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codeName="{3D1A710C-6663-3D7B-7F91-EC182F24A4BC}"/>
  <workbookPr codeName="ThisWorkbook" defaultThemeVersion="166925"/>
  <mc:AlternateContent xmlns:mc="http://schemas.openxmlformats.org/markup-compatibility/2006">
    <mc:Choice Requires="x15">
      <x15ac:absPath xmlns:x15ac="http://schemas.microsoft.com/office/spreadsheetml/2010/11/ac" url="C:\Users\rodriguezss\Downloads\"/>
    </mc:Choice>
  </mc:AlternateContent>
  <xr:revisionPtr revIDLastSave="0" documentId="13_ncr:1_{3462C90E-3C22-44BB-A0AC-BA8E43853DE0}" xr6:coauthVersionLast="36" xr6:coauthVersionMax="47" xr10:uidLastSave="{00000000-0000-0000-0000-000000000000}"/>
  <workbookProtection workbookAlgorithmName="SHA-512" workbookHashValue="02ySNPaY35pDlOaC9X3NzZ9SUBKVogn95jKmngyCDrNbK2WeZ21cauKHFgY1fUW3AKaC/572cyuLE9uoVAitqQ==" workbookSaltValue="nnghe4Pe3K6G3Scu/baEww==" workbookSpinCount="100000" lockStructure="1"/>
  <bookViews>
    <workbookView xWindow="0" yWindow="0" windowWidth="28800" windowHeight="12105" xr2:uid="{22B09F59-00D4-45CD-BA07-FC823873E09B}"/>
  </bookViews>
  <sheets>
    <sheet name="Cover" sheetId="1" r:id="rId1"/>
    <sheet name="Survey" sheetId="2" r:id="rId2"/>
    <sheet name="UPDATE YEARLY" sheetId="5" state="hidden" r:id="rId3"/>
  </sheets>
  <definedNames>
    <definedName name="_xlnm._FilterDatabase" localSheetId="1" hidden="1">Survey!$A$2:$K$3</definedName>
    <definedName name="_xlnm.Print_Area" localSheetId="1">Survey!$A$1:$J$3</definedName>
    <definedName name="_xlnm.Print_Titles" localSheetId="1">Survey!$1:$2</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41" i="1" l="1"/>
  <c r="J3" i="2"/>
  <c r="D1" i="2" l="1"/>
  <c r="C35" i="1" l="1"/>
  <c r="I3" i="2"/>
  <c r="E1" i="2" l="1"/>
  <c r="C34" i="1"/>
  <c r="D36" i="1" l="1"/>
  <c r="K3" i="2"/>
</calcChain>
</file>

<file path=xl/sharedStrings.xml><?xml version="1.0" encoding="utf-8"?>
<sst xmlns="http://schemas.openxmlformats.org/spreadsheetml/2006/main" count="106" uniqueCount="101">
  <si>
    <t>District Number</t>
  </si>
  <si>
    <t>District Name</t>
  </si>
  <si>
    <t>MSID</t>
  </si>
  <si>
    <t>School Name</t>
  </si>
  <si>
    <t>School
Number</t>
  </si>
  <si>
    <t>Section D: Total</t>
  </si>
  <si>
    <t>BRADFORD</t>
  </si>
  <si>
    <t>1. Complete the following table:</t>
  </si>
  <si>
    <t>District Name (choose from drop-down menu)</t>
  </si>
  <si>
    <t>Contact Phone:</t>
  </si>
  <si>
    <t>Contact Email:</t>
  </si>
  <si>
    <t>Reported
on Equipment
and
Materials
tab</t>
  </si>
  <si>
    <t>Number of schools with data entered and finalized</t>
  </si>
  <si>
    <t>'-----&gt;</t>
  </si>
  <si>
    <t>Districts</t>
  </si>
  <si>
    <t>Password</t>
  </si>
  <si>
    <t xml:space="preserve">Instructions: 
 </t>
  </si>
  <si>
    <t>(1) Update district list to left with districts that received awards in this year. Then update the data validation on the cover page (district drop down) to select only districts from this range.</t>
  </si>
  <si>
    <t>(2) Update the password below to be the password used to lock the workbook/sheets for the year.</t>
  </si>
  <si>
    <t>(3) Once all updates have been made, ensure ranges in macro are still accurate.</t>
  </si>
  <si>
    <t>Contact Name:</t>
  </si>
  <si>
    <t xml:space="preserve">(b) Hide "Definitions", "Survey", "Equipment and Materials" and "Update Yearly" tabs. </t>
  </si>
  <si>
    <t>(a) Protect applicable sheets with the password above</t>
  </si>
  <si>
    <t>(c) Protect workbook with the password set above</t>
  </si>
  <si>
    <t xml:space="preserve">(4) Save a text file in the survey folder with the password entered above so the workbook can be recovered if the password is forgotten. </t>
  </si>
  <si>
    <t xml:space="preserve">(5) Click the button below to run the hide macro, which will: Protect each sheet where applicable. </t>
  </si>
  <si>
    <t xml:space="preserve">(6) Save a separate copy of the protected workbook to be sent out to districts. </t>
  </si>
  <si>
    <t>Alachua</t>
  </si>
  <si>
    <t>Bay</t>
  </si>
  <si>
    <t>Bradford</t>
  </si>
  <si>
    <t>Brevard</t>
  </si>
  <si>
    <t>Broward</t>
  </si>
  <si>
    <t>Charlotte</t>
  </si>
  <si>
    <t>Citrus</t>
  </si>
  <si>
    <t>Clay</t>
  </si>
  <si>
    <t>Collier</t>
  </si>
  <si>
    <t>Columbia</t>
  </si>
  <si>
    <t>Miami-Dade</t>
  </si>
  <si>
    <t>Dixie</t>
  </si>
  <si>
    <t>Duval</t>
  </si>
  <si>
    <t>Escambia</t>
  </si>
  <si>
    <t>Flagler</t>
  </si>
  <si>
    <t>Gadsden</t>
  </si>
  <si>
    <t>Glades</t>
  </si>
  <si>
    <t>Hernando</t>
  </si>
  <si>
    <t>Hillsborough</t>
  </si>
  <si>
    <t>Indian River</t>
  </si>
  <si>
    <t>Lake</t>
  </si>
  <si>
    <t>Lee</t>
  </si>
  <si>
    <t>Leon</t>
  </si>
  <si>
    <t>Levy</t>
  </si>
  <si>
    <t>Madison</t>
  </si>
  <si>
    <t>Manatee</t>
  </si>
  <si>
    <t>Marion</t>
  </si>
  <si>
    <t>Martin</t>
  </si>
  <si>
    <t>Monroe</t>
  </si>
  <si>
    <t>Okaloosa</t>
  </si>
  <si>
    <t>Orange</t>
  </si>
  <si>
    <t>Osceola</t>
  </si>
  <si>
    <t>Palm Beach</t>
  </si>
  <si>
    <t>Pasco</t>
  </si>
  <si>
    <t>Pinellas</t>
  </si>
  <si>
    <t>Polk</t>
  </si>
  <si>
    <t>Putnam</t>
  </si>
  <si>
    <t>St. Johns</t>
  </si>
  <si>
    <t>St. Lucie</t>
  </si>
  <si>
    <t>Sarasota</t>
  </si>
  <si>
    <t>Seminole</t>
  </si>
  <si>
    <t>Sumter</t>
  </si>
  <si>
    <t>Volusia</t>
  </si>
  <si>
    <t>Wakulla</t>
  </si>
  <si>
    <t>Walton</t>
  </si>
  <si>
    <t>FSU Lab - Broward</t>
  </si>
  <si>
    <t>FSU Lab - Leon</t>
  </si>
  <si>
    <t>Franklin</t>
  </si>
  <si>
    <t>BROOKER COMMUNITY SCHOOL INC,</t>
  </si>
  <si>
    <t>TCA</t>
  </si>
  <si>
    <t>All Data Entered</t>
  </si>
  <si>
    <t>FSU - Bay</t>
  </si>
  <si>
    <t>Number of charter schools</t>
  </si>
  <si>
    <t>Section C: Nonvoted District School Capital Improvement Millage (s. 1013.62(3), F.S.)</t>
  </si>
  <si>
    <t>Section B: Voted District School Operating Millage (s. 1011.71(9), F.S.)</t>
  </si>
  <si>
    <t>Section A: Discretionary Half-Cent Sales Surtax (s. 212.055(2), F.S.)</t>
  </si>
  <si>
    <t>offrsurvey202526</t>
  </si>
  <si>
    <r>
      <t xml:space="preserve">Total
shared
revenue
</t>
    </r>
    <r>
      <rPr>
        <b/>
        <sz val="10"/>
        <color theme="1"/>
        <rFont val="arial"/>
        <family val="2"/>
      </rPr>
      <t>[A] + [B] + [C]</t>
    </r>
  </si>
  <si>
    <r>
      <t xml:space="preserve">Section 1002.33(17)(i), Florida Statutes, states that each school district shall provide to the Florida Department of Education a summary report of local revenue shared with charter schools. The following template is provided to assist in the collection of this data.
</t>
    </r>
    <r>
      <rPr>
        <sz val="10"/>
        <color rgb="FFFF0000"/>
        <rFont val="arial"/>
        <family val="2"/>
      </rPr>
      <t xml:space="preserve">Please do not alter this template in any way. Enter data only where allowed and do not delete or add rows/columns. Failure to submit an unaltered template will result in the need for resubmission. </t>
    </r>
  </si>
  <si>
    <t>2. Once a district has been selected from the drop-down menu above, select the button below to generate your district's school list. If you encounter a security warning regarding macros, save the file to your computer, close and reopen it and select "Enable Macros" in yellow ribbon. Select the button below. If issues persist, contact OFFRSurveys@fldoe.org.</t>
  </si>
  <si>
    <t xml:space="preserve">4. Ensure that the box below says "Ready to Submit," then email this file to OFFRSurveys@fldoe.org. </t>
  </si>
  <si>
    <t>Per FTE allocation to charter schools</t>
  </si>
  <si>
    <t>Date funds were distrubuted to charter schools</t>
  </si>
  <si>
    <t xml:space="preserve">3. Navigate to the "Survey" tab and enter amounts on each charter school received in the listed categories. This tab will not appear until a district has been chosen and the school list has been generated. The sections available to be completed, which are indicated in rows 1 and 2 of the "Survey" tab, are as follows:
   ╚Section A - Discretionary Half-Cent Sales Surtax
   ╚Section B - Voted District School Operating Millage
   ╚Section C - Nonvoted District School Capital Improvement Millage
     The values for section C are prefilled. If the district recalculated that amount, it may be overwritten.
If no revenue was shared for a specific item, enter 0 for that cell. If this tab has been completed correctly, the cells below should be flagged as green and done.
</t>
  </si>
  <si>
    <t>2025-26 Florida School District Revenue Sharing Survey
Due March 31, 2026</t>
  </si>
  <si>
    <t>District's total 2025-26 Discretionary Half-Cent Sales Surtax (s. 212.055(2), F.S.) amount as of February 28, 2026.</t>
  </si>
  <si>
    <r>
      <rPr>
        <b/>
        <sz val="10"/>
        <color theme="1"/>
        <rFont val="arial"/>
        <family val="2"/>
      </rPr>
      <t>[A]</t>
    </r>
    <r>
      <rPr>
        <sz val="10"/>
        <color theme="1"/>
        <rFont val="Arial"/>
        <family val="2"/>
      </rPr>
      <t xml:space="preserve">
2025-26
 revenue 
shared 
as of 
February 28,2026</t>
    </r>
  </si>
  <si>
    <t>District's total 2025-26 Voted District School Operating Millage (s. 1011.71(9), F.S.) amount as of February 28, 2026.</t>
  </si>
  <si>
    <t>District's total 2025-26 Nonvoted District School Capital Improvement Millage (s. 1013.62(3), F.S.) amount as of February 28, 2026.</t>
  </si>
  <si>
    <r>
      <rPr>
        <b/>
        <sz val="10"/>
        <color theme="1"/>
        <rFont val="arial"/>
        <family val="2"/>
      </rPr>
      <t>[B]</t>
    </r>
    <r>
      <rPr>
        <sz val="10"/>
        <color theme="1"/>
        <rFont val="Arial"/>
        <family val="2"/>
      </rPr>
      <t xml:space="preserve">
2025-26
 revenue 
shared 
as of 
February 28,2026</t>
    </r>
  </si>
  <si>
    <r>
      <rPr>
        <b/>
        <sz val="10"/>
        <color theme="1"/>
        <rFont val="arial"/>
        <family val="2"/>
      </rPr>
      <t>[C]</t>
    </r>
    <r>
      <rPr>
        <sz val="10"/>
        <color theme="1"/>
        <rFont val="Arial"/>
        <family val="2"/>
      </rPr>
      <t xml:space="preserve">
2025-26
 revenue 
shared 
as of 
February 28,2026</t>
    </r>
  </si>
  <si>
    <t>Shannon Rodriguez</t>
  </si>
  <si>
    <t>904.966.6025</t>
  </si>
  <si>
    <t>rodriguez.shannon@mybradford.us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</si>
</sst>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43" formatCode="_(* #,##0.00_);_(* \(#,##0.00\);_(* &quot;-&quot;??_);_(@_)"/>
    <numFmt numFmtId="164" formatCode="_(* #,##0_);_(* \(#,##0\);_(* &quot;-&quot;??_);_(@_)"/>
  </numFmts>
  <fonts count="8" x14ac:knownFonts="1">
    <font>
      <sz val="10"/>
      <color theme="1"/>
      <name val="Arial"/>
      <family val="2"/>
    </font>
    <font>
      <sz val="10"/>
      <color theme="1"/>
      <name val="arial"/>
      <family val="2"/>
    </font>
    <font>
      <b/>
      <sz val="10"/>
      <color theme="1"/>
      <name val="arial"/>
      <family val="2"/>
    </font>
    <font>
      <sz val="11"/>
      <color theme="1"/>
      <name val="Calibri"/>
      <family val="2"/>
      <scheme val="minor"/>
    </font>
    <font>
      <b/>
      <sz val="10"/>
      <color rgb="FF000000"/>
      <name val="Arial"/>
      <family val="2"/>
    </font>
    <font>
      <sz val="10"/>
      <color rgb="FFFF0000"/>
      <name val="arial"/>
      <family val="2"/>
    </font>
    <font>
      <sz val="10"/>
      <color theme="3" tint="0.79998168889431442"/>
      <name val="arial"/>
      <family val="2"/>
    </font>
    <font>
      <sz val="10"/>
      <color rgb="FF000000"/>
      <name val="Arial"/>
      <family val="2"/>
    </font>
  </fonts>
  <fills count="8">
    <fill>
      <patternFill patternType="none"/>
    </fill>
    <fill>
      <patternFill patternType="gray125"/>
    </fill>
    <fill>
      <patternFill patternType="solid">
        <fgColor theme="4" tint="0.79998168889431442"/>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3" tint="0.79998168889431442"/>
        <bgColor indexed="64"/>
      </patternFill>
    </fill>
    <fill>
      <patternFill patternType="solid">
        <fgColor theme="7" tint="0.7999816888943144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2" tint="-9.9948118533890809E-2"/>
      </left>
      <right style="thin">
        <color theme="2" tint="-9.9948118533890809E-2"/>
      </right>
      <top/>
      <bottom style="thin">
        <color theme="2" tint="-9.9948118533890809E-2"/>
      </bottom>
      <diagonal/>
    </border>
  </borders>
  <cellStyleXfs count="4">
    <xf numFmtId="0" fontId="0" fillId="0" borderId="0"/>
    <xf numFmtId="43" fontId="1" fillId="0" borderId="0" applyFont="0" applyFill="0" applyBorder="0" applyAlignment="0" applyProtection="0"/>
    <xf numFmtId="0" fontId="3" fillId="0" borderId="0"/>
    <xf numFmtId="44" fontId="3" fillId="0" borderId="0" applyFont="0" applyFill="0" applyBorder="0" applyAlignment="0" applyProtection="0"/>
  </cellStyleXfs>
  <cellXfs count="61">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center"/>
    </xf>
    <xf numFmtId="0" fontId="2" fillId="0" borderId="0" xfId="0" applyFont="1"/>
    <xf numFmtId="0" fontId="0" fillId="0" borderId="2" xfId="0" applyBorder="1"/>
    <xf numFmtId="0" fontId="0" fillId="0" borderId="2" xfId="0" applyBorder="1" applyAlignment="1">
      <alignment wrapText="1"/>
    </xf>
    <xf numFmtId="0" fontId="0" fillId="0" borderId="2" xfId="0" applyBorder="1" applyAlignment="1">
      <alignment horizontal="center" wrapText="1"/>
    </xf>
    <xf numFmtId="0" fontId="0" fillId="6" borderId="9" xfId="0" applyFill="1" applyBorder="1"/>
    <xf numFmtId="0" fontId="0" fillId="0" borderId="1" xfId="0" applyBorder="1" applyAlignment="1">
      <alignment horizontal="center"/>
    </xf>
    <xf numFmtId="0" fontId="0" fillId="6" borderId="8" xfId="0" applyFill="1" applyBorder="1" applyAlignment="1">
      <alignment horizontal="center"/>
    </xf>
    <xf numFmtId="0" fontId="0" fillId="0" borderId="0" xfId="0" applyAlignment="1">
      <alignment horizontal="left" indent="1"/>
    </xf>
    <xf numFmtId="0" fontId="0" fillId="0" borderId="0" xfId="0" quotePrefix="1" applyAlignment="1">
      <alignment horizontal="right"/>
    </xf>
    <xf numFmtId="3" fontId="0" fillId="0" borderId="1" xfId="1" applyNumberFormat="1" applyFont="1" applyBorder="1" applyAlignment="1">
      <alignment horizontal="center"/>
    </xf>
    <xf numFmtId="0" fontId="6" fillId="6" borderId="9" xfId="0" applyFont="1" applyFill="1" applyBorder="1"/>
    <xf numFmtId="0" fontId="0" fillId="7" borderId="8" xfId="0" applyFill="1" applyBorder="1" applyAlignment="1">
      <alignment horizontal="center" wrapText="1"/>
    </xf>
    <xf numFmtId="0" fontId="0" fillId="7" borderId="10" xfId="0" applyFill="1" applyBorder="1" applyAlignment="1">
      <alignment horizontal="center" wrapText="1"/>
    </xf>
    <xf numFmtId="164" fontId="0" fillId="7" borderId="11" xfId="1" applyNumberFormat="1" applyFont="1" applyFill="1" applyBorder="1"/>
    <xf numFmtId="43" fontId="0" fillId="0" borderId="0" xfId="1" applyFont="1" applyProtection="1">
      <protection locked="0"/>
    </xf>
    <xf numFmtId="164" fontId="0" fillId="0" borderId="0" xfId="1" applyNumberFormat="1" applyFont="1" applyProtection="1">
      <protection locked="0"/>
    </xf>
    <xf numFmtId="0" fontId="2" fillId="7" borderId="1" xfId="0" applyFont="1" applyFill="1" applyBorder="1" applyAlignment="1" applyProtection="1">
      <alignment horizontal="center"/>
      <protection locked="0"/>
    </xf>
    <xf numFmtId="0" fontId="2" fillId="7" borderId="1" xfId="0" applyFont="1" applyFill="1" applyBorder="1" applyAlignment="1">
      <alignment horizontal="center"/>
    </xf>
    <xf numFmtId="0" fontId="2" fillId="0" borderId="0" xfId="0" applyFont="1" applyAlignment="1">
      <alignment wrapText="1"/>
    </xf>
    <xf numFmtId="0" fontId="0" fillId="0" borderId="0" xfId="0" applyAlignment="1">
      <alignment horizontal="left"/>
    </xf>
    <xf numFmtId="43" fontId="0" fillId="0" borderId="0" xfId="0" applyNumberFormat="1"/>
    <xf numFmtId="0" fontId="0" fillId="0" borderId="9" xfId="0" applyBorder="1" applyAlignment="1" applyProtection="1">
      <alignment horizontal="center"/>
      <protection locked="0"/>
    </xf>
    <xf numFmtId="0" fontId="2" fillId="2" borderId="8" xfId="0" applyFont="1" applyFill="1" applyBorder="1" applyAlignment="1">
      <alignment horizontal="center" wrapText="1"/>
    </xf>
    <xf numFmtId="0" fontId="2" fillId="3" borderId="8" xfId="0" applyFont="1" applyFill="1" applyBorder="1" applyAlignment="1">
      <alignment horizontal="center" wrapText="1"/>
    </xf>
    <xf numFmtId="0" fontId="2" fillId="4" borderId="8" xfId="0" applyFont="1" applyFill="1" applyBorder="1" applyAlignment="1">
      <alignment horizontal="center" wrapText="1"/>
    </xf>
    <xf numFmtId="0" fontId="0" fillId="0" borderId="6" xfId="0" applyBorder="1" applyAlignment="1">
      <alignment wrapText="1"/>
    </xf>
    <xf numFmtId="0" fontId="0" fillId="0" borderId="8" xfId="0" applyBorder="1" applyAlignment="1">
      <alignment horizontal="left" vertical="top" wrapText="1"/>
    </xf>
    <xf numFmtId="0" fontId="0" fillId="0" borderId="9" xfId="0" applyBorder="1" applyAlignment="1">
      <alignment horizontal="left" vertical="top" wrapText="1"/>
    </xf>
    <xf numFmtId="0" fontId="0" fillId="0" borderId="10" xfId="0" applyBorder="1" applyAlignment="1">
      <alignment horizontal="left" vertical="top" wrapText="1"/>
    </xf>
    <xf numFmtId="0" fontId="2" fillId="2" borderId="8" xfId="0" applyFont="1" applyFill="1" applyBorder="1" applyAlignment="1">
      <alignment horizontal="left"/>
    </xf>
    <xf numFmtId="0" fontId="2" fillId="2" borderId="9" xfId="0" applyFont="1" applyFill="1" applyBorder="1" applyAlignment="1">
      <alignment horizontal="left"/>
    </xf>
    <xf numFmtId="0" fontId="2" fillId="2" borderId="10" xfId="0" applyFont="1" applyFill="1" applyBorder="1" applyAlignment="1">
      <alignment horizontal="left"/>
    </xf>
    <xf numFmtId="0" fontId="2" fillId="2" borderId="8" xfId="0" applyFont="1" applyFill="1" applyBorder="1" applyAlignment="1">
      <alignment horizontal="left" vertical="top"/>
    </xf>
    <xf numFmtId="0" fontId="2" fillId="2" borderId="9" xfId="0" applyFont="1" applyFill="1" applyBorder="1" applyAlignment="1">
      <alignment horizontal="left" vertical="top"/>
    </xf>
    <xf numFmtId="0" fontId="2" fillId="2" borderId="10" xfId="0" applyFont="1" applyFill="1" applyBorder="1" applyAlignment="1">
      <alignment horizontal="left" vertical="top"/>
    </xf>
    <xf numFmtId="0" fontId="2" fillId="2" borderId="8" xfId="0" applyFont="1" applyFill="1" applyBorder="1" applyAlignment="1">
      <alignment horizontal="center" wrapText="1"/>
    </xf>
    <xf numFmtId="0" fontId="2" fillId="2" borderId="9" xfId="0" applyFont="1" applyFill="1" applyBorder="1" applyAlignment="1">
      <alignment horizontal="center" wrapText="1"/>
    </xf>
    <xf numFmtId="0" fontId="2" fillId="2" borderId="10" xfId="0" applyFont="1" applyFill="1" applyBorder="1" applyAlignment="1">
      <alignment horizontal="center" wrapText="1"/>
    </xf>
    <xf numFmtId="0" fontId="0" fillId="7" borderId="8" xfId="0" applyFill="1" applyBorder="1" applyAlignment="1" applyProtection="1">
      <alignment horizontal="center"/>
      <protection locked="0"/>
    </xf>
    <xf numFmtId="0" fontId="0" fillId="7" borderId="10" xfId="0" applyFill="1" applyBorder="1" applyAlignment="1" applyProtection="1">
      <alignment horizontal="center"/>
      <protection locked="0"/>
    </xf>
    <xf numFmtId="0" fontId="2" fillId="2" borderId="8" xfId="0" applyFont="1" applyFill="1" applyBorder="1" applyAlignment="1">
      <alignment horizontal="left" vertical="top" wrapText="1"/>
    </xf>
    <xf numFmtId="0" fontId="2" fillId="2" borderId="9" xfId="0" applyFont="1" applyFill="1" applyBorder="1" applyAlignment="1">
      <alignment horizontal="left" vertical="top" wrapText="1"/>
    </xf>
    <xf numFmtId="0" fontId="2" fillId="2" borderId="10" xfId="0" applyFont="1" applyFill="1" applyBorder="1" applyAlignment="1">
      <alignment horizontal="left" vertical="top" wrapText="1"/>
    </xf>
    <xf numFmtId="0" fontId="2" fillId="2" borderId="3" xfId="0" applyFont="1" applyFill="1" applyBorder="1" applyAlignment="1">
      <alignment horizontal="left" vertical="top" wrapText="1"/>
    </xf>
    <xf numFmtId="0" fontId="2" fillId="2" borderId="4" xfId="0" applyFont="1" applyFill="1" applyBorder="1" applyAlignment="1">
      <alignment horizontal="left" vertical="top" wrapText="1"/>
    </xf>
    <xf numFmtId="0" fontId="2" fillId="2" borderId="5" xfId="0" applyFont="1" applyFill="1" applyBorder="1" applyAlignment="1">
      <alignment horizontal="left" vertical="top" wrapText="1"/>
    </xf>
    <xf numFmtId="0" fontId="2" fillId="2" borderId="6" xfId="0" applyFont="1" applyFill="1" applyBorder="1" applyAlignment="1">
      <alignment horizontal="left" vertical="top" wrapText="1"/>
    </xf>
    <xf numFmtId="0" fontId="2" fillId="2" borderId="2" xfId="0" applyFont="1" applyFill="1" applyBorder="1" applyAlignment="1">
      <alignment horizontal="left" vertical="top" wrapText="1"/>
    </xf>
    <xf numFmtId="0" fontId="2" fillId="2" borderId="7" xfId="0" applyFont="1" applyFill="1" applyBorder="1" applyAlignment="1">
      <alignment horizontal="left" vertical="top" wrapText="1"/>
    </xf>
    <xf numFmtId="0" fontId="0" fillId="0" borderId="0" xfId="0" applyAlignment="1" applyProtection="1">
      <alignment horizontal="center"/>
      <protection locked="0"/>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10" xfId="0" applyBorder="1" applyAlignment="1">
      <alignment horizontal="center" vertical="center" wrapText="1"/>
    </xf>
    <xf numFmtId="0" fontId="2" fillId="5" borderId="8" xfId="0" applyFont="1" applyFill="1" applyBorder="1" applyAlignment="1">
      <alignment horizontal="center"/>
    </xf>
    <xf numFmtId="0" fontId="2" fillId="5" borderId="10" xfId="0" applyFont="1" applyFill="1" applyBorder="1" applyAlignment="1">
      <alignment horizontal="center"/>
    </xf>
    <xf numFmtId="14" fontId="0" fillId="7" borderId="8" xfId="0" applyNumberFormat="1" applyFill="1" applyBorder="1" applyAlignment="1" applyProtection="1">
      <alignment horizontal="center"/>
      <protection locked="0"/>
    </xf>
    <xf numFmtId="4" fontId="0" fillId="7" borderId="8" xfId="0" applyNumberFormat="1" applyFill="1" applyBorder="1" applyAlignment="1" applyProtection="1">
      <alignment horizontal="center"/>
      <protection locked="0"/>
    </xf>
  </cellXfs>
  <cellStyles count="4">
    <cellStyle name="Comma" xfId="1" builtinId="3"/>
    <cellStyle name="Currency 2" xfId="3" xr:uid="{C75947B2-587A-4B0A-85FB-E28CF11BCEFB}"/>
    <cellStyle name="Normal" xfId="0" builtinId="0"/>
    <cellStyle name="Normal 2" xfId="2" xr:uid="{EDF4A50C-B46A-4A90-B0F6-35A9BAD22A34}"/>
  </cellStyles>
  <dxfs count="7">
    <dxf>
      <font>
        <b/>
        <i val="0"/>
        <color theme="9" tint="-0.499984740745262"/>
      </font>
      <fill>
        <patternFill>
          <bgColor theme="9" tint="0.79998168889431442"/>
        </patternFill>
      </fill>
    </dxf>
    <dxf>
      <font>
        <b/>
        <i val="0"/>
        <color rgb="FFFF0000"/>
      </font>
      <fill>
        <patternFill>
          <bgColor rgb="FFFF9999"/>
        </patternFill>
      </fill>
    </dxf>
    <dxf>
      <font>
        <b/>
        <i val="0"/>
        <color theme="9" tint="-0.499984740745262"/>
      </font>
      <fill>
        <patternFill>
          <bgColor theme="9" tint="0.79998168889431442"/>
        </patternFill>
      </fill>
    </dxf>
    <dxf>
      <font>
        <b/>
        <i val="0"/>
        <color rgb="FFFF0000"/>
      </font>
      <fill>
        <patternFill>
          <bgColor rgb="FFFF9999"/>
        </patternFill>
      </fill>
    </dxf>
    <dxf>
      <font>
        <b/>
        <i val="0"/>
        <color theme="9" tint="-0.499984740745262"/>
      </font>
      <fill>
        <patternFill>
          <bgColor theme="9" tint="0.79998168889431442"/>
        </patternFill>
      </fill>
    </dxf>
    <dxf>
      <font>
        <b/>
        <i val="0"/>
        <color rgb="FFFF0000"/>
      </font>
      <fill>
        <patternFill>
          <bgColor rgb="FFFF9999"/>
        </patternFill>
      </fill>
    </dxf>
    <dxf>
      <font>
        <b/>
        <i val="0"/>
        <color theme="1" tint="4.9989318521683403E-2"/>
      </font>
      <fill>
        <patternFill>
          <bgColor rgb="FFFFFF00"/>
        </patternFill>
      </fill>
    </dxf>
  </dxfs>
  <tableStyles count="0" defaultTableStyle="TableStyleMedium2" defaultPivotStyle="PivotStyleLight16"/>
  <colors>
    <mruColors>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4724400</xdr:colOff>
          <xdr:row>27</xdr:row>
          <xdr:rowOff>142875</xdr:rowOff>
        </xdr:from>
        <xdr:to>
          <xdr:col>3</xdr:col>
          <xdr:colOff>914400</xdr:colOff>
          <xdr:row>30</xdr:row>
          <xdr:rowOff>47625</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Arial"/>
                  <a:cs typeface="Arial"/>
                </a:rPr>
                <a:t>Generate School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57150</xdr:colOff>
          <xdr:row>12</xdr:row>
          <xdr:rowOff>123825</xdr:rowOff>
        </xdr:from>
        <xdr:to>
          <xdr:col>7</xdr:col>
          <xdr:colOff>590550</xdr:colOff>
          <xdr:row>17</xdr:row>
          <xdr:rowOff>104775</xdr:rowOff>
        </xdr:to>
        <xdr:sp macro="" textlink="">
          <xdr:nvSpPr>
            <xdr:cNvPr id="2049" name="Button 1" hidden="1">
              <a:extLst>
                <a:ext uri="{63B3BB69-23CF-44E3-9099-C40C66FF867C}">
                  <a14:compatExt spid="_x0000_s2049"/>
                </a:ext>
                <a:ext uri="{FF2B5EF4-FFF2-40B4-BE49-F238E27FC236}">
                  <a16:creationId xmlns:a16="http://schemas.microsoft.com/office/drawing/2014/main" id="{00000000-0008-0000-0200-000001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Finalize and Protect Workbook</a:t>
              </a:r>
            </a:p>
            <a:p>
              <a:pPr algn="ctr" rtl="0">
                <a:defRPr sz="1000"/>
              </a:pPr>
              <a:r>
                <a:rPr lang="en-US" sz="1000" b="0" i="0" u="none" strike="noStrike" baseline="0">
                  <a:solidFill>
                    <a:srgbClr val="000000"/>
                  </a:solidFill>
                  <a:latin typeface="Arial"/>
                  <a:cs typeface="Arial"/>
                </a:rPr>
                <a:t>BE SURE TO SAVE A COPY OF YOUR PASSWORD</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6384B4-E1EE-4D9B-8504-B629EF23777F}">
  <sheetPr codeName="Sheet1">
    <pageSetUpPr fitToPage="1"/>
  </sheetPr>
  <dimension ref="B2:G41"/>
  <sheetViews>
    <sheetView showGridLines="0" tabSelected="1" workbookViewId="0">
      <selection activeCell="C22" sqref="C22:D22"/>
    </sheetView>
  </sheetViews>
  <sheetFormatPr defaultRowHeight="12.75" x14ac:dyDescent="0.2"/>
  <cols>
    <col min="2" max="2" width="111.42578125" customWidth="1"/>
    <col min="3" max="3" width="14.85546875" customWidth="1"/>
    <col min="4" max="4" width="14.140625" customWidth="1"/>
  </cols>
  <sheetData>
    <row r="2" spans="2:7" ht="27.75" customHeight="1" x14ac:dyDescent="0.2">
      <c r="B2" s="39" t="s">
        <v>91</v>
      </c>
      <c r="C2" s="40"/>
      <c r="D2" s="41"/>
      <c r="E2" s="1"/>
      <c r="F2" s="1"/>
      <c r="G2" s="1"/>
    </row>
    <row r="4" spans="2:7" ht="87" customHeight="1" x14ac:dyDescent="0.2">
      <c r="B4" s="30" t="s">
        <v>85</v>
      </c>
      <c r="C4" s="31"/>
      <c r="D4" s="32"/>
      <c r="G4" s="1"/>
    </row>
    <row r="6" spans="2:7" x14ac:dyDescent="0.2">
      <c r="B6" s="33" t="s">
        <v>7</v>
      </c>
      <c r="C6" s="34"/>
      <c r="D6" s="35"/>
    </row>
    <row r="8" spans="2:7" x14ac:dyDescent="0.2">
      <c r="B8" s="11" t="s">
        <v>8</v>
      </c>
      <c r="C8" s="20" t="s">
        <v>29</v>
      </c>
    </row>
    <row r="9" spans="2:7" x14ac:dyDescent="0.2">
      <c r="B9" s="11"/>
    </row>
    <row r="10" spans="2:7" x14ac:dyDescent="0.2">
      <c r="B10" s="11" t="s">
        <v>20</v>
      </c>
      <c r="C10" s="42" t="s">
        <v>98</v>
      </c>
      <c r="D10" s="43"/>
    </row>
    <row r="11" spans="2:7" x14ac:dyDescent="0.2">
      <c r="B11" s="11" t="s">
        <v>9</v>
      </c>
      <c r="C11" s="42" t="s">
        <v>99</v>
      </c>
      <c r="D11" s="43"/>
    </row>
    <row r="12" spans="2:7" x14ac:dyDescent="0.2">
      <c r="B12" s="11" t="s">
        <v>10</v>
      </c>
      <c r="C12" s="42" t="s">
        <v>100</v>
      </c>
      <c r="D12" s="43"/>
    </row>
    <row r="13" spans="2:7" x14ac:dyDescent="0.2">
      <c r="B13" s="11"/>
      <c r="C13" s="53"/>
      <c r="D13" s="53"/>
    </row>
    <row r="14" spans="2:7" x14ac:dyDescent="0.2">
      <c r="B14" s="11" t="s">
        <v>92</v>
      </c>
      <c r="C14" s="42">
        <v>0</v>
      </c>
      <c r="D14" s="43"/>
    </row>
    <row r="15" spans="2:7" x14ac:dyDescent="0.2">
      <c r="B15" s="11" t="s">
        <v>88</v>
      </c>
      <c r="C15" s="42">
        <v>0</v>
      </c>
      <c r="D15" s="43"/>
    </row>
    <row r="16" spans="2:7" x14ac:dyDescent="0.2">
      <c r="B16" s="11" t="s">
        <v>89</v>
      </c>
      <c r="C16" s="42"/>
      <c r="D16" s="43"/>
    </row>
    <row r="17" spans="2:4" x14ac:dyDescent="0.2">
      <c r="B17" s="11"/>
      <c r="C17" s="25"/>
      <c r="D17" s="25"/>
    </row>
    <row r="18" spans="2:4" x14ac:dyDescent="0.2">
      <c r="B18" s="11" t="s">
        <v>94</v>
      </c>
      <c r="C18" s="42">
        <v>0</v>
      </c>
      <c r="D18" s="43"/>
    </row>
    <row r="19" spans="2:4" x14ac:dyDescent="0.2">
      <c r="B19" s="11" t="s">
        <v>88</v>
      </c>
      <c r="C19" s="42">
        <v>0</v>
      </c>
      <c r="D19" s="43"/>
    </row>
    <row r="20" spans="2:4" x14ac:dyDescent="0.2">
      <c r="B20" s="11" t="s">
        <v>89</v>
      </c>
      <c r="C20" s="42"/>
      <c r="D20" s="43"/>
    </row>
    <row r="21" spans="2:4" x14ac:dyDescent="0.2">
      <c r="B21" s="11"/>
      <c r="C21" s="25"/>
      <c r="D21" s="25"/>
    </row>
    <row r="22" spans="2:4" x14ac:dyDescent="0.2">
      <c r="B22" s="11" t="s">
        <v>95</v>
      </c>
      <c r="C22" s="60">
        <v>1961896.02</v>
      </c>
      <c r="D22" s="43"/>
    </row>
    <row r="23" spans="2:4" x14ac:dyDescent="0.2">
      <c r="B23" s="11" t="s">
        <v>88</v>
      </c>
      <c r="C23" s="42">
        <v>926.45</v>
      </c>
      <c r="D23" s="43"/>
    </row>
    <row r="24" spans="2:4" x14ac:dyDescent="0.2">
      <c r="B24" s="11" t="s">
        <v>89</v>
      </c>
      <c r="C24" s="59">
        <v>46097</v>
      </c>
      <c r="D24" s="43"/>
    </row>
    <row r="26" spans="2:4" ht="43.5" customHeight="1" x14ac:dyDescent="0.2">
      <c r="B26" s="47" t="s">
        <v>86</v>
      </c>
      <c r="C26" s="48"/>
      <c r="D26" s="49"/>
    </row>
    <row r="27" spans="2:4" x14ac:dyDescent="0.2">
      <c r="B27" s="50"/>
      <c r="C27" s="51"/>
      <c r="D27" s="52"/>
    </row>
    <row r="32" spans="2:4" ht="140.25" customHeight="1" x14ac:dyDescent="0.2">
      <c r="B32" s="44" t="s">
        <v>90</v>
      </c>
      <c r="C32" s="45"/>
      <c r="D32" s="46"/>
    </row>
    <row r="34" spans="2:4" x14ac:dyDescent="0.2">
      <c r="B34" s="11" t="s">
        <v>79</v>
      </c>
      <c r="C34" s="13">
        <f>IF(C8="","Enter district", COUNTIF(Survey!B:B,C8))</f>
        <v>1</v>
      </c>
    </row>
    <row r="35" spans="2:4" x14ac:dyDescent="0.2">
      <c r="B35" s="11" t="s">
        <v>12</v>
      </c>
      <c r="C35" s="13">
        <f>COUNTIF(Survey!$J$3:$J$3,"Yes")</f>
        <v>1</v>
      </c>
    </row>
    <row r="36" spans="2:4" x14ac:dyDescent="0.2">
      <c r="C36" s="12" t="s">
        <v>13</v>
      </c>
      <c r="D36" s="9" t="str">
        <f>IF(C34=C35,"Done", "Not Done")</f>
        <v>Done</v>
      </c>
    </row>
    <row r="39" spans="2:4" x14ac:dyDescent="0.2">
      <c r="B39" s="36" t="s">
        <v>87</v>
      </c>
      <c r="C39" s="37"/>
      <c r="D39" s="38"/>
    </row>
    <row r="41" spans="2:4" ht="38.25" customHeight="1" x14ac:dyDescent="0.2">
      <c r="B41" s="54" t="str">
        <f>IF(OR(C8="",C10="",C11="",C12="",C14="",C15="",C16="",C18="",C19="",C20="",C22="",C23="",C24=""),"District name not selected and/or all information in section 1 not filled out",IF(D36="Done","Ready to Submit","Not Ready to Submit"))</f>
        <v>District name not selected and/or all information in section 1 not filled out</v>
      </c>
      <c r="C41" s="55"/>
      <c r="D41" s="56"/>
    </row>
  </sheetData>
  <sheetProtection algorithmName="SHA-512" hashValue="vYh8iNsyLpeCcIMHjZvKGJRTjfBkdRyAUx+L9WbinFKFNSb3UUsNnExnqStfMsmTTwr/o7zARZVKfwVY2flmag==" saltValue="4FnrEEiYAaP6mimp5/Ahwg==" spinCount="100000" sheet="1" objects="1" scenarios="1" selectLockedCells="1"/>
  <mergeCells count="20">
    <mergeCell ref="C24:D24"/>
    <mergeCell ref="C20:D20"/>
    <mergeCell ref="C19:D19"/>
    <mergeCell ref="B41:D41"/>
    <mergeCell ref="B4:D4"/>
    <mergeCell ref="B6:D6"/>
    <mergeCell ref="B39:D39"/>
    <mergeCell ref="B2:D2"/>
    <mergeCell ref="C10:D10"/>
    <mergeCell ref="C11:D11"/>
    <mergeCell ref="C22:D22"/>
    <mergeCell ref="B32:D32"/>
    <mergeCell ref="B26:D27"/>
    <mergeCell ref="C12:D12"/>
    <mergeCell ref="C13:D13"/>
    <mergeCell ref="C18:D18"/>
    <mergeCell ref="C14:D14"/>
    <mergeCell ref="C15:D15"/>
    <mergeCell ref="C16:D16"/>
    <mergeCell ref="C23:D23"/>
  </mergeCells>
  <conditionalFormatting sqref="B41">
    <cfRule type="cellIs" dxfId="6" priority="9" operator="equal">
      <formula>"District name not selected and/or all information in section 1 not filled out"</formula>
    </cfRule>
    <cfRule type="cellIs" dxfId="5" priority="10" operator="equal">
      <formula>"Not Ready to Submit"</formula>
    </cfRule>
    <cfRule type="cellIs" dxfId="4" priority="11" operator="equal">
      <formula>"Ready to Submit"</formula>
    </cfRule>
  </conditionalFormatting>
  <conditionalFormatting sqref="D36">
    <cfRule type="cellIs" dxfId="3" priority="3" operator="equal">
      <formula>"Not Ready"</formula>
    </cfRule>
    <cfRule type="cellIs" dxfId="2" priority="4" operator="equal">
      <formula>"Ready"</formula>
    </cfRule>
  </conditionalFormatting>
  <conditionalFormatting sqref="D36">
    <cfRule type="cellIs" dxfId="1" priority="1" operator="equal">
      <formula>"Not Done"</formula>
    </cfRule>
    <cfRule type="cellIs" dxfId="0" priority="2" operator="equal">
      <formula>"Done"</formula>
    </cfRule>
  </conditionalFormatting>
  <printOptions horizontalCentered="1"/>
  <pageMargins left="0.7" right="0.7" top="0.75" bottom="0.75" header="0.3" footer="0.3"/>
  <pageSetup scale="78" orientation="portrait" horizontalDpi="360" verticalDpi="36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generateSchoolList">
                <anchor moveWithCells="1" sizeWithCells="1">
                  <from>
                    <xdr:col>1</xdr:col>
                    <xdr:colOff>4724400</xdr:colOff>
                    <xdr:row>27</xdr:row>
                    <xdr:rowOff>142875</xdr:rowOff>
                  </from>
                  <to>
                    <xdr:col>3</xdr:col>
                    <xdr:colOff>914400</xdr:colOff>
                    <xdr:row>30</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errorTitle="Invalid District" error="Your district entry is either invalid or does not have a school that receive an award. Please enter a district from the drop down menu. " xr:uid="{8FDE1FD3-BE2C-482B-A0EC-15B4A4944C1D}">
          <x14:formula1>
            <xm:f>'UPDATE YEARLY'!$A$2:$A$51</xm:f>
          </x14:formula1>
          <xm:sqref>C8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B3E453-008E-4E6D-A5EF-B8A244C5C56F}">
  <sheetPr codeName="Sheet2">
    <pageSetUpPr fitToPage="1"/>
  </sheetPr>
  <dimension ref="A1:K3"/>
  <sheetViews>
    <sheetView workbookViewId="0">
      <selection activeCell="H3" sqref="H3"/>
    </sheetView>
  </sheetViews>
  <sheetFormatPr defaultRowHeight="12.75" x14ac:dyDescent="0.2"/>
  <cols>
    <col min="1" max="1" width="7.42578125" customWidth="1"/>
    <col min="2" max="2" width="12" customWidth="1"/>
    <col min="5" max="5" width="100.140625" bestFit="1" customWidth="1"/>
    <col min="6" max="7" width="14.7109375" style="24" customWidth="1"/>
    <col min="8" max="8" width="14.7109375" customWidth="1"/>
    <col min="9" max="9" width="13" customWidth="1"/>
    <col min="10" max="10" width="7.28515625" customWidth="1"/>
    <col min="11" max="11" width="1.7109375" hidden="1" customWidth="1"/>
  </cols>
  <sheetData>
    <row r="1" spans="1:11" ht="102" x14ac:dyDescent="0.2">
      <c r="A1" s="10"/>
      <c r="B1" s="8"/>
      <c r="C1" s="8"/>
      <c r="D1" s="14">
        <f>COUNTIF(B:B,Cover!C8)</f>
        <v>1</v>
      </c>
      <c r="E1" s="14">
        <f>IFERROR(MATCH(Cover!C8,B:B,0),"Run")</f>
        <v>3</v>
      </c>
      <c r="F1" s="26" t="s">
        <v>82</v>
      </c>
      <c r="G1" s="27" t="s">
        <v>81</v>
      </c>
      <c r="H1" s="28" t="s">
        <v>80</v>
      </c>
      <c r="I1" s="57" t="s">
        <v>5</v>
      </c>
      <c r="J1" s="58"/>
    </row>
    <row r="2" spans="1:11" ht="96.75" customHeight="1" x14ac:dyDescent="0.2">
      <c r="A2" s="29" t="s">
        <v>0</v>
      </c>
      <c r="B2" s="5" t="s">
        <v>1</v>
      </c>
      <c r="C2" s="6" t="s">
        <v>4</v>
      </c>
      <c r="D2" s="5" t="s">
        <v>2</v>
      </c>
      <c r="E2" s="5" t="s">
        <v>3</v>
      </c>
      <c r="F2" s="7" t="s">
        <v>93</v>
      </c>
      <c r="G2" s="7" t="s">
        <v>96</v>
      </c>
      <c r="H2" s="7" t="s">
        <v>97</v>
      </c>
      <c r="I2" s="15" t="s">
        <v>84</v>
      </c>
      <c r="J2" s="16" t="s">
        <v>77</v>
      </c>
      <c r="K2" s="2" t="s">
        <v>11</v>
      </c>
    </row>
    <row r="3" spans="1:11" x14ac:dyDescent="0.2">
      <c r="A3">
        <v>4</v>
      </c>
      <c r="B3" t="s">
        <v>6</v>
      </c>
      <c r="C3">
        <v>112</v>
      </c>
      <c r="D3">
        <v>40112</v>
      </c>
      <c r="E3" s="23" t="s">
        <v>75</v>
      </c>
      <c r="F3" s="18">
        <v>0</v>
      </c>
      <c r="G3" s="18">
        <v>0</v>
      </c>
      <c r="H3" s="19">
        <v>15079</v>
      </c>
      <c r="I3" s="17">
        <f t="shared" ref="I3" si="0">F3+G3+H3</f>
        <v>15079</v>
      </c>
      <c r="J3" s="17" t="str">
        <f t="shared" ref="J3" si="1">IF(COUNTBLANK(F3:H3)=0,"yes","no")</f>
        <v>yes</v>
      </c>
      <c r="K3" s="3" t="str">
        <f>IF(ISERROR(MATCH(D3,#REF!,0)),"No","Yes")</f>
        <v>No</v>
      </c>
    </row>
  </sheetData>
  <sheetProtection algorithmName="SHA-512" hashValue="JjVvrW495xAl35bsUlNoDXvZTQtmH0Z1TIXff9lFey/npSMV3QPM+r6sIa/cGO3NEAFnEwNit1Eor2jltPYBtA==" saltValue="j8cm05o0ust90j9Uj+fPsw==" spinCount="100000" sheet="1" objects="1" scenarios="1" selectLockedCells="1"/>
  <mergeCells count="1">
    <mergeCell ref="I1:J1"/>
  </mergeCells>
  <pageMargins left="0.25" right="0.25" top="0.75" bottom="0.75" header="0.3" footer="0.3"/>
  <pageSetup scale="51" fitToHeight="0"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2CF9BB-3C44-4AD3-A267-834AFB1C7A3F}">
  <sheetPr codeName="Sheet4"/>
  <dimension ref="A1:D51"/>
  <sheetViews>
    <sheetView workbookViewId="0">
      <selection activeCell="D4" sqref="D4"/>
    </sheetView>
  </sheetViews>
  <sheetFormatPr defaultRowHeight="12.75" x14ac:dyDescent="0.2"/>
  <cols>
    <col min="1" max="2" width="16.5703125" customWidth="1"/>
    <col min="3" max="3" width="12.85546875" customWidth="1"/>
    <col min="4" max="4" width="16.42578125" customWidth="1"/>
  </cols>
  <sheetData>
    <row r="1" spans="1:4" ht="25.5" x14ac:dyDescent="0.2">
      <c r="A1" s="4" t="s">
        <v>14</v>
      </c>
      <c r="B1" s="4"/>
      <c r="C1" s="22" t="s">
        <v>16</v>
      </c>
    </row>
    <row r="2" spans="1:4" x14ac:dyDescent="0.2">
      <c r="A2" t="s">
        <v>27</v>
      </c>
      <c r="C2" t="s">
        <v>17</v>
      </c>
    </row>
    <row r="3" spans="1:4" x14ac:dyDescent="0.2">
      <c r="A3" t="s">
        <v>28</v>
      </c>
      <c r="C3" t="s">
        <v>18</v>
      </c>
    </row>
    <row r="4" spans="1:4" x14ac:dyDescent="0.2">
      <c r="A4" t="s">
        <v>29</v>
      </c>
      <c r="C4" s="4" t="s">
        <v>15</v>
      </c>
      <c r="D4" s="21" t="s">
        <v>83</v>
      </c>
    </row>
    <row r="5" spans="1:4" x14ac:dyDescent="0.2">
      <c r="A5" t="s">
        <v>30</v>
      </c>
      <c r="C5" t="s">
        <v>19</v>
      </c>
    </row>
    <row r="6" spans="1:4" x14ac:dyDescent="0.2">
      <c r="A6" t="s">
        <v>31</v>
      </c>
      <c r="C6" t="s">
        <v>24</v>
      </c>
    </row>
    <row r="7" spans="1:4" x14ac:dyDescent="0.2">
      <c r="A7" t="s">
        <v>32</v>
      </c>
      <c r="C7" t="s">
        <v>25</v>
      </c>
    </row>
    <row r="8" spans="1:4" x14ac:dyDescent="0.2">
      <c r="A8" t="s">
        <v>33</v>
      </c>
      <c r="C8" s="11" t="s">
        <v>22</v>
      </c>
    </row>
    <row r="9" spans="1:4" x14ac:dyDescent="0.2">
      <c r="A9" t="s">
        <v>34</v>
      </c>
      <c r="C9" s="11" t="s">
        <v>21</v>
      </c>
    </row>
    <row r="10" spans="1:4" x14ac:dyDescent="0.2">
      <c r="A10" t="s">
        <v>35</v>
      </c>
      <c r="C10" s="11" t="s">
        <v>23</v>
      </c>
    </row>
    <row r="11" spans="1:4" x14ac:dyDescent="0.2">
      <c r="A11" t="s">
        <v>36</v>
      </c>
      <c r="C11" s="23" t="s">
        <v>26</v>
      </c>
    </row>
    <row r="12" spans="1:4" x14ac:dyDescent="0.2">
      <c r="A12" t="s">
        <v>37</v>
      </c>
    </row>
    <row r="13" spans="1:4" x14ac:dyDescent="0.2">
      <c r="A13" t="s">
        <v>38</v>
      </c>
    </row>
    <row r="14" spans="1:4" x14ac:dyDescent="0.2">
      <c r="A14" t="s">
        <v>39</v>
      </c>
    </row>
    <row r="15" spans="1:4" x14ac:dyDescent="0.2">
      <c r="A15" t="s">
        <v>40</v>
      </c>
    </row>
    <row r="16" spans="1:4" x14ac:dyDescent="0.2">
      <c r="A16" t="s">
        <v>41</v>
      </c>
    </row>
    <row r="17" spans="1:1" x14ac:dyDescent="0.2">
      <c r="A17" t="s">
        <v>74</v>
      </c>
    </row>
    <row r="18" spans="1:1" x14ac:dyDescent="0.2">
      <c r="A18" t="s">
        <v>42</v>
      </c>
    </row>
    <row r="19" spans="1:1" x14ac:dyDescent="0.2">
      <c r="A19" t="s">
        <v>43</v>
      </c>
    </row>
    <row r="20" spans="1:1" x14ac:dyDescent="0.2">
      <c r="A20" t="s">
        <v>44</v>
      </c>
    </row>
    <row r="21" spans="1:1" x14ac:dyDescent="0.2">
      <c r="A21" t="s">
        <v>45</v>
      </c>
    </row>
    <row r="22" spans="1:1" x14ac:dyDescent="0.2">
      <c r="A22" t="s">
        <v>46</v>
      </c>
    </row>
    <row r="23" spans="1:1" x14ac:dyDescent="0.2">
      <c r="A23" t="s">
        <v>47</v>
      </c>
    </row>
    <row r="24" spans="1:1" x14ac:dyDescent="0.2">
      <c r="A24" t="s">
        <v>48</v>
      </c>
    </row>
    <row r="25" spans="1:1" x14ac:dyDescent="0.2">
      <c r="A25" t="s">
        <v>49</v>
      </c>
    </row>
    <row r="26" spans="1:1" x14ac:dyDescent="0.2">
      <c r="A26" t="s">
        <v>50</v>
      </c>
    </row>
    <row r="27" spans="1:1" x14ac:dyDescent="0.2">
      <c r="A27" t="s">
        <v>51</v>
      </c>
    </row>
    <row r="28" spans="1:1" x14ac:dyDescent="0.2">
      <c r="A28" t="s">
        <v>52</v>
      </c>
    </row>
    <row r="29" spans="1:1" x14ac:dyDescent="0.2">
      <c r="A29" t="s">
        <v>53</v>
      </c>
    </row>
    <row r="30" spans="1:1" x14ac:dyDescent="0.2">
      <c r="A30" t="s">
        <v>54</v>
      </c>
    </row>
    <row r="31" spans="1:1" x14ac:dyDescent="0.2">
      <c r="A31" t="s">
        <v>55</v>
      </c>
    </row>
    <row r="32" spans="1:1" x14ac:dyDescent="0.2">
      <c r="A32" t="s">
        <v>56</v>
      </c>
    </row>
    <row r="33" spans="1:1" x14ac:dyDescent="0.2">
      <c r="A33" t="s">
        <v>57</v>
      </c>
    </row>
    <row r="34" spans="1:1" x14ac:dyDescent="0.2">
      <c r="A34" t="s">
        <v>58</v>
      </c>
    </row>
    <row r="35" spans="1:1" x14ac:dyDescent="0.2">
      <c r="A35" t="s">
        <v>59</v>
      </c>
    </row>
    <row r="36" spans="1:1" x14ac:dyDescent="0.2">
      <c r="A36" t="s">
        <v>60</v>
      </c>
    </row>
    <row r="37" spans="1:1" x14ac:dyDescent="0.2">
      <c r="A37" t="s">
        <v>61</v>
      </c>
    </row>
    <row r="38" spans="1:1" x14ac:dyDescent="0.2">
      <c r="A38" t="s">
        <v>62</v>
      </c>
    </row>
    <row r="39" spans="1:1" x14ac:dyDescent="0.2">
      <c r="A39" t="s">
        <v>63</v>
      </c>
    </row>
    <row r="40" spans="1:1" x14ac:dyDescent="0.2">
      <c r="A40" t="s">
        <v>64</v>
      </c>
    </row>
    <row r="41" spans="1:1" x14ac:dyDescent="0.2">
      <c r="A41" t="s">
        <v>65</v>
      </c>
    </row>
    <row r="42" spans="1:1" x14ac:dyDescent="0.2">
      <c r="A42" t="s">
        <v>66</v>
      </c>
    </row>
    <row r="43" spans="1:1" x14ac:dyDescent="0.2">
      <c r="A43" t="s">
        <v>67</v>
      </c>
    </row>
    <row r="44" spans="1:1" x14ac:dyDescent="0.2">
      <c r="A44" t="s">
        <v>68</v>
      </c>
    </row>
    <row r="45" spans="1:1" x14ac:dyDescent="0.2">
      <c r="A45" t="s">
        <v>69</v>
      </c>
    </row>
    <row r="46" spans="1:1" x14ac:dyDescent="0.2">
      <c r="A46" t="s">
        <v>70</v>
      </c>
    </row>
    <row r="47" spans="1:1" x14ac:dyDescent="0.2">
      <c r="A47" t="s">
        <v>71</v>
      </c>
    </row>
    <row r="48" spans="1:1" x14ac:dyDescent="0.2">
      <c r="A48" t="s">
        <v>72</v>
      </c>
    </row>
    <row r="49" spans="1:1" x14ac:dyDescent="0.2">
      <c r="A49" t="s">
        <v>73</v>
      </c>
    </row>
    <row r="50" spans="1:1" x14ac:dyDescent="0.2">
      <c r="A50" t="s">
        <v>78</v>
      </c>
    </row>
    <row r="51" spans="1:1" x14ac:dyDescent="0.2">
      <c r="A51" t="s">
        <v>76</v>
      </c>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049" r:id="rId3" name="Button 1">
              <controlPr defaultSize="0" print="0" autoFill="0" autoPict="0" macro="[0]!lockBook">
                <anchor moveWithCells="1" sizeWithCells="1">
                  <from>
                    <xdr:col>3</xdr:col>
                    <xdr:colOff>57150</xdr:colOff>
                    <xdr:row>12</xdr:row>
                    <xdr:rowOff>123825</xdr:rowOff>
                  </from>
                  <to>
                    <xdr:col>7</xdr:col>
                    <xdr:colOff>590550</xdr:colOff>
                    <xdr:row>17</xdr:row>
                    <xdr:rowOff>104775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Cover</vt:lpstr>
      <vt:lpstr>Survey</vt:lpstr>
      <vt:lpstr>UPDATE YEARLY</vt:lpstr>
      <vt:lpstr>Survey!Print_Area</vt:lpstr>
      <vt:lpstr>Survey!Print_Titles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Bemis, Josh</dc:creator>
  <cp:lastModifiedBy>Shannon Rodriguez</cp:lastModifiedBy>
  <cp:lastPrinted>2026-03-19T17:33:12Z</cp:lastPrinted>
  <dcterms:created xsi:type="dcterms:W3CDTF">2024-03-22T17:01:57Z</dcterms:created>
  <dcterms:modified xsi:type="dcterms:W3CDTF">2026-03-30T18:55:27Z</dcterms:modified>
</cp:coreProperties>
</file>