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p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F:\Finance Department\Policies and Procedures\Travel\"/>
    </mc:Choice>
  </mc:AlternateContent>
  <bookViews>
    <workbookView xWindow="0" yWindow="0" windowWidth="28800" windowHeight="12180"/>
  </bookViews>
  <sheets>
    <sheet name="Travel Reimbursement Form" sheetId="1" r:id="rId1"/>
  </sheets>
  <calcPr calcId="162913"/>
  <customWorkbookViews>
    <customWorkbookView name="staci - Personal View" guid="{8480F729-A760-4482-95B4-8E4A00E793B8}" mergeInterval="0" personalView="1" maximized="1" windowWidth="1020" windowHeight="57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7" i="1" l="1"/>
  <c r="Q27" i="1"/>
  <c r="Q29" i="1"/>
  <c r="Q31" i="1"/>
  <c r="Q33" i="1"/>
  <c r="Q35" i="1"/>
  <c r="Q37" i="1"/>
  <c r="Q39" i="1"/>
  <c r="Q41" i="1"/>
  <c r="Q43" i="1"/>
  <c r="Q45" i="1"/>
  <c r="Q47" i="1"/>
  <c r="Q49" i="1"/>
  <c r="Q51" i="1"/>
  <c r="Q53" i="1"/>
  <c r="Q55" i="1"/>
  <c r="Q57" i="1"/>
  <c r="Q59" i="1"/>
  <c r="Q61" i="1"/>
  <c r="Q63" i="1"/>
  <c r="Q65" i="1"/>
  <c r="Q67" i="1"/>
  <c r="Q69" i="1"/>
  <c r="Q71" i="1"/>
  <c r="Q73" i="1"/>
  <c r="Q75" i="1"/>
  <c r="Q77" i="1"/>
  <c r="Q79" i="1"/>
  <c r="Q81" i="1"/>
  <c r="Q83" i="1"/>
  <c r="Q85" i="1"/>
  <c r="Q87" i="1"/>
  <c r="Q89" i="1"/>
  <c r="Q91" i="1"/>
  <c r="Q93" i="1"/>
  <c r="Q95" i="1"/>
  <c r="Q97" i="1"/>
  <c r="Q99" i="1"/>
  <c r="Q101" i="1"/>
  <c r="Q103" i="1"/>
  <c r="Q105" i="1"/>
  <c r="Q107" i="1"/>
  <c r="Q109" i="1"/>
  <c r="Q111" i="1"/>
  <c r="Q113" i="1"/>
  <c r="Q115" i="1"/>
  <c r="H22" i="1" l="1"/>
  <c r="Q25" i="1"/>
  <c r="L23" i="1" l="1"/>
  <c r="L22" i="1"/>
  <c r="H23" i="1"/>
  <c r="L16" i="1" l="1"/>
  <c r="F16" i="1"/>
  <c r="Q23" i="1"/>
  <c r="L46" i="1" l="1"/>
  <c r="L24" i="1"/>
  <c r="L25" i="1"/>
  <c r="L26" i="1"/>
  <c r="L27" i="1" l="1"/>
  <c r="L34" i="1" s="1"/>
  <c r="L47" i="1"/>
  <c r="L48" i="1"/>
  <c r="L49" i="1"/>
  <c r="L50" i="1"/>
  <c r="L51" i="1"/>
  <c r="L52" i="1"/>
  <c r="L53" i="1"/>
  <c r="L54" i="1"/>
  <c r="L55" i="1"/>
  <c r="L56" i="1"/>
  <c r="L57" i="1"/>
  <c r="L58" i="1"/>
  <c r="L59" i="1"/>
  <c r="L60" i="1"/>
  <c r="L31" i="1"/>
  <c r="L30" i="1"/>
  <c r="L61" i="1" l="1"/>
  <c r="I35" i="1" l="1"/>
  <c r="L35" i="1" s="1"/>
  <c r="H24" i="1" l="1"/>
  <c r="H25" i="1"/>
  <c r="H26" i="1"/>
  <c r="H27" i="1" l="1"/>
  <c r="L32" i="1" s="1"/>
  <c r="L36" i="1" s="1"/>
</calcChain>
</file>

<file path=xl/sharedStrings.xml><?xml version="1.0" encoding="utf-8"?>
<sst xmlns="http://schemas.openxmlformats.org/spreadsheetml/2006/main" count="69" uniqueCount="59">
  <si>
    <t>Breakfast</t>
  </si>
  <si>
    <t>Lunch</t>
  </si>
  <si>
    <t>Dinner</t>
  </si>
  <si>
    <t>Meals</t>
  </si>
  <si>
    <t>Total</t>
  </si>
  <si>
    <t>Date</t>
  </si>
  <si>
    <t>Amount</t>
  </si>
  <si>
    <t>mm/dd/yy</t>
  </si>
  <si>
    <t>Description</t>
  </si>
  <si>
    <t>Total Reimbursement Amount Due to Employee</t>
  </si>
  <si>
    <t>Total Registration/Miscellaneous</t>
  </si>
  <si>
    <t>multiplied by</t>
  </si>
  <si>
    <t>Total Miles
of the Trip</t>
  </si>
  <si>
    <t>Lodging</t>
  </si>
  <si>
    <t>Total Meals</t>
  </si>
  <si>
    <t>Total Lodging</t>
  </si>
  <si>
    <t>EMPLOYEE:</t>
  </si>
  <si>
    <t>VENDOR #:</t>
  </si>
  <si>
    <t>Employee Signature</t>
  </si>
  <si>
    <t>SCHOOL/DEPT:</t>
  </si>
  <si>
    <t>TRAVEL REIMBURSEMENT SUMMARY</t>
  </si>
  <si>
    <t>Total Transportation/Parking</t>
  </si>
  <si>
    <t>Total Miles</t>
  </si>
  <si>
    <t>Commute Miles</t>
  </si>
  <si>
    <t>Travel Miles To Be Reimbursed (Total trip miles minus commute miles)</t>
  </si>
  <si>
    <t>Per Diem $13</t>
  </si>
  <si>
    <t>Per Diem $14</t>
  </si>
  <si>
    <t>Per Diem $23</t>
  </si>
  <si>
    <r>
      <t xml:space="preserve">Registration/Voice/Data Communications/Misc </t>
    </r>
    <r>
      <rPr>
        <i/>
        <sz val="10"/>
        <rFont val="Cambria"/>
        <family val="1"/>
        <scheme val="major"/>
      </rPr>
      <t>(Attach Bill/Receipt)</t>
    </r>
  </si>
  <si>
    <t xml:space="preserve">Date </t>
  </si>
  <si>
    <t>EXPLAIN THE REASON FOR THIS TRAVEL (Conference/workshop agendas must be attached to this form before reimbursement will be processed per SAO):</t>
  </si>
  <si>
    <r>
      <t xml:space="preserve">Parking Expense </t>
    </r>
    <r>
      <rPr>
        <i/>
        <sz val="10"/>
        <rFont val="Cambria"/>
        <family val="1"/>
        <scheme val="major"/>
      </rPr>
      <t>(Must Attach Itemized Receipt)</t>
    </r>
  </si>
  <si>
    <t>Time of</t>
  </si>
  <si>
    <t>Departure</t>
  </si>
  <si>
    <t>Return</t>
  </si>
  <si>
    <t>RESIDENCE:</t>
  </si>
  <si>
    <t>Shared Lodging with [Name of other employee]</t>
  </si>
  <si>
    <t>Total Meal Per Diem (MPD)</t>
  </si>
  <si>
    <t>Reason/Purpose of The Trip
&amp;/or Name of Conference</t>
  </si>
  <si>
    <t>FROM Departure Location:
SCHOOL or CITY/STATE</t>
  </si>
  <si>
    <t>TO Arrival Location:
SCHOOL or CITY/STATE</t>
  </si>
  <si>
    <t>Total Parking</t>
  </si>
  <si>
    <r>
      <t xml:space="preserve">Total 25% First/Last Day MPD Reduction </t>
    </r>
    <r>
      <rPr>
        <sz val="9"/>
        <rFont val="Cambria"/>
        <family val="1"/>
        <scheme val="major"/>
      </rPr>
      <t>(Manual Calculation)</t>
    </r>
  </si>
  <si>
    <r>
      <t xml:space="preserve">Effective January 1, 2018  Google Maps web mapping service and online mileage calculator, fastest route, is the standard used to verify allowable mileage.  Therefore, it is acceptable for employees to utilize Google Maps to determine state use mileage.  </t>
    </r>
    <r>
      <rPr>
        <b/>
        <i/>
        <sz val="9"/>
        <rFont val="Cambria"/>
        <family val="1"/>
        <scheme val="major"/>
      </rPr>
      <t>Commute miles are the number of miles from your Residence to your work location and must be subtracted if you left from home instead of the school.</t>
    </r>
  </si>
  <si>
    <t>Funding Source/Acct #:</t>
  </si>
  <si>
    <t>NOTE: IRS guidelines state any expense not submitted within 60 days of the completion of the trip becomes taxable income to the traveler and will be processed with payroll.</t>
  </si>
  <si>
    <t>Finance Director Initials &amp; Date</t>
  </si>
  <si>
    <t>Principal/Supervisor Signature</t>
  </si>
  <si>
    <t>Director/Asst Superintendent/Superintendent Signature</t>
  </si>
  <si>
    <r>
      <t>Travel Miles</t>
    </r>
    <r>
      <rPr>
        <b/>
        <sz val="9"/>
        <rFont val="Cambria"/>
        <family val="1"/>
        <scheme val="major"/>
      </rPr>
      <t xml:space="preserve"> (Total - Commute)</t>
    </r>
  </si>
  <si>
    <t>In order to meet state reporting deadlines, all June travel should be submitted no later than July 31st.</t>
  </si>
  <si>
    <t xml:space="preserve"> (Must Attach Itemized Receipt - Please list daily amount)</t>
  </si>
  <si>
    <r>
      <t xml:space="preserve">MEAL PER DIEM (NO overnight travel): </t>
    </r>
    <r>
      <rPr>
        <sz val="9.5"/>
        <rFont val="Cambria"/>
        <family val="1"/>
        <scheme val="major"/>
      </rPr>
      <t xml:space="preserve">Travelers who travel </t>
    </r>
    <r>
      <rPr>
        <b/>
        <sz val="9.5"/>
        <rFont val="Cambria"/>
        <family val="1"/>
        <scheme val="major"/>
      </rPr>
      <t>more than 50 miles</t>
    </r>
    <r>
      <rPr>
        <sz val="9.5"/>
        <rFont val="Cambria"/>
        <family val="1"/>
        <scheme val="major"/>
      </rPr>
      <t xml:space="preserve"> from their Residence, </t>
    </r>
    <r>
      <rPr>
        <b/>
        <u/>
        <sz val="9.5"/>
        <rFont val="Cambria"/>
        <family val="1"/>
        <scheme val="major"/>
      </rPr>
      <t>AND</t>
    </r>
    <r>
      <rPr>
        <sz val="9.5"/>
        <rFont val="Cambria"/>
        <family val="1"/>
        <scheme val="major"/>
      </rPr>
      <t xml:space="preserve"> are away for </t>
    </r>
    <r>
      <rPr>
        <b/>
        <sz val="9.5"/>
        <rFont val="Cambria"/>
        <family val="1"/>
        <scheme val="major"/>
      </rPr>
      <t>more than twelve (12) hours</t>
    </r>
    <r>
      <rPr>
        <sz val="9.5"/>
        <rFont val="Cambria"/>
        <family val="1"/>
        <scheme val="major"/>
      </rPr>
      <t xml:space="preserve">, are eligible for up to $50.00 of per diem to cover the cost of three (3) meals per day.  The $50.00 per diem applies to all cities in Georgia.    </t>
    </r>
    <r>
      <rPr>
        <b/>
        <sz val="9.5"/>
        <rFont val="Cambria"/>
        <family val="1"/>
        <scheme val="major"/>
      </rPr>
      <t xml:space="preserve">MEAL PER DIEM (OVERNIGHT travel): </t>
    </r>
    <r>
      <rPr>
        <sz val="9.5"/>
        <rFont val="Cambria"/>
        <family val="1"/>
        <scheme val="major"/>
      </rPr>
      <t xml:space="preserve">Travelers who travel overnight, either in-state or out-of-state, are eligible for </t>
    </r>
    <r>
      <rPr>
        <b/>
        <sz val="9.5"/>
        <rFont val="Cambria"/>
        <family val="1"/>
        <scheme val="major"/>
      </rPr>
      <t>75%</t>
    </r>
    <r>
      <rPr>
        <sz val="9.5"/>
        <rFont val="Cambria"/>
        <family val="1"/>
        <scheme val="major"/>
      </rPr>
      <t xml:space="preserve"> of the total per diem rate on the first and last day of travel. </t>
    </r>
    <r>
      <rPr>
        <sz val="9.5"/>
        <color rgb="FF00B0F0"/>
        <rFont val="Cambria"/>
        <family val="1"/>
        <scheme val="major"/>
      </rPr>
      <t>For example, if the perdiem rate allows a $50 total reimbursement, $37.50[($50 x .75)= $37.50 would be allowable on a travel departure or return day.</t>
    </r>
    <r>
      <rPr>
        <sz val="9.5"/>
        <rFont val="Cambria"/>
        <family val="1"/>
        <scheme val="major"/>
      </rPr>
      <t xml:space="preserve">Time of departure is no longer considered for meals associated with overnight travel.  Per diem allowance for Georgia is $50.00.  Out-of-state allowances follow the GSA rates.  </t>
    </r>
    <r>
      <rPr>
        <b/>
        <sz val="9.5"/>
        <color rgb="FF00B0F0"/>
        <rFont val="Cambria"/>
        <family val="1"/>
        <scheme val="major"/>
      </rPr>
      <t>MEALS PROVIDED</t>
    </r>
    <r>
      <rPr>
        <sz val="9.5"/>
        <color rgb="FF00B0F0"/>
        <rFont val="Cambria"/>
        <family val="1"/>
        <scheme val="major"/>
      </rPr>
      <t xml:space="preserve">:  Travelers who are provided meals as part of conference/meeting or hosted by another party during travel, may not claim a per diem reimbursement for the provided meals. </t>
    </r>
    <r>
      <rPr>
        <b/>
        <sz val="9.5"/>
        <rFont val="Cambria"/>
        <family val="1"/>
        <scheme val="major"/>
      </rPr>
      <t xml:space="preserve">LODGING:  </t>
    </r>
    <r>
      <rPr>
        <sz val="9.5"/>
        <rFont val="Cambria"/>
        <family val="1"/>
        <scheme val="major"/>
      </rPr>
      <t xml:space="preserve">Travelers on school district business are allowed lodging expenses when their destination is located </t>
    </r>
    <r>
      <rPr>
        <b/>
        <sz val="9.5"/>
        <rFont val="Cambria"/>
        <family val="1"/>
        <scheme val="major"/>
      </rPr>
      <t>more than 50 miles</t>
    </r>
    <r>
      <rPr>
        <sz val="9.5"/>
        <rFont val="Cambria"/>
        <family val="1"/>
        <scheme val="major"/>
      </rPr>
      <t xml:space="preserve"> from their Residence </t>
    </r>
    <r>
      <rPr>
        <b/>
        <u/>
        <sz val="9.5"/>
        <rFont val="Cambria"/>
        <family val="1"/>
        <scheme val="major"/>
      </rPr>
      <t>AND</t>
    </r>
    <r>
      <rPr>
        <sz val="9.5"/>
        <rFont val="Cambria"/>
        <family val="1"/>
        <scheme val="major"/>
      </rPr>
      <t xml:space="preserve"> they are away for </t>
    </r>
    <r>
      <rPr>
        <b/>
        <sz val="9.5"/>
        <rFont val="Cambria"/>
        <family val="1"/>
        <scheme val="major"/>
      </rPr>
      <t>more than twelve (12) hours</t>
    </r>
    <r>
      <rPr>
        <sz val="9.5"/>
        <rFont val="Cambria"/>
        <family val="1"/>
        <scheme val="major"/>
      </rPr>
      <t xml:space="preserve">.  Employees traveling on official school business are exempt from county or municipal excise tax and State of Georgia sales tax on lodging.  The $5.00 per room per night hotel tax must be paid.  Lodging rentals obtained through vacation rental marketplaces such as Airbnb, HomeAway, and Vrbo are not considered commercial lodging facilities and should not be used.  </t>
    </r>
    <r>
      <rPr>
        <b/>
        <sz val="9.5"/>
        <rFont val="Cambria"/>
        <family val="1"/>
        <scheme val="major"/>
      </rPr>
      <t>Please itemize expenses per day not in total.</t>
    </r>
  </si>
  <si>
    <t>Standing Day Travel</t>
  </si>
  <si>
    <t>Employee Travel Expense Reimbursement Form</t>
  </si>
  <si>
    <t xml:space="preserve">Emanuel County Schools </t>
  </si>
  <si>
    <t>Revised 1/22/2026</t>
  </si>
  <si>
    <t>Lodging Daily Amount</t>
  </si>
  <si>
    <t>If a date is entered, please be sure to make a selection from the dropdown list "Meal Provided" or "Meal Not Provided" for breakfast, lunch, and dinner.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</si>
</sst>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m/d/yy;@"/>
    <numFmt numFmtId="165" formatCode="&quot;$&quot;#,##0.00"/>
    <numFmt numFmtId="166" formatCode="0.000"/>
    <numFmt numFmtId="167" formatCode="[$-409]h:mm\ AM/PM;@"/>
  </numFmts>
  <fonts count="28" x14ac:knownFonts="1">
    <font>
      <sz val="10"/>
      <name val="Arial"/>
    </font>
    <font>
      <sz val="9"/>
      <name val="Cambria"/>
      <family val="1"/>
      <scheme val="major"/>
    </font>
    <font>
      <b/>
      <sz val="11"/>
      <name val="Cambria"/>
      <family val="1"/>
      <scheme val="major"/>
    </font>
    <font>
      <b/>
      <i/>
      <sz val="9"/>
      <name val="Cambria"/>
      <family val="1"/>
      <scheme val="major"/>
    </font>
    <font>
      <sz val="11"/>
      <name val="Cambria"/>
      <family val="1"/>
      <scheme val="major"/>
    </font>
    <font>
      <b/>
      <sz val="10.5"/>
      <name val="Cambria"/>
      <family val="1"/>
      <scheme val="major"/>
    </font>
    <font>
      <sz val="10.5"/>
      <name val="Cambria"/>
      <family val="1"/>
      <scheme val="major"/>
    </font>
    <font>
      <b/>
      <sz val="10"/>
      <name val="Cambria"/>
      <family val="1"/>
      <scheme val="major"/>
    </font>
    <font>
      <vertAlign val="superscript"/>
      <sz val="10.5"/>
      <name val="Cambria"/>
      <family val="1"/>
      <scheme val="major"/>
    </font>
    <font>
      <vertAlign val="superscript"/>
      <sz val="10"/>
      <name val="Cambria"/>
      <family val="1"/>
      <scheme val="major"/>
    </font>
    <font>
      <sz val="10"/>
      <name val="Cambria"/>
      <family val="1"/>
      <scheme val="major"/>
    </font>
    <font>
      <i/>
      <sz val="8"/>
      <name val="Cambria"/>
      <family val="1"/>
      <scheme val="major"/>
    </font>
    <font>
      <i/>
      <sz val="10"/>
      <name val="Cambria"/>
      <family val="1"/>
      <scheme val="major"/>
    </font>
    <font>
      <sz val="9.5"/>
      <name val="Cambria"/>
      <family val="1"/>
      <scheme val="major"/>
    </font>
    <font>
      <b/>
      <sz val="9.5"/>
      <name val="Cambria"/>
      <family val="1"/>
      <scheme val="major"/>
    </font>
    <font>
      <b/>
      <i/>
      <vertAlign val="superscript"/>
      <sz val="12"/>
      <name val="Cambria"/>
      <family val="1"/>
      <scheme val="major"/>
    </font>
    <font>
      <b/>
      <sz val="12"/>
      <name val="Cambria"/>
      <family val="1"/>
      <scheme val="major"/>
    </font>
    <font>
      <sz val="8"/>
      <color rgb="FF000000"/>
      <name val="Cambria"/>
      <family val="1"/>
      <scheme val="major"/>
    </font>
    <font>
      <b/>
      <i/>
      <sz val="12"/>
      <name val="Cambria"/>
      <family val="1"/>
      <scheme val="major"/>
    </font>
    <font>
      <i/>
      <sz val="9"/>
      <name val="Cambria"/>
      <family val="1"/>
      <scheme val="major"/>
    </font>
    <font>
      <b/>
      <sz val="9"/>
      <name val="Cambria"/>
      <family val="1"/>
      <scheme val="major"/>
    </font>
    <font>
      <b/>
      <u/>
      <sz val="9.5"/>
      <name val="Cambria"/>
      <family val="1"/>
      <scheme val="major"/>
    </font>
    <font>
      <sz val="8"/>
      <name val="Cambria"/>
      <family val="1"/>
      <scheme val="major"/>
    </font>
    <font>
      <b/>
      <i/>
      <sz val="8"/>
      <name val="Cambria"/>
      <family val="1"/>
      <scheme val="major"/>
    </font>
    <font>
      <b/>
      <sz val="9.5"/>
      <color rgb="FF00B0F0"/>
      <name val="Cambria"/>
      <family val="1"/>
      <scheme val="major"/>
    </font>
    <font>
      <sz val="9.5"/>
      <color rgb="FF00B0F0"/>
      <name val="Cambria"/>
      <family val="1"/>
      <scheme val="major"/>
    </font>
    <font>
      <b/>
      <i/>
      <strike/>
      <vertAlign val="superscript"/>
      <sz val="12"/>
      <name val="Cambria"/>
      <family val="1"/>
      <scheme val="major"/>
    </font>
    <font>
      <b/>
      <sz val="14"/>
      <name val="Cambria"/>
      <family val="1"/>
      <scheme val="major"/>
    </font>
  </fonts>
  <fills count="11">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rgb="FF00CC00"/>
        <bgColor indexed="64"/>
      </patternFill>
    </fill>
    <fill>
      <patternFill patternType="solid">
        <fgColor theme="3" tint="0.39997558519241921"/>
        <bgColor indexed="64"/>
      </patternFill>
    </fill>
    <fill>
      <patternFill patternType="solid">
        <fgColor theme="9"/>
        <bgColor indexed="64"/>
      </patternFill>
    </fill>
    <fill>
      <patternFill patternType="solid">
        <fgColor theme="7" tint="0.39997558519241921"/>
        <bgColor indexed="64"/>
      </patternFill>
    </fill>
    <fill>
      <patternFill patternType="solid">
        <fgColor rgb="FF00B0F0"/>
        <bgColor indexed="64"/>
      </patternFill>
    </fill>
  </fills>
  <borders count="2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154">
    <xf numFmtId="0" fontId="0" fillId="0" borderId="0" xfId="0"/>
    <xf numFmtId="0" fontId="4" fillId="0" borderId="0" xfId="0" applyFont="1"/>
    <xf numFmtId="0" fontId="5" fillId="0" borderId="0" xfId="0" applyFont="1"/>
    <xf numFmtId="0" fontId="7" fillId="0" borderId="0" xfId="0" applyFont="1"/>
    <xf numFmtId="0" fontId="5" fillId="0" borderId="0" xfId="0" applyFont="1" applyAlignment="1">
      <alignment horizontal="right"/>
    </xf>
    <xf numFmtId="0" fontId="1" fillId="0" borderId="0" xfId="0" applyFont="1"/>
    <xf numFmtId="0" fontId="6" fillId="0" borderId="0" xfId="0" applyFont="1"/>
    <xf numFmtId="0" fontId="8" fillId="0" borderId="0" xfId="0" applyFont="1" applyAlignment="1">
      <alignment horizontal="center" vertical="top"/>
    </xf>
    <xf numFmtId="0" fontId="9" fillId="0" borderId="0" xfId="0" applyFont="1" applyAlignment="1">
      <alignment horizontal="center" vertical="top"/>
    </xf>
    <xf numFmtId="0" fontId="10" fillId="0" borderId="0" xfId="0" applyFont="1" applyAlignment="1">
      <alignment vertical="top"/>
    </xf>
    <xf numFmtId="0" fontId="10" fillId="0" borderId="0" xfId="0" applyFont="1"/>
    <xf numFmtId="0" fontId="10" fillId="0" borderId="0" xfId="0" applyFont="1" applyAlignment="1">
      <alignment horizontal="left"/>
    </xf>
    <xf numFmtId="49" fontId="11" fillId="0" borderId="6" xfId="0" applyNumberFormat="1" applyFont="1" applyBorder="1" applyAlignment="1" applyProtection="1">
      <alignment horizontal="center" vertical="top"/>
      <protection locked="0"/>
    </xf>
    <xf numFmtId="0" fontId="10" fillId="0" borderId="0" xfId="0" applyFont="1" applyAlignment="1">
      <alignment horizontal="center"/>
    </xf>
    <xf numFmtId="0" fontId="10" fillId="0" borderId="0" xfId="0" applyFont="1" applyAlignment="1">
      <alignment horizontal="right"/>
    </xf>
    <xf numFmtId="0" fontId="10" fillId="2" borderId="2" xfId="0" applyFont="1" applyFill="1" applyBorder="1" applyAlignment="1">
      <alignment horizontal="center" vertical="center"/>
    </xf>
    <xf numFmtId="165" fontId="10" fillId="0" borderId="2" xfId="0" applyNumberFormat="1" applyFont="1" applyBorder="1" applyAlignment="1" applyProtection="1">
      <alignment horizontal="center" vertical="center"/>
      <protection locked="0"/>
    </xf>
    <xf numFmtId="164" fontId="10" fillId="0" borderId="2" xfId="0" applyNumberFormat="1" applyFont="1" applyBorder="1" applyAlignment="1" applyProtection="1">
      <alignment horizontal="center" vertical="center"/>
      <protection locked="0"/>
    </xf>
    <xf numFmtId="165" fontId="10" fillId="0" borderId="15" xfId="0" applyNumberFormat="1" applyFont="1" applyBorder="1" applyAlignment="1" applyProtection="1">
      <alignment horizontal="center" vertical="center"/>
      <protection locked="0"/>
    </xf>
    <xf numFmtId="164" fontId="10" fillId="0" borderId="0" xfId="0" applyNumberFormat="1" applyFont="1" applyAlignment="1" applyProtection="1">
      <alignment horizontal="center" vertical="center"/>
      <protection locked="0"/>
    </xf>
    <xf numFmtId="49" fontId="10" fillId="0" borderId="0" xfId="0" applyNumberFormat="1" applyFont="1" applyAlignment="1" applyProtection="1">
      <alignment horizontal="center" vertical="center"/>
      <protection locked="0"/>
    </xf>
    <xf numFmtId="0" fontId="7" fillId="0" borderId="0" xfId="0" applyFont="1" applyAlignment="1">
      <alignment horizontal="right" vertical="center"/>
    </xf>
    <xf numFmtId="49" fontId="10" fillId="0" borderId="0" xfId="0" applyNumberFormat="1" applyFont="1"/>
    <xf numFmtId="164" fontId="6" fillId="0" borderId="0" xfId="0" applyNumberFormat="1" applyFont="1" applyAlignment="1" applyProtection="1">
      <alignment horizontal="center" vertical="center"/>
      <protection locked="0"/>
    </xf>
    <xf numFmtId="49" fontId="6" fillId="0" borderId="0" xfId="0" applyNumberFormat="1" applyFont="1" applyAlignment="1" applyProtection="1">
      <alignment horizontal="center" vertical="center"/>
      <protection locked="0"/>
    </xf>
    <xf numFmtId="0" fontId="5" fillId="0" borderId="0" xfId="0" applyFont="1" applyAlignment="1">
      <alignment horizontal="right" vertical="center"/>
    </xf>
    <xf numFmtId="165" fontId="6" fillId="0" borderId="0" xfId="0" applyNumberFormat="1" applyFont="1" applyAlignment="1" applyProtection="1">
      <alignment horizontal="center" vertical="center"/>
      <protection locked="0"/>
    </xf>
    <xf numFmtId="49" fontId="6" fillId="0" borderId="0" xfId="0" applyNumberFormat="1" applyFont="1"/>
    <xf numFmtId="0" fontId="10" fillId="2" borderId="5" xfId="0" applyFont="1" applyFill="1" applyBorder="1" applyAlignment="1">
      <alignment horizontal="center" vertical="center"/>
    </xf>
    <xf numFmtId="0" fontId="10" fillId="2" borderId="4" xfId="0" applyFont="1" applyFill="1" applyBorder="1" applyAlignment="1">
      <alignment horizontal="center" vertical="center"/>
    </xf>
    <xf numFmtId="49" fontId="10" fillId="0" borderId="2" xfId="0" applyNumberFormat="1" applyFont="1" applyBorder="1" applyAlignment="1" applyProtection="1">
      <alignment horizontal="center" vertical="center"/>
      <protection locked="0"/>
    </xf>
    <xf numFmtId="0" fontId="10" fillId="0" borderId="0" xfId="0" applyFont="1" applyAlignment="1">
      <alignment vertical="center"/>
    </xf>
    <xf numFmtId="0" fontId="10" fillId="0" borderId="0" xfId="0" applyFont="1" applyAlignment="1">
      <alignment horizontal="center" vertical="center"/>
    </xf>
    <xf numFmtId="165" fontId="10" fillId="0" borderId="0" xfId="0" applyNumberFormat="1" applyFont="1" applyAlignment="1">
      <alignment horizontal="center" vertical="center"/>
    </xf>
    <xf numFmtId="0" fontId="10" fillId="0" borderId="10" xfId="0" applyFont="1" applyBorder="1" applyAlignment="1">
      <alignment vertical="center"/>
    </xf>
    <xf numFmtId="0" fontId="10" fillId="0" borderId="3" xfId="0" applyFont="1" applyBorder="1"/>
    <xf numFmtId="0" fontId="15" fillId="0" borderId="0" xfId="0" applyFont="1" applyAlignment="1">
      <alignment vertical="top"/>
    </xf>
    <xf numFmtId="0" fontId="15" fillId="0" borderId="0" xfId="0" applyFont="1" applyAlignment="1">
      <alignment vertical="top" wrapText="1"/>
    </xf>
    <xf numFmtId="0" fontId="10" fillId="0" borderId="11" xfId="0" applyFont="1" applyBorder="1" applyAlignment="1">
      <alignment vertical="center"/>
    </xf>
    <xf numFmtId="1" fontId="10" fillId="0" borderId="3" xfId="0" applyNumberFormat="1" applyFont="1" applyBorder="1" applyAlignment="1">
      <alignment horizontal="center" vertical="center"/>
    </xf>
    <xf numFmtId="0" fontId="3" fillId="0" borderId="0" xfId="0" applyFont="1"/>
    <xf numFmtId="0" fontId="17" fillId="0" borderId="0" xfId="0" applyFont="1" applyAlignment="1">
      <alignment vertical="center" wrapText="1" readingOrder="1"/>
    </xf>
    <xf numFmtId="0" fontId="18" fillId="0" borderId="0" xfId="0" applyFont="1"/>
    <xf numFmtId="0" fontId="15" fillId="0" borderId="0" xfId="0" applyFont="1" applyAlignment="1">
      <alignment horizontal="center" vertical="top" wrapText="1"/>
    </xf>
    <xf numFmtId="0" fontId="7" fillId="2" borderId="2" xfId="0" applyFont="1" applyFill="1" applyBorder="1" applyAlignment="1">
      <alignment horizontal="center" vertical="center" wrapText="1"/>
    </xf>
    <xf numFmtId="0" fontId="7" fillId="2" borderId="5" xfId="0" applyFont="1" applyFill="1" applyBorder="1" applyAlignment="1">
      <alignment horizontal="center" vertical="center" wrapText="1"/>
    </xf>
    <xf numFmtId="4" fontId="10" fillId="0" borderId="2" xfId="0" applyNumberFormat="1" applyFont="1" applyBorder="1" applyAlignment="1" applyProtection="1">
      <alignment horizontal="center" vertical="center"/>
      <protection locked="0"/>
    </xf>
    <xf numFmtId="3" fontId="1" fillId="0" borderId="0" xfId="0" applyNumberFormat="1" applyFont="1" applyAlignment="1">
      <alignment horizontal="center" vertical="center"/>
    </xf>
    <xf numFmtId="0" fontId="20" fillId="0" borderId="0" xfId="0" applyFont="1" applyAlignment="1">
      <alignment horizontal="right" vertical="center" indent="1"/>
    </xf>
    <xf numFmtId="165" fontId="10" fillId="0" borderId="4" xfId="0" applyNumberFormat="1" applyFont="1" applyBorder="1" applyAlignment="1" applyProtection="1">
      <alignment horizontal="center" vertical="center"/>
      <protection locked="0"/>
    </xf>
    <xf numFmtId="165" fontId="10" fillId="0" borderId="21" xfId="0" applyNumberFormat="1" applyFont="1" applyBorder="1" applyAlignment="1" applyProtection="1">
      <alignment horizontal="center" vertical="center"/>
      <protection locked="0"/>
    </xf>
    <xf numFmtId="0" fontId="7" fillId="2" borderId="2" xfId="0" applyFont="1" applyFill="1" applyBorder="1" applyAlignment="1">
      <alignment horizontal="center" vertical="center"/>
    </xf>
    <xf numFmtId="164" fontId="1" fillId="0" borderId="5" xfId="0" applyNumberFormat="1" applyFont="1" applyBorder="1" applyAlignment="1" applyProtection="1">
      <alignment horizontal="center" vertical="center"/>
      <protection locked="0"/>
    </xf>
    <xf numFmtId="164" fontId="10" fillId="0" borderId="22" xfId="0" applyNumberFormat="1" applyFont="1" applyBorder="1" applyAlignment="1" applyProtection="1">
      <alignment horizontal="center" vertical="center"/>
      <protection locked="0"/>
    </xf>
    <xf numFmtId="0" fontId="10" fillId="2" borderId="6"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10" fillId="2" borderId="24"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22" xfId="0" applyFont="1" applyFill="1" applyBorder="1" applyAlignment="1">
      <alignment horizontal="center" vertical="center"/>
    </xf>
    <xf numFmtId="0" fontId="1" fillId="2" borderId="22" xfId="0" applyFont="1" applyFill="1" applyBorder="1" applyAlignment="1">
      <alignment horizontal="center" vertical="center"/>
    </xf>
    <xf numFmtId="49" fontId="10" fillId="0" borderId="2" xfId="0" applyNumberFormat="1" applyFont="1" applyBorder="1" applyAlignment="1" applyProtection="1">
      <alignment vertical="center"/>
      <protection locked="0"/>
    </xf>
    <xf numFmtId="0" fontId="20" fillId="0" borderId="6" xfId="0" applyFont="1" applyBorder="1" applyAlignment="1">
      <alignment horizontal="left" vertical="center"/>
    </xf>
    <xf numFmtId="0" fontId="23" fillId="0" borderId="0" xfId="0" applyFont="1" applyAlignment="1">
      <alignment vertical="top"/>
    </xf>
    <xf numFmtId="164" fontId="10" fillId="0" borderId="5" xfId="0" applyNumberFormat="1" applyFont="1" applyBorder="1" applyAlignment="1" applyProtection="1">
      <alignment horizontal="center" vertical="center"/>
      <protection locked="0"/>
    </xf>
    <xf numFmtId="0" fontId="10" fillId="2" borderId="25" xfId="0" applyFont="1" applyFill="1" applyBorder="1" applyAlignment="1">
      <alignment horizontal="center" vertical="center"/>
    </xf>
    <xf numFmtId="0" fontId="10" fillId="2" borderId="21" xfId="0" applyFont="1" applyFill="1" applyBorder="1" applyAlignment="1">
      <alignment horizontal="center" vertical="center"/>
    </xf>
    <xf numFmtId="0" fontId="20" fillId="10" borderId="0" xfId="0" applyFont="1" applyFill="1"/>
    <xf numFmtId="0" fontId="1" fillId="10" borderId="0" xfId="0" applyFont="1" applyFill="1"/>
    <xf numFmtId="0" fontId="2" fillId="0" borderId="0" xfId="0" applyFont="1" applyFill="1" applyBorder="1"/>
    <xf numFmtId="0" fontId="5" fillId="0" borderId="0" xfId="0" applyFont="1" applyFill="1" applyBorder="1"/>
    <xf numFmtId="0" fontId="7" fillId="0" borderId="0" xfId="0" applyFont="1" applyBorder="1" applyAlignment="1">
      <alignment horizontal="right"/>
    </xf>
    <xf numFmtId="4" fontId="10" fillId="0" borderId="2" xfId="0" applyNumberFormat="1" applyFont="1" applyBorder="1" applyAlignment="1" applyProtection="1">
      <alignment horizontal="center" vertical="center"/>
      <protection hidden="1"/>
    </xf>
    <xf numFmtId="4" fontId="10" fillId="9" borderId="14" xfId="0" applyNumberFormat="1" applyFont="1" applyFill="1" applyBorder="1" applyAlignment="1" applyProtection="1">
      <alignment horizontal="center" vertical="center"/>
      <protection hidden="1"/>
    </xf>
    <xf numFmtId="0" fontId="26" fillId="0" borderId="0" xfId="0" applyFont="1" applyBorder="1" applyAlignment="1">
      <alignment vertical="top"/>
    </xf>
    <xf numFmtId="0" fontId="10" fillId="0" borderId="1" xfId="0" applyFont="1" applyBorder="1" applyProtection="1">
      <protection locked="0"/>
    </xf>
    <xf numFmtId="165" fontId="10" fillId="7" borderId="14" xfId="0" applyNumberFormat="1" applyFont="1" applyFill="1" applyBorder="1" applyAlignment="1" applyProtection="1">
      <alignment horizontal="center" vertical="center"/>
      <protection hidden="1"/>
    </xf>
    <xf numFmtId="165" fontId="10" fillId="8" borderId="14" xfId="0" applyNumberFormat="1" applyFont="1" applyFill="1" applyBorder="1" applyAlignment="1" applyProtection="1">
      <alignment horizontal="center" vertical="center"/>
      <protection hidden="1"/>
    </xf>
    <xf numFmtId="165" fontId="7" fillId="0" borderId="20" xfId="0" applyNumberFormat="1" applyFont="1" applyBorder="1" applyAlignment="1" applyProtection="1">
      <alignment horizontal="center" vertical="center"/>
      <protection hidden="1"/>
    </xf>
    <xf numFmtId="165" fontId="10" fillId="0" borderId="19" xfId="0" applyNumberFormat="1" applyFont="1" applyBorder="1" applyAlignment="1" applyProtection="1">
      <alignment horizontal="center" vertical="center"/>
      <protection hidden="1"/>
    </xf>
    <xf numFmtId="165" fontId="10" fillId="8" borderId="19" xfId="0" applyNumberFormat="1" applyFont="1" applyFill="1" applyBorder="1" applyAlignment="1" applyProtection="1">
      <alignment horizontal="center" vertical="center"/>
      <protection hidden="1"/>
    </xf>
    <xf numFmtId="165" fontId="10" fillId="7" borderId="19" xfId="0" applyNumberFormat="1" applyFont="1" applyFill="1" applyBorder="1" applyAlignment="1" applyProtection="1">
      <alignment horizontal="center" vertical="center"/>
      <protection hidden="1"/>
    </xf>
    <xf numFmtId="165" fontId="10" fillId="6" borderId="18" xfId="0" applyNumberFormat="1" applyFont="1" applyFill="1" applyBorder="1" applyAlignment="1" applyProtection="1">
      <alignment horizontal="center" vertical="center"/>
      <protection hidden="1"/>
    </xf>
    <xf numFmtId="165" fontId="10" fillId="4" borderId="17" xfId="0" applyNumberFormat="1" applyFont="1" applyFill="1" applyBorder="1" applyAlignment="1" applyProtection="1">
      <alignment horizontal="center" vertical="center"/>
      <protection hidden="1"/>
    </xf>
    <xf numFmtId="4" fontId="10" fillId="9" borderId="2" xfId="0" applyNumberFormat="1" applyFont="1" applyFill="1" applyBorder="1" applyAlignment="1" applyProtection="1">
      <alignment horizontal="center" vertical="center"/>
      <protection hidden="1"/>
    </xf>
    <xf numFmtId="0" fontId="10" fillId="0" borderId="5" xfId="0" applyFont="1" applyBorder="1" applyAlignment="1" applyProtection="1">
      <alignment horizontal="center" vertical="center"/>
      <protection locked="0"/>
    </xf>
    <xf numFmtId="165" fontId="10" fillId="4" borderId="14" xfId="0" applyNumberFormat="1" applyFont="1" applyFill="1" applyBorder="1" applyAlignment="1" applyProtection="1">
      <alignment horizontal="center" vertical="center"/>
      <protection hidden="1"/>
    </xf>
    <xf numFmtId="165" fontId="10" fillId="6" borderId="14" xfId="0" applyNumberFormat="1" applyFont="1" applyFill="1" applyBorder="1" applyAlignment="1" applyProtection="1">
      <alignment horizontal="center" vertical="center"/>
      <protection hidden="1"/>
    </xf>
    <xf numFmtId="0" fontId="10" fillId="0" borderId="22" xfId="0" applyNumberFormat="1" applyFont="1" applyBorder="1" applyAlignment="1" applyProtection="1">
      <alignment horizontal="center" vertical="center"/>
    </xf>
    <xf numFmtId="165" fontId="10" fillId="0" borderId="22" xfId="0" applyNumberFormat="1" applyFont="1" applyBorder="1" applyAlignment="1" applyProtection="1">
      <alignment horizontal="center" vertical="center"/>
    </xf>
    <xf numFmtId="165" fontId="10" fillId="0" borderId="2" xfId="0" applyNumberFormat="1" applyFont="1" applyBorder="1" applyAlignment="1" applyProtection="1">
      <alignment horizontal="center" vertical="center"/>
    </xf>
    <xf numFmtId="167" fontId="1" fillId="0" borderId="0" xfId="0" applyNumberFormat="1" applyFont="1"/>
    <xf numFmtId="0" fontId="7" fillId="0" borderId="0" xfId="0" applyFont="1" applyBorder="1" applyAlignment="1">
      <alignment horizontal="left" vertical="center"/>
    </xf>
    <xf numFmtId="165" fontId="7" fillId="0" borderId="0" xfId="0" applyNumberFormat="1" applyFont="1" applyBorder="1" applyAlignment="1" applyProtection="1">
      <alignment horizontal="center" vertical="center"/>
      <protection hidden="1"/>
    </xf>
    <xf numFmtId="0" fontId="27" fillId="0" borderId="0" xfId="0" applyFont="1" applyAlignment="1">
      <alignment horizontal="center"/>
    </xf>
    <xf numFmtId="0" fontId="11" fillId="0" borderId="0" xfId="0" applyFont="1" applyBorder="1" applyAlignment="1">
      <alignment vertical="center"/>
    </xf>
    <xf numFmtId="0" fontId="11" fillId="0" borderId="0" xfId="0" applyFont="1" applyBorder="1" applyAlignment="1">
      <alignment vertical="center" wrapText="1"/>
    </xf>
    <xf numFmtId="165" fontId="10" fillId="5" borderId="19" xfId="0" applyNumberFormat="1" applyFont="1" applyFill="1" applyBorder="1" applyAlignment="1" applyProtection="1">
      <alignment horizontal="center" vertical="center"/>
    </xf>
    <xf numFmtId="166" fontId="16" fillId="0" borderId="3" xfId="0" applyNumberFormat="1" applyFont="1" applyBorder="1" applyAlignment="1" applyProtection="1">
      <alignment horizontal="center" vertical="center"/>
    </xf>
    <xf numFmtId="167" fontId="10" fillId="0" borderId="22" xfId="0" applyNumberFormat="1" applyFont="1" applyBorder="1" applyAlignment="1" applyProtection="1">
      <alignment horizontal="center" vertical="center"/>
      <protection locked="0"/>
    </xf>
    <xf numFmtId="165" fontId="10" fillId="0" borderId="22" xfId="0" applyNumberFormat="1" applyFont="1" applyBorder="1" applyAlignment="1" applyProtection="1">
      <alignment horizontal="center" vertical="center"/>
      <protection locked="0"/>
    </xf>
    <xf numFmtId="0" fontId="10" fillId="3" borderId="1" xfId="0" applyFont="1" applyFill="1" applyBorder="1" applyAlignment="1">
      <alignment horizontal="center" vertical="center" wrapText="1"/>
    </xf>
    <xf numFmtId="0" fontId="22" fillId="3" borderId="22" xfId="0" applyFont="1" applyFill="1" applyBorder="1" applyAlignment="1">
      <alignment horizontal="center" vertical="center" wrapText="1"/>
    </xf>
    <xf numFmtId="0" fontId="10" fillId="3" borderId="24" xfId="0" applyFont="1" applyFill="1" applyBorder="1" applyAlignment="1">
      <alignment horizontal="center" vertical="center"/>
    </xf>
    <xf numFmtId="0" fontId="10" fillId="3" borderId="23" xfId="0" applyFont="1" applyFill="1" applyBorder="1" applyAlignment="1">
      <alignment horizontal="center" vertical="center" wrapText="1"/>
    </xf>
    <xf numFmtId="3" fontId="1" fillId="0" borderId="5" xfId="0" applyNumberFormat="1" applyFont="1" applyBorder="1" applyAlignment="1" applyProtection="1">
      <alignment horizontal="center" vertical="center"/>
      <protection locked="0"/>
    </xf>
    <xf numFmtId="3" fontId="1" fillId="0" borderId="4" xfId="0" applyNumberFormat="1" applyFont="1" applyBorder="1" applyAlignment="1" applyProtection="1">
      <alignment horizontal="center" vertical="center"/>
      <protection locked="0"/>
    </xf>
    <xf numFmtId="0" fontId="7" fillId="2" borderId="5"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6" fillId="0" borderId="1" xfId="0" applyFont="1" applyBorder="1" applyProtection="1">
      <protection locked="0"/>
    </xf>
    <xf numFmtId="49" fontId="10" fillId="0" borderId="5" xfId="0" applyNumberFormat="1" applyFont="1" applyBorder="1" applyAlignment="1" applyProtection="1">
      <alignment horizontal="center" vertical="center"/>
      <protection locked="0"/>
    </xf>
    <xf numFmtId="49" fontId="10" fillId="0" borderId="3" xfId="0" applyNumberFormat="1"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49" fontId="6" fillId="0" borderId="1" xfId="0" applyNumberFormat="1" applyFont="1" applyBorder="1" applyAlignment="1" applyProtection="1">
      <alignment horizontal="center"/>
      <protection locked="0"/>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9" xfId="0" applyFont="1" applyFill="1" applyBorder="1" applyAlignment="1">
      <alignment horizontal="center" vertical="center"/>
    </xf>
    <xf numFmtId="0" fontId="14" fillId="0" borderId="0" xfId="0" applyFont="1" applyAlignment="1">
      <alignment horizontal="justify" vertical="top" wrapText="1"/>
    </xf>
    <xf numFmtId="0" fontId="13" fillId="0" borderId="0" xfId="0" applyFont="1" applyAlignment="1">
      <alignment horizontal="justify" vertical="top" wrapText="1"/>
    </xf>
    <xf numFmtId="49" fontId="1" fillId="0" borderId="2" xfId="0" applyNumberFormat="1" applyFont="1" applyBorder="1" applyAlignment="1" applyProtection="1">
      <alignment horizontal="center" vertical="center"/>
      <protection locked="0"/>
    </xf>
    <xf numFmtId="49" fontId="1" fillId="0" borderId="3" xfId="0" applyNumberFormat="1" applyFont="1" applyBorder="1" applyAlignment="1" applyProtection="1">
      <alignment horizontal="center" vertical="center"/>
      <protection locked="0"/>
    </xf>
    <xf numFmtId="49" fontId="1" fillId="0" borderId="4" xfId="0" applyNumberFormat="1" applyFont="1" applyBorder="1" applyAlignment="1" applyProtection="1">
      <alignment horizontal="center" vertical="center"/>
      <protection locked="0"/>
    </xf>
    <xf numFmtId="164" fontId="10" fillId="0" borderId="5" xfId="0" applyNumberFormat="1" applyFont="1" applyBorder="1" applyAlignment="1" applyProtection="1">
      <alignment horizontal="center" vertical="center"/>
      <protection locked="0"/>
    </xf>
    <xf numFmtId="164" fontId="10" fillId="0" borderId="3" xfId="0" applyNumberFormat="1" applyFont="1" applyBorder="1" applyAlignment="1" applyProtection="1">
      <alignment horizontal="center" vertical="center"/>
      <protection locked="0"/>
    </xf>
    <xf numFmtId="164" fontId="10" fillId="0" borderId="4" xfId="0" applyNumberFormat="1" applyFont="1" applyBorder="1" applyAlignment="1" applyProtection="1">
      <alignment horizontal="center" vertical="center"/>
      <protection locked="0"/>
    </xf>
    <xf numFmtId="0" fontId="7" fillId="2" borderId="3" xfId="0" applyFont="1" applyFill="1" applyBorder="1" applyAlignment="1">
      <alignment horizontal="center" vertical="center" wrapText="1"/>
    </xf>
    <xf numFmtId="0" fontId="3" fillId="0" borderId="1" xfId="0" applyFont="1" applyBorder="1" applyAlignment="1" applyProtection="1">
      <alignment horizontal="center"/>
      <protection locked="0"/>
    </xf>
    <xf numFmtId="0" fontId="27" fillId="0" borderId="0" xfId="0" applyFont="1" applyAlignment="1">
      <alignment horizontal="center"/>
    </xf>
    <xf numFmtId="49" fontId="6" fillId="0" borderId="1" xfId="0" applyNumberFormat="1" applyFont="1" applyBorder="1" applyProtection="1">
      <protection locked="0"/>
    </xf>
    <xf numFmtId="0" fontId="7" fillId="0" borderId="1" xfId="0" applyFont="1" applyBorder="1" applyAlignment="1" applyProtection="1">
      <alignment horizontal="right"/>
      <protection locked="0"/>
    </xf>
    <xf numFmtId="0" fontId="4" fillId="0" borderId="1" xfId="0" applyFont="1" applyBorder="1" applyProtection="1">
      <protection locked="0"/>
    </xf>
    <xf numFmtId="0" fontId="10" fillId="2" borderId="5"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25" xfId="0" applyFont="1" applyFill="1" applyBorder="1" applyAlignment="1">
      <alignment horizontal="center" vertical="center"/>
    </xf>
    <xf numFmtId="0" fontId="10" fillId="2" borderId="21" xfId="0" applyFont="1" applyFill="1" applyBorder="1" applyAlignment="1">
      <alignment horizontal="center" vertical="center"/>
    </xf>
    <xf numFmtId="0" fontId="10" fillId="10" borderId="23" xfId="0" applyFont="1" applyFill="1" applyBorder="1" applyAlignment="1">
      <alignment horizontal="center" vertical="center" wrapText="1"/>
    </xf>
    <xf numFmtId="0" fontId="10" fillId="10" borderId="24" xfId="0" applyFont="1" applyFill="1" applyBorder="1" applyAlignment="1">
      <alignment horizontal="center" vertical="center" wrapText="1"/>
    </xf>
    <xf numFmtId="0" fontId="7" fillId="0" borderId="1" xfId="0" applyFont="1" applyBorder="1" applyAlignment="1" applyProtection="1">
      <alignment horizontal="left"/>
      <protection locked="0"/>
    </xf>
    <xf numFmtId="49" fontId="11" fillId="0" borderId="0" xfId="0" applyNumberFormat="1" applyFont="1" applyAlignment="1" applyProtection="1">
      <alignment horizontal="center" vertical="top"/>
      <protection locked="0"/>
    </xf>
    <xf numFmtId="0" fontId="22" fillId="2" borderId="15" xfId="0" applyFont="1" applyFill="1" applyBorder="1" applyAlignment="1">
      <alignment horizontal="center" vertical="center" wrapText="1"/>
    </xf>
    <xf numFmtId="0" fontId="22" fillId="2" borderId="22" xfId="0" applyFont="1" applyFill="1" applyBorder="1" applyAlignment="1">
      <alignment horizontal="center" vertical="center" wrapText="1"/>
    </xf>
    <xf numFmtId="0" fontId="19" fillId="0" borderId="1" xfId="0" applyFont="1" applyBorder="1" applyAlignment="1">
      <alignment horizontal="left" vertical="center" wrapText="1"/>
    </xf>
    <xf numFmtId="0" fontId="11" fillId="0" borderId="1" xfId="0" applyFont="1" applyBorder="1" applyAlignment="1" applyProtection="1">
      <alignment horizontal="center" vertical="center" wrapText="1"/>
      <protection locked="0"/>
    </xf>
    <xf numFmtId="0" fontId="10" fillId="0" borderId="1" xfId="0" applyFont="1" applyBorder="1" applyProtection="1">
      <protection locked="0"/>
    </xf>
    <xf numFmtId="0" fontId="10" fillId="4" borderId="5"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7" fillId="0" borderId="12" xfId="0" applyFont="1" applyBorder="1" applyAlignment="1">
      <alignment horizontal="left" vertical="center"/>
    </xf>
    <xf numFmtId="0" fontId="7" fillId="0" borderId="13" xfId="0" applyFont="1" applyBorder="1" applyAlignment="1">
      <alignment horizontal="left" vertical="center"/>
    </xf>
    <xf numFmtId="0" fontId="7" fillId="0" borderId="16" xfId="0" applyFont="1" applyBorder="1" applyAlignment="1">
      <alignment horizontal="left" vertical="center"/>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8E40"/>
      <color rgb="FF00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15240</xdr:colOff>
      <xdr:row>27</xdr:row>
      <xdr:rowOff>1</xdr:rowOff>
    </xdr:from>
    <xdr:ext cx="4846320" cy="5943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5240" y="5516881"/>
          <a:ext cx="4846320" cy="5943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rtl="0">
            <a:defRPr sz="1000"/>
          </a:pPr>
          <a:r>
            <a:rPr lang="en-US" sz="1000" b="1" i="1" u="none" strike="noStrike" baseline="0">
              <a:solidFill>
                <a:srgbClr val="000000"/>
              </a:solidFill>
              <a:latin typeface="+mn-lt"/>
              <a:cs typeface="Arial"/>
            </a:rPr>
            <a:t>Employee Attest:  </a:t>
          </a:r>
          <a:r>
            <a:rPr lang="en-US" sz="1000" b="0" i="1" u="none" strike="noStrike" baseline="0">
              <a:solidFill>
                <a:srgbClr val="000000"/>
              </a:solidFill>
              <a:latin typeface="+mn-lt"/>
              <a:cs typeface="Arial"/>
            </a:rPr>
            <a:t>"My signature below certifies that the expenses, state use mileage and corresponding documentation on this Reimbursement Form are reasonable and necessary expenses incurred in connection with my duties for the School District."</a:t>
          </a:r>
          <a:endParaRPr lang="en-US" sz="1000" i="1">
            <a:latin typeface="+mn-lt"/>
          </a:endParaRPr>
        </a:p>
      </xdr:txBody>
    </xdr:sp>
    <xdr:clientData/>
  </xdr:oneCellAnchor>
  <xdr:oneCellAnchor>
    <xdr:from>
      <xdr:col>0</xdr:col>
      <xdr:colOff>9525</xdr:colOff>
      <xdr:row>36</xdr:row>
      <xdr:rowOff>106240</xdr:rowOff>
    </xdr:from>
    <xdr:ext cx="5143500" cy="735330"/>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9525" y="9183565"/>
          <a:ext cx="5143500" cy="7353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algn="l" rtl="0">
            <a:defRPr sz="1000"/>
          </a:pPr>
          <a:r>
            <a:rPr lang="en-US" sz="1000" b="1" i="1" u="none" strike="noStrike" baseline="0">
              <a:solidFill>
                <a:srgbClr val="000000"/>
              </a:solidFill>
              <a:latin typeface="+mn-lt"/>
              <a:cs typeface="Arial"/>
            </a:rPr>
            <a:t>Approver Attest</a:t>
          </a:r>
          <a:r>
            <a:rPr lang="en-US" sz="1000" b="0" i="1" u="none" strike="noStrike" baseline="0">
              <a:solidFill>
                <a:srgbClr val="000000"/>
              </a:solidFill>
              <a:latin typeface="+mn-lt"/>
              <a:cs typeface="Arial"/>
            </a:rPr>
            <a:t>: "My signature below certifies that I have thoroughly reviewed the employee's described expenses on the Reimbursement Form for 1) appropriateness and reasonableness of the amount; 2) availability of funding sources; 3) compliance with regulations and State reimbursement policies; and 4) completeness of the supporting documentation."</a:t>
          </a:r>
          <a:endParaRPr lang="en-US" sz="1000" i="1">
            <a:latin typeface="+mn-lt"/>
          </a:endParaRPr>
        </a:p>
      </xdr:txBody>
    </xdr:sp>
    <xdr:clientData/>
  </xdr:oneCellAnchor>
  <xdr:twoCellAnchor editAs="oneCell">
    <xdr:from>
      <xdr:col>1</xdr:col>
      <xdr:colOff>19050</xdr:colOff>
      <xdr:row>0</xdr:row>
      <xdr:rowOff>38100</xdr:rowOff>
    </xdr:from>
    <xdr:to>
      <xdr:col>3</xdr:col>
      <xdr:colOff>333375</xdr:colOff>
      <xdr:row>4</xdr:row>
      <xdr:rowOff>30807</xdr:rowOff>
    </xdr:to>
    <xdr:pic>
      <xdr:nvPicPr>
        <xdr:cNvPr id="5" name="Picture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725" y="38100"/>
          <a:ext cx="2019300" cy="907107"/>
        </a:xfrm>
        <a:prstGeom prst="rect">
          <a:avLst/>
        </a:prstGeom>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S117"/>
  <sheetViews>
    <sheetView tabSelected="1" zoomScaleNormal="100" workbookViewId="0">
      <selection activeCell="O4" sqref="O1:R1048576"/>
    </sheetView>
  </sheetViews>
  <sheetFormatPr defaultColWidth="8.42578125" defaultRowHeight="12" x14ac:dyDescent="0.2"/>
  <cols>
    <col min="1" max="1" width="1" style="5" customWidth="1"/>
    <col min="2" max="2" width="13.140625" style="5" customWidth="1"/>
    <col min="3" max="3" width="12.42578125" style="5" customWidth="1"/>
    <col min="4" max="4" width="13.140625" style="5" customWidth="1"/>
    <col min="5" max="5" width="13.7109375" style="5" customWidth="1"/>
    <col min="6" max="6" width="12.42578125" style="5" customWidth="1"/>
    <col min="7" max="7" width="13.42578125" style="5" customWidth="1"/>
    <col min="8" max="9" width="12" style="5" customWidth="1"/>
    <col min="10" max="10" width="15.140625" style="5" customWidth="1"/>
    <col min="11" max="11" width="12" style="5" customWidth="1"/>
    <col min="12" max="12" width="13" style="5" customWidth="1"/>
    <col min="13" max="14" width="8.42578125" style="5"/>
    <col min="15" max="18" width="8.42578125" style="5" hidden="1" customWidth="1"/>
    <col min="19" max="19" width="8.42578125" style="5" customWidth="1"/>
    <col min="20" max="16384" width="8.42578125" style="5"/>
  </cols>
  <sheetData>
    <row r="1" spans="1:12" ht="18" x14ac:dyDescent="0.25">
      <c r="A1" s="130" t="s">
        <v>55</v>
      </c>
      <c r="B1" s="130"/>
      <c r="C1" s="130"/>
      <c r="D1" s="130"/>
      <c r="E1" s="130"/>
      <c r="F1" s="130"/>
      <c r="G1" s="130"/>
      <c r="H1" s="130"/>
      <c r="I1" s="130"/>
      <c r="J1" s="130"/>
      <c r="K1" s="130"/>
      <c r="L1" s="130"/>
    </row>
    <row r="2" spans="1:12" ht="18" x14ac:dyDescent="0.25">
      <c r="A2" s="130" t="s">
        <v>54</v>
      </c>
      <c r="B2" s="130"/>
      <c r="C2" s="130"/>
      <c r="D2" s="130"/>
      <c r="E2" s="130"/>
      <c r="F2" s="130"/>
      <c r="G2" s="130"/>
      <c r="H2" s="130"/>
      <c r="I2" s="130"/>
      <c r="J2" s="130"/>
      <c r="K2" s="130"/>
      <c r="L2" s="130"/>
    </row>
    <row r="3" spans="1:12" ht="18" x14ac:dyDescent="0.25">
      <c r="A3" s="130" t="s">
        <v>53</v>
      </c>
      <c r="B3" s="130"/>
      <c r="C3" s="130"/>
      <c r="D3" s="130"/>
      <c r="E3" s="130"/>
      <c r="F3" s="130"/>
      <c r="G3" s="130"/>
      <c r="H3" s="130"/>
      <c r="I3" s="130"/>
      <c r="J3" s="130"/>
      <c r="K3" s="130"/>
      <c r="L3" s="130"/>
    </row>
    <row r="4" spans="1:12" ht="18" x14ac:dyDescent="0.25">
      <c r="A4" s="95"/>
      <c r="B4" s="95"/>
      <c r="C4" s="95"/>
      <c r="D4" s="95"/>
      <c r="E4" s="95"/>
      <c r="F4" s="95"/>
      <c r="G4" s="95"/>
      <c r="H4" s="95"/>
      <c r="I4" s="95"/>
      <c r="J4" s="95"/>
      <c r="K4" s="95"/>
      <c r="L4" s="95"/>
    </row>
    <row r="5" spans="1:12" ht="18" x14ac:dyDescent="0.25">
      <c r="A5" s="95"/>
      <c r="B5" s="95"/>
      <c r="C5" s="95"/>
      <c r="D5" s="95"/>
      <c r="E5" s="95"/>
      <c r="F5" s="95"/>
      <c r="G5" s="95"/>
      <c r="H5" s="95"/>
      <c r="I5" s="95"/>
      <c r="J5" s="95"/>
      <c r="K5" s="95"/>
      <c r="L5" s="95"/>
    </row>
    <row r="6" spans="1:12" s="1" customFormat="1" ht="17.100000000000001" customHeight="1" x14ac:dyDescent="0.2">
      <c r="B6" s="2" t="s">
        <v>16</v>
      </c>
      <c r="C6" s="131"/>
      <c r="D6" s="131"/>
      <c r="E6" s="72" t="s">
        <v>17</v>
      </c>
      <c r="F6" s="132"/>
      <c r="G6" s="132"/>
      <c r="H6" s="70" t="s">
        <v>44</v>
      </c>
      <c r="I6" s="71"/>
      <c r="J6" s="133"/>
      <c r="K6" s="133"/>
      <c r="L6" s="133"/>
    </row>
    <row r="7" spans="1:12" s="1" customFormat="1" ht="21.6" customHeight="1" x14ac:dyDescent="0.2">
      <c r="B7" s="2" t="s">
        <v>35</v>
      </c>
      <c r="C7" s="110"/>
      <c r="D7" s="110"/>
      <c r="E7" s="110"/>
      <c r="F7" s="110"/>
      <c r="G7" s="110"/>
      <c r="H7" s="110"/>
      <c r="I7" s="110"/>
      <c r="J7" s="4" t="s">
        <v>19</v>
      </c>
      <c r="K7" s="116"/>
      <c r="L7" s="116"/>
    </row>
    <row r="8" spans="1:12" ht="3.2" customHeight="1" x14ac:dyDescent="0.2">
      <c r="B8" s="6"/>
      <c r="C8" s="7"/>
      <c r="D8" s="7"/>
      <c r="E8" s="7"/>
      <c r="F8" s="7"/>
      <c r="G8" s="7"/>
      <c r="H8" s="7"/>
      <c r="I8" s="7"/>
      <c r="J8" s="7"/>
      <c r="K8" s="7"/>
      <c r="L8" s="7"/>
    </row>
    <row r="9" spans="1:12" ht="20.25" customHeight="1" x14ac:dyDescent="0.2">
      <c r="B9" s="3" t="s">
        <v>30</v>
      </c>
      <c r="C9" s="8"/>
      <c r="D9" s="8"/>
      <c r="E9" s="8"/>
      <c r="F9" s="8"/>
      <c r="G9" s="9"/>
      <c r="H9" s="9"/>
      <c r="I9" s="9"/>
      <c r="J9" s="10"/>
      <c r="K9" s="10"/>
      <c r="L9" s="10"/>
    </row>
    <row r="10" spans="1:12" ht="14.1" customHeight="1" x14ac:dyDescent="0.2">
      <c r="B10" s="141"/>
      <c r="C10" s="141"/>
      <c r="D10" s="141"/>
      <c r="E10" s="141"/>
      <c r="F10" s="141"/>
      <c r="G10" s="141"/>
      <c r="H10" s="141"/>
      <c r="I10" s="141"/>
      <c r="J10" s="141"/>
      <c r="K10" s="141"/>
      <c r="L10" s="141"/>
    </row>
    <row r="11" spans="1:12" s="6" customFormat="1" ht="7.5" customHeight="1" x14ac:dyDescent="0.2">
      <c r="B11" s="3"/>
      <c r="C11" s="142"/>
      <c r="D11" s="142"/>
      <c r="E11" s="8"/>
      <c r="F11" s="8"/>
      <c r="G11" s="8"/>
      <c r="H11" s="8"/>
      <c r="I11" s="8"/>
      <c r="K11" s="12"/>
      <c r="L11" s="12"/>
    </row>
    <row r="12" spans="1:12" s="6" customFormat="1" ht="14.25" customHeight="1" x14ac:dyDescent="0.2">
      <c r="B12" s="11" t="s">
        <v>31</v>
      </c>
      <c r="C12" s="13"/>
      <c r="D12" s="10"/>
      <c r="E12" s="10"/>
      <c r="F12" s="10"/>
      <c r="G12" s="14"/>
      <c r="H12" s="11" t="s">
        <v>28</v>
      </c>
      <c r="I12" s="10"/>
      <c r="J12" s="13"/>
      <c r="K12" s="13"/>
      <c r="L12" s="10"/>
    </row>
    <row r="13" spans="1:12" s="6" customFormat="1" ht="16.350000000000001" customHeight="1" x14ac:dyDescent="0.2">
      <c r="B13" s="28" t="s">
        <v>5</v>
      </c>
      <c r="C13" s="134" t="s">
        <v>8</v>
      </c>
      <c r="D13" s="135"/>
      <c r="E13" s="136"/>
      <c r="F13" s="29" t="s">
        <v>6</v>
      </c>
      <c r="G13" s="10"/>
      <c r="H13" s="134" t="s">
        <v>8</v>
      </c>
      <c r="I13" s="135"/>
      <c r="J13" s="135"/>
      <c r="K13" s="136"/>
      <c r="L13" s="15" t="s">
        <v>6</v>
      </c>
    </row>
    <row r="14" spans="1:12" s="6" customFormat="1" ht="16.350000000000001" customHeight="1" x14ac:dyDescent="0.2">
      <c r="B14" s="86"/>
      <c r="C14" s="113"/>
      <c r="D14" s="114"/>
      <c r="E14" s="115"/>
      <c r="F14" s="49"/>
      <c r="G14" s="10"/>
      <c r="H14" s="113"/>
      <c r="I14" s="114"/>
      <c r="J14" s="114"/>
      <c r="K14" s="115"/>
      <c r="L14" s="16"/>
    </row>
    <row r="15" spans="1:12" s="6" customFormat="1" ht="16.350000000000001" customHeight="1" thickBot="1" x14ac:dyDescent="0.25">
      <c r="B15" s="65"/>
      <c r="C15" s="125"/>
      <c r="D15" s="126"/>
      <c r="E15" s="127"/>
      <c r="F15" s="50"/>
      <c r="G15" s="13"/>
      <c r="H15" s="125"/>
      <c r="I15" s="126"/>
      <c r="J15" s="126"/>
      <c r="K15" s="127"/>
      <c r="L15" s="18"/>
    </row>
    <row r="16" spans="1:12" s="6" customFormat="1" ht="16.350000000000001" customHeight="1" thickBot="1" x14ac:dyDescent="0.25">
      <c r="B16" s="19"/>
      <c r="C16" s="20"/>
      <c r="E16" s="21" t="s">
        <v>41</v>
      </c>
      <c r="F16" s="87">
        <f>SUM(F14:F15)</f>
        <v>0</v>
      </c>
      <c r="G16" s="22"/>
      <c r="H16" s="19"/>
      <c r="I16" s="19"/>
      <c r="J16" s="20"/>
      <c r="K16" s="21" t="s">
        <v>10</v>
      </c>
      <c r="L16" s="88">
        <f>SUM(L14:L15)</f>
        <v>0</v>
      </c>
    </row>
    <row r="17" spans="2:17" s="6" customFormat="1" ht="9.75" customHeight="1" x14ac:dyDescent="0.2">
      <c r="B17" s="23"/>
      <c r="C17" s="24"/>
      <c r="D17" s="25"/>
      <c r="E17" s="26"/>
      <c r="F17" s="26"/>
      <c r="G17" s="27"/>
      <c r="H17" s="23"/>
      <c r="I17" s="23"/>
      <c r="J17" s="24"/>
      <c r="K17" s="25"/>
      <c r="L17" s="26"/>
    </row>
    <row r="18" spans="2:17" s="6" customFormat="1" ht="133.5" customHeight="1" x14ac:dyDescent="0.2">
      <c r="B18" s="120" t="s">
        <v>52</v>
      </c>
      <c r="C18" s="121"/>
      <c r="D18" s="121"/>
      <c r="E18" s="121"/>
      <c r="F18" s="121"/>
      <c r="G18" s="121"/>
      <c r="H18" s="121"/>
      <c r="I18" s="121"/>
      <c r="J18" s="121"/>
      <c r="K18" s="121"/>
      <c r="L18" s="121"/>
    </row>
    <row r="19" spans="2:17" ht="20.100000000000001" customHeight="1" x14ac:dyDescent="0.2">
      <c r="B19" s="66" t="s">
        <v>29</v>
      </c>
      <c r="C19" s="59" t="s">
        <v>32</v>
      </c>
      <c r="D19" s="54" t="s">
        <v>32</v>
      </c>
      <c r="E19" s="59" t="s">
        <v>0</v>
      </c>
      <c r="F19" s="54" t="s">
        <v>1</v>
      </c>
      <c r="G19" s="59" t="s">
        <v>2</v>
      </c>
      <c r="H19" s="54" t="s">
        <v>4</v>
      </c>
      <c r="I19" s="137" t="s">
        <v>57</v>
      </c>
      <c r="J19" s="138"/>
      <c r="K19" s="143" t="s">
        <v>36</v>
      </c>
      <c r="L19" s="67" t="s">
        <v>4</v>
      </c>
    </row>
    <row r="20" spans="2:17" ht="27.75" customHeight="1" x14ac:dyDescent="0.2">
      <c r="B20" s="55" t="s">
        <v>7</v>
      </c>
      <c r="C20" s="60" t="s">
        <v>33</v>
      </c>
      <c r="D20" s="56" t="s">
        <v>34</v>
      </c>
      <c r="E20" s="61" t="s">
        <v>25</v>
      </c>
      <c r="F20" s="57" t="s">
        <v>26</v>
      </c>
      <c r="G20" s="61" t="s">
        <v>27</v>
      </c>
      <c r="H20" s="56" t="s">
        <v>3</v>
      </c>
      <c r="I20" s="139" t="s">
        <v>51</v>
      </c>
      <c r="J20" s="140"/>
      <c r="K20" s="144"/>
      <c r="L20" s="58" t="s">
        <v>13</v>
      </c>
    </row>
    <row r="21" spans="2:17" ht="27.75" customHeight="1" x14ac:dyDescent="0.2">
      <c r="B21" s="148" t="s">
        <v>58</v>
      </c>
      <c r="C21" s="149"/>
      <c r="D21" s="149"/>
      <c r="E21" s="149"/>
      <c r="F21" s="149"/>
      <c r="G21" s="149"/>
      <c r="H21" s="150"/>
      <c r="I21" s="105"/>
      <c r="J21" s="102"/>
      <c r="K21" s="103"/>
      <c r="L21" s="104"/>
    </row>
    <row r="22" spans="2:17" ht="16.350000000000001" customHeight="1" x14ac:dyDescent="0.2">
      <c r="B22" s="53"/>
      <c r="C22" s="100"/>
      <c r="D22" s="100"/>
      <c r="E22" s="101"/>
      <c r="F22" s="101"/>
      <c r="G22" s="101"/>
      <c r="H22" s="89" t="str">
        <f>IF(OR(COUNTA(E22:G22)=0,COUNTA(C22:D22)&lt;2),"",IF((D22-C22+IF(D22&lt;C22,1,0))*24&lt;12,"",MAX(0,50-SUMPRODUCT(--(LOWER(E22:G22)="meal provided"),{13,14,23}))))</f>
        <v/>
      </c>
      <c r="I22" s="111"/>
      <c r="J22" s="112"/>
      <c r="K22" s="62"/>
      <c r="L22" s="90">
        <f>I22+J22+K22</f>
        <v>0</v>
      </c>
      <c r="Q22" s="92">
        <v>0</v>
      </c>
    </row>
    <row r="23" spans="2:17" ht="16.350000000000001" customHeight="1" x14ac:dyDescent="0.2">
      <c r="B23" s="53"/>
      <c r="C23" s="100"/>
      <c r="D23" s="100"/>
      <c r="E23" s="101"/>
      <c r="F23" s="101"/>
      <c r="G23" s="101"/>
      <c r="H23" s="89" t="str">
        <f>IF(OR(COUNTA(E23:G23)=0,COUNTA(C23:D23)&lt;2),"",IF((D23-C23+IF(D23&lt;C23,1,0))*24&lt;12,"",MAX(0,50-SUMPRODUCT(--(LOWER(E23:G23)="meal provided"),{13,14,23}))))</f>
        <v/>
      </c>
      <c r="I23" s="111"/>
      <c r="J23" s="112"/>
      <c r="K23" s="62"/>
      <c r="L23" s="90">
        <f>I23+J23+K23</f>
        <v>0</v>
      </c>
      <c r="Q23" s="92">
        <f>Q22+TIME(0,15,0)</f>
        <v>1.0416666666666666E-2</v>
      </c>
    </row>
    <row r="24" spans="2:17" ht="16.350000000000001" customHeight="1" x14ac:dyDescent="0.2">
      <c r="B24" s="17"/>
      <c r="C24" s="100"/>
      <c r="D24" s="100"/>
      <c r="E24" s="16"/>
      <c r="F24" s="16"/>
      <c r="G24" s="16"/>
      <c r="H24" s="89" t="str">
        <f>IF(OR(COUNTA(E24:G24)=0,COUNTA(C24:D24)&lt;2),"",IF((D24-C24+IF(D24&lt;C24,1,0))*24&lt;12,"",MAX(0,50-SUMPRODUCT(--(LOWER(E24:G24)="meal provided"),{13,14,23}))))</f>
        <v/>
      </c>
      <c r="I24" s="111"/>
      <c r="J24" s="112"/>
      <c r="K24" s="62"/>
      <c r="L24" s="91">
        <f t="shared" ref="L24:L26" si="0">I24+J24+K24</f>
        <v>0</v>
      </c>
      <c r="Q24" s="92">
        <v>2.0833333333333332E-2</v>
      </c>
    </row>
    <row r="25" spans="2:17" ht="16.350000000000001" customHeight="1" x14ac:dyDescent="0.2">
      <c r="B25" s="17"/>
      <c r="C25" s="100"/>
      <c r="D25" s="100"/>
      <c r="E25" s="16"/>
      <c r="F25" s="16"/>
      <c r="G25" s="16"/>
      <c r="H25" s="89" t="str">
        <f>IF(OR(COUNTA(E25:G25)=0,COUNTA(C25:D25)&lt;2),"",IF((D25-C25+IF(D25&lt;C25,1,0))*24&lt;12,"",MAX(0,50-SUMPRODUCT(--(LOWER(E25:G25)="meal provided"),{13,14,23}))))</f>
        <v/>
      </c>
      <c r="I25" s="111"/>
      <c r="J25" s="112"/>
      <c r="K25" s="30"/>
      <c r="L25" s="91">
        <f t="shared" si="0"/>
        <v>0</v>
      </c>
      <c r="Q25" s="92">
        <f t="shared" ref="Q25" si="1">Q24+TIME(0,15,0)</f>
        <v>3.125E-2</v>
      </c>
    </row>
    <row r="26" spans="2:17" ht="16.350000000000001" customHeight="1" thickBot="1" x14ac:dyDescent="0.25">
      <c r="B26" s="17"/>
      <c r="C26" s="100"/>
      <c r="D26" s="100"/>
      <c r="E26" s="16"/>
      <c r="F26" s="16"/>
      <c r="G26" s="16"/>
      <c r="H26" s="89" t="str">
        <f>IF(OR(COUNTA(E26:G26)=0,COUNTA(C26:D26)&lt;2),"",IF((D26-C26+IF(D26&lt;C26,1,0))*24&lt;12,"",MAX(0,50-SUMPRODUCT(--(LOWER(E26:G26)="meal provided"),{13,14,23}))))</f>
        <v/>
      </c>
      <c r="I26" s="111"/>
      <c r="J26" s="112"/>
      <c r="K26" s="62"/>
      <c r="L26" s="91">
        <f t="shared" si="0"/>
        <v>0</v>
      </c>
      <c r="Q26" s="92">
        <v>4.1666666666666699E-2</v>
      </c>
    </row>
    <row r="27" spans="2:17" s="10" customFormat="1" ht="16.350000000000001" customHeight="1" thickBot="1" x14ac:dyDescent="0.25">
      <c r="B27" s="31"/>
      <c r="C27" s="31"/>
      <c r="D27" s="31"/>
      <c r="E27" s="31"/>
      <c r="F27" s="31"/>
      <c r="G27" s="21" t="s">
        <v>14</v>
      </c>
      <c r="H27" s="77">
        <f>SUM(H22:H26)</f>
        <v>0</v>
      </c>
      <c r="I27" s="31"/>
      <c r="J27" s="32"/>
      <c r="K27" s="21" t="s">
        <v>15</v>
      </c>
      <c r="L27" s="78">
        <f>SUM(L22:L26)</f>
        <v>0</v>
      </c>
      <c r="Q27" s="92">
        <f t="shared" ref="Q27:Q58" si="2">Q26+TIME(0,15,0)</f>
        <v>5.2083333333333363E-2</v>
      </c>
    </row>
    <row r="28" spans="2:17" s="10" customFormat="1" ht="16.350000000000001" customHeight="1" thickBot="1" x14ac:dyDescent="0.25">
      <c r="B28" s="31"/>
      <c r="C28" s="31"/>
      <c r="D28" s="31"/>
      <c r="E28" s="31"/>
      <c r="F28" s="31"/>
      <c r="G28" s="21"/>
      <c r="H28" s="33"/>
      <c r="I28" s="31"/>
      <c r="J28" s="32"/>
      <c r="K28" s="21"/>
      <c r="L28" s="33"/>
      <c r="Q28" s="92">
        <v>6.25E-2</v>
      </c>
    </row>
    <row r="29" spans="2:17" s="10" customFormat="1" ht="15" customHeight="1" thickBot="1" x14ac:dyDescent="0.25">
      <c r="B29" s="31"/>
      <c r="C29" s="31"/>
      <c r="D29" s="31"/>
      <c r="E29" s="31"/>
      <c r="F29" s="31"/>
      <c r="G29" s="21"/>
      <c r="H29" s="117" t="s">
        <v>20</v>
      </c>
      <c r="I29" s="118"/>
      <c r="J29" s="118"/>
      <c r="K29" s="118"/>
      <c r="L29" s="119"/>
      <c r="Q29" s="92">
        <f t="shared" ref="Q29:Q89" si="3">Q28+TIME(0,15,0)</f>
        <v>7.2916666666666671E-2</v>
      </c>
    </row>
    <row r="30" spans="2:17" s="10" customFormat="1" ht="18" customHeight="1" x14ac:dyDescent="0.2">
      <c r="G30" s="21"/>
      <c r="H30" s="34" t="s">
        <v>21</v>
      </c>
      <c r="I30" s="35"/>
      <c r="J30" s="35"/>
      <c r="K30" s="35"/>
      <c r="L30" s="84">
        <f>F16</f>
        <v>0</v>
      </c>
      <c r="Q30" s="92">
        <v>8.3333333333333301E-2</v>
      </c>
    </row>
    <row r="31" spans="2:17" s="10" customFormat="1" ht="18" customHeight="1" x14ac:dyDescent="0.2">
      <c r="B31" s="147"/>
      <c r="C31" s="147"/>
      <c r="D31" s="147"/>
      <c r="E31" s="76"/>
      <c r="G31" s="21"/>
      <c r="H31" s="34" t="s">
        <v>10</v>
      </c>
      <c r="I31" s="35"/>
      <c r="J31" s="35"/>
      <c r="K31" s="35"/>
      <c r="L31" s="83">
        <f>L16</f>
        <v>0</v>
      </c>
      <c r="Q31" s="92">
        <f t="shared" ref="Q31:Q62" si="4">Q30+TIME(0,15,0)</f>
        <v>9.3749999999999972E-2</v>
      </c>
    </row>
    <row r="32" spans="2:17" s="10" customFormat="1" ht="18" customHeight="1" x14ac:dyDescent="0.2">
      <c r="B32" s="36" t="s">
        <v>18</v>
      </c>
      <c r="C32" s="37"/>
      <c r="D32" s="37"/>
      <c r="E32" s="37" t="s">
        <v>5</v>
      </c>
      <c r="F32" s="37"/>
      <c r="G32" s="21"/>
      <c r="H32" s="34" t="s">
        <v>37</v>
      </c>
      <c r="I32" s="35"/>
      <c r="J32" s="35"/>
      <c r="K32" s="35"/>
      <c r="L32" s="82">
        <f>H27</f>
        <v>0</v>
      </c>
      <c r="Q32" s="92">
        <v>0.104166666666667</v>
      </c>
    </row>
    <row r="33" spans="2:17" s="10" customFormat="1" ht="18" customHeight="1" x14ac:dyDescent="0.2">
      <c r="B33" s="36"/>
      <c r="C33" s="37"/>
      <c r="D33" s="37"/>
      <c r="E33" s="37"/>
      <c r="F33" s="37"/>
      <c r="G33" s="21"/>
      <c r="H33" s="34" t="s">
        <v>42</v>
      </c>
      <c r="I33" s="35"/>
      <c r="J33" s="35"/>
      <c r="K33" s="35"/>
      <c r="L33" s="98">
        <v>0</v>
      </c>
      <c r="Q33" s="92">
        <f t="shared" si="3"/>
        <v>0.11458333333333368</v>
      </c>
    </row>
    <row r="34" spans="2:17" s="10" customFormat="1" ht="18" customHeight="1" x14ac:dyDescent="0.2">
      <c r="B34" s="36"/>
      <c r="C34" s="37"/>
      <c r="D34" s="37"/>
      <c r="E34" s="37"/>
      <c r="F34" s="37"/>
      <c r="G34" s="21"/>
      <c r="H34" s="34" t="s">
        <v>15</v>
      </c>
      <c r="I34" s="35"/>
      <c r="J34" s="35"/>
      <c r="K34" s="35"/>
      <c r="L34" s="81">
        <f>L27</f>
        <v>0</v>
      </c>
      <c r="Q34" s="92">
        <v>0.125</v>
      </c>
    </row>
    <row r="35" spans="2:17" s="10" customFormat="1" ht="18" customHeight="1" x14ac:dyDescent="0.2">
      <c r="B35" s="36"/>
      <c r="C35" s="37"/>
      <c r="D35" s="37"/>
      <c r="E35" s="37"/>
      <c r="F35" s="37"/>
      <c r="G35" s="21"/>
      <c r="H35" s="38" t="s">
        <v>22</v>
      </c>
      <c r="I35" s="85">
        <f>L61</f>
        <v>0</v>
      </c>
      <c r="J35" s="39" t="s">
        <v>11</v>
      </c>
      <c r="K35" s="99">
        <v>0.72499999999999998</v>
      </c>
      <c r="L35" s="80">
        <f>I35*K35</f>
        <v>0</v>
      </c>
      <c r="Q35" s="92">
        <f t="shared" ref="Q35:Q66" si="5">Q34+TIME(0,15,0)</f>
        <v>0.13541666666666666</v>
      </c>
    </row>
    <row r="36" spans="2:17" s="10" customFormat="1" ht="20.25" customHeight="1" thickBot="1" x14ac:dyDescent="0.25">
      <c r="B36" s="36"/>
      <c r="C36" s="37"/>
      <c r="D36" s="37"/>
      <c r="E36" s="37"/>
      <c r="F36" s="37"/>
      <c r="G36" s="22"/>
      <c r="H36" s="151" t="s">
        <v>9</v>
      </c>
      <c r="I36" s="152"/>
      <c r="J36" s="152"/>
      <c r="K36" s="153"/>
      <c r="L36" s="79">
        <f>L30+L31+L32-L33+L34+L35</f>
        <v>0</v>
      </c>
      <c r="Q36" s="92">
        <v>0.14583333333333301</v>
      </c>
    </row>
    <row r="37" spans="2:17" s="10" customFormat="1" ht="20.25" customHeight="1" x14ac:dyDescent="0.2">
      <c r="B37" s="36"/>
      <c r="C37" s="37"/>
      <c r="D37" s="37"/>
      <c r="E37" s="37"/>
      <c r="F37" s="37"/>
      <c r="G37" s="22"/>
      <c r="H37" s="93"/>
      <c r="I37" s="93"/>
      <c r="J37" s="93"/>
      <c r="K37" s="93"/>
      <c r="L37" s="94"/>
      <c r="Q37" s="92">
        <f t="shared" si="3"/>
        <v>0.15624999999999967</v>
      </c>
    </row>
    <row r="38" spans="2:17" s="10" customFormat="1" ht="20.25" customHeight="1" x14ac:dyDescent="0.2">
      <c r="B38" s="36"/>
      <c r="C38" s="37"/>
      <c r="D38" s="37"/>
      <c r="E38" s="37"/>
      <c r="F38" s="37"/>
      <c r="G38" s="22"/>
      <c r="H38" s="93"/>
      <c r="I38" s="93"/>
      <c r="J38" s="93"/>
      <c r="K38" s="93"/>
      <c r="L38" s="94"/>
      <c r="Q38" s="92">
        <v>0.16666666666666699</v>
      </c>
    </row>
    <row r="39" spans="2:17" s="10" customFormat="1" ht="20.25" customHeight="1" x14ac:dyDescent="0.2">
      <c r="B39" s="36"/>
      <c r="C39" s="37"/>
      <c r="D39" s="37"/>
      <c r="E39" s="37"/>
      <c r="F39" s="37"/>
      <c r="G39" s="22"/>
      <c r="H39" s="93"/>
      <c r="I39" s="93"/>
      <c r="J39" s="93"/>
      <c r="K39" s="93"/>
      <c r="L39" s="94"/>
      <c r="Q39" s="92">
        <f t="shared" ref="Q39:Q70" si="6">Q38+TIME(0,15,0)</f>
        <v>0.17708333333333365</v>
      </c>
    </row>
    <row r="40" spans="2:17" s="10" customFormat="1" ht="27.75" customHeight="1" x14ac:dyDescent="0.25">
      <c r="B40" s="129"/>
      <c r="C40" s="129"/>
      <c r="D40" s="129"/>
      <c r="E40" s="129"/>
      <c r="F40" s="40"/>
      <c r="G40" s="41"/>
      <c r="H40" s="146"/>
      <c r="I40" s="146"/>
      <c r="J40" s="96"/>
      <c r="K40" s="97"/>
      <c r="L40" s="96"/>
      <c r="M40" s="42"/>
      <c r="Q40" s="92">
        <v>0.1875</v>
      </c>
    </row>
    <row r="41" spans="2:17" s="10" customFormat="1" ht="22.5" customHeight="1" x14ac:dyDescent="0.2">
      <c r="B41" s="36" t="s">
        <v>47</v>
      </c>
      <c r="C41" s="37"/>
      <c r="D41" s="37"/>
      <c r="E41" s="37" t="s">
        <v>5</v>
      </c>
      <c r="F41" s="37"/>
      <c r="G41" s="5"/>
      <c r="H41" s="64" t="s">
        <v>46</v>
      </c>
      <c r="I41" s="37"/>
      <c r="J41" s="43"/>
      <c r="K41" s="64"/>
      <c r="L41" s="75"/>
      <c r="Q41" s="92">
        <f t="shared" si="3"/>
        <v>0.19791666666666666</v>
      </c>
    </row>
    <row r="42" spans="2:17" s="10" customFormat="1" ht="22.5" customHeight="1" x14ac:dyDescent="0.2">
      <c r="B42" s="129"/>
      <c r="C42" s="129"/>
      <c r="D42" s="129"/>
      <c r="E42" s="129"/>
      <c r="F42" s="37"/>
      <c r="G42" s="5"/>
      <c r="H42" s="64"/>
      <c r="I42" s="37"/>
      <c r="J42" s="43"/>
      <c r="K42" s="64"/>
      <c r="L42" s="36"/>
      <c r="Q42" s="92">
        <v>0.20833333333333301</v>
      </c>
    </row>
    <row r="43" spans="2:17" s="10" customFormat="1" ht="27" customHeight="1" x14ac:dyDescent="0.2">
      <c r="B43" s="36" t="s">
        <v>48</v>
      </c>
      <c r="C43" s="37"/>
      <c r="D43" s="37"/>
      <c r="E43" s="37" t="s">
        <v>5</v>
      </c>
      <c r="F43" s="37"/>
      <c r="G43" s="5"/>
      <c r="H43" s="64"/>
      <c r="I43" s="37"/>
      <c r="J43" s="43"/>
      <c r="K43" s="64"/>
      <c r="L43" s="36"/>
      <c r="Q43" s="92">
        <f t="shared" ref="Q43:Q74" si="7">Q42+TIME(0,15,0)</f>
        <v>0.21874999999999967</v>
      </c>
    </row>
    <row r="44" spans="2:17" ht="36.75" customHeight="1" x14ac:dyDescent="0.2">
      <c r="B44" s="145" t="s">
        <v>43</v>
      </c>
      <c r="C44" s="145"/>
      <c r="D44" s="145"/>
      <c r="E44" s="145"/>
      <c r="F44" s="145"/>
      <c r="G44" s="145"/>
      <c r="H44" s="145"/>
      <c r="I44" s="145"/>
      <c r="J44" s="145"/>
      <c r="K44" s="145"/>
      <c r="L44" s="145"/>
      <c r="O44" s="10"/>
      <c r="Q44" s="92">
        <v>0.22916666666666699</v>
      </c>
    </row>
    <row r="45" spans="2:17" ht="38.25" customHeight="1" x14ac:dyDescent="0.2">
      <c r="B45" s="51" t="s">
        <v>5</v>
      </c>
      <c r="C45" s="108" t="s">
        <v>38</v>
      </c>
      <c r="D45" s="128"/>
      <c r="E45" s="128"/>
      <c r="F45" s="108" t="s">
        <v>39</v>
      </c>
      <c r="G45" s="109"/>
      <c r="H45" s="108" t="s">
        <v>40</v>
      </c>
      <c r="I45" s="109"/>
      <c r="J45" s="44" t="s">
        <v>12</v>
      </c>
      <c r="K45" s="45" t="s">
        <v>23</v>
      </c>
      <c r="L45" s="44" t="s">
        <v>49</v>
      </c>
      <c r="Q45" s="92">
        <f t="shared" si="3"/>
        <v>0.23958333333333365</v>
      </c>
    </row>
    <row r="46" spans="2:17" ht="22.35" customHeight="1" x14ac:dyDescent="0.2">
      <c r="B46" s="52"/>
      <c r="C46" s="122"/>
      <c r="D46" s="122"/>
      <c r="E46" s="122"/>
      <c r="F46" s="123"/>
      <c r="G46" s="124"/>
      <c r="H46" s="106"/>
      <c r="I46" s="107"/>
      <c r="J46" s="46"/>
      <c r="K46" s="46"/>
      <c r="L46" s="73">
        <f>J46-K46</f>
        <v>0</v>
      </c>
      <c r="Q46" s="92">
        <v>0.25</v>
      </c>
    </row>
    <row r="47" spans="2:17" ht="22.35" customHeight="1" x14ac:dyDescent="0.2">
      <c r="B47" s="52"/>
      <c r="C47" s="122"/>
      <c r="D47" s="122"/>
      <c r="E47" s="122"/>
      <c r="F47" s="123"/>
      <c r="G47" s="124"/>
      <c r="H47" s="106"/>
      <c r="I47" s="107"/>
      <c r="J47" s="46"/>
      <c r="K47" s="46"/>
      <c r="L47" s="73">
        <f t="shared" ref="L47:L60" si="8">J47-K47</f>
        <v>0</v>
      </c>
      <c r="Q47" s="92">
        <f t="shared" ref="Q47:Q78" si="9">Q46+TIME(0,15,0)</f>
        <v>0.26041666666666669</v>
      </c>
    </row>
    <row r="48" spans="2:17" ht="22.35" customHeight="1" x14ac:dyDescent="0.2">
      <c r="B48" s="52"/>
      <c r="C48" s="122"/>
      <c r="D48" s="122"/>
      <c r="E48" s="122"/>
      <c r="F48" s="123"/>
      <c r="G48" s="124"/>
      <c r="H48" s="106"/>
      <c r="I48" s="107"/>
      <c r="J48" s="46"/>
      <c r="K48" s="46"/>
      <c r="L48" s="73">
        <f t="shared" si="8"/>
        <v>0</v>
      </c>
      <c r="Q48" s="92">
        <v>0.27083333333333298</v>
      </c>
    </row>
    <row r="49" spans="2:17" ht="22.35" customHeight="1" x14ac:dyDescent="0.2">
      <c r="B49" s="52"/>
      <c r="C49" s="122"/>
      <c r="D49" s="122"/>
      <c r="E49" s="122"/>
      <c r="F49" s="123"/>
      <c r="G49" s="124"/>
      <c r="H49" s="106"/>
      <c r="I49" s="107"/>
      <c r="J49" s="46"/>
      <c r="K49" s="46"/>
      <c r="L49" s="73">
        <f t="shared" si="8"/>
        <v>0</v>
      </c>
      <c r="Q49" s="92">
        <f t="shared" si="3"/>
        <v>0.28124999999999967</v>
      </c>
    </row>
    <row r="50" spans="2:17" ht="22.35" customHeight="1" x14ac:dyDescent="0.2">
      <c r="B50" s="52"/>
      <c r="C50" s="122"/>
      <c r="D50" s="122"/>
      <c r="E50" s="122"/>
      <c r="F50" s="123"/>
      <c r="G50" s="124"/>
      <c r="H50" s="106"/>
      <c r="I50" s="107"/>
      <c r="J50" s="46"/>
      <c r="K50" s="46"/>
      <c r="L50" s="73">
        <f t="shared" si="8"/>
        <v>0</v>
      </c>
      <c r="Q50" s="92">
        <v>0.29166666666666702</v>
      </c>
    </row>
    <row r="51" spans="2:17" ht="22.35" customHeight="1" x14ac:dyDescent="0.2">
      <c r="B51" s="52"/>
      <c r="C51" s="122"/>
      <c r="D51" s="122"/>
      <c r="E51" s="122"/>
      <c r="F51" s="123"/>
      <c r="G51" s="124"/>
      <c r="H51" s="106"/>
      <c r="I51" s="107"/>
      <c r="J51" s="46"/>
      <c r="K51" s="46"/>
      <c r="L51" s="73">
        <f t="shared" si="8"/>
        <v>0</v>
      </c>
      <c r="Q51" s="92">
        <f t="shared" ref="Q51:Q82" si="10">Q50+TIME(0,15,0)</f>
        <v>0.3020833333333337</v>
      </c>
    </row>
    <row r="52" spans="2:17" ht="22.35" customHeight="1" x14ac:dyDescent="0.2">
      <c r="B52" s="52"/>
      <c r="C52" s="122"/>
      <c r="D52" s="122"/>
      <c r="E52" s="122"/>
      <c r="F52" s="123"/>
      <c r="G52" s="124"/>
      <c r="H52" s="106"/>
      <c r="I52" s="107"/>
      <c r="J52" s="46"/>
      <c r="K52" s="46"/>
      <c r="L52" s="73">
        <f t="shared" si="8"/>
        <v>0</v>
      </c>
      <c r="Q52" s="92">
        <v>0.3125</v>
      </c>
    </row>
    <row r="53" spans="2:17" ht="22.35" customHeight="1" x14ac:dyDescent="0.2">
      <c r="B53" s="52"/>
      <c r="C53" s="122"/>
      <c r="D53" s="122"/>
      <c r="E53" s="122"/>
      <c r="F53" s="123"/>
      <c r="G53" s="124"/>
      <c r="H53" s="106"/>
      <c r="I53" s="107"/>
      <c r="J53" s="46"/>
      <c r="K53" s="46"/>
      <c r="L53" s="73">
        <f t="shared" si="8"/>
        <v>0</v>
      </c>
      <c r="Q53" s="92">
        <f t="shared" si="3"/>
        <v>0.32291666666666669</v>
      </c>
    </row>
    <row r="54" spans="2:17" ht="22.35" customHeight="1" x14ac:dyDescent="0.2">
      <c r="B54" s="52"/>
      <c r="C54" s="122"/>
      <c r="D54" s="122"/>
      <c r="E54" s="122"/>
      <c r="F54" s="123"/>
      <c r="G54" s="124"/>
      <c r="H54" s="106"/>
      <c r="I54" s="107"/>
      <c r="J54" s="46"/>
      <c r="K54" s="46"/>
      <c r="L54" s="73">
        <f t="shared" si="8"/>
        <v>0</v>
      </c>
      <c r="Q54" s="92">
        <v>0.33333333333333298</v>
      </c>
    </row>
    <row r="55" spans="2:17" ht="22.35" customHeight="1" x14ac:dyDescent="0.2">
      <c r="B55" s="52"/>
      <c r="C55" s="122"/>
      <c r="D55" s="122"/>
      <c r="E55" s="122"/>
      <c r="F55" s="123"/>
      <c r="G55" s="124"/>
      <c r="H55" s="106"/>
      <c r="I55" s="107"/>
      <c r="J55" s="46"/>
      <c r="K55" s="46"/>
      <c r="L55" s="73">
        <f t="shared" si="8"/>
        <v>0</v>
      </c>
      <c r="Q55" s="92">
        <f t="shared" ref="Q55:Q86" si="11">Q54+TIME(0,15,0)</f>
        <v>0.34374999999999967</v>
      </c>
    </row>
    <row r="56" spans="2:17" ht="22.35" customHeight="1" x14ac:dyDescent="0.2">
      <c r="B56" s="52"/>
      <c r="C56" s="122"/>
      <c r="D56" s="122"/>
      <c r="E56" s="122"/>
      <c r="F56" s="123"/>
      <c r="G56" s="124"/>
      <c r="H56" s="106"/>
      <c r="I56" s="107"/>
      <c r="J56" s="46"/>
      <c r="K56" s="46"/>
      <c r="L56" s="73">
        <f t="shared" si="8"/>
        <v>0</v>
      </c>
      <c r="Q56" s="92">
        <v>0.35416666666666702</v>
      </c>
    </row>
    <row r="57" spans="2:17" ht="22.35" customHeight="1" x14ac:dyDescent="0.2">
      <c r="B57" s="52"/>
      <c r="C57" s="122"/>
      <c r="D57" s="122"/>
      <c r="E57" s="122"/>
      <c r="F57" s="123"/>
      <c r="G57" s="124"/>
      <c r="H57" s="106"/>
      <c r="I57" s="107"/>
      <c r="J57" s="46"/>
      <c r="K57" s="46"/>
      <c r="L57" s="73">
        <f t="shared" si="8"/>
        <v>0</v>
      </c>
      <c r="Q57" s="92">
        <f t="shared" si="3"/>
        <v>0.3645833333333337</v>
      </c>
    </row>
    <row r="58" spans="2:17" ht="22.35" customHeight="1" x14ac:dyDescent="0.2">
      <c r="B58" s="52"/>
      <c r="C58" s="122"/>
      <c r="D58" s="122"/>
      <c r="E58" s="122"/>
      <c r="F58" s="123"/>
      <c r="G58" s="124"/>
      <c r="H58" s="106"/>
      <c r="I58" s="107"/>
      <c r="J58" s="46"/>
      <c r="K58" s="46"/>
      <c r="L58" s="73">
        <f t="shared" si="8"/>
        <v>0</v>
      </c>
      <c r="Q58" s="92">
        <v>0.375</v>
      </c>
    </row>
    <row r="59" spans="2:17" ht="22.35" customHeight="1" x14ac:dyDescent="0.2">
      <c r="B59" s="52"/>
      <c r="C59" s="122"/>
      <c r="D59" s="122"/>
      <c r="E59" s="122"/>
      <c r="F59" s="123"/>
      <c r="G59" s="124"/>
      <c r="H59" s="106"/>
      <c r="I59" s="107"/>
      <c r="J59" s="46"/>
      <c r="K59" s="46"/>
      <c r="L59" s="73">
        <f t="shared" si="8"/>
        <v>0</v>
      </c>
      <c r="Q59" s="92">
        <f t="shared" ref="Q59:Q90" si="12">Q58+TIME(0,15,0)</f>
        <v>0.38541666666666669</v>
      </c>
    </row>
    <row r="60" spans="2:17" ht="22.35" customHeight="1" thickBot="1" x14ac:dyDescent="0.25">
      <c r="B60" s="52"/>
      <c r="C60" s="122"/>
      <c r="D60" s="122"/>
      <c r="E60" s="122"/>
      <c r="F60" s="123"/>
      <c r="G60" s="124"/>
      <c r="H60" s="106"/>
      <c r="I60" s="107"/>
      <c r="J60" s="46"/>
      <c r="K60" s="46"/>
      <c r="L60" s="73">
        <f t="shared" si="8"/>
        <v>0</v>
      </c>
      <c r="Q60" s="92">
        <v>0.39583333333333298</v>
      </c>
    </row>
    <row r="61" spans="2:17" ht="22.35" customHeight="1" thickBot="1" x14ac:dyDescent="0.25">
      <c r="B61" s="63" t="s">
        <v>56</v>
      </c>
      <c r="D61" s="47"/>
      <c r="K61" s="48" t="s">
        <v>24</v>
      </c>
      <c r="L61" s="74">
        <f>SUM(L46:L60)</f>
        <v>0</v>
      </c>
      <c r="Q61" s="92">
        <f t="shared" si="3"/>
        <v>0.40624999999999967</v>
      </c>
    </row>
    <row r="62" spans="2:17" x14ac:dyDescent="0.2">
      <c r="B62" s="68" t="s">
        <v>45</v>
      </c>
      <c r="C62" s="69"/>
      <c r="D62" s="69"/>
      <c r="E62" s="69"/>
      <c r="F62" s="69"/>
      <c r="G62" s="69"/>
      <c r="H62" s="69"/>
      <c r="I62" s="69"/>
      <c r="J62" s="69"/>
      <c r="K62" s="69"/>
      <c r="L62" s="69"/>
      <c r="Q62" s="92">
        <v>0.41666666666666702</v>
      </c>
    </row>
    <row r="63" spans="2:17" x14ac:dyDescent="0.2">
      <c r="C63" s="68" t="s">
        <v>50</v>
      </c>
      <c r="D63" s="68"/>
      <c r="E63" s="68"/>
      <c r="F63" s="68"/>
      <c r="G63" s="68"/>
      <c r="H63" s="68"/>
      <c r="I63" s="69"/>
      <c r="Q63" s="92">
        <f t="shared" ref="Q63:Q94" si="13">Q62+TIME(0,15,0)</f>
        <v>0.4270833333333337</v>
      </c>
    </row>
    <row r="64" spans="2:17" x14ac:dyDescent="0.2">
      <c r="Q64" s="92">
        <v>0.4375</v>
      </c>
    </row>
    <row r="65" spans="17:17" x14ac:dyDescent="0.2">
      <c r="Q65" s="92">
        <f t="shared" si="3"/>
        <v>0.44791666666666669</v>
      </c>
    </row>
    <row r="66" spans="17:17" x14ac:dyDescent="0.2">
      <c r="Q66" s="92">
        <v>0.45833333333333298</v>
      </c>
    </row>
    <row r="67" spans="17:17" x14ac:dyDescent="0.2">
      <c r="Q67" s="92">
        <f t="shared" ref="Q67:Q98" si="14">Q66+TIME(0,15,0)</f>
        <v>0.46874999999999967</v>
      </c>
    </row>
    <row r="68" spans="17:17" x14ac:dyDescent="0.2">
      <c r="Q68" s="92">
        <v>0.47916666666666702</v>
      </c>
    </row>
    <row r="69" spans="17:17" x14ac:dyDescent="0.2">
      <c r="Q69" s="92">
        <f t="shared" si="3"/>
        <v>0.4895833333333337</v>
      </c>
    </row>
    <row r="70" spans="17:17" x14ac:dyDescent="0.2">
      <c r="Q70" s="92">
        <v>0.5</v>
      </c>
    </row>
    <row r="71" spans="17:17" x14ac:dyDescent="0.2">
      <c r="Q71" s="92">
        <f t="shared" ref="Q71:Q116" si="15">Q70+TIME(0,15,0)</f>
        <v>0.51041666666666663</v>
      </c>
    </row>
    <row r="72" spans="17:17" x14ac:dyDescent="0.2">
      <c r="Q72" s="92">
        <v>0.52083333333333304</v>
      </c>
    </row>
    <row r="73" spans="17:17" x14ac:dyDescent="0.2">
      <c r="Q73" s="92">
        <f t="shared" si="3"/>
        <v>0.53124999999999967</v>
      </c>
    </row>
    <row r="74" spans="17:17" x14ac:dyDescent="0.2">
      <c r="Q74" s="92">
        <v>0.54166666666666696</v>
      </c>
    </row>
    <row r="75" spans="17:17" x14ac:dyDescent="0.2">
      <c r="Q75" s="92">
        <f t="shared" ref="Q75:Q116" si="16">Q74+TIME(0,15,0)</f>
        <v>0.55208333333333359</v>
      </c>
    </row>
    <row r="76" spans="17:17" x14ac:dyDescent="0.2">
      <c r="Q76" s="92">
        <v>0.5625</v>
      </c>
    </row>
    <row r="77" spans="17:17" x14ac:dyDescent="0.2">
      <c r="Q77" s="92">
        <f t="shared" si="3"/>
        <v>0.57291666666666663</v>
      </c>
    </row>
    <row r="78" spans="17:17" x14ac:dyDescent="0.2">
      <c r="Q78" s="92">
        <v>0.58333333333333304</v>
      </c>
    </row>
    <row r="79" spans="17:17" x14ac:dyDescent="0.2">
      <c r="Q79" s="92">
        <f t="shared" ref="Q79:Q116" si="17">Q78+TIME(0,15,0)</f>
        <v>0.59374999999999967</v>
      </c>
    </row>
    <row r="80" spans="17:17" x14ac:dyDescent="0.2">
      <c r="Q80" s="92">
        <v>0.60416666666666696</v>
      </c>
    </row>
    <row r="81" spans="17:17" x14ac:dyDescent="0.2">
      <c r="Q81" s="92">
        <f t="shared" si="3"/>
        <v>0.61458333333333359</v>
      </c>
    </row>
    <row r="82" spans="17:17" x14ac:dyDescent="0.2">
      <c r="Q82" s="92">
        <v>0.625</v>
      </c>
    </row>
    <row r="83" spans="17:17" x14ac:dyDescent="0.2">
      <c r="Q83" s="92">
        <f t="shared" ref="Q83:Q116" si="18">Q82+TIME(0,15,0)</f>
        <v>0.63541666666666663</v>
      </c>
    </row>
    <row r="84" spans="17:17" x14ac:dyDescent="0.2">
      <c r="Q84" s="92">
        <v>0.64583333333333304</v>
      </c>
    </row>
    <row r="85" spans="17:17" x14ac:dyDescent="0.2">
      <c r="Q85" s="92">
        <f t="shared" si="3"/>
        <v>0.65624999999999967</v>
      </c>
    </row>
    <row r="86" spans="17:17" x14ac:dyDescent="0.2">
      <c r="Q86" s="92">
        <v>0.66666666666666696</v>
      </c>
    </row>
    <row r="87" spans="17:17" x14ac:dyDescent="0.2">
      <c r="Q87" s="92">
        <f t="shared" ref="Q87:Q116" si="19">Q86+TIME(0,15,0)</f>
        <v>0.67708333333333359</v>
      </c>
    </row>
    <row r="88" spans="17:17" x14ac:dyDescent="0.2">
      <c r="Q88" s="92">
        <v>0.6875</v>
      </c>
    </row>
    <row r="89" spans="17:17" x14ac:dyDescent="0.2">
      <c r="Q89" s="92">
        <f t="shared" si="3"/>
        <v>0.69791666666666663</v>
      </c>
    </row>
    <row r="90" spans="17:17" x14ac:dyDescent="0.2">
      <c r="Q90" s="92">
        <v>0.70833333333333304</v>
      </c>
    </row>
    <row r="91" spans="17:17" x14ac:dyDescent="0.2">
      <c r="Q91" s="92">
        <f t="shared" ref="Q91:Q116" si="20">Q90+TIME(0,15,0)</f>
        <v>0.71874999999999967</v>
      </c>
    </row>
    <row r="92" spans="17:17" x14ac:dyDescent="0.2">
      <c r="Q92" s="92">
        <v>0.72916666666666696</v>
      </c>
    </row>
    <row r="93" spans="17:17" x14ac:dyDescent="0.2">
      <c r="Q93" s="92">
        <f t="shared" ref="Q93:Q113" si="21">Q92+TIME(0,15,0)</f>
        <v>0.73958333333333359</v>
      </c>
    </row>
    <row r="94" spans="17:17" x14ac:dyDescent="0.2">
      <c r="Q94" s="92">
        <v>0.75</v>
      </c>
    </row>
    <row r="95" spans="17:17" x14ac:dyDescent="0.2">
      <c r="Q95" s="92">
        <f t="shared" ref="Q95:Q116" si="22">Q94+TIME(0,15,0)</f>
        <v>0.76041666666666663</v>
      </c>
    </row>
    <row r="96" spans="17:17" x14ac:dyDescent="0.2">
      <c r="Q96" s="92">
        <v>0.77083333333333304</v>
      </c>
    </row>
    <row r="97" spans="17:17" x14ac:dyDescent="0.2">
      <c r="Q97" s="92">
        <f t="shared" si="21"/>
        <v>0.78124999999999967</v>
      </c>
    </row>
    <row r="98" spans="17:17" x14ac:dyDescent="0.2">
      <c r="Q98" s="92">
        <v>0.79166666666666696</v>
      </c>
    </row>
    <row r="99" spans="17:17" x14ac:dyDescent="0.2">
      <c r="Q99" s="92">
        <f t="shared" ref="Q99:Q116" si="23">Q98+TIME(0,15,0)</f>
        <v>0.80208333333333359</v>
      </c>
    </row>
    <row r="100" spans="17:17" x14ac:dyDescent="0.2">
      <c r="Q100" s="92">
        <v>0.8125</v>
      </c>
    </row>
    <row r="101" spans="17:17" x14ac:dyDescent="0.2">
      <c r="Q101" s="92">
        <f t="shared" si="21"/>
        <v>0.82291666666666663</v>
      </c>
    </row>
    <row r="102" spans="17:17" x14ac:dyDescent="0.2">
      <c r="Q102" s="92">
        <v>0.83333333333333304</v>
      </c>
    </row>
    <row r="103" spans="17:17" x14ac:dyDescent="0.2">
      <c r="Q103" s="92">
        <f t="shared" ref="Q103:Q116" si="24">Q102+TIME(0,15,0)</f>
        <v>0.84374999999999967</v>
      </c>
    </row>
    <row r="104" spans="17:17" x14ac:dyDescent="0.2">
      <c r="Q104" s="92">
        <v>0.85416666666666696</v>
      </c>
    </row>
    <row r="105" spans="17:17" x14ac:dyDescent="0.2">
      <c r="Q105" s="92">
        <f t="shared" si="21"/>
        <v>0.86458333333333359</v>
      </c>
    </row>
    <row r="106" spans="17:17" x14ac:dyDescent="0.2">
      <c r="Q106" s="92">
        <v>0.875</v>
      </c>
    </row>
    <row r="107" spans="17:17" x14ac:dyDescent="0.2">
      <c r="Q107" s="92">
        <f t="shared" ref="Q107:Q116" si="25">Q106+TIME(0,15,0)</f>
        <v>0.88541666666666663</v>
      </c>
    </row>
    <row r="108" spans="17:17" x14ac:dyDescent="0.2">
      <c r="Q108" s="92">
        <v>0.89583333333333304</v>
      </c>
    </row>
    <row r="109" spans="17:17" x14ac:dyDescent="0.2">
      <c r="Q109" s="92">
        <f t="shared" si="21"/>
        <v>0.90624999999999967</v>
      </c>
    </row>
    <row r="110" spans="17:17" x14ac:dyDescent="0.2">
      <c r="Q110" s="92">
        <v>0.91666666666666696</v>
      </c>
    </row>
    <row r="111" spans="17:17" x14ac:dyDescent="0.2">
      <c r="Q111" s="92">
        <f t="shared" ref="Q111:Q116" si="26">Q110+TIME(0,15,0)</f>
        <v>0.92708333333333359</v>
      </c>
    </row>
    <row r="112" spans="17:17" x14ac:dyDescent="0.2">
      <c r="Q112" s="92">
        <v>0.9375</v>
      </c>
    </row>
    <row r="113" spans="17:17" x14ac:dyDescent="0.2">
      <c r="Q113" s="92">
        <f t="shared" si="21"/>
        <v>0.94791666666666663</v>
      </c>
    </row>
    <row r="114" spans="17:17" x14ac:dyDescent="0.2">
      <c r="Q114" s="92">
        <v>0.95833333333333304</v>
      </c>
    </row>
    <row r="115" spans="17:17" x14ac:dyDescent="0.2">
      <c r="Q115" s="92">
        <f t="shared" ref="Q115:Q116" si="27">Q114+TIME(0,15,0)</f>
        <v>0.96874999999999967</v>
      </c>
    </row>
    <row r="116" spans="17:17" x14ac:dyDescent="0.2">
      <c r="Q116" s="92">
        <v>0.97916666666666696</v>
      </c>
    </row>
    <row r="117" spans="17:17" x14ac:dyDescent="0.2">
      <c r="Q117" s="92">
        <f t="shared" ref="Q117" si="28">Q116+TIME(0,15,0)</f>
        <v>0.98958333333333359</v>
      </c>
    </row>
  </sheetData>
  <sheetProtection algorithmName="SHA-512" hashValue="oYAb+C8IVK0fu9jP3OlzR9BuO+wHNAciFHjermk8Pmw+RA9pk6HOZMXzp5qtzwjVagMA/gBhJ5h9zdZ4HMK3XA==" saltValue="5Xudvhoei3m82gqIZ8EkfA==" spinCount="100000" sheet="1" objects="1" scenarios="1"/>
  <protectedRanges>
    <protectedRange sqref="B10:L10" name="Range1"/>
  </protectedRanges>
  <customSheetViews>
    <customSheetView guid="{8480F729-A760-4482-95B4-8E4A00E793B8}" scale="75" showPageBreaks="1" showRuler="0">
      <selection activeCell="D5" sqref="D5"/>
      <pageMargins left="0.5" right="0.5" top="0.5" bottom="0.5" header="0.5" footer="0.5"/>
      <pageSetup scale="96" orientation="landscape"/>
      <headerFooter alignWithMargins="0"/>
    </customSheetView>
  </customSheetViews>
  <mergeCells count="81">
    <mergeCell ref="C11:D11"/>
    <mergeCell ref="C46:E46"/>
    <mergeCell ref="I25:J25"/>
    <mergeCell ref="I26:J26"/>
    <mergeCell ref="K19:K20"/>
    <mergeCell ref="B44:L44"/>
    <mergeCell ref="B40:E40"/>
    <mergeCell ref="H40:I40"/>
    <mergeCell ref="B31:D31"/>
    <mergeCell ref="B21:H21"/>
    <mergeCell ref="H36:K36"/>
    <mergeCell ref="H46:I46"/>
    <mergeCell ref="A1:L1"/>
    <mergeCell ref="A2:L2"/>
    <mergeCell ref="A3:L3"/>
    <mergeCell ref="C6:D6"/>
    <mergeCell ref="F6:G6"/>
    <mergeCell ref="J6:L6"/>
    <mergeCell ref="H13:K13"/>
    <mergeCell ref="I19:J19"/>
    <mergeCell ref="I20:J20"/>
    <mergeCell ref="I22:J22"/>
    <mergeCell ref="H15:K15"/>
    <mergeCell ref="I24:J24"/>
    <mergeCell ref="C13:E13"/>
    <mergeCell ref="C14:E14"/>
    <mergeCell ref="B10:L10"/>
    <mergeCell ref="B42:E42"/>
    <mergeCell ref="F59:G59"/>
    <mergeCell ref="F60:G60"/>
    <mergeCell ref="F55:G55"/>
    <mergeCell ref="F57:G57"/>
    <mergeCell ref="F58:G58"/>
    <mergeCell ref="F46:G46"/>
    <mergeCell ref="C48:E48"/>
    <mergeCell ref="C49:E49"/>
    <mergeCell ref="C50:E50"/>
    <mergeCell ref="C51:E51"/>
    <mergeCell ref="C54:E54"/>
    <mergeCell ref="C52:E52"/>
    <mergeCell ref="C47:E47"/>
    <mergeCell ref="F45:G45"/>
    <mergeCell ref="F47:G47"/>
    <mergeCell ref="C60:E60"/>
    <mergeCell ref="C58:E58"/>
    <mergeCell ref="C56:E56"/>
    <mergeCell ref="C57:E57"/>
    <mergeCell ref="C45:E45"/>
    <mergeCell ref="C53:E53"/>
    <mergeCell ref="F52:G52"/>
    <mergeCell ref="H52:I52"/>
    <mergeCell ref="H48:I48"/>
    <mergeCell ref="C55:E55"/>
    <mergeCell ref="F56:G56"/>
    <mergeCell ref="H60:I60"/>
    <mergeCell ref="H58:I58"/>
    <mergeCell ref="H59:I59"/>
    <mergeCell ref="H57:I57"/>
    <mergeCell ref="H54:I54"/>
    <mergeCell ref="C59:E59"/>
    <mergeCell ref="H56:I56"/>
    <mergeCell ref="H55:I55"/>
    <mergeCell ref="F53:G53"/>
    <mergeCell ref="F54:G54"/>
    <mergeCell ref="H53:I53"/>
    <mergeCell ref="H47:I47"/>
    <mergeCell ref="H45:I45"/>
    <mergeCell ref="H50:I50"/>
    <mergeCell ref="H51:I51"/>
    <mergeCell ref="C7:I7"/>
    <mergeCell ref="I23:J23"/>
    <mergeCell ref="H14:K14"/>
    <mergeCell ref="K7:L7"/>
    <mergeCell ref="H29:L29"/>
    <mergeCell ref="B18:L18"/>
    <mergeCell ref="F48:G48"/>
    <mergeCell ref="F49:G49"/>
    <mergeCell ref="F50:G50"/>
    <mergeCell ref="H49:I49"/>
    <mergeCell ref="F51:G51"/>
    <mergeCell ref="C15:E15"/>
  </mergeCells>
  <phoneticPr fontId="0" type="noConversion"/>
  <dataValidations count="2">
    <dataValidation type="list" allowBlank="1" showInputMessage="1" showErrorMessage="1" sqref="E22:G23">
      <formula1>"Meal Provided, Meal Not Provided"</formula1>
    </dataValidation>
    <dataValidation type="list" allowBlank="1" showInputMessage="1" showErrorMessage="1" sqref="C22:D26">
      <formula1>$Q$22:$Q$117</formula1>
    </dataValidation>
  </dataValidations>
  <printOptions horizontalCentered="1" verticalCentered="1"/>
  <pageMargins left="0.2" right="0.2" top="0.9" bottom="0.1" header="0.5" footer="0.5"/>
  <pageSetup scale="75" orientation="landscape" r:id="rId1"/>
  <headerFooter alignWithMargins="0">
    <oddFooter>&amp;R&amp;8&amp;P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Travel Reimbursement Form</vt:lpstr>
    </vt:vector>
  </TitlesOfParts>
  <Company>Pioneer RESA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snewsome</dc:creator>
  <cp:lastModifiedBy>Danielle Renew</cp:lastModifiedBy>
  <cp:lastPrinted>2026-02-10T20:17:32Z</cp:lastPrinted>
  <dcterms:created xsi:type="dcterms:W3CDTF">2003-07-30T20:50:57Z</dcterms:created>
  <dcterms:modified xsi:type="dcterms:W3CDTF">2026-02-18T14:19:46Z</dcterms:modified>
</cp:coreProperties>
</file>