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pencerdavis\Downloads\"/>
    </mc:Choice>
  </mc:AlternateContent>
  <xr:revisionPtr revIDLastSave="0" documentId="13_ncr:1_{DB5BCC33-46E5-42F3-AE5B-3A2698824DF7}" xr6:coauthVersionLast="47" xr6:coauthVersionMax="47" xr10:uidLastSave="{00000000-0000-0000-0000-000000000000}"/>
  <bookViews>
    <workbookView xWindow="-120" yWindow="-120" windowWidth="29040" windowHeight="15720" xr2:uid="{ABF4CEE2-745C-429C-9455-033210166C6E}"/>
  </bookViews>
  <sheets>
    <sheet name="Revenue and Expenditures F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D26" i="1"/>
  <c r="D6" i="1"/>
  <c r="D7" i="1"/>
  <c r="D8" i="1"/>
  <c r="B9" i="1"/>
  <c r="D9" i="1" s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B31" i="1"/>
  <c r="D28" i="1"/>
  <c r="D29" i="1"/>
  <c r="D30" i="1"/>
  <c r="B33" i="1" l="1"/>
  <c r="B37" i="1" s="1"/>
  <c r="D27" i="1"/>
  <c r="D31" i="1" s="1"/>
</calcChain>
</file>

<file path=xl/sharedStrings.xml><?xml version="1.0" encoding="utf-8"?>
<sst xmlns="http://schemas.openxmlformats.org/spreadsheetml/2006/main" count="40" uniqueCount="38">
  <si>
    <t>*Includes property tax, but does not include sales tax revenue since Godley ISD has none.</t>
  </si>
  <si>
    <t>Total FTE's</t>
  </si>
  <si>
    <t>Total Enrollment</t>
  </si>
  <si>
    <t>Fund Balance at September 1</t>
  </si>
  <si>
    <t>Net Change In Fund Balance</t>
  </si>
  <si>
    <t>OTHER SOURCES (USES)</t>
  </si>
  <si>
    <t xml:space="preserve">        Net Revenues Over (Under) Expenditures</t>
  </si>
  <si>
    <t xml:space="preserve">        Total Expenditures</t>
  </si>
  <si>
    <t>Other Intergovernmental Charges</t>
  </si>
  <si>
    <t>Payments to Shared Service Arrangements</t>
  </si>
  <si>
    <t>Capital Outlay</t>
  </si>
  <si>
    <t>Debt Service</t>
  </si>
  <si>
    <t>Security and Monitoring Services</t>
  </si>
  <si>
    <t>Facilities Maintenance and Operations</t>
  </si>
  <si>
    <t>General Administration</t>
  </si>
  <si>
    <t>Co/Extra Curricular Activities</t>
  </si>
  <si>
    <t>Food Service</t>
  </si>
  <si>
    <t>Student Transportation</t>
  </si>
  <si>
    <t>Health Services</t>
  </si>
  <si>
    <t>Social Work services</t>
  </si>
  <si>
    <t>Guidance, Counseling, and Evaluation Services</t>
  </si>
  <si>
    <t>School Leadership</t>
  </si>
  <si>
    <t>Instructional Leadership</t>
  </si>
  <si>
    <t>Curriculum and Staff Development</t>
  </si>
  <si>
    <t>Instructional Resources</t>
  </si>
  <si>
    <t>Instruction</t>
  </si>
  <si>
    <t>Per Student</t>
  </si>
  <si>
    <t>Amount</t>
  </si>
  <si>
    <t>EXPENDITURES</t>
  </si>
  <si>
    <t xml:space="preserve">        Total Revenues</t>
  </si>
  <si>
    <t>Federal Sources</t>
  </si>
  <si>
    <t>State Sources</t>
  </si>
  <si>
    <t>Local Sources*</t>
  </si>
  <si>
    <t>REVENUE SOURCES</t>
  </si>
  <si>
    <t>The revenue and expenditures shown below are for all Governmental Funds.</t>
  </si>
  <si>
    <t>Data Processing Services</t>
  </si>
  <si>
    <t>Fiscal Year 2024-2025</t>
  </si>
  <si>
    <t>Fund Balance at June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</si>
</sst>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-[$$-409]* #,##0_ ;_-[$$-409]* \-#,##0\ ;_-[$$-409]* &quot;-&quot;??_ ;_-@_ 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165" fontId="2" fillId="0" borderId="1" xfId="0" applyNumberFormat="1" applyFont="1" applyBorder="1"/>
    <xf numFmtId="0" fontId="2" fillId="0" borderId="2" xfId="0" applyFont="1" applyBorder="1"/>
    <xf numFmtId="165" fontId="1" fillId="0" borderId="2" xfId="0" applyNumberFormat="1" applyFont="1" applyBorder="1"/>
    <xf numFmtId="0" fontId="1" fillId="0" borderId="3" xfId="0" applyFont="1" applyBorder="1"/>
    <xf numFmtId="165" fontId="2" fillId="0" borderId="4" xfId="0" applyNumberFormat="1" applyFont="1" applyBorder="1"/>
    <xf numFmtId="165" fontId="2" fillId="0" borderId="0" xfId="0" applyNumberFormat="1" applyFont="1"/>
    <xf numFmtId="165" fontId="1" fillId="0" borderId="0" xfId="0" applyNumberFormat="1" applyFont="1"/>
    <xf numFmtId="2" fontId="1" fillId="0" borderId="5" xfId="0" applyNumberFormat="1" applyFont="1" applyBorder="1" applyAlignment="1">
      <alignment horizontal="left"/>
    </xf>
    <xf numFmtId="164" fontId="1" fillId="0" borderId="0" xfId="0" applyNumberFormat="1" applyFont="1"/>
    <xf numFmtId="2" fontId="1" fillId="0" borderId="5" xfId="0" applyNumberFormat="1" applyFont="1" applyBorder="1"/>
    <xf numFmtId="0" fontId="2" fillId="0" borderId="4" xfId="0" applyFont="1" applyBorder="1"/>
    <xf numFmtId="0" fontId="2" fillId="0" borderId="0" xfId="0" applyFont="1"/>
    <xf numFmtId="166" fontId="1" fillId="0" borderId="6" xfId="0" applyNumberFormat="1" applyFont="1" applyBorder="1"/>
    <xf numFmtId="166" fontId="1" fillId="0" borderId="0" xfId="0" applyNumberFormat="1" applyFont="1"/>
    <xf numFmtId="166" fontId="1" fillId="0" borderId="7" xfId="0" applyNumberFormat="1" applyFont="1" applyBorder="1"/>
    <xf numFmtId="165" fontId="1" fillId="0" borderId="4" xfId="0" applyNumberFormat="1" applyFont="1" applyBorder="1"/>
    <xf numFmtId="166" fontId="2" fillId="0" borderId="8" xfId="0" applyNumberFormat="1" applyFont="1" applyBorder="1"/>
    <xf numFmtId="166" fontId="2" fillId="0" borderId="9" xfId="0" applyNumberFormat="1" applyFont="1" applyBorder="1"/>
    <xf numFmtId="166" fontId="1" fillId="0" borderId="4" xfId="0" applyNumberFormat="1" applyFont="1" applyBorder="1"/>
    <xf numFmtId="165" fontId="2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2" fontId="2" fillId="0" borderId="5" xfId="0" applyNumberFormat="1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683E0-B41D-477C-ACF7-260DB1A9F98F}">
  <sheetPr>
    <pageSetUpPr fitToPage="1"/>
  </sheetPr>
  <dimension ref="A1:D48"/>
  <sheetViews>
    <sheetView tabSelected="1" workbookViewId="0">
      <selection activeCell="B46" sqref="B46"/>
    </sheetView>
  </sheetViews>
  <sheetFormatPr defaultRowHeight="15" x14ac:dyDescent="0.25"/>
  <cols>
    <col min="1" max="1" width="66.140625" customWidth="1"/>
    <col min="2" max="2" width="17.5703125" bestFit="1" customWidth="1"/>
    <col min="4" max="4" width="12.85546875" bestFit="1" customWidth="1"/>
  </cols>
  <sheetData>
    <row r="1" spans="1:4" x14ac:dyDescent="0.25">
      <c r="A1" s="1" t="s">
        <v>34</v>
      </c>
      <c r="B1" s="1"/>
      <c r="C1" s="1"/>
      <c r="D1" s="1"/>
    </row>
    <row r="2" spans="1:4" x14ac:dyDescent="0.25">
      <c r="A2" s="1"/>
      <c r="B2" s="1"/>
      <c r="C2" s="1"/>
      <c r="D2" s="1"/>
    </row>
    <row r="3" spans="1:4" ht="15.75" thickBot="1" x14ac:dyDescent="0.3">
      <c r="A3" s="1"/>
      <c r="B3" s="1"/>
      <c r="C3" s="1"/>
      <c r="D3" s="1"/>
    </row>
    <row r="4" spans="1:4" x14ac:dyDescent="0.25">
      <c r="A4" s="26" t="s">
        <v>36</v>
      </c>
      <c r="B4" s="25" t="s">
        <v>27</v>
      </c>
      <c r="C4" s="25"/>
      <c r="D4" s="24" t="s">
        <v>26</v>
      </c>
    </row>
    <row r="5" spans="1:4" x14ac:dyDescent="0.25">
      <c r="A5" s="23" t="s">
        <v>33</v>
      </c>
      <c r="B5" s="8"/>
      <c r="C5" s="8"/>
      <c r="D5" s="17"/>
    </row>
    <row r="6" spans="1:4" x14ac:dyDescent="0.25">
      <c r="A6" s="11" t="s">
        <v>32</v>
      </c>
      <c r="B6" s="15">
        <v>30155730</v>
      </c>
      <c r="C6" s="8"/>
      <c r="D6" s="20">
        <f>+B6/B43</f>
        <v>9438.4131455399056</v>
      </c>
    </row>
    <row r="7" spans="1:4" x14ac:dyDescent="0.25">
      <c r="A7" s="11" t="s">
        <v>31</v>
      </c>
      <c r="B7" s="8">
        <v>20862014</v>
      </c>
      <c r="C7" s="8"/>
      <c r="D7" s="17">
        <f>+B7/B43</f>
        <v>6529.5818466353676</v>
      </c>
    </row>
    <row r="8" spans="1:4" x14ac:dyDescent="0.25">
      <c r="A8" s="11" t="s">
        <v>30</v>
      </c>
      <c r="B8" s="8">
        <v>3204128</v>
      </c>
      <c r="C8" s="8"/>
      <c r="D8" s="17">
        <f>+B8/B43</f>
        <v>1002.8569640062598</v>
      </c>
    </row>
    <row r="9" spans="1:4" x14ac:dyDescent="0.25">
      <c r="A9" s="11" t="s">
        <v>29</v>
      </c>
      <c r="B9" s="19">
        <f>SUM(B6:B8)</f>
        <v>54221872</v>
      </c>
      <c r="C9" s="8"/>
      <c r="D9" s="18">
        <f>+B9/B43</f>
        <v>16970.851956181534</v>
      </c>
    </row>
    <row r="10" spans="1:4" x14ac:dyDescent="0.25">
      <c r="A10" s="11"/>
      <c r="B10" s="8"/>
      <c r="C10" s="8"/>
      <c r="D10" s="17"/>
    </row>
    <row r="11" spans="1:4" x14ac:dyDescent="0.25">
      <c r="A11" s="23" t="s">
        <v>28</v>
      </c>
      <c r="B11" s="22" t="s">
        <v>27</v>
      </c>
      <c r="C11" s="22"/>
      <c r="D11" s="21" t="s">
        <v>26</v>
      </c>
    </row>
    <row r="12" spans="1:4" x14ac:dyDescent="0.25">
      <c r="A12" s="11" t="s">
        <v>25</v>
      </c>
      <c r="B12" s="15">
        <v>19981541</v>
      </c>
      <c r="C12" s="8"/>
      <c r="D12" s="20">
        <f>+B12/$B$43</f>
        <v>6254.0034428794988</v>
      </c>
    </row>
    <row r="13" spans="1:4" x14ac:dyDescent="0.25">
      <c r="A13" s="11" t="s">
        <v>24</v>
      </c>
      <c r="B13" s="8">
        <v>553480</v>
      </c>
      <c r="C13" s="8"/>
      <c r="D13" s="17">
        <f>+B13/$B$43</f>
        <v>173.23317683881064</v>
      </c>
    </row>
    <row r="14" spans="1:4" x14ac:dyDescent="0.25">
      <c r="A14" s="11" t="s">
        <v>23</v>
      </c>
      <c r="B14" s="8">
        <v>624209</v>
      </c>
      <c r="C14" s="8"/>
      <c r="D14" s="17">
        <f>+B14/$B$43</f>
        <v>195.37057902973396</v>
      </c>
    </row>
    <row r="15" spans="1:4" x14ac:dyDescent="0.25">
      <c r="A15" s="11" t="s">
        <v>22</v>
      </c>
      <c r="B15" s="8">
        <v>716035</v>
      </c>
      <c r="C15" s="8"/>
      <c r="D15" s="17">
        <f>+B15/$B$43</f>
        <v>224.11111111111111</v>
      </c>
    </row>
    <row r="16" spans="1:4" x14ac:dyDescent="0.25">
      <c r="A16" s="11" t="s">
        <v>21</v>
      </c>
      <c r="B16" s="8">
        <v>1828613</v>
      </c>
      <c r="C16" s="8"/>
      <c r="D16" s="17">
        <f>+B16/$B$43</f>
        <v>572.33583724569644</v>
      </c>
    </row>
    <row r="17" spans="1:4" x14ac:dyDescent="0.25">
      <c r="A17" s="11" t="s">
        <v>20</v>
      </c>
      <c r="B17" s="8">
        <v>2415638</v>
      </c>
      <c r="C17" s="8"/>
      <c r="D17" s="17">
        <f>+B17/$B$43</f>
        <v>756.06823161189357</v>
      </c>
    </row>
    <row r="18" spans="1:4" x14ac:dyDescent="0.25">
      <c r="A18" s="11" t="s">
        <v>19</v>
      </c>
      <c r="B18" s="8">
        <v>131406</v>
      </c>
      <c r="C18" s="8"/>
      <c r="D18" s="17">
        <f>+B18/$B$43</f>
        <v>41.128638497652581</v>
      </c>
    </row>
    <row r="19" spans="1:4" x14ac:dyDescent="0.25">
      <c r="A19" s="11" t="s">
        <v>18</v>
      </c>
      <c r="B19" s="8">
        <v>350963</v>
      </c>
      <c r="C19" s="8"/>
      <c r="D19" s="17">
        <f>+B19/$B$43</f>
        <v>109.84757433489828</v>
      </c>
    </row>
    <row r="20" spans="1:4" x14ac:dyDescent="0.25">
      <c r="A20" s="11" t="s">
        <v>17</v>
      </c>
      <c r="B20" s="8">
        <v>2249085</v>
      </c>
      <c r="C20" s="8"/>
      <c r="D20" s="17">
        <f>+B20/$B$43</f>
        <v>703.93896713615027</v>
      </c>
    </row>
    <row r="21" spans="1:4" x14ac:dyDescent="0.25">
      <c r="A21" s="11" t="s">
        <v>16</v>
      </c>
      <c r="B21" s="8">
        <v>1610535</v>
      </c>
      <c r="C21" s="8"/>
      <c r="D21" s="17">
        <f>+B21/$B$43</f>
        <v>504.0798122065728</v>
      </c>
    </row>
    <row r="22" spans="1:4" x14ac:dyDescent="0.25">
      <c r="A22" s="11" t="s">
        <v>15</v>
      </c>
      <c r="B22" s="8">
        <v>1008481</v>
      </c>
      <c r="C22" s="8"/>
      <c r="D22" s="17">
        <f>+B22/$B$43</f>
        <v>315.64350547730828</v>
      </c>
    </row>
    <row r="23" spans="1:4" x14ac:dyDescent="0.25">
      <c r="A23" s="11" t="s">
        <v>14</v>
      </c>
      <c r="B23" s="8">
        <v>1448145</v>
      </c>
      <c r="C23" s="8"/>
      <c r="D23" s="17">
        <f>+B23/$B$43</f>
        <v>453.25352112676057</v>
      </c>
    </row>
    <row r="24" spans="1:4" x14ac:dyDescent="0.25">
      <c r="A24" s="11" t="s">
        <v>13</v>
      </c>
      <c r="B24" s="8">
        <v>5008642</v>
      </c>
      <c r="C24" s="8"/>
      <c r="D24" s="17">
        <f>+B24/$B$43</f>
        <v>1567.6500782472613</v>
      </c>
    </row>
    <row r="25" spans="1:4" x14ac:dyDescent="0.25">
      <c r="A25" s="11" t="s">
        <v>12</v>
      </c>
      <c r="B25" s="8">
        <v>781828</v>
      </c>
      <c r="C25" s="8"/>
      <c r="D25" s="17">
        <f>+B25/$B$43</f>
        <v>244.70359937402191</v>
      </c>
    </row>
    <row r="26" spans="1:4" x14ac:dyDescent="0.25">
      <c r="A26" s="11" t="s">
        <v>35</v>
      </c>
      <c r="B26" s="8">
        <v>1186943</v>
      </c>
      <c r="C26" s="8"/>
      <c r="D26" s="17">
        <f>+B26/$B$43</f>
        <v>371.50015649452268</v>
      </c>
    </row>
    <row r="27" spans="1:4" x14ac:dyDescent="0.25">
      <c r="A27" s="11" t="s">
        <v>11</v>
      </c>
      <c r="B27" s="8">
        <f>1825193+4087444+238780</f>
        <v>6151417</v>
      </c>
      <c r="C27" s="8"/>
      <c r="D27" s="17">
        <f>+B27/$B$43</f>
        <v>1925.3261345852895</v>
      </c>
    </row>
    <row r="28" spans="1:4" x14ac:dyDescent="0.25">
      <c r="A28" s="11" t="s">
        <v>10</v>
      </c>
      <c r="B28" s="8">
        <v>5928694</v>
      </c>
      <c r="C28" s="8"/>
      <c r="D28" s="17">
        <f>+B28/$B$43</f>
        <v>1855.61627543036</v>
      </c>
    </row>
    <row r="29" spans="1:4" x14ac:dyDescent="0.25">
      <c r="A29" s="11" t="s">
        <v>9</v>
      </c>
      <c r="B29" s="8">
        <v>2315285</v>
      </c>
      <c r="C29" s="8"/>
      <c r="D29" s="17">
        <f>+B29/$B$43</f>
        <v>724.65884194053206</v>
      </c>
    </row>
    <row r="30" spans="1:4" x14ac:dyDescent="0.25">
      <c r="A30" s="11" t="s">
        <v>8</v>
      </c>
      <c r="B30" s="8">
        <v>207393</v>
      </c>
      <c r="C30" s="8"/>
      <c r="D30" s="17">
        <f>+B30/$B$43</f>
        <v>64.911737089201878</v>
      </c>
    </row>
    <row r="31" spans="1:4" x14ac:dyDescent="0.25">
      <c r="A31" s="11" t="s">
        <v>7</v>
      </c>
      <c r="B31" s="19">
        <f>SUM(B12:B30)</f>
        <v>54498333</v>
      </c>
      <c r="C31" s="8"/>
      <c r="D31" s="18">
        <f>SUM(D12:D30)</f>
        <v>17057.381220657277</v>
      </c>
    </row>
    <row r="32" spans="1:4" x14ac:dyDescent="0.25">
      <c r="A32" s="11"/>
      <c r="B32" s="8"/>
      <c r="C32" s="8"/>
      <c r="D32" s="17"/>
    </row>
    <row r="33" spans="1:4" x14ac:dyDescent="0.25">
      <c r="A33" s="9" t="s">
        <v>6</v>
      </c>
      <c r="B33" s="16">
        <f>+B9-B31</f>
        <v>-276461</v>
      </c>
      <c r="C33" s="8"/>
      <c r="D33" s="17"/>
    </row>
    <row r="34" spans="1:4" x14ac:dyDescent="0.25">
      <c r="A34" s="11"/>
      <c r="B34" s="8"/>
      <c r="C34" s="8"/>
      <c r="D34" s="17"/>
    </row>
    <row r="35" spans="1:4" x14ac:dyDescent="0.25">
      <c r="A35" s="9" t="s">
        <v>5</v>
      </c>
      <c r="B35" s="15">
        <v>287527</v>
      </c>
      <c r="C35" s="7"/>
      <c r="D35" s="6"/>
    </row>
    <row r="36" spans="1:4" x14ac:dyDescent="0.25">
      <c r="A36" s="11"/>
      <c r="B36" s="8"/>
      <c r="C36" s="7"/>
      <c r="D36" s="6"/>
    </row>
    <row r="37" spans="1:4" x14ac:dyDescent="0.25">
      <c r="A37" s="11" t="s">
        <v>4</v>
      </c>
      <c r="B37" s="16">
        <f>+B33+B35</f>
        <v>11066</v>
      </c>
      <c r="C37" s="7"/>
      <c r="D37" s="6"/>
    </row>
    <row r="38" spans="1:4" x14ac:dyDescent="0.25">
      <c r="A38" s="9"/>
      <c r="B38" s="8"/>
      <c r="C38" s="7"/>
      <c r="D38" s="6"/>
    </row>
    <row r="39" spans="1:4" x14ac:dyDescent="0.25">
      <c r="A39" s="9" t="s">
        <v>3</v>
      </c>
      <c r="B39" s="15">
        <v>24939597</v>
      </c>
      <c r="C39" s="7"/>
      <c r="D39" s="6"/>
    </row>
    <row r="40" spans="1:4" x14ac:dyDescent="0.25">
      <c r="A40" s="9"/>
      <c r="B40" s="8"/>
      <c r="C40" s="7"/>
      <c r="D40" s="6"/>
    </row>
    <row r="41" spans="1:4" ht="15.75" thickBot="1" x14ac:dyDescent="0.3">
      <c r="A41" s="9" t="s">
        <v>37</v>
      </c>
      <c r="B41" s="14">
        <v>24950666</v>
      </c>
      <c r="C41" s="13"/>
      <c r="D41" s="12"/>
    </row>
    <row r="42" spans="1:4" ht="15.75" thickTop="1" x14ac:dyDescent="0.25">
      <c r="A42" s="11"/>
      <c r="B42" s="8"/>
      <c r="C42" s="7"/>
      <c r="D42" s="6"/>
    </row>
    <row r="43" spans="1:4" x14ac:dyDescent="0.25">
      <c r="A43" s="9" t="s">
        <v>2</v>
      </c>
      <c r="B43" s="8">
        <v>3195</v>
      </c>
      <c r="C43" s="7"/>
      <c r="D43" s="6"/>
    </row>
    <row r="44" spans="1:4" x14ac:dyDescent="0.25">
      <c r="A44" s="11"/>
      <c r="B44" s="8"/>
      <c r="C44" s="7"/>
      <c r="D44" s="6"/>
    </row>
    <row r="45" spans="1:4" x14ac:dyDescent="0.25">
      <c r="A45" s="9" t="s">
        <v>1</v>
      </c>
      <c r="B45" s="10">
        <v>521.70000000000005</v>
      </c>
      <c r="C45" s="7"/>
      <c r="D45" s="6"/>
    </row>
    <row r="46" spans="1:4" x14ac:dyDescent="0.25">
      <c r="A46" s="9"/>
      <c r="B46" s="8"/>
      <c r="C46" s="7"/>
      <c r="D46" s="6"/>
    </row>
    <row r="47" spans="1:4" ht="15.75" thickBot="1" x14ac:dyDescent="0.3">
      <c r="A47" s="5" t="s">
        <v>0</v>
      </c>
      <c r="B47" s="4"/>
      <c r="C47" s="3"/>
      <c r="D47" s="2"/>
    </row>
    <row r="48" spans="1:4" x14ac:dyDescent="0.25">
      <c r="A48" s="1"/>
      <c r="B48" s="1"/>
      <c r="C48" s="1"/>
      <c r="D48" s="1"/>
    </row>
  </sheetData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Revenue and Expenditures FY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 Davis</dc:creator>
  <cp:lastModifiedBy>Spencer Davis</cp:lastModifiedBy>
  <cp:lastPrinted>2024-08-14T21:17:31Z</cp:lastPrinted>
  <dcterms:created xsi:type="dcterms:W3CDTF">2024-08-13T20:25:52Z</dcterms:created>
  <dcterms:modified xsi:type="dcterms:W3CDTF">2026-02-23T16:54:55Z</dcterms:modified>
</cp:coreProperties>
</file>