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pencerdavis\Downloads\"/>
    </mc:Choice>
  </mc:AlternateContent>
  <xr:revisionPtr revIDLastSave="0" documentId="8_{A340D413-686B-4F7E-ABD2-7DF6E58668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v and Exp per Student History" sheetId="1" r:id="rId1"/>
    <sheet name="Property Tax Rates History" sheetId="2" r:id="rId2"/>
    <sheet name="Property Valuation Histor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waCe3xboNG1OHHTdQxngnhdj7zaxZUgZ6fTXLmpQKcU="/>
    </ext>
  </extLst>
</workbook>
</file>

<file path=xl/calcChain.xml><?xml version="1.0" encoding="utf-8"?>
<calcChain xmlns="http://schemas.openxmlformats.org/spreadsheetml/2006/main">
  <c r="F4" i="2" l="1"/>
  <c r="E4" i="2"/>
  <c r="D4" i="2"/>
  <c r="C4" i="2"/>
  <c r="B4" i="2"/>
  <c r="F7" i="1"/>
  <c r="E9" i="1"/>
  <c r="D9" i="1"/>
  <c r="C9" i="1"/>
  <c r="B9" i="1"/>
  <c r="E8" i="1"/>
  <c r="D8" i="1"/>
  <c r="C8" i="1"/>
  <c r="B8" i="1"/>
  <c r="G4" i="3"/>
  <c r="F4" i="3"/>
  <c r="E3" i="3"/>
  <c r="E4" i="3" s="1"/>
  <c r="D3" i="3"/>
  <c r="D4" i="3" s="1"/>
  <c r="C3" i="3"/>
  <c r="C4" i="3" s="1"/>
  <c r="B3" i="3"/>
  <c r="B4" i="3" s="1"/>
  <c r="G4" i="2"/>
  <c r="F9" i="1"/>
  <c r="F8" i="1"/>
</calcChain>
</file>

<file path=xl/sharedStrings.xml><?xml version="1.0" encoding="utf-8"?>
<sst xmlns="http://schemas.openxmlformats.org/spreadsheetml/2006/main" count="32" uniqueCount="16">
  <si>
    <t>2019-20</t>
  </si>
  <si>
    <t>2020-21</t>
  </si>
  <si>
    <t>2021-22</t>
  </si>
  <si>
    <t>2022-2023</t>
  </si>
  <si>
    <t>Revenue</t>
  </si>
  <si>
    <t>Expenditures</t>
  </si>
  <si>
    <t>Enrollment</t>
  </si>
  <si>
    <t>2022-23</t>
  </si>
  <si>
    <t>2023-2024</t>
  </si>
  <si>
    <t>2024-2025</t>
  </si>
  <si>
    <t>Maintenance &amp; Operations</t>
  </si>
  <si>
    <t>Interest &amp; Sinking</t>
  </si>
  <si>
    <t>Total Tax Rate</t>
  </si>
  <si>
    <t>Taxable Valuation</t>
  </si>
  <si>
    <t>Taxable Rate Per Capita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</si>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</sst>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??_);_(@_)"/>
    <numFmt numFmtId="165" formatCode="_(&quot;$&quot;* #,##0.00000_);_(&quot;$&quot;* \(#,##0.00000\);_(&quot;$&quot;* &quot;-&quot;??_);_(@_)"/>
    <numFmt numFmtId="166" formatCode="_(&quot;$&quot;* #,##0.0000_);_(&quot;$&quot;* \(#,##0.0000\);_(&quot;$&quot;* &quot;-&quot;??_);_(@_)"/>
    <numFmt numFmtId="167" formatCode="_(&quot;$&quot;* #,##0_);_(&quot;$&quot;* \(#,##0\);_(&quot;$&quot;* &quot;-&quot;??_);_(@_)"/>
  </numFmts>
  <fonts count="7" x14ac:knownFonts="1">
    <font>
      <sz val="11"/>
      <color theme="1"/>
      <name val="Aptos Narrow"/>
      <scheme val="minor"/>
    </font>
    <font>
      <sz val="11"/>
      <color theme="1"/>
      <name val="Calibri"/>
    </font>
    <font>
      <sz val="11"/>
      <color theme="1"/>
      <name val="Aptos Narrow"/>
    </font>
    <font>
      <b/>
      <sz val="11"/>
      <color theme="1"/>
      <name val="Aptos Narrow"/>
    </font>
    <font>
      <b/>
      <sz val="11"/>
      <color theme="1"/>
      <name val="Arial"/>
    </font>
    <font>
      <sz val="11"/>
      <color theme="1"/>
      <name val="Aptos Narrow"/>
      <scheme val="minor"/>
    </font>
    <font>
      <sz val="11"/>
      <color theme="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164" fontId="1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65" fontId="2" fillId="0" borderId="0" xfId="0" applyNumberFormat="1" applyFont="1"/>
    <xf numFmtId="166" fontId="2" fillId="0" borderId="1" xfId="0" applyNumberFormat="1" applyFont="1" applyBorder="1"/>
    <xf numFmtId="166" fontId="2" fillId="0" borderId="0" xfId="0" applyNumberFormat="1" applyFont="1"/>
    <xf numFmtId="167" fontId="2" fillId="0" borderId="0" xfId="0" applyNumberFormat="1" applyFont="1"/>
    <xf numFmtId="164" fontId="2" fillId="0" borderId="1" xfId="0" applyNumberFormat="1" applyFont="1" applyBorder="1"/>
    <xf numFmtId="164" fontId="6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 sz="1400" b="0" i="0">
                <a:solidFill>
                  <a:srgbClr val="757575"/>
                </a:solidFill>
                <a:latin typeface="+mn-lt"/>
              </a:rPr>
              <a:t>Revenue and Expenditures per Student History 
All Governmental Funds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Revenue</c:v>
          </c:tx>
          <c:spPr>
            <a:solidFill>
              <a:srgbClr val="FFFF00"/>
            </a:solidFill>
            <a:ln cmpd="sng">
              <a:solidFill>
                <a:srgbClr val="000000"/>
              </a:solidFill>
            </a:ln>
          </c:spPr>
          <c:invertIfNegative val="1"/>
          <c:dLbls>
            <c:dLbl>
              <c:idx val="0"/>
              <c:layout>
                <c:manualLayout>
                  <c:x val="-6.83760683760686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E3-4A1D-AD2B-869B916AF416}"/>
                </c:ext>
              </c:extLst>
            </c:dLbl>
            <c:dLbl>
              <c:idx val="1"/>
              <c:layout>
                <c:manualLayout>
                  <c:x val="-8.5470085470085479E-3"/>
                  <c:y val="3.0511060259344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E3-4A1D-AD2B-869B916AF416}"/>
                </c:ext>
              </c:extLst>
            </c:dLbl>
            <c:dLbl>
              <c:idx val="2"/>
              <c:layout>
                <c:manualLayout>
                  <c:x val="-8.5470085470086103E-3"/>
                  <c:y val="-3.05110602593451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E3-4A1D-AD2B-869B916AF416}"/>
                </c:ext>
              </c:extLst>
            </c:dLbl>
            <c:dLbl>
              <c:idx val="3"/>
              <c:layout>
                <c:manualLayout>
                  <c:x val="-8.547008547008547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E3-4A1D-AD2B-869B916AF416}"/>
                </c:ext>
              </c:extLst>
            </c:dLbl>
            <c:dLbl>
              <c:idx val="4"/>
              <c:layout>
                <c:manualLayout>
                  <c:x val="-1.1965811965811967E-2"/>
                  <c:y val="9.15331807780320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E3-4A1D-AD2B-869B916AF416}"/>
                </c:ext>
              </c:extLst>
            </c:dLbl>
            <c:numFmt formatCode="_-[$$-409]* #,##0_ ;_-[$$-409]* \-#,##0\ ;_-[$$-409]* &quot;-&quot;_ ;_-@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n-001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'Rev and Exp per Student History'!$B$7:$F$7</c:f>
              <c:strCache>
                <c:ptCount val="5"/>
                <c:pt idx="0">
                  <c:v>2020-21</c:v>
                </c:pt>
                <c:pt idx="1">
                  <c:v>2021-22</c:v>
                </c:pt>
                <c:pt idx="2">
                  <c:v>2022-2023</c:v>
                </c:pt>
                <c:pt idx="3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'Rev and Exp per Student History'!$B$8:$F$8</c:f>
              <c:numCache>
                <c:formatCode>_(* #,##0_);_(* \(#,##0\);_(* "-"??_);_(@_)</c:formatCode>
                <c:ptCount val="5"/>
                <c:pt idx="0">
                  <c:v>16034.622185837086</c:v>
                </c:pt>
                <c:pt idx="1">
                  <c:v>16497.625960061443</c:v>
                </c:pt>
                <c:pt idx="2">
                  <c:v>18630.904304517964</c:v>
                </c:pt>
                <c:pt idx="3">
                  <c:v>18795.323293172693</c:v>
                </c:pt>
                <c:pt idx="4">
                  <c:v>16970.851956181534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739-440B-9F0D-6F63C6570D1C}"/>
            </c:ext>
          </c:extLst>
        </c:ser>
        <c:ser>
          <c:idx val="1"/>
          <c:order val="1"/>
          <c:tx>
            <c:v>Expenditures</c:v>
          </c:tx>
          <c:spPr>
            <a:solidFill>
              <a:srgbClr val="7030A0"/>
            </a:solidFill>
            <a:ln cmpd="sng">
              <a:solidFill>
                <a:srgbClr val="000000"/>
              </a:solidFill>
            </a:ln>
          </c:spPr>
          <c:invertIfNegative val="1"/>
          <c:dLbls>
            <c:dLbl>
              <c:idx val="4"/>
              <c:layout>
                <c:manualLayout>
                  <c:x val="1.7094017094015841E-3"/>
                  <c:y val="9.15331807780320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E3-4A1D-AD2B-869B916AF416}"/>
                </c:ext>
              </c:extLst>
            </c:dLbl>
            <c:numFmt formatCode="_-[$$-409]* #,##0_ ;_-[$$-409]* \-#,##0\ ;_-[$$-409]* &quot;-&quot;_ ;_-@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n-001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'Rev and Exp per Student History'!$B$7:$F$7</c:f>
              <c:strCache>
                <c:ptCount val="5"/>
                <c:pt idx="0">
                  <c:v>2020-21</c:v>
                </c:pt>
                <c:pt idx="1">
                  <c:v>2021-22</c:v>
                </c:pt>
                <c:pt idx="2">
                  <c:v>2022-2023</c:v>
                </c:pt>
                <c:pt idx="3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'Rev and Exp per Student History'!$B$9:$F$9</c:f>
              <c:numCache>
                <c:formatCode>_(* #,##0_);_(* \(#,##0\);_(* "-"??_);_(@_)</c:formatCode>
                <c:ptCount val="5"/>
                <c:pt idx="0">
                  <c:v>19169.609087187884</c:v>
                </c:pt>
                <c:pt idx="1">
                  <c:v>35053.846390168968</c:v>
                </c:pt>
                <c:pt idx="2">
                  <c:v>42929.810743507645</c:v>
                </c:pt>
                <c:pt idx="3">
                  <c:v>35305.258032128513</c:v>
                </c:pt>
                <c:pt idx="4">
                  <c:v>17057.380281690141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739-440B-9F0D-6F63C6570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1591242"/>
        <c:axId val="991874929"/>
      </c:barChart>
      <c:catAx>
        <c:axId val="195159124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Fiscal Years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001"/>
          </a:p>
        </c:txPr>
        <c:crossAx val="991874929"/>
        <c:crosses val="autoZero"/>
        <c:auto val="1"/>
        <c:lblAlgn val="ctr"/>
        <c:lblOffset val="100"/>
        <c:noMultiLvlLbl val="1"/>
      </c:catAx>
      <c:valAx>
        <c:axId val="99187492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Revenue and Expenditure Amounts</a:t>
                </a:r>
              </a:p>
            </c:rich>
          </c:tx>
          <c:overlay val="0"/>
        </c:title>
        <c:numFmt formatCode="_(* #,##0_);_(* \(#,##0\);_(* &quot;-&quot;??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001"/>
          </a:p>
        </c:txPr>
        <c:crossAx val="1951591242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001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 sz="1400" b="0" i="0">
                <a:solidFill>
                  <a:srgbClr val="757575"/>
                </a:solidFill>
                <a:latin typeface="+mn-lt"/>
              </a:rPr>
              <a:t>Property Tax Rates per $100 Valuation History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Maintenance &amp; Operations</c:v>
          </c:tx>
          <c:spPr>
            <a:solidFill>
              <a:srgbClr val="7030A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n-001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'Property Tax Rates History'!$B$1:$G$1</c:f>
              <c:strCache>
                <c:ptCount val="6"/>
                <c:pt idx="0">
                  <c:v>2020-21</c:v>
                </c:pt>
                <c:pt idx="1">
                  <c:v>2021-22</c:v>
                </c:pt>
                <c:pt idx="2">
                  <c:v>2022-23</c:v>
                </c:pt>
                <c:pt idx="3">
                  <c:v>2023-2024</c:v>
                </c:pt>
                <c:pt idx="4">
                  <c:v>2024-2025</c:v>
                </c:pt>
                <c:pt idx="5">
                  <c:v>2025-2026</c:v>
                </c:pt>
              </c:strCache>
            </c:strRef>
          </c:cat>
          <c:val>
            <c:numRef>
              <c:f>'Property Tax Rates History'!$B$2:$G$2</c:f>
              <c:numCache>
                <c:formatCode>_("$"* #,##0.00000_);_("$"* \(#,##0.00000\);_("$"* "-"??_);_(@_)</c:formatCode>
                <c:ptCount val="6"/>
                <c:pt idx="0">
                  <c:v>0.96640000000000004</c:v>
                </c:pt>
                <c:pt idx="1">
                  <c:v>0.99199999999999999</c:v>
                </c:pt>
                <c:pt idx="2">
                  <c:v>0.97460000000000002</c:v>
                </c:pt>
                <c:pt idx="3">
                  <c:v>0.78920000000000001</c:v>
                </c:pt>
                <c:pt idx="4">
                  <c:v>0.78690000000000004</c:v>
                </c:pt>
                <c:pt idx="5">
                  <c:v>0.78500000000000003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E8A-4C26-8B4B-728EB6133DB8}"/>
            </c:ext>
          </c:extLst>
        </c:ser>
        <c:ser>
          <c:idx val="1"/>
          <c:order val="1"/>
          <c:tx>
            <c:v>Interest &amp; Sinking</c:v>
          </c:tx>
          <c:spPr>
            <a:solidFill>
              <a:srgbClr val="FFFF00"/>
            </a:solidFill>
            <a:ln cmpd="sng">
              <a:solidFill>
                <a:srgbClr val="000000"/>
              </a:solidFill>
            </a:ln>
          </c:spPr>
          <c:invertIfNegative val="1"/>
          <c:dLbls>
            <c:dLbl>
              <c:idx val="0"/>
              <c:layout>
                <c:manualLayout>
                  <c:x val="8.25082508250822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5-4F98-AEE8-52DC1487B35E}"/>
                </c:ext>
              </c:extLst>
            </c:dLbl>
            <c:dLbl>
              <c:idx val="1"/>
              <c:layout>
                <c:manualLayout>
                  <c:x val="9.900990099009901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45-4F98-AEE8-52DC1487B35E}"/>
                </c:ext>
              </c:extLst>
            </c:dLbl>
            <c:dLbl>
              <c:idx val="2"/>
              <c:layout>
                <c:manualLayout>
                  <c:x val="9.900990099009901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45-4F98-AEE8-52DC1487B35E}"/>
                </c:ext>
              </c:extLst>
            </c:dLbl>
            <c:dLbl>
              <c:idx val="3"/>
              <c:layout>
                <c:manualLayout>
                  <c:x val="9.90099009900977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45-4F98-AEE8-52DC1487B35E}"/>
                </c:ext>
              </c:extLst>
            </c:dLbl>
            <c:dLbl>
              <c:idx val="4"/>
              <c:layout>
                <c:manualLayout>
                  <c:x val="8.25082508250825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45-4F98-AEE8-52DC1487B35E}"/>
                </c:ext>
              </c:extLst>
            </c:dLbl>
            <c:dLbl>
              <c:idx val="5"/>
              <c:layout>
                <c:manualLayout>
                  <c:x val="6.600660066006600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45-4F98-AEE8-52DC1487B3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n-001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'Property Tax Rates History'!$B$1:$G$1</c:f>
              <c:strCache>
                <c:ptCount val="6"/>
                <c:pt idx="0">
                  <c:v>2020-21</c:v>
                </c:pt>
                <c:pt idx="1">
                  <c:v>2021-22</c:v>
                </c:pt>
                <c:pt idx="2">
                  <c:v>2022-23</c:v>
                </c:pt>
                <c:pt idx="3">
                  <c:v>2023-2024</c:v>
                </c:pt>
                <c:pt idx="4">
                  <c:v>2024-2025</c:v>
                </c:pt>
                <c:pt idx="5">
                  <c:v>2025-2026</c:v>
                </c:pt>
              </c:strCache>
            </c:strRef>
          </c:cat>
          <c:val>
            <c:numRef>
              <c:f>'Property Tax Rates History'!$B$3:$G$3</c:f>
              <c:numCache>
                <c:formatCode>_("$"* #,##0.0000_);_("$"* \(#,##0.0000\);_("$"* "-"??_);_(@_)</c:formatCode>
                <c:ptCount val="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E8A-4C26-8B4B-728EB6133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5913474"/>
        <c:axId val="1534799841"/>
      </c:barChart>
      <c:catAx>
        <c:axId val="195591347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Fiscal Years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001"/>
          </a:p>
        </c:txPr>
        <c:crossAx val="1534799841"/>
        <c:crosses val="autoZero"/>
        <c:auto val="1"/>
        <c:lblAlgn val="ctr"/>
        <c:lblOffset val="100"/>
        <c:noMultiLvlLbl val="1"/>
      </c:catAx>
      <c:valAx>
        <c:axId val="15347998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Tax Rate</a:t>
                </a:r>
              </a:p>
            </c:rich>
          </c:tx>
          <c:overlay val="0"/>
        </c:title>
        <c:numFmt formatCode="_(&quot;$&quot;* #,##0.00000_);_(&quot;$&quot;* \(#,##0.00000\);_(&quot;$&quot;* &quot;-&quot;??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001"/>
          </a:p>
        </c:txPr>
        <c:crossAx val="1955913474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001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 sz="1400" b="0" i="0">
                <a:solidFill>
                  <a:srgbClr val="757575"/>
                </a:solidFill>
                <a:latin typeface="+mn-lt"/>
              </a:rPr>
              <a:t>Property Tax Rates per $100 Valuation History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Taxable Valuation</c:v>
          </c:tx>
          <c:spPr>
            <a:solidFill>
              <a:srgbClr val="7030A0"/>
            </a:solidFill>
            <a:ln cmpd="sng">
              <a:solidFill>
                <a:srgbClr val="000000"/>
              </a:solidFill>
            </a:ln>
          </c:spPr>
          <c:invertIfNegative val="1"/>
          <c:dLbls>
            <c:dLbl>
              <c:idx val="3"/>
              <c:layout>
                <c:manualLayout>
                  <c:x val="0"/>
                  <c:y val="-8.62068965517241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39-4F9C-837C-85A53205B000}"/>
                </c:ext>
              </c:extLst>
            </c:dLbl>
            <c:dLbl>
              <c:idx val="5"/>
              <c:layout>
                <c:manualLayout>
                  <c:x val="0"/>
                  <c:y val="-5.74712643678160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39-4F9C-837C-85A53205B0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n-001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'Property Valuation History'!$B$1:$G$1</c:f>
              <c:strCache>
                <c:ptCount val="6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2023-2024</c:v>
                </c:pt>
                <c:pt idx="5">
                  <c:v>2024-2025</c:v>
                </c:pt>
              </c:strCache>
            </c:strRef>
          </c:cat>
          <c:val>
            <c:numRef>
              <c:f>'Property Valuation History'!$B$2:$G$2</c:f>
              <c:numCache>
                <c:formatCode>_("$"* #,##0_);_("$"* \(#,##0\);_("$"* "-"??_);_(@_)</c:formatCode>
                <c:ptCount val="6"/>
                <c:pt idx="0">
                  <c:v>984445737</c:v>
                </c:pt>
                <c:pt idx="1">
                  <c:v>1022468858</c:v>
                </c:pt>
                <c:pt idx="2">
                  <c:v>1175595269</c:v>
                </c:pt>
                <c:pt idx="3">
                  <c:v>1424103373</c:v>
                </c:pt>
                <c:pt idx="4">
                  <c:v>1765921999</c:v>
                </c:pt>
                <c:pt idx="5">
                  <c:v>1919880001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B5B-4F28-B7B6-2C08C8215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0441160"/>
        <c:axId val="516111244"/>
      </c:barChart>
      <c:catAx>
        <c:axId val="2020441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Fiscal Years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001"/>
          </a:p>
        </c:txPr>
        <c:crossAx val="516111244"/>
        <c:crosses val="autoZero"/>
        <c:auto val="1"/>
        <c:lblAlgn val="ctr"/>
        <c:lblOffset val="100"/>
        <c:noMultiLvlLbl val="1"/>
      </c:catAx>
      <c:valAx>
        <c:axId val="5161112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Property Valuation</a:t>
                </a:r>
              </a:p>
            </c:rich>
          </c:tx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001"/>
          </a:p>
        </c:txPr>
        <c:crossAx val="2020441160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</xdr:row>
      <xdr:rowOff>171450</xdr:rowOff>
    </xdr:from>
    <xdr:ext cx="7429500" cy="4162425"/>
    <xdr:graphicFrame macro="">
      <xdr:nvGraphicFramePr>
        <xdr:cNvPr id="272501024" name="Chart 1" title="Chart">
          <a:extLst>
            <a:ext uri="{FF2B5EF4-FFF2-40B4-BE49-F238E27FC236}">
              <a16:creationId xmlns:a16="http://schemas.microsoft.com/office/drawing/2014/main" id="{00000000-0008-0000-0000-000020093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619125</xdr:colOff>
      <xdr:row>0</xdr:row>
      <xdr:rowOff>0</xdr:rowOff>
    </xdr:from>
    <xdr:ext cx="7696200" cy="4419600"/>
    <xdr:graphicFrame macro="">
      <xdr:nvGraphicFramePr>
        <xdr:cNvPr id="1727034697" name="Chart 2" title="Chart">
          <a:extLst>
            <a:ext uri="{FF2B5EF4-FFF2-40B4-BE49-F238E27FC236}">
              <a16:creationId xmlns:a16="http://schemas.microsoft.com/office/drawing/2014/main" id="{00000000-0008-0000-0100-00004975F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6</xdr:row>
      <xdr:rowOff>0</xdr:rowOff>
    </xdr:from>
    <xdr:ext cx="7981950" cy="4419600"/>
    <xdr:graphicFrame macro="">
      <xdr:nvGraphicFramePr>
        <xdr:cNvPr id="942924024" name="Chart 3" title="Chart">
          <a:extLst>
            <a:ext uri="{FF2B5EF4-FFF2-40B4-BE49-F238E27FC236}">
              <a16:creationId xmlns:a16="http://schemas.microsoft.com/office/drawing/2014/main" id="{00000000-0008-0000-0200-0000F8E03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workbookViewId="0">
      <selection activeCell="B12" sqref="B12"/>
    </sheetView>
  </sheetViews>
  <sheetFormatPr defaultColWidth="12.5703125" defaultRowHeight="15" customHeight="1" x14ac:dyDescent="0.25"/>
  <cols>
    <col min="1" max="1" width="12.28515625" customWidth="1"/>
    <col min="2" max="6" width="12.5703125" customWidth="1"/>
    <col min="7" max="26" width="8.5703125" customWidth="1"/>
  </cols>
  <sheetData>
    <row r="1" spans="1:6" x14ac:dyDescent="0.25">
      <c r="B1" s="1" t="s">
        <v>1</v>
      </c>
      <c r="C1" s="1" t="s">
        <v>2</v>
      </c>
      <c r="D1" s="1" t="s">
        <v>3</v>
      </c>
      <c r="E1" s="1" t="s">
        <v>8</v>
      </c>
      <c r="F1" s="1" t="s">
        <v>9</v>
      </c>
    </row>
    <row r="2" spans="1:6" x14ac:dyDescent="0.25">
      <c r="A2" s="2" t="s">
        <v>4</v>
      </c>
      <c r="B2" s="3">
        <v>39172582</v>
      </c>
      <c r="C2" s="3">
        <v>42959818</v>
      </c>
      <c r="D2" s="3">
        <v>52371472</v>
      </c>
      <c r="E2" s="3">
        <v>56160426</v>
      </c>
      <c r="F2" s="3">
        <v>54221872</v>
      </c>
    </row>
    <row r="3" spans="1:6" x14ac:dyDescent="0.25">
      <c r="A3" s="2" t="s">
        <v>5</v>
      </c>
      <c r="B3" s="3">
        <v>46831355</v>
      </c>
      <c r="C3" s="3">
        <v>91280216</v>
      </c>
      <c r="D3" s="3">
        <v>120675698</v>
      </c>
      <c r="E3" s="3">
        <v>105492111</v>
      </c>
      <c r="F3" s="3">
        <v>54498330</v>
      </c>
    </row>
    <row r="5" spans="1:6" x14ac:dyDescent="0.25">
      <c r="A5" s="2" t="s">
        <v>6</v>
      </c>
      <c r="B5" s="3">
        <v>2443</v>
      </c>
      <c r="C5" s="3">
        <v>2604</v>
      </c>
      <c r="D5" s="3">
        <v>2811</v>
      </c>
      <c r="E5" s="3">
        <v>2988</v>
      </c>
      <c r="F5" s="3">
        <v>3195</v>
      </c>
    </row>
    <row r="7" spans="1:6" x14ac:dyDescent="0.25">
      <c r="B7" s="1" t="s">
        <v>1</v>
      </c>
      <c r="C7" s="1" t="s">
        <v>2</v>
      </c>
      <c r="D7" s="1" t="s">
        <v>3</v>
      </c>
      <c r="E7" s="1" t="s">
        <v>8</v>
      </c>
      <c r="F7" s="1" t="str">
        <f>+F1</f>
        <v>2024-2025</v>
      </c>
    </row>
    <row r="8" spans="1:6" x14ac:dyDescent="0.25">
      <c r="A8" s="2" t="s">
        <v>4</v>
      </c>
      <c r="B8" s="3">
        <f t="shared" ref="B8:E8" si="0">+B2/B5</f>
        <v>16034.622185837086</v>
      </c>
      <c r="C8" s="3">
        <f t="shared" si="0"/>
        <v>16497.625960061443</v>
      </c>
      <c r="D8" s="3">
        <f t="shared" si="0"/>
        <v>18630.904304517964</v>
      </c>
      <c r="E8" s="3">
        <f t="shared" ref="E8:F8" si="1">+E2/E5</f>
        <v>18795.323293172693</v>
      </c>
      <c r="F8" s="3">
        <f t="shared" si="1"/>
        <v>16970.851956181534</v>
      </c>
    </row>
    <row r="9" spans="1:6" x14ac:dyDescent="0.25">
      <c r="A9" s="2" t="s">
        <v>5</v>
      </c>
      <c r="B9" s="3">
        <f t="shared" ref="B9:E9" si="2">+B3/B5</f>
        <v>19169.609087187884</v>
      </c>
      <c r="C9" s="3">
        <f t="shared" si="2"/>
        <v>35053.846390168968</v>
      </c>
      <c r="D9" s="3">
        <f t="shared" si="2"/>
        <v>42929.810743507645</v>
      </c>
      <c r="E9" s="3">
        <f t="shared" ref="E9:F9" si="3">+E3/E5</f>
        <v>35305.258032128513</v>
      </c>
      <c r="F9" s="3">
        <f t="shared" si="3"/>
        <v>17057.380281690141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>
      <selection activeCell="X12" sqref="X12"/>
    </sheetView>
  </sheetViews>
  <sheetFormatPr defaultColWidth="12.5703125" defaultRowHeight="15" customHeight="1" x14ac:dyDescent="0.25"/>
  <cols>
    <col min="1" max="1" width="24.85546875" customWidth="1"/>
    <col min="2" max="2" width="10" bestFit="1" customWidth="1"/>
    <col min="3" max="6" width="10" customWidth="1"/>
    <col min="7" max="7" width="10" bestFit="1" customWidth="1"/>
    <col min="8" max="26" width="8.5703125" customWidth="1"/>
  </cols>
  <sheetData>
    <row r="1" spans="1:7" x14ac:dyDescent="0.25">
      <c r="B1" s="4" t="s">
        <v>1</v>
      </c>
      <c r="C1" s="4" t="s">
        <v>2</v>
      </c>
      <c r="D1" s="4" t="s">
        <v>7</v>
      </c>
      <c r="E1" s="4" t="s">
        <v>8</v>
      </c>
      <c r="F1" s="4" t="s">
        <v>9</v>
      </c>
      <c r="G1" s="4" t="s">
        <v>15</v>
      </c>
    </row>
    <row r="2" spans="1:7" x14ac:dyDescent="0.25">
      <c r="A2" s="6" t="s">
        <v>10</v>
      </c>
      <c r="B2" s="7">
        <v>0.96640000000000004</v>
      </c>
      <c r="C2" s="7">
        <v>0.99199999999999999</v>
      </c>
      <c r="D2" s="7">
        <v>0.97460000000000002</v>
      </c>
      <c r="E2" s="7">
        <v>0.78920000000000001</v>
      </c>
      <c r="F2" s="7">
        <v>0.78690000000000004</v>
      </c>
      <c r="G2" s="7">
        <v>0.78500000000000003</v>
      </c>
    </row>
    <row r="3" spans="1:7" x14ac:dyDescent="0.25">
      <c r="A3" s="6" t="s">
        <v>11</v>
      </c>
      <c r="B3" s="8">
        <v>0.5</v>
      </c>
      <c r="C3" s="8">
        <v>0.5</v>
      </c>
      <c r="D3" s="8">
        <v>0.5</v>
      </c>
      <c r="E3" s="8">
        <v>0.5</v>
      </c>
      <c r="F3" s="8">
        <v>0.5</v>
      </c>
      <c r="G3" s="8">
        <v>0.5</v>
      </c>
    </row>
    <row r="4" spans="1:7" x14ac:dyDescent="0.25">
      <c r="A4" s="6" t="s">
        <v>12</v>
      </c>
      <c r="B4" s="9">
        <f t="shared" ref="B4:F4" si="0">SUM(B2:B3)</f>
        <v>1.4664000000000001</v>
      </c>
      <c r="C4" s="9">
        <f t="shared" si="0"/>
        <v>1.492</v>
      </c>
      <c r="D4" s="9">
        <f t="shared" si="0"/>
        <v>1.4746000000000001</v>
      </c>
      <c r="E4" s="9">
        <f t="shared" si="0"/>
        <v>1.2892000000000001</v>
      </c>
      <c r="F4" s="9">
        <f t="shared" si="0"/>
        <v>1.2869000000000002</v>
      </c>
      <c r="G4" s="9">
        <f t="shared" ref="B4:G4" si="1">SUM(G2:G3)</f>
        <v>1.2850000000000001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>
      <selection activeCell="O14" sqref="O14"/>
    </sheetView>
  </sheetViews>
  <sheetFormatPr defaultColWidth="12.5703125" defaultRowHeight="15" customHeight="1" x14ac:dyDescent="0.25"/>
  <cols>
    <col min="1" max="1" width="25.140625" customWidth="1"/>
    <col min="2" max="2" width="13.7109375" customWidth="1"/>
    <col min="3" max="7" width="15.28515625" customWidth="1"/>
    <col min="8" max="26" width="8.5703125" customWidth="1"/>
  </cols>
  <sheetData>
    <row r="1" spans="1:7" x14ac:dyDescent="0.25">
      <c r="B1" s="4" t="s">
        <v>0</v>
      </c>
      <c r="C1" s="4" t="s">
        <v>1</v>
      </c>
      <c r="D1" s="4" t="s">
        <v>2</v>
      </c>
      <c r="E1" s="4" t="s">
        <v>7</v>
      </c>
      <c r="F1" s="4" t="s">
        <v>8</v>
      </c>
      <c r="G1" s="5" t="s">
        <v>9</v>
      </c>
    </row>
    <row r="2" spans="1:7" x14ac:dyDescent="0.25">
      <c r="A2" s="6" t="s">
        <v>13</v>
      </c>
      <c r="B2" s="10">
        <v>984445737</v>
      </c>
      <c r="C2" s="10">
        <v>1022468858</v>
      </c>
      <c r="D2" s="10">
        <v>1175595269</v>
      </c>
      <c r="E2" s="10">
        <v>1424103373</v>
      </c>
      <c r="F2" s="10">
        <v>1765921999</v>
      </c>
      <c r="G2" s="10">
        <v>1919880001</v>
      </c>
    </row>
    <row r="3" spans="1:7" x14ac:dyDescent="0.25">
      <c r="A3" s="6" t="s">
        <v>6</v>
      </c>
      <c r="B3" s="11">
        <f>+'Rev and Exp per Student History'!B5</f>
        <v>2443</v>
      </c>
      <c r="C3" s="11">
        <f>+'Rev and Exp per Student History'!C5</f>
        <v>2604</v>
      </c>
      <c r="D3" s="11">
        <f>+'Rev and Exp per Student History'!D5</f>
        <v>2811</v>
      </c>
      <c r="E3" s="11">
        <f>+'Rev and Exp per Student History'!E5</f>
        <v>2988</v>
      </c>
      <c r="F3" s="11">
        <v>2967</v>
      </c>
      <c r="G3" s="12">
        <v>3195</v>
      </c>
    </row>
    <row r="4" spans="1:7" x14ac:dyDescent="0.25">
      <c r="A4" s="6" t="s">
        <v>14</v>
      </c>
      <c r="B4" s="10">
        <f t="shared" ref="B4:G4" si="0">+B2/B3</f>
        <v>402965.91772410972</v>
      </c>
      <c r="C4" s="10">
        <f t="shared" si="0"/>
        <v>392653.17127496161</v>
      </c>
      <c r="D4" s="10">
        <f t="shared" si="0"/>
        <v>418212.47563144786</v>
      </c>
      <c r="E4" s="10">
        <f t="shared" si="0"/>
        <v>476607.55455153948</v>
      </c>
      <c r="F4" s="10">
        <f t="shared" si="0"/>
        <v>595187.73137849674</v>
      </c>
      <c r="G4" s="10">
        <f t="shared" si="0"/>
        <v>600901.4087636933</v>
      </c>
    </row>
    <row r="5" spans="1:7" x14ac:dyDescent="0.25">
      <c r="B5" s="2"/>
      <c r="C5" s="2"/>
      <c r="D5" s="2"/>
      <c r="E5" s="2"/>
      <c r="F5" s="2"/>
      <c r="G5" s="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 and Exp per Student History</vt:lpstr>
      <vt:lpstr>Property Tax Rates History</vt:lpstr>
      <vt:lpstr>Property Valuation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 Davis</dc:creator>
  <cp:lastModifiedBy>Spencer Davis</cp:lastModifiedBy>
  <dcterms:created xsi:type="dcterms:W3CDTF">2024-08-13T18:26:11Z</dcterms:created>
  <dcterms:modified xsi:type="dcterms:W3CDTF">2026-02-23T16:48:31Z</dcterms:modified>
</cp:coreProperties>
</file>