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8_{8438D8A5-0044-4162-9A15-F86937ECEA3A}" xr6:coauthVersionLast="36" xr6:coauthVersionMax="36" xr10:uidLastSave="{00000000-0000-0000-0000-000000000000}"/>
  <bookViews>
    <workbookView xWindow="0" yWindow="0" windowWidth="28800" windowHeight="12225" activeTab="1" xr2:uid="{00000000-000D-0000-FFFF-FFFF00000000}"/>
  </bookViews>
  <sheets>
    <sheet name="Roster" sheetId="1" r:id="rId1"/>
    <sheet name="Schedule" sheetId="3" r:id="rId2"/>
    <sheet name="Calendar" sheetId="5" r:id="rId3"/>
  </sheets>
  <definedNames>
    <definedName name="_xlnm._FilterDatabase" localSheetId="1" hidden="1">Schedule!$I$3:$I$92</definedName>
    <definedName name="FirstDayofTheMonth">Calendar!$I$2</definedName>
    <definedName name="_xlnm.Print_Area" localSheetId="0">Roster!$A$1:$H$23</definedName>
    <definedName name="TeamName">Roster!$B$1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5" l="1"/>
  <c r="G2" i="5"/>
  <c r="B1" i="5" l="1"/>
  <c r="I2" i="5" l="1"/>
  <c r="B4" i="5" s="1"/>
  <c r="C4" i="5" s="1"/>
  <c r="D4" i="5" s="1"/>
  <c r="E4" i="5" s="1"/>
  <c r="F4" i="5" s="1"/>
  <c r="G4" i="5" s="1"/>
  <c r="H4" i="5" s="1"/>
  <c r="B6" i="5" s="1"/>
  <c r="C6" i="5" l="1"/>
  <c r="D6" i="5" s="1"/>
  <c r="E6" i="5" s="1"/>
  <c r="F6" i="5" s="1"/>
  <c r="G6" i="5" s="1"/>
  <c r="H6" i="5" s="1"/>
  <c r="B8" i="5" s="1"/>
  <c r="C8" i="5" s="1"/>
  <c r="D8" i="5" s="1"/>
  <c r="E8" i="5" s="1"/>
  <c r="F8" i="5" s="1"/>
  <c r="G8" i="5" s="1"/>
  <c r="H8" i="5" s="1"/>
  <c r="B10" i="5" s="1"/>
  <c r="C10" i="5" s="1"/>
  <c r="D10" i="5" s="1"/>
  <c r="E10" i="5" s="1"/>
  <c r="F10" i="5" s="1"/>
  <c r="G10" i="5" s="1"/>
  <c r="H10" i="5" s="1"/>
  <c r="B12" i="5" s="1"/>
  <c r="C12" i="5" s="1"/>
  <c r="D12" i="5" s="1"/>
  <c r="E12" i="5" s="1"/>
  <c r="F12" i="5" s="1"/>
  <c r="G12" i="5" s="1"/>
  <c r="H12" i="5" s="1"/>
  <c r="B14" i="5" s="1"/>
  <c r="C14" i="5" s="1"/>
  <c r="D14" i="5" s="1"/>
  <c r="E14" i="5" s="1"/>
  <c r="F14" i="5" s="1"/>
  <c r="G14" i="5" s="1"/>
  <c r="H14" i="5" s="1"/>
  <c r="B5" i="5"/>
  <c r="C5" i="5" l="1"/>
  <c r="D5" i="5" l="1"/>
  <c r="E5" i="5" l="1"/>
  <c r="F5" i="5"/>
  <c r="G5" i="5" l="1"/>
  <c r="H5" i="5" l="1"/>
  <c r="B7" i="5"/>
  <c r="C7" i="5" l="1"/>
  <c r="D7" i="5" l="1"/>
  <c r="E7" i="5" l="1"/>
  <c r="F7" i="5" l="1"/>
  <c r="G7" i="5" l="1"/>
  <c r="H7" i="5" l="1"/>
  <c r="B9" i="5" l="1"/>
  <c r="C9" i="5" l="1"/>
  <c r="D9" i="5" l="1"/>
  <c r="E9" i="5" l="1"/>
  <c r="F9" i="5" l="1"/>
  <c r="G9" i="5" l="1"/>
  <c r="H9" i="5" l="1"/>
  <c r="B11" i="5" l="1"/>
  <c r="C11" i="5" l="1"/>
  <c r="D11" i="5" l="1"/>
  <c r="E11" i="5" l="1"/>
  <c r="F11" i="5" l="1"/>
  <c r="G11" i="5" l="1"/>
  <c r="H11" i="5" l="1"/>
  <c r="B13" i="5" l="1"/>
  <c r="C13" i="5" l="1"/>
  <c r="D13" i="5" l="1"/>
  <c r="E13" i="5" l="1"/>
  <c r="F13" i="5" l="1"/>
  <c r="G13" i="5" l="1"/>
  <c r="H13" i="5" l="1"/>
  <c r="B15" i="5" l="1"/>
  <c r="C15" i="5" l="1"/>
  <c r="D15" i="5" l="1"/>
  <c r="E15" i="5" l="1"/>
  <c r="F15" i="5" l="1"/>
  <c r="G15" i="5" l="1"/>
  <c r="H15" i="5" l="1"/>
</calcChain>
</file>

<file path=xl/sharedStrings.xml><?xml version="1.0" encoding="utf-8"?>
<sst xmlns="http://schemas.openxmlformats.org/spreadsheetml/2006/main" count="122" uniqueCount="76">
  <si>
    <t>Name</t>
  </si>
  <si>
    <t>Position</t>
  </si>
  <si>
    <t>Email</t>
  </si>
  <si>
    <t>Phone</t>
  </si>
  <si>
    <t>Birthdate</t>
  </si>
  <si>
    <t>Player #</t>
  </si>
  <si>
    <t>Date</t>
  </si>
  <si>
    <t>Mon</t>
  </si>
  <si>
    <t>Tue</t>
  </si>
  <si>
    <t>Wed</t>
  </si>
  <si>
    <t>Thu</t>
  </si>
  <si>
    <t>Fri</t>
  </si>
  <si>
    <t>Sat</t>
  </si>
  <si>
    <t>Sun</t>
  </si>
  <si>
    <t>Enter player details</t>
  </si>
  <si>
    <t>Scheduled</t>
  </si>
  <si>
    <t>Tentative</t>
  </si>
  <si>
    <t>Legend:</t>
  </si>
  <si>
    <t>Completed</t>
  </si>
  <si>
    <t>Cancelled</t>
  </si>
  <si>
    <t>Team name</t>
  </si>
  <si>
    <t>Team roster</t>
  </si>
  <si>
    <t>Schedule calendar</t>
  </si>
  <si>
    <t>Location</t>
  </si>
  <si>
    <t>Opponent</t>
  </si>
  <si>
    <t>Bry</t>
  </si>
  <si>
    <t>Varsity Boy</t>
  </si>
  <si>
    <t>Varsity Girl</t>
  </si>
  <si>
    <t>JV Boy</t>
  </si>
  <si>
    <t>JV Girl</t>
  </si>
  <si>
    <t>Enterprise</t>
  </si>
  <si>
    <t>Dothan</t>
  </si>
  <si>
    <t>Houston Acad</t>
  </si>
  <si>
    <t>Smith Station</t>
  </si>
  <si>
    <t>Pike Road</t>
  </si>
  <si>
    <t>Opelika</t>
  </si>
  <si>
    <t>St. Michaels</t>
  </si>
  <si>
    <t>Mont. Acad</t>
  </si>
  <si>
    <t>Alma Bryant</t>
  </si>
  <si>
    <t>Stanhope Elmore</t>
  </si>
  <si>
    <t>Andalusia</t>
  </si>
  <si>
    <t>Playoffs</t>
  </si>
  <si>
    <t>Final Four</t>
  </si>
  <si>
    <t>May 1-3</t>
  </si>
  <si>
    <t>April 28-29</t>
  </si>
  <si>
    <t>May 7-10</t>
  </si>
  <si>
    <t>2026 EHS Soccer Schedule</t>
  </si>
  <si>
    <t>Auburn</t>
  </si>
  <si>
    <t>Spanish Fort</t>
  </si>
  <si>
    <t>Dothan Tour</t>
  </si>
  <si>
    <t xml:space="preserve">Dothan  </t>
  </si>
  <si>
    <t>Stanhope</t>
  </si>
  <si>
    <t>Prattville</t>
  </si>
  <si>
    <t>Providence</t>
  </si>
  <si>
    <t>Carver</t>
  </si>
  <si>
    <t>7:oo</t>
  </si>
  <si>
    <t>JAG</t>
  </si>
  <si>
    <t>5:30 &amp; 7:00</t>
  </si>
  <si>
    <t>Lee Scott Acad</t>
  </si>
  <si>
    <t>1st Practice</t>
  </si>
  <si>
    <t>Conditioning</t>
  </si>
  <si>
    <t>Fitness Test</t>
  </si>
  <si>
    <t>Theodore</t>
  </si>
  <si>
    <t>Intrasquad Scrimmage 1/31/2026</t>
  </si>
  <si>
    <t>Cent Phenix 6:30 Prim  (V)</t>
  </si>
  <si>
    <t>Lee Scott  5:00 Prim  (V)</t>
  </si>
  <si>
    <t>Buckhorn 8:00  Ncutt (V)</t>
  </si>
  <si>
    <t>Provid 8:00 Provid (V)</t>
  </si>
  <si>
    <t>Ariton 9:30  Fld 4 (H)</t>
  </si>
  <si>
    <t>Faith Ac 11:00 Field 3 (H)</t>
  </si>
  <si>
    <t>St Michael 2:00 Fld 2 (H)</t>
  </si>
  <si>
    <t>HA   2:00 Northcut (V)</t>
  </si>
  <si>
    <t>Dothan 3:30 Prim (H)</t>
  </si>
  <si>
    <t>Tuscaloosa 8:00  Prim (H)</t>
  </si>
  <si>
    <t>Sm St 6:30 Optim (V)</t>
  </si>
  <si>
    <t>Sm St 8:00 Optim (H)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</si>
</sst>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"/>
    <numFmt numFmtId="165" formatCode="[&lt;=9999999]###\-####;\(###\)\ ###\-####"/>
  </numFmts>
  <fonts count="37" x14ac:knownFonts="1">
    <font>
      <sz val="11"/>
      <color theme="1"/>
      <name val="Tahoma"/>
      <family val="2"/>
      <scheme val="minor"/>
    </font>
    <font>
      <sz val="12"/>
      <color theme="1"/>
      <name val="Tahoma"/>
      <family val="2"/>
      <scheme val="minor"/>
    </font>
    <font>
      <sz val="12"/>
      <color theme="6" tint="-0.499984740745262"/>
      <name val="Tahoma"/>
      <family val="2"/>
      <scheme val="minor"/>
    </font>
    <font>
      <b/>
      <sz val="12"/>
      <color theme="6" tint="-0.499984740745262"/>
      <name val="Tahoma"/>
      <family val="2"/>
      <scheme val="minor"/>
    </font>
    <font>
      <sz val="18"/>
      <color theme="4" tint="-0.499984740745262"/>
      <name val="Tahoma"/>
      <family val="2"/>
      <scheme val="minor"/>
    </font>
    <font>
      <sz val="10"/>
      <color theme="6" tint="-0.499984740745262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b/>
      <sz val="18"/>
      <color theme="0"/>
      <name val="Tahoma"/>
      <family val="2"/>
      <scheme val="minor"/>
    </font>
    <font>
      <sz val="11"/>
      <name val="Tahoma"/>
      <family val="2"/>
      <scheme val="minor"/>
    </font>
    <font>
      <sz val="11"/>
      <color theme="1" tint="0.249977111117893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8"/>
      <color theme="4" tint="-0.499984740745262"/>
      <name val="Tahoma"/>
      <family val="2"/>
      <scheme val="major"/>
    </font>
    <font>
      <b/>
      <sz val="14"/>
      <color theme="6" tint="-0.499984740745262"/>
      <name val="Tahoma"/>
      <family val="2"/>
      <scheme val="minor"/>
    </font>
    <font>
      <sz val="16"/>
      <name val="Tahoma"/>
      <family val="2"/>
      <scheme val="minor"/>
    </font>
    <font>
      <sz val="16"/>
      <color theme="9" tint="-0.249977111117893"/>
      <name val="Tahoma"/>
      <family val="2"/>
      <scheme val="minor"/>
    </font>
    <font>
      <sz val="16"/>
      <color rgb="FF7030A0"/>
      <name val="Tahoma"/>
      <family val="2"/>
      <scheme val="minor"/>
    </font>
    <font>
      <sz val="16"/>
      <color theme="1"/>
      <name val="Tahoma"/>
      <family val="2"/>
      <scheme val="minor"/>
    </font>
    <font>
      <sz val="16"/>
      <color theme="0"/>
      <name val="Tahoma"/>
      <family val="2"/>
      <scheme val="minor"/>
    </font>
    <font>
      <sz val="16"/>
      <color theme="4" tint="-0.499984740745262"/>
      <name val="Tahoma"/>
      <family val="2"/>
      <scheme val="minor"/>
    </font>
    <font>
      <b/>
      <sz val="16"/>
      <color theme="6" tint="-0.499984740745262"/>
      <name val="Tahoma"/>
      <family val="2"/>
      <scheme val="minor"/>
    </font>
    <font>
      <b/>
      <sz val="16"/>
      <name val="Tahoma"/>
      <family val="2"/>
      <scheme val="minor"/>
    </font>
    <font>
      <sz val="16"/>
      <color rgb="FFFF0000"/>
      <name val="Tahoma"/>
      <family val="2"/>
      <scheme val="minor"/>
    </font>
    <font>
      <sz val="16"/>
      <color theme="1"/>
      <name val="Tahoma"/>
      <family val="2"/>
      <scheme val="major"/>
    </font>
    <font>
      <sz val="16"/>
      <color rgb="FF0070C0"/>
      <name val="Tahoma"/>
      <family val="2"/>
      <scheme val="minor"/>
    </font>
    <font>
      <b/>
      <sz val="20"/>
      <color theme="0"/>
      <name val="Tahoma"/>
      <family val="2"/>
      <scheme val="minor"/>
    </font>
    <font>
      <sz val="20"/>
      <color theme="0"/>
      <name val="Tahoma"/>
      <family val="2"/>
      <scheme val="minor"/>
    </font>
    <font>
      <b/>
      <sz val="20"/>
      <color theme="6" tint="-0.499984740745262"/>
      <name val="Tahoma"/>
      <family val="2"/>
      <scheme val="minor"/>
    </font>
    <font>
      <sz val="20"/>
      <name val="Tahoma"/>
      <family val="2"/>
      <scheme val="minor"/>
    </font>
    <font>
      <sz val="20"/>
      <color rgb="FF7030A0"/>
      <name val="Tahoma"/>
      <family val="2"/>
      <scheme val="minor"/>
    </font>
    <font>
      <sz val="20"/>
      <color theme="1"/>
      <name val="Tahoma"/>
      <family val="2"/>
      <scheme val="minor"/>
    </font>
    <font>
      <b/>
      <sz val="20"/>
      <name val="Tahoma"/>
      <family val="2"/>
      <scheme val="minor"/>
    </font>
    <font>
      <sz val="20"/>
      <color theme="9" tint="-0.249977111117893"/>
      <name val="Tahoma"/>
      <family val="2"/>
      <scheme val="minor"/>
    </font>
    <font>
      <sz val="12"/>
      <name val="Tahoma"/>
      <family val="2"/>
      <scheme val="minor"/>
    </font>
    <font>
      <sz val="10"/>
      <name val="Tahoma"/>
      <family val="2"/>
      <scheme val="minor"/>
    </font>
    <font>
      <sz val="20"/>
      <color rgb="FFFF0000"/>
      <name val="Tahoma"/>
      <family val="2"/>
      <scheme val="minor"/>
    </font>
    <font>
      <sz val="18"/>
      <name val="Tahoma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8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medium">
        <color theme="7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1">
    <xf numFmtId="0" fontId="0" fillId="0" borderId="0" applyFont="0"/>
    <xf numFmtId="0" fontId="7" fillId="2" borderId="0" applyNumberFormat="0" applyFont="0" applyBorder="0" applyAlignment="0" applyProtection="0"/>
    <xf numFmtId="0" fontId="7" fillId="3" borderId="0" applyNumberFormat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13" fillId="0" borderId="6">
      <alignment vertical="center"/>
    </xf>
    <xf numFmtId="0" fontId="11" fillId="9" borderId="0" applyNumberFormat="0" applyBorder="0" applyAlignment="0">
      <alignment vertical="center"/>
    </xf>
    <xf numFmtId="0" fontId="6" fillId="6" borderId="13" applyAlignment="0">
      <alignment horizontal="left" vertical="center" indent="1"/>
    </xf>
  </cellStyleXfs>
  <cellXfs count="13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top" wrapText="1" indent="1"/>
    </xf>
    <xf numFmtId="0" fontId="1" fillId="0" borderId="0" xfId="0" applyFont="1"/>
    <xf numFmtId="0" fontId="1" fillId="0" borderId="0" xfId="0" quotePrefix="1" applyFont="1" applyAlignment="1">
      <alignment horizontal="center" vertical="center"/>
    </xf>
    <xf numFmtId="0" fontId="7" fillId="2" borderId="0" xfId="1"/>
    <xf numFmtId="0" fontId="7" fillId="2" borderId="0" xfId="1" applyAlignment="1">
      <alignment horizontal="center"/>
    </xf>
    <xf numFmtId="14" fontId="7" fillId="2" borderId="0" xfId="1" applyNumberFormat="1" applyAlignment="1">
      <alignment horizontal="center"/>
    </xf>
    <xf numFmtId="49" fontId="7" fillId="2" borderId="0" xfId="1" applyNumberFormat="1" applyAlignment="1">
      <alignment horizontal="center"/>
    </xf>
    <xf numFmtId="49" fontId="8" fillId="2" borderId="0" xfId="1" applyNumberFormat="1" applyFont="1" applyAlignment="1">
      <alignment horizontal="left" vertical="center"/>
    </xf>
    <xf numFmtId="14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 indent="1"/>
    </xf>
    <xf numFmtId="14" fontId="7" fillId="3" borderId="2" xfId="2" applyNumberFormat="1" applyBorder="1" applyAlignment="1">
      <alignment horizontal="center" vertical="center"/>
    </xf>
    <xf numFmtId="14" fontId="6" fillId="4" borderId="2" xfId="3" applyNumberFormat="1" applyBorder="1" applyAlignment="1">
      <alignment horizontal="center" vertical="center"/>
    </xf>
    <xf numFmtId="14" fontId="7" fillId="5" borderId="2" xfId="4" applyNumberFormat="1" applyBorder="1" applyAlignment="1">
      <alignment horizontal="center" vertical="center"/>
    </xf>
    <xf numFmtId="0" fontId="13" fillId="0" borderId="6" xfId="8">
      <alignment vertical="center"/>
    </xf>
    <xf numFmtId="164" fontId="6" fillId="8" borderId="3" xfId="7" applyNumberFormat="1" applyBorder="1" applyAlignment="1">
      <alignment horizontal="left" vertical="center" indent="1"/>
    </xf>
    <xf numFmtId="0" fontId="6" fillId="8" borderId="4" xfId="7" applyBorder="1" applyAlignment="1">
      <alignment horizontal="left" vertical="top" wrapText="1" indent="1"/>
    </xf>
    <xf numFmtId="0" fontId="6" fillId="8" borderId="0" xfId="7" applyAlignment="1">
      <alignment horizontal="left" vertical="center" indent="1"/>
    </xf>
    <xf numFmtId="0" fontId="6" fillId="8" borderId="0" xfId="7" applyAlignment="1">
      <alignment horizontal="left" vertical="top" wrapText="1" indent="1"/>
    </xf>
    <xf numFmtId="0" fontId="6" fillId="8" borderId="5" xfId="7" applyBorder="1" applyAlignment="1">
      <alignment horizontal="left" vertical="top" wrapText="1" indent="1"/>
    </xf>
    <xf numFmtId="164" fontId="6" fillId="8" borderId="10" xfId="7" applyNumberFormat="1" applyBorder="1" applyAlignment="1">
      <alignment horizontal="left" vertical="center" indent="1"/>
    </xf>
    <xf numFmtId="0" fontId="6" fillId="8" borderId="11" xfId="7" applyBorder="1" applyAlignment="1">
      <alignment horizontal="left" vertical="top" wrapText="1" indent="1"/>
    </xf>
    <xf numFmtId="0" fontId="6" fillId="8" borderId="12" xfId="7" applyBorder="1" applyAlignment="1">
      <alignment horizontal="left" vertical="top" wrapText="1" indent="1"/>
    </xf>
    <xf numFmtId="14" fontId="6" fillId="8" borderId="2" xfId="7" applyNumberFormat="1" applyBorder="1" applyAlignment="1">
      <alignment horizontal="center" vertical="center"/>
    </xf>
    <xf numFmtId="0" fontId="9" fillId="7" borderId="0" xfId="6" applyFont="1" applyAlignment="1">
      <alignment horizontal="center" vertical="center"/>
    </xf>
    <xf numFmtId="0" fontId="9" fillId="6" borderId="13" xfId="10" applyFont="1" applyAlignment="1">
      <alignment vertical="center"/>
    </xf>
    <xf numFmtId="0" fontId="9" fillId="6" borderId="13" xfId="10" applyFont="1" applyAlignment="1">
      <alignment horizontal="center" vertical="center"/>
    </xf>
    <xf numFmtId="0" fontId="9" fillId="6" borderId="13" xfId="10" applyFont="1" applyAlignment="1">
      <alignment horizontal="left" vertical="center"/>
    </xf>
    <xf numFmtId="0" fontId="6" fillId="6" borderId="13" xfId="10" applyAlignment="1"/>
    <xf numFmtId="0" fontId="4" fillId="2" borderId="0" xfId="1" applyFont="1"/>
    <xf numFmtId="0" fontId="8" fillId="2" borderId="0" xfId="1" applyFont="1"/>
    <xf numFmtId="0" fontId="8" fillId="2" borderId="0" xfId="1" applyFont="1" applyAlignment="1">
      <alignment vertical="center"/>
    </xf>
    <xf numFmtId="0" fontId="12" fillId="2" borderId="0" xfId="1" applyFont="1"/>
    <xf numFmtId="0" fontId="11" fillId="6" borderId="7" xfId="5" applyFont="1" applyBorder="1" applyAlignment="1">
      <alignment vertical="center"/>
    </xf>
    <xf numFmtId="0" fontId="11" fillId="6" borderId="8" xfId="5" applyFont="1" applyBorder="1" applyAlignment="1">
      <alignment horizontal="left" vertical="center" indent="1"/>
    </xf>
    <xf numFmtId="0" fontId="11" fillId="6" borderId="9" xfId="5" applyFont="1" applyBorder="1" applyAlignment="1">
      <alignment horizontal="left" vertical="center" indent="1"/>
    </xf>
    <xf numFmtId="0" fontId="11" fillId="6" borderId="7" xfId="5" applyFont="1" applyBorder="1" applyAlignment="1">
      <alignment horizontal="left" vertical="center" indent="1"/>
    </xf>
    <xf numFmtId="49" fontId="9" fillId="7" borderId="0" xfId="6" applyNumberFormat="1" applyFont="1" applyAlignment="1">
      <alignment horizontal="center" vertical="center"/>
    </xf>
    <xf numFmtId="14" fontId="9" fillId="7" borderId="0" xfId="6" applyNumberFormat="1" applyFont="1" applyAlignment="1">
      <alignment horizontal="center" vertical="center"/>
    </xf>
    <xf numFmtId="165" fontId="9" fillId="7" borderId="0" xfId="6" applyNumberFormat="1" applyFont="1" applyAlignment="1">
      <alignment horizontal="center" vertical="center"/>
    </xf>
    <xf numFmtId="20" fontId="14" fillId="11" borderId="13" xfId="10" applyNumberFormat="1" applyFont="1" applyFill="1" applyAlignment="1">
      <alignment horizontal="left" vertical="center"/>
    </xf>
    <xf numFmtId="0" fontId="14" fillId="11" borderId="13" xfId="10" applyFont="1" applyFill="1" applyAlignment="1">
      <alignment horizontal="left" vertical="center"/>
    </xf>
    <xf numFmtId="0" fontId="14" fillId="10" borderId="13" xfId="10" applyFont="1" applyFill="1" applyAlignment="1">
      <alignment horizontal="left" vertical="center"/>
    </xf>
    <xf numFmtId="0" fontId="15" fillId="11" borderId="13" xfId="10" applyFont="1" applyFill="1" applyAlignment="1">
      <alignment horizontal="left" vertical="center"/>
    </xf>
    <xf numFmtId="0" fontId="14" fillId="10" borderId="1" xfId="10" applyFont="1" applyFill="1" applyBorder="1" applyAlignment="1">
      <alignment horizontal="left" vertical="center"/>
    </xf>
    <xf numFmtId="20" fontId="14" fillId="10" borderId="13" xfId="10" applyNumberFormat="1" applyFont="1" applyFill="1" applyAlignment="1">
      <alignment horizontal="left" vertical="center"/>
    </xf>
    <xf numFmtId="20" fontId="14" fillId="10" borderId="1" xfId="10" applyNumberFormat="1" applyFont="1" applyFill="1" applyBorder="1" applyAlignment="1">
      <alignment horizontal="left" vertical="center"/>
    </xf>
    <xf numFmtId="0" fontId="16" fillId="10" borderId="13" xfId="10" applyFont="1" applyFill="1" applyAlignment="1">
      <alignment horizontal="left" vertical="center"/>
    </xf>
    <xf numFmtId="0" fontId="14" fillId="11" borderId="13" xfId="10" applyFont="1" applyFill="1" applyAlignment="1">
      <alignment vertical="center"/>
    </xf>
    <xf numFmtId="20" fontId="15" fillId="10" borderId="1" xfId="10" applyNumberFormat="1" applyFont="1" applyFill="1" applyBorder="1" applyAlignment="1">
      <alignment horizontal="left" vertical="center"/>
    </xf>
    <xf numFmtId="0" fontId="15" fillId="10" borderId="1" xfId="10" applyFont="1" applyFill="1" applyBorder="1" applyAlignment="1">
      <alignment horizontal="left" vertical="center"/>
    </xf>
    <xf numFmtId="0" fontId="17" fillId="11" borderId="0" xfId="0" applyFont="1" applyFill="1" applyAlignment="1">
      <alignment vertical="center"/>
    </xf>
    <xf numFmtId="0" fontId="18" fillId="2" borderId="0" xfId="1" applyFont="1" applyAlignment="1">
      <alignment vertical="center"/>
    </xf>
    <xf numFmtId="0" fontId="19" fillId="2" borderId="0" xfId="1" applyFont="1"/>
    <xf numFmtId="0" fontId="20" fillId="0" borderId="6" xfId="8" applyFont="1">
      <alignment vertical="center"/>
    </xf>
    <xf numFmtId="0" fontId="14" fillId="12" borderId="0" xfId="6" applyFont="1" applyFill="1" applyAlignment="1">
      <alignment horizontal="center" vertical="center"/>
    </xf>
    <xf numFmtId="0" fontId="21" fillId="12" borderId="0" xfId="6" applyFont="1" applyFill="1" applyAlignment="1">
      <alignment horizontal="center" vertical="center"/>
    </xf>
    <xf numFmtId="0" fontId="17" fillId="12" borderId="0" xfId="0" applyFont="1" applyFill="1" applyAlignment="1">
      <alignment horizontal="center" vertical="center"/>
    </xf>
    <xf numFmtId="0" fontId="21" fillId="11" borderId="0" xfId="6" applyFont="1" applyFill="1" applyAlignment="1">
      <alignment horizontal="center" vertical="center"/>
    </xf>
    <xf numFmtId="0" fontId="17" fillId="11" borderId="0" xfId="0" applyFont="1" applyFill="1" applyAlignment="1">
      <alignment horizontal="center" vertical="center"/>
    </xf>
    <xf numFmtId="0" fontId="14" fillId="11" borderId="0" xfId="6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10" borderId="0" xfId="0" applyFont="1" applyFill="1" applyAlignment="1">
      <alignment vertical="center"/>
    </xf>
    <xf numFmtId="0" fontId="22" fillId="11" borderId="0" xfId="0" applyFont="1" applyFill="1" applyAlignment="1">
      <alignment vertical="center"/>
    </xf>
    <xf numFmtId="0" fontId="15" fillId="11" borderId="0" xfId="0" applyFont="1" applyFill="1" applyAlignment="1">
      <alignment vertical="center"/>
    </xf>
    <xf numFmtId="0" fontId="2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11" borderId="0" xfId="0" applyFont="1" applyFill="1" applyAlignment="1">
      <alignment vertical="center"/>
    </xf>
    <xf numFmtId="0" fontId="15" fillId="10" borderId="0" xfId="0" applyFont="1" applyFill="1" applyAlignment="1">
      <alignment vertical="center"/>
    </xf>
    <xf numFmtId="0" fontId="24" fillId="10" borderId="0" xfId="0" applyFont="1" applyFill="1" applyAlignment="1">
      <alignment vertical="center"/>
    </xf>
    <xf numFmtId="0" fontId="14" fillId="10" borderId="0" xfId="0" applyFont="1" applyFill="1" applyAlignment="1">
      <alignment vertical="center"/>
    </xf>
    <xf numFmtId="0" fontId="14" fillId="11" borderId="0" xfId="0" applyFont="1" applyFill="1" applyAlignment="1">
      <alignment vertical="center"/>
    </xf>
    <xf numFmtId="0" fontId="22" fillId="10" borderId="0" xfId="0" applyFont="1" applyFill="1" applyAlignment="1">
      <alignment vertical="center"/>
    </xf>
    <xf numFmtId="49" fontId="17" fillId="10" borderId="0" xfId="0" applyNumberFormat="1" applyFont="1" applyFill="1" applyAlignment="1">
      <alignment horizontal="left" vertical="center"/>
    </xf>
    <xf numFmtId="0" fontId="17" fillId="10" borderId="0" xfId="0" applyFont="1" applyFill="1" applyAlignment="1">
      <alignment horizontal="left" vertical="center"/>
    </xf>
    <xf numFmtId="49" fontId="17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16" fontId="14" fillId="11" borderId="13" xfId="10" applyNumberFormat="1" applyFont="1" applyFill="1" applyAlignment="1">
      <alignment horizontal="left" vertical="center"/>
    </xf>
    <xf numFmtId="16" fontId="14" fillId="10" borderId="13" xfId="10" applyNumberFormat="1" applyFont="1" applyFill="1" applyAlignment="1">
      <alignment horizontal="left" vertical="center"/>
    </xf>
    <xf numFmtId="16" fontId="15" fillId="11" borderId="13" xfId="10" applyNumberFormat="1" applyFont="1" applyFill="1" applyAlignment="1">
      <alignment horizontal="left" vertical="center"/>
    </xf>
    <xf numFmtId="16" fontId="14" fillId="10" borderId="1" xfId="10" applyNumberFormat="1" applyFont="1" applyFill="1" applyBorder="1" applyAlignment="1">
      <alignment horizontal="left" vertical="center"/>
    </xf>
    <xf numFmtId="16" fontId="15" fillId="10" borderId="1" xfId="10" applyNumberFormat="1" applyFont="1" applyFill="1" applyBorder="1" applyAlignment="1">
      <alignment horizontal="left" vertical="center"/>
    </xf>
    <xf numFmtId="14" fontId="14" fillId="10" borderId="1" xfId="10" applyNumberFormat="1" applyFont="1" applyFill="1" applyBorder="1" applyAlignment="1">
      <alignment horizontal="left" vertical="center"/>
    </xf>
    <xf numFmtId="14" fontId="17" fillId="10" borderId="0" xfId="0" applyNumberFormat="1" applyFont="1" applyFill="1" applyAlignment="1">
      <alignment horizontal="left" vertical="center"/>
    </xf>
    <xf numFmtId="14" fontId="17" fillId="0" borderId="0" xfId="0" applyNumberFormat="1" applyFont="1" applyAlignment="1">
      <alignment horizontal="left" vertical="center"/>
    </xf>
    <xf numFmtId="0" fontId="25" fillId="2" borderId="0" xfId="1" applyFont="1" applyAlignment="1">
      <alignment horizontal="left" vertical="center"/>
    </xf>
    <xf numFmtId="0" fontId="26" fillId="2" borderId="0" xfId="1" applyFont="1" applyAlignment="1">
      <alignment vertical="center"/>
    </xf>
    <xf numFmtId="0" fontId="27" fillId="0" borderId="6" xfId="8" applyFont="1" applyAlignment="1">
      <alignment horizontal="left" vertical="center"/>
    </xf>
    <xf numFmtId="0" fontId="27" fillId="0" borderId="6" xfId="8" applyFont="1">
      <alignment vertical="center"/>
    </xf>
    <xf numFmtId="14" fontId="28" fillId="12" borderId="1" xfId="6" applyNumberFormat="1" applyFont="1" applyFill="1" applyBorder="1" applyAlignment="1">
      <alignment horizontal="left" vertical="center"/>
    </xf>
    <xf numFmtId="49" fontId="28" fillId="14" borderId="1" xfId="6" applyNumberFormat="1" applyFont="1" applyFill="1" applyBorder="1" applyAlignment="1">
      <alignment vertical="center"/>
    </xf>
    <xf numFmtId="49" fontId="28" fillId="13" borderId="1" xfId="6" applyNumberFormat="1" applyFont="1" applyFill="1" applyBorder="1" applyAlignment="1">
      <alignment vertical="center"/>
    </xf>
    <xf numFmtId="0" fontId="28" fillId="12" borderId="1" xfId="6" applyFont="1" applyFill="1" applyBorder="1" applyAlignment="1">
      <alignment horizontal="center" vertical="center"/>
    </xf>
    <xf numFmtId="0" fontId="28" fillId="11" borderId="13" xfId="10" applyFont="1" applyFill="1" applyAlignment="1">
      <alignment horizontal="left" vertical="center"/>
    </xf>
    <xf numFmtId="0" fontId="28" fillId="10" borderId="1" xfId="10" applyFont="1" applyFill="1" applyBorder="1" applyAlignment="1">
      <alignment horizontal="left" vertical="center"/>
    </xf>
    <xf numFmtId="16" fontId="28" fillId="11" borderId="13" xfId="10" applyNumberFormat="1" applyFont="1" applyFill="1" applyAlignment="1">
      <alignment horizontal="left" vertical="center"/>
    </xf>
    <xf numFmtId="20" fontId="28" fillId="11" borderId="13" xfId="10" applyNumberFormat="1" applyFont="1" applyFill="1" applyAlignment="1">
      <alignment horizontal="left" vertical="center"/>
    </xf>
    <xf numFmtId="20" fontId="28" fillId="11" borderId="1" xfId="10" applyNumberFormat="1" applyFont="1" applyFill="1" applyBorder="1" applyAlignment="1">
      <alignment horizontal="left" vertical="center"/>
    </xf>
    <xf numFmtId="0" fontId="28" fillId="11" borderId="1" xfId="10" applyFont="1" applyFill="1" applyBorder="1" applyAlignment="1">
      <alignment horizontal="left" vertical="center"/>
    </xf>
    <xf numFmtId="16" fontId="28" fillId="10" borderId="13" xfId="10" applyNumberFormat="1" applyFont="1" applyFill="1" applyAlignment="1">
      <alignment horizontal="left" vertical="center"/>
    </xf>
    <xf numFmtId="0" fontId="28" fillId="10" borderId="13" xfId="10" applyFont="1" applyFill="1" applyAlignment="1">
      <alignment horizontal="left" vertical="center"/>
    </xf>
    <xf numFmtId="17" fontId="28" fillId="11" borderId="13" xfId="10" applyNumberFormat="1" applyFont="1" applyFill="1" applyAlignment="1">
      <alignment horizontal="left" vertical="center"/>
    </xf>
    <xf numFmtId="20" fontId="28" fillId="10" borderId="13" xfId="10" applyNumberFormat="1" applyFont="1" applyFill="1" applyAlignment="1">
      <alignment horizontal="left" vertical="center"/>
    </xf>
    <xf numFmtId="20" fontId="28" fillId="10" borderId="1" xfId="10" applyNumberFormat="1" applyFont="1" applyFill="1" applyBorder="1" applyAlignment="1">
      <alignment horizontal="left" vertical="center"/>
    </xf>
    <xf numFmtId="0" fontId="29" fillId="11" borderId="13" xfId="10" applyFont="1" applyFill="1" applyAlignment="1">
      <alignment horizontal="left" vertical="center"/>
    </xf>
    <xf numFmtId="16" fontId="28" fillId="10" borderId="1" xfId="10" applyNumberFormat="1" applyFont="1" applyFill="1" applyBorder="1" applyAlignment="1">
      <alignment horizontal="left" vertical="center"/>
    </xf>
    <xf numFmtId="0" fontId="14" fillId="11" borderId="1" xfId="10" applyFont="1" applyFill="1" applyBorder="1" applyAlignment="1">
      <alignment horizontal="left" vertical="center"/>
    </xf>
    <xf numFmtId="0" fontId="30" fillId="11" borderId="0" xfId="0" applyFont="1" applyFill="1" applyAlignment="1">
      <alignment vertical="center"/>
    </xf>
    <xf numFmtId="0" fontId="28" fillId="11" borderId="0" xfId="6" applyFont="1" applyFill="1" applyAlignment="1">
      <alignment horizontal="center" vertical="center"/>
    </xf>
    <xf numFmtId="0" fontId="31" fillId="11" borderId="0" xfId="6" applyFont="1" applyFill="1" applyAlignment="1">
      <alignment horizontal="center" vertical="center"/>
    </xf>
    <xf numFmtId="0" fontId="30" fillId="11" borderId="0" xfId="0" applyFont="1" applyFill="1" applyAlignment="1">
      <alignment horizontal="center" vertical="center"/>
    </xf>
    <xf numFmtId="0" fontId="28" fillId="11" borderId="0" xfId="0" applyFont="1" applyFill="1" applyAlignment="1">
      <alignment vertical="center"/>
    </xf>
    <xf numFmtId="0" fontId="32" fillId="11" borderId="0" xfId="0" applyFont="1" applyFill="1" applyAlignment="1">
      <alignment vertical="center"/>
    </xf>
    <xf numFmtId="49" fontId="28" fillId="15" borderId="1" xfId="6" applyNumberFormat="1" applyFont="1" applyFill="1" applyBorder="1" applyAlignment="1">
      <alignment vertical="center"/>
    </xf>
    <xf numFmtId="49" fontId="28" fillId="16" borderId="1" xfId="6" applyNumberFormat="1" applyFont="1" applyFill="1" applyBorder="1" applyAlignment="1">
      <alignment vertical="center"/>
    </xf>
    <xf numFmtId="0" fontId="33" fillId="11" borderId="1" xfId="10" applyFont="1" applyFill="1" applyBorder="1" applyAlignment="1">
      <alignment horizontal="left" vertical="center"/>
    </xf>
    <xf numFmtId="0" fontId="34" fillId="11" borderId="1" xfId="10" applyFont="1" applyFill="1" applyBorder="1" applyAlignment="1">
      <alignment horizontal="left" vertical="center"/>
    </xf>
    <xf numFmtId="20" fontId="34" fillId="11" borderId="1" xfId="10" applyNumberFormat="1" applyFont="1" applyFill="1" applyBorder="1" applyAlignment="1">
      <alignment horizontal="left" vertical="center"/>
    </xf>
    <xf numFmtId="20" fontId="35" fillId="10" borderId="1" xfId="10" applyNumberFormat="1" applyFont="1" applyFill="1" applyBorder="1" applyAlignment="1">
      <alignment horizontal="left" vertical="center"/>
    </xf>
    <xf numFmtId="20" fontId="35" fillId="11" borderId="1" xfId="10" applyNumberFormat="1" applyFont="1" applyFill="1" applyBorder="1" applyAlignment="1">
      <alignment horizontal="left" vertical="center"/>
    </xf>
    <xf numFmtId="14" fontId="28" fillId="11" borderId="13" xfId="10" applyNumberFormat="1" applyFont="1" applyFill="1" applyAlignment="1">
      <alignment horizontal="left" vertical="center"/>
    </xf>
    <xf numFmtId="14" fontId="14" fillId="11" borderId="13" xfId="10" applyNumberFormat="1" applyFont="1" applyFill="1" applyAlignment="1">
      <alignment horizontal="left" vertical="center"/>
    </xf>
    <xf numFmtId="0" fontId="36" fillId="11" borderId="13" xfId="10" applyFont="1" applyFill="1" applyAlignment="1">
      <alignment horizontal="left" vertical="center"/>
    </xf>
    <xf numFmtId="0" fontId="35" fillId="11" borderId="0" xfId="0" applyFont="1" applyFill="1" applyAlignment="1">
      <alignment vertical="center"/>
    </xf>
    <xf numFmtId="16" fontId="36" fillId="11" borderId="13" xfId="10" applyNumberFormat="1" applyFont="1" applyFill="1" applyAlignment="1">
      <alignment horizontal="left" vertical="center"/>
    </xf>
    <xf numFmtId="0" fontId="34" fillId="10" borderId="13" xfId="10" applyFont="1" applyFill="1" applyAlignment="1">
      <alignment horizontal="left" vertical="center"/>
    </xf>
    <xf numFmtId="0" fontId="34" fillId="11" borderId="13" xfId="10" applyFont="1" applyFill="1" applyAlignment="1">
      <alignment horizontal="left" vertical="center"/>
    </xf>
    <xf numFmtId="0" fontId="34" fillId="10" borderId="1" xfId="10" applyFont="1" applyFill="1" applyBorder="1" applyAlignment="1">
      <alignment horizontal="left" vertical="center"/>
    </xf>
  </cellXfs>
  <cellStyles count="11">
    <cellStyle name="20% - Accent1" xfId="5" builtinId="30"/>
    <cellStyle name="20% - Accent3" xfId="3" builtinId="38"/>
    <cellStyle name="40% - Accent1" xfId="6" builtinId="31"/>
    <cellStyle name="40% - Accent4" xfId="7" builtinId="43"/>
    <cellStyle name="60% - Accent1" xfId="2" builtinId="32"/>
    <cellStyle name="Accent1" xfId="1" builtinId="29" customBuiltin="1"/>
    <cellStyle name="Accent5" xfId="4" builtinId="45"/>
    <cellStyle name="Normal" xfId="0" builtinId="0" customBuiltin="1"/>
    <cellStyle name="Style 4" xfId="8" xr:uid="{00000000-0005-0000-0000-000008000000}"/>
    <cellStyle name="Style 7" xfId="10" xr:uid="{00000000-0005-0000-0000-000009000000}"/>
    <cellStyle name="Style 9" xfId="9" xr:uid="{00000000-0005-0000-0000-00000A000000}"/>
  </cellStyles>
  <dxfs count="47"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ont>
        <color theme="6" tint="0.39994506668294322"/>
      </font>
    </dxf>
    <dxf>
      <font>
        <color theme="6" tint="0.39994506668294322"/>
      </font>
    </dxf>
    <dxf>
      <font>
        <color theme="6" tint="0.39994506668294322"/>
      </font>
    </dxf>
    <dxf>
      <font>
        <color theme="6" tint="0.39994506668294322"/>
      </font>
    </dxf>
    <dxf>
      <font>
        <color theme="6" tint="0.39994506668294322"/>
      </font>
    </dxf>
    <dxf>
      <font>
        <color theme="6" tint="0.39994506668294322"/>
      </font>
    </dxf>
    <dxf>
      <font>
        <color theme="6" tint="0.39994506668294322"/>
      </font>
    </dxf>
    <dxf>
      <font>
        <strike val="0"/>
        <outline val="0"/>
        <shadow val="0"/>
        <u val="none"/>
        <vertAlign val="baseline"/>
        <sz val="16"/>
        <color auto="1"/>
        <name val="Tahoma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ahoma"/>
        <family val="2"/>
        <scheme val="minor"/>
      </font>
      <fill>
        <patternFill patternType="solid">
          <fgColor indexed="64"/>
          <bgColor theme="2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ahoma"/>
        <family val="2"/>
        <scheme val="minor"/>
      </font>
      <fill>
        <patternFill patternType="solid">
          <fgColor indexed="64"/>
          <bgColor theme="2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ahoma"/>
        <family val="2"/>
        <scheme val="minor"/>
      </font>
      <fill>
        <patternFill patternType="solid">
          <fgColor indexed="64"/>
          <bgColor theme="2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theme="0"/>
        </top>
        <bottom/>
      </border>
    </dxf>
    <dxf>
      <font>
        <strike val="0"/>
        <outline val="0"/>
        <shadow val="0"/>
        <u val="none"/>
        <vertAlign val="baseline"/>
        <sz val="16"/>
        <color auto="1"/>
        <name val="Tahoma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auto="1"/>
        <name val="Tahoma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auto="1"/>
        <name val="Tahoma"/>
        <family val="2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auto="1"/>
        <name val="Tahoma"/>
        <family val="2"/>
        <scheme val="minor"/>
      </font>
      <fill>
        <patternFill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2081F9"/>
      <color rgb="FF02778B"/>
      <color rgb="FF004A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3:G4" totalsRowShown="0" headerRowDxfId="46" dataDxfId="45" headerRowCellStyle="40% - Accent1" dataCellStyle="Style 7">
  <autoFilter ref="B3:G4" xr:uid="{00000000-0009-0000-0100-000001000000}"/>
  <tableColumns count="6">
    <tableColumn id="1" xr3:uid="{00000000-0010-0000-0000-000001000000}" name="Player #" dataDxfId="44" dataCellStyle="Style 7"/>
    <tableColumn id="2" xr3:uid="{00000000-0010-0000-0000-000002000000}" name="Name" dataDxfId="43" dataCellStyle="Style 7"/>
    <tableColumn id="3" xr3:uid="{00000000-0010-0000-0000-000003000000}" name="Birthdate" dataDxfId="42" dataCellStyle="Style 7"/>
    <tableColumn id="4" xr3:uid="{00000000-0010-0000-0000-000004000000}" name="Position" dataDxfId="41" dataCellStyle="Style 7"/>
    <tableColumn id="5" xr3:uid="{00000000-0010-0000-0000-000005000000}" name="Email" dataDxfId="40" dataCellStyle="Style 7"/>
    <tableColumn id="6" xr3:uid="{00000000-0010-0000-0000-000006000000}" name="Phone" dataDxfId="39" dataCellStyle="Style 7"/>
  </tableColumns>
  <tableStyleInfo name="TableStyleLight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3:G117" totalsRowShown="0" headerRowDxfId="38" dataDxfId="37" headerRowCellStyle="40% - Accent1" dataCellStyle="Style 7">
  <autoFilter ref="A3:G117" xr:uid="{00000000-0009-0000-0100-000002000000}"/>
  <tableColumns count="7">
    <tableColumn id="1" xr3:uid="{00000000-0010-0000-0100-000001000000}" name="Date" dataDxfId="36" dataCellStyle="Style 7"/>
    <tableColumn id="4" xr3:uid="{3894416F-6D07-422A-9192-2E1B3D5AC2CD}" name="Opponent"/>
    <tableColumn id="2" xr3:uid="{00000000-0010-0000-0100-000002000000}" name="Varsity Boy" dataDxfId="35" dataCellStyle="Style 7"/>
    <tableColumn id="6" xr3:uid="{44FCBFFC-DF1D-401E-99F8-DE756D84146A}" name="Varsity Girl" dataDxfId="34" dataCellStyle="Style 7"/>
    <tableColumn id="7" xr3:uid="{62259BA1-2902-45CA-B128-01468145A5E8}" name="JV Boy" dataDxfId="33" dataCellStyle="Style 7"/>
    <tableColumn id="8" xr3:uid="{5374C20E-648E-4155-B9A9-4BCAC3EA6902}" name="JV Girl" dataDxfId="32" dataCellStyle="Style 7"/>
    <tableColumn id="5" xr3:uid="{00000000-0010-0000-0100-000005000000}" name="Location" dataDxfId="31" dataCellStyle="Style 7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Custom 4">
      <a:dk1>
        <a:sysClr val="windowText" lastClr="000000"/>
      </a:dk1>
      <a:lt1>
        <a:sysClr val="window" lastClr="FFFFFF"/>
      </a:lt1>
      <a:dk2>
        <a:srgbClr val="335B74"/>
      </a:dk2>
      <a:lt2>
        <a:srgbClr val="FFFFFF"/>
      </a:lt2>
      <a:accent1>
        <a:srgbClr val="40403E"/>
      </a:accent1>
      <a:accent2>
        <a:srgbClr val="014981"/>
      </a:accent2>
      <a:accent3>
        <a:srgbClr val="FCCB97"/>
      </a:accent3>
      <a:accent4>
        <a:srgbClr val="F27F05"/>
      </a:accent4>
      <a:accent5>
        <a:srgbClr val="70A1C0"/>
      </a:accent5>
      <a:accent6>
        <a:srgbClr val="FBA84F"/>
      </a:accent6>
      <a:hlink>
        <a:srgbClr val="68BCFD"/>
      </a:hlink>
      <a:folHlink>
        <a:srgbClr val="7F7F7F"/>
      </a:folHlink>
    </a:clrScheme>
    <a:fontScheme name="Custom 1">
      <a:majorFont>
        <a:latin typeface="Tahoma"/>
        <a:ea typeface=""/>
        <a:cs typeface=""/>
      </a:majorFont>
      <a:minorFont>
        <a:latin typeface="Tahom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4A6D"/>
    <pageSetUpPr fitToPage="1"/>
  </sheetPr>
  <dimension ref="A1:H11"/>
  <sheetViews>
    <sheetView showRowColHeaders="0" zoomScaleNormal="100" workbookViewId="0">
      <selection activeCell="D21" sqref="D21"/>
    </sheetView>
  </sheetViews>
  <sheetFormatPr defaultColWidth="9" defaultRowHeight="21.95" customHeight="1" x14ac:dyDescent="0.2"/>
  <cols>
    <col min="1" max="1" width="1.625" style="1" customWidth="1"/>
    <col min="2" max="2" width="14.625" style="5" customWidth="1"/>
    <col min="3" max="3" width="29" style="2" customWidth="1"/>
    <col min="4" max="4" width="18.625" style="6" customWidth="1"/>
    <col min="5" max="5" width="18.625" style="2" customWidth="1"/>
    <col min="6" max="6" width="32.625" style="5" customWidth="1"/>
    <col min="7" max="7" width="18.125" style="2" customWidth="1"/>
    <col min="8" max="8" width="1.25" style="1" customWidth="1"/>
    <col min="9" max="16384" width="9" style="1"/>
  </cols>
  <sheetData>
    <row r="1" spans="1:8" s="39" customFormat="1" ht="29.25" customHeight="1" x14ac:dyDescent="0.3">
      <c r="A1" s="13"/>
      <c r="B1" s="17" t="s">
        <v>20</v>
      </c>
      <c r="C1" s="14"/>
      <c r="D1" s="15"/>
      <c r="E1" s="14"/>
      <c r="F1" s="16"/>
      <c r="G1" s="14"/>
      <c r="H1" s="13"/>
    </row>
    <row r="2" spans="1:8" s="24" customFormat="1" ht="30" customHeight="1" thickBot="1" x14ac:dyDescent="0.25">
      <c r="B2" s="24" t="s">
        <v>21</v>
      </c>
    </row>
    <row r="3" spans="1:8" s="2" customFormat="1" ht="30" customHeight="1" x14ac:dyDescent="0.2">
      <c r="A3" s="34"/>
      <c r="B3" s="47" t="s">
        <v>5</v>
      </c>
      <c r="C3" s="34" t="s">
        <v>0</v>
      </c>
      <c r="D3" s="48" t="s">
        <v>4</v>
      </c>
      <c r="E3" s="34" t="s">
        <v>1</v>
      </c>
      <c r="F3" s="47" t="s">
        <v>2</v>
      </c>
      <c r="G3" s="49" t="s">
        <v>3</v>
      </c>
      <c r="H3" s="34"/>
    </row>
    <row r="4" spans="1:8" ht="30" customHeight="1" x14ac:dyDescent="0.2">
      <c r="A4" s="35"/>
      <c r="B4" s="36"/>
      <c r="C4" s="37" t="s">
        <v>14</v>
      </c>
      <c r="D4" s="36"/>
      <c r="E4" s="36"/>
      <c r="F4" s="36"/>
      <c r="G4" s="36"/>
      <c r="H4" s="35"/>
    </row>
    <row r="11" spans="1:8" ht="21.95" customHeight="1" x14ac:dyDescent="0.2">
      <c r="E11" s="12"/>
    </row>
  </sheetData>
  <dataValidations count="3">
    <dataValidation allowBlank="1" showInputMessage="1" showErrorMessage="1" promptTitle="Organize Sports Team" prompt="_x000a_This workbook will help you organize your team's members and schedule._x000a__x000a_In cell B1, type in the Team's Name. In the Team Roster table, type in each player's info." sqref="A1" xr:uid="{00000000-0002-0000-0000-000000000000}"/>
    <dataValidation allowBlank="1" showInputMessage="1" showErrorMessage="1" prompt="Type in the name of your team." sqref="B1" xr:uid="{00000000-0002-0000-0000-000001000000}"/>
    <dataValidation type="custom" allowBlank="1" showInputMessage="1" showErrorMessage="1" errorTitle="Invalid email address" error="Please enter a valid email address" sqref="F4" xr:uid="{00000000-0002-0000-0000-000002000000}">
      <formula1>ISNUMBER(MATCH("*@*.???",F4,0))</formula1>
    </dataValidation>
  </dataValidations>
  <printOptions gridLines="1"/>
  <pageMargins left="0.7" right="0.7" top="0.75" bottom="0.75" header="0.3" footer="0.3"/>
  <pageSetup scale="85" fitToHeight="20" orientation="landscape" horizontalDpi="4294967293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</sheetPr>
  <dimension ref="A1:J118"/>
  <sheetViews>
    <sheetView showGridLines="0" tabSelected="1" topLeftCell="A8" zoomScaleNormal="100" workbookViewId="0">
      <selection activeCell="I16" sqref="I16"/>
    </sheetView>
  </sheetViews>
  <sheetFormatPr defaultColWidth="9" defaultRowHeight="21.95" customHeight="1" x14ac:dyDescent="0.2"/>
  <cols>
    <col min="1" max="1" width="15.875" style="95" customWidth="1"/>
    <col min="2" max="2" width="21.625" style="95" customWidth="1"/>
    <col min="3" max="3" width="21.25" style="86" customWidth="1"/>
    <col min="4" max="4" width="20.25" style="86" customWidth="1"/>
    <col min="5" max="5" width="17.875" style="86" customWidth="1"/>
    <col min="6" max="6" width="16.625" style="86" customWidth="1"/>
    <col min="7" max="7" width="17.875" style="87" customWidth="1"/>
    <col min="8" max="8" width="0.125" style="71" hidden="1" customWidth="1"/>
    <col min="9" max="9" width="19.375" style="71" customWidth="1"/>
    <col min="10" max="10" width="66.25" style="71" customWidth="1"/>
    <col min="11" max="16384" width="9" style="71"/>
  </cols>
  <sheetData>
    <row r="1" spans="1:10" s="63" customFormat="1" ht="25.5" x14ac:dyDescent="0.25">
      <c r="A1" s="96" t="s">
        <v>46</v>
      </c>
      <c r="B1" s="96"/>
      <c r="C1" s="97"/>
      <c r="D1" s="97"/>
      <c r="E1" s="97"/>
      <c r="F1" s="97"/>
      <c r="G1" s="97"/>
      <c r="H1" s="62"/>
      <c r="I1" s="62"/>
      <c r="J1" s="63" t="s">
        <v>25</v>
      </c>
    </row>
    <row r="2" spans="1:10" s="64" customFormat="1" ht="26.25" thickBot="1" x14ac:dyDescent="0.25">
      <c r="A2" s="98"/>
      <c r="B2" s="98"/>
      <c r="C2" s="99"/>
      <c r="D2" s="99"/>
      <c r="E2" s="99"/>
      <c r="F2" s="99"/>
      <c r="G2" s="99"/>
    </row>
    <row r="3" spans="1:10" s="67" customFormat="1" ht="25.5" x14ac:dyDescent="0.2">
      <c r="A3" s="100" t="s">
        <v>6</v>
      </c>
      <c r="B3" s="100" t="s">
        <v>24</v>
      </c>
      <c r="C3" s="125" t="s">
        <v>26</v>
      </c>
      <c r="D3" s="124" t="s">
        <v>27</v>
      </c>
      <c r="E3" s="101" t="s">
        <v>28</v>
      </c>
      <c r="F3" s="102" t="s">
        <v>29</v>
      </c>
      <c r="G3" s="103" t="s">
        <v>23</v>
      </c>
      <c r="H3" s="65"/>
      <c r="I3" s="66"/>
    </row>
    <row r="4" spans="1:10" s="67" customFormat="1" ht="25.5" x14ac:dyDescent="0.2">
      <c r="A4" s="104"/>
      <c r="B4" s="104"/>
      <c r="C4" s="104"/>
      <c r="D4" s="105"/>
      <c r="E4" s="105"/>
      <c r="F4" s="105"/>
      <c r="G4" s="104"/>
      <c r="H4" s="65"/>
      <c r="I4" s="68"/>
      <c r="J4" s="69"/>
    </row>
    <row r="5" spans="1:10" s="69" customFormat="1" ht="25.5" x14ac:dyDescent="0.2">
      <c r="A5" s="106">
        <v>45693</v>
      </c>
      <c r="B5" s="106" t="s">
        <v>47</v>
      </c>
      <c r="C5" s="107">
        <v>0.29166666666666669</v>
      </c>
      <c r="D5" s="108">
        <v>0.20833333333333334</v>
      </c>
      <c r="E5" s="109"/>
      <c r="F5" s="109"/>
      <c r="G5" s="104" t="s">
        <v>47</v>
      </c>
      <c r="H5" s="70"/>
      <c r="I5" s="68"/>
    </row>
    <row r="6" spans="1:10" s="121" customFormat="1" ht="25.5" x14ac:dyDescent="0.2">
      <c r="A6" s="106">
        <v>45695</v>
      </c>
      <c r="B6" s="106" t="s">
        <v>38</v>
      </c>
      <c r="C6" s="107">
        <v>0.5</v>
      </c>
      <c r="D6" s="108">
        <v>0.41666666666666669</v>
      </c>
      <c r="E6" s="108"/>
      <c r="F6" s="109"/>
      <c r="G6" s="51" t="s">
        <v>38</v>
      </c>
      <c r="H6" s="119"/>
      <c r="I6" s="120"/>
    </row>
    <row r="7" spans="1:10" s="121" customFormat="1" ht="25.5" x14ac:dyDescent="0.2">
      <c r="A7" s="106">
        <v>46060</v>
      </c>
      <c r="B7" s="106" t="s">
        <v>62</v>
      </c>
      <c r="C7" s="104"/>
      <c r="D7" s="108">
        <v>8.3333333333333329E-2</v>
      </c>
      <c r="E7" s="109"/>
      <c r="F7" s="109"/>
      <c r="G7" s="104" t="s">
        <v>38</v>
      </c>
      <c r="H7" s="119"/>
      <c r="I7" s="120"/>
    </row>
    <row r="8" spans="1:10" s="121" customFormat="1" ht="25.5" x14ac:dyDescent="0.2">
      <c r="A8" s="106">
        <v>45697</v>
      </c>
      <c r="B8" s="106" t="s">
        <v>34</v>
      </c>
      <c r="C8" s="107">
        <v>0.30208333333333331</v>
      </c>
      <c r="D8" s="108">
        <v>0.22916666666666666</v>
      </c>
      <c r="E8" s="109"/>
      <c r="F8" s="109"/>
      <c r="G8" s="104" t="s">
        <v>34</v>
      </c>
      <c r="H8" s="119"/>
      <c r="I8" s="120"/>
    </row>
    <row r="9" spans="1:10" s="69" customFormat="1" ht="25.5" x14ac:dyDescent="0.2">
      <c r="A9" s="106">
        <v>45698</v>
      </c>
      <c r="B9" s="106" t="s">
        <v>34</v>
      </c>
      <c r="C9" s="104"/>
      <c r="D9" s="109"/>
      <c r="E9" s="108">
        <v>0.29166666666666669</v>
      </c>
      <c r="F9" s="108">
        <v>0.22916666666666666</v>
      </c>
      <c r="G9" s="104" t="s">
        <v>30</v>
      </c>
      <c r="H9" s="70"/>
      <c r="I9" s="68"/>
    </row>
    <row r="10" spans="1:10" s="121" customFormat="1" ht="25.5" x14ac:dyDescent="0.2">
      <c r="A10" s="106">
        <v>45701</v>
      </c>
      <c r="B10" s="106" t="s">
        <v>33</v>
      </c>
      <c r="C10" s="107">
        <v>0.30208333333333331</v>
      </c>
      <c r="D10" s="108">
        <v>0.22916666666666666</v>
      </c>
      <c r="E10" s="109"/>
      <c r="F10" s="108"/>
      <c r="G10" s="104" t="s">
        <v>30</v>
      </c>
      <c r="H10" s="119"/>
      <c r="I10" s="120"/>
    </row>
    <row r="11" spans="1:10" s="61" customFormat="1" ht="25.5" x14ac:dyDescent="0.2">
      <c r="A11" s="106">
        <v>45704</v>
      </c>
      <c r="B11" s="106" t="s">
        <v>40</v>
      </c>
      <c r="C11" s="107">
        <v>0.29166666666666669</v>
      </c>
      <c r="D11" s="107"/>
      <c r="E11" s="107">
        <v>0.22916666666666666</v>
      </c>
      <c r="F11" s="107"/>
      <c r="G11" s="104" t="s">
        <v>40</v>
      </c>
    </row>
    <row r="12" spans="1:10" s="61" customFormat="1" ht="25.5" x14ac:dyDescent="0.2">
      <c r="A12" s="106">
        <v>45705</v>
      </c>
      <c r="B12" s="106" t="s">
        <v>33</v>
      </c>
      <c r="C12" s="104"/>
      <c r="D12" s="130"/>
      <c r="E12" s="108">
        <v>0.29166666666666669</v>
      </c>
      <c r="F12" s="108">
        <v>0.22916666666666666</v>
      </c>
      <c r="G12" s="104" t="s">
        <v>30</v>
      </c>
    </row>
    <row r="13" spans="1:10" s="61" customFormat="1" ht="25.5" x14ac:dyDescent="0.2">
      <c r="A13" s="106">
        <v>45707</v>
      </c>
      <c r="B13" s="106" t="s">
        <v>53</v>
      </c>
      <c r="C13" s="51"/>
      <c r="D13" s="54"/>
      <c r="E13" s="114">
        <v>0.29166666666666669</v>
      </c>
      <c r="F13" s="114">
        <v>0.22916666666666666</v>
      </c>
      <c r="G13" s="104" t="s">
        <v>30</v>
      </c>
    </row>
    <row r="14" spans="1:10" s="118" customFormat="1" ht="25.5" x14ac:dyDescent="0.2">
      <c r="A14" s="106">
        <v>45709</v>
      </c>
      <c r="B14" s="106" t="s">
        <v>48</v>
      </c>
      <c r="C14" s="107">
        <v>0.16666666666666666</v>
      </c>
      <c r="D14" s="108">
        <v>8.3333333333333329E-2</v>
      </c>
      <c r="E14" s="108">
        <v>0.52083333333333337</v>
      </c>
      <c r="F14" s="108">
        <v>0.45833333333333331</v>
      </c>
      <c r="G14" s="133" t="s">
        <v>48</v>
      </c>
    </row>
    <row r="15" spans="1:10" s="118" customFormat="1" ht="25.5" x14ac:dyDescent="0.2">
      <c r="A15" s="106">
        <v>45712</v>
      </c>
      <c r="B15" s="106" t="s">
        <v>52</v>
      </c>
      <c r="C15" s="107">
        <v>0.30208333333333331</v>
      </c>
      <c r="D15" s="108">
        <v>0.22916666666666666</v>
      </c>
      <c r="E15" s="109"/>
      <c r="F15" s="109"/>
      <c r="G15" s="104" t="s">
        <v>52</v>
      </c>
    </row>
    <row r="16" spans="1:10" s="72" customFormat="1" ht="25.5" x14ac:dyDescent="0.2">
      <c r="A16" s="110">
        <v>45714</v>
      </c>
      <c r="B16" s="110" t="s">
        <v>49</v>
      </c>
      <c r="C16" s="136" t="s">
        <v>64</v>
      </c>
      <c r="D16" s="136" t="s">
        <v>65</v>
      </c>
      <c r="E16" s="136" t="s">
        <v>75</v>
      </c>
      <c r="F16" s="136" t="s">
        <v>74</v>
      </c>
      <c r="G16" s="111" t="s">
        <v>31</v>
      </c>
    </row>
    <row r="17" spans="1:9" s="61" customFormat="1" ht="25.5" x14ac:dyDescent="0.2">
      <c r="A17" s="106">
        <v>45715</v>
      </c>
      <c r="B17" s="106" t="s">
        <v>49</v>
      </c>
      <c r="C17" s="137" t="s">
        <v>66</v>
      </c>
      <c r="D17" s="137" t="s">
        <v>73</v>
      </c>
      <c r="E17" s="137" t="s">
        <v>67</v>
      </c>
      <c r="F17" s="137" t="s">
        <v>68</v>
      </c>
      <c r="G17" s="104" t="s">
        <v>31</v>
      </c>
      <c r="I17" s="73"/>
    </row>
    <row r="18" spans="1:9" s="61" customFormat="1" ht="25.5" x14ac:dyDescent="0.2">
      <c r="A18" s="106">
        <v>46080</v>
      </c>
      <c r="B18" s="106" t="s">
        <v>49</v>
      </c>
      <c r="C18" s="137" t="s">
        <v>69</v>
      </c>
      <c r="D18" s="138" t="s">
        <v>70</v>
      </c>
      <c r="E18" s="138" t="s">
        <v>71</v>
      </c>
      <c r="F18" s="138" t="s">
        <v>72</v>
      </c>
      <c r="G18" s="104" t="s">
        <v>31</v>
      </c>
      <c r="I18" s="73"/>
    </row>
    <row r="19" spans="1:9" s="118" customFormat="1" ht="25.5" x14ac:dyDescent="0.2">
      <c r="A19" s="106">
        <v>45719</v>
      </c>
      <c r="B19" s="106" t="s">
        <v>52</v>
      </c>
      <c r="C19" s="104"/>
      <c r="D19" s="109"/>
      <c r="E19" s="108">
        <v>0.29166666666666669</v>
      </c>
      <c r="F19" s="108">
        <v>0.22916666666666666</v>
      </c>
      <c r="G19" s="104" t="s">
        <v>30</v>
      </c>
      <c r="I19" s="134"/>
    </row>
    <row r="20" spans="1:9" s="118" customFormat="1" ht="25.5" x14ac:dyDescent="0.2">
      <c r="A20" s="106">
        <v>45721</v>
      </c>
      <c r="B20" s="106" t="s">
        <v>56</v>
      </c>
      <c r="C20" s="51"/>
      <c r="D20" s="117" t="s">
        <v>57</v>
      </c>
      <c r="E20" s="117"/>
      <c r="F20" s="117"/>
      <c r="G20" s="104" t="s">
        <v>56</v>
      </c>
      <c r="I20" s="134"/>
    </row>
    <row r="21" spans="1:9" s="118" customFormat="1" ht="25.5" x14ac:dyDescent="0.2">
      <c r="A21" s="106">
        <v>45722</v>
      </c>
      <c r="B21" s="106" t="s">
        <v>54</v>
      </c>
      <c r="C21" s="107">
        <v>0.25</v>
      </c>
      <c r="D21" s="105"/>
      <c r="E21" s="105"/>
      <c r="F21" s="105"/>
      <c r="G21" s="104" t="s">
        <v>54</v>
      </c>
      <c r="I21" s="134"/>
    </row>
    <row r="22" spans="1:9" s="118" customFormat="1" ht="25.5" x14ac:dyDescent="0.2">
      <c r="A22" s="106">
        <v>45723</v>
      </c>
      <c r="B22" s="106" t="s">
        <v>36</v>
      </c>
      <c r="C22" s="107">
        <v>6.25E-2</v>
      </c>
      <c r="D22" s="105"/>
      <c r="E22" s="114">
        <v>0.47916666666666669</v>
      </c>
      <c r="F22" s="105"/>
      <c r="G22" s="104" t="s">
        <v>30</v>
      </c>
      <c r="I22" s="134"/>
    </row>
    <row r="23" spans="1:9" s="61" customFormat="1" ht="25.5" x14ac:dyDescent="0.2">
      <c r="A23" s="106">
        <v>45725</v>
      </c>
      <c r="B23" s="106" t="s">
        <v>32</v>
      </c>
      <c r="C23" s="51"/>
      <c r="D23" s="117"/>
      <c r="E23" s="108">
        <v>0.29166666666666669</v>
      </c>
      <c r="F23" s="108">
        <v>0.22916666666666666</v>
      </c>
      <c r="G23" s="104" t="s">
        <v>30</v>
      </c>
    </row>
    <row r="24" spans="1:9" ht="25.5" x14ac:dyDescent="0.2">
      <c r="A24" s="106">
        <v>45728</v>
      </c>
      <c r="B24" s="106" t="s">
        <v>35</v>
      </c>
      <c r="C24" s="107">
        <v>0.30208333333333331</v>
      </c>
      <c r="D24" s="107">
        <v>0.22916666666666666</v>
      </c>
      <c r="E24" s="107"/>
      <c r="F24" s="107"/>
      <c r="G24" s="104" t="s">
        <v>30</v>
      </c>
    </row>
    <row r="25" spans="1:9" s="118" customFormat="1" ht="25.5" x14ac:dyDescent="0.2">
      <c r="A25" s="106">
        <v>45732</v>
      </c>
      <c r="B25" s="106" t="s">
        <v>50</v>
      </c>
      <c r="C25" s="107">
        <v>0.30208333333333331</v>
      </c>
      <c r="D25" s="108">
        <v>0.22916666666666666</v>
      </c>
      <c r="E25" s="109"/>
      <c r="F25" s="109"/>
      <c r="G25" s="104" t="s">
        <v>31</v>
      </c>
    </row>
    <row r="26" spans="1:9" s="118" customFormat="1" ht="25.5" x14ac:dyDescent="0.2">
      <c r="A26" s="106">
        <v>45733</v>
      </c>
      <c r="B26" s="106" t="s">
        <v>31</v>
      </c>
      <c r="C26" s="104"/>
      <c r="D26" s="109"/>
      <c r="E26" s="108">
        <v>0.29166666666666669</v>
      </c>
      <c r="F26" s="108">
        <v>0.22916666666666666</v>
      </c>
      <c r="G26" s="104" t="s">
        <v>30</v>
      </c>
    </row>
    <row r="27" spans="1:9" s="118" customFormat="1" ht="25.5" x14ac:dyDescent="0.2">
      <c r="A27" s="106">
        <v>45735</v>
      </c>
      <c r="B27" s="135" t="s">
        <v>58</v>
      </c>
      <c r="C27" s="51"/>
      <c r="D27" s="54"/>
      <c r="E27" s="114">
        <v>0.29166666666666669</v>
      </c>
      <c r="F27" s="114">
        <v>0.22916666666666666</v>
      </c>
      <c r="G27" s="104" t="s">
        <v>30</v>
      </c>
    </row>
    <row r="28" spans="1:9" s="118" customFormat="1" ht="25.5" x14ac:dyDescent="0.2">
      <c r="A28" s="106">
        <v>45736</v>
      </c>
      <c r="B28" s="106" t="s">
        <v>54</v>
      </c>
      <c r="C28" s="107">
        <v>0.25</v>
      </c>
      <c r="D28" s="109"/>
      <c r="E28" s="109"/>
      <c r="F28" s="109"/>
      <c r="G28" s="104" t="s">
        <v>30</v>
      </c>
    </row>
    <row r="29" spans="1:9" s="118" customFormat="1" ht="25.5" x14ac:dyDescent="0.2">
      <c r="A29" s="106">
        <v>45746</v>
      </c>
      <c r="B29" s="88" t="s">
        <v>39</v>
      </c>
      <c r="C29" s="107">
        <v>0.29166666666666669</v>
      </c>
      <c r="D29" s="108">
        <v>0.22916666666666666</v>
      </c>
      <c r="E29" s="108"/>
      <c r="F29" s="109"/>
      <c r="G29" s="104" t="s">
        <v>51</v>
      </c>
    </row>
    <row r="30" spans="1:9" s="118" customFormat="1" ht="25.5" x14ac:dyDescent="0.2">
      <c r="A30" s="106">
        <v>45749</v>
      </c>
      <c r="B30" s="106" t="s">
        <v>56</v>
      </c>
      <c r="C30" s="51" t="s">
        <v>57</v>
      </c>
      <c r="D30" s="109"/>
      <c r="E30" s="109"/>
      <c r="F30" s="109"/>
      <c r="G30" s="104" t="s">
        <v>56</v>
      </c>
    </row>
    <row r="31" spans="1:9" s="118" customFormat="1" ht="25.5" x14ac:dyDescent="0.2">
      <c r="A31" s="106">
        <v>45753</v>
      </c>
      <c r="B31" s="106" t="s">
        <v>31</v>
      </c>
      <c r="C31" s="104"/>
      <c r="D31" s="109"/>
      <c r="E31" s="108">
        <v>0.29166666666666669</v>
      </c>
      <c r="F31" s="108">
        <v>0.22916666666666666</v>
      </c>
      <c r="G31" s="104" t="s">
        <v>31</v>
      </c>
    </row>
    <row r="32" spans="1:9" s="118" customFormat="1" ht="25.5" x14ac:dyDescent="0.2">
      <c r="A32" s="106">
        <v>45754</v>
      </c>
      <c r="B32" s="106" t="s">
        <v>37</v>
      </c>
      <c r="C32" s="107">
        <v>0.30208333333333331</v>
      </c>
      <c r="D32" s="108">
        <v>0.22916666666666666</v>
      </c>
      <c r="E32" s="109"/>
      <c r="F32" s="109"/>
      <c r="G32" s="104" t="s">
        <v>37</v>
      </c>
    </row>
    <row r="33" spans="1:7" s="118" customFormat="1" ht="25.5" x14ac:dyDescent="0.2">
      <c r="A33" s="106">
        <v>45756</v>
      </c>
      <c r="B33" s="106" t="s">
        <v>53</v>
      </c>
      <c r="C33" s="104"/>
      <c r="D33" s="109"/>
      <c r="E33" s="109" t="s">
        <v>55</v>
      </c>
      <c r="F33" s="108">
        <v>0.22916666666666666</v>
      </c>
      <c r="G33" s="104" t="s">
        <v>53</v>
      </c>
    </row>
    <row r="34" spans="1:7" s="118" customFormat="1" ht="25.5" x14ac:dyDescent="0.2">
      <c r="A34" s="106">
        <v>45757</v>
      </c>
      <c r="B34" s="106" t="s">
        <v>53</v>
      </c>
      <c r="C34" s="107">
        <v>0.30208333333333331</v>
      </c>
      <c r="D34" s="108">
        <v>0.22916666666666666</v>
      </c>
      <c r="E34" s="109"/>
      <c r="F34" s="109"/>
      <c r="G34" s="104" t="s">
        <v>30</v>
      </c>
    </row>
    <row r="35" spans="1:7" s="122" customFormat="1" ht="25.5" x14ac:dyDescent="0.2">
      <c r="A35" s="106">
        <v>45760</v>
      </c>
      <c r="B35" s="106" t="s">
        <v>31</v>
      </c>
      <c r="C35" s="107">
        <v>0.30208333333333331</v>
      </c>
      <c r="D35" s="108">
        <v>0.22916666666666666</v>
      </c>
      <c r="E35" s="109"/>
      <c r="F35" s="108"/>
      <c r="G35" s="104" t="s">
        <v>30</v>
      </c>
    </row>
    <row r="36" spans="1:7" s="122" customFormat="1" ht="25.5" x14ac:dyDescent="0.2">
      <c r="A36" s="106">
        <v>45764</v>
      </c>
      <c r="B36" s="106" t="s">
        <v>37</v>
      </c>
      <c r="C36" s="107">
        <v>0.30208333333333331</v>
      </c>
      <c r="D36" s="108">
        <v>0.22916666666666666</v>
      </c>
      <c r="E36" s="109"/>
      <c r="F36" s="109"/>
      <c r="G36" s="104" t="s">
        <v>30</v>
      </c>
    </row>
    <row r="37" spans="1:7" s="118" customFormat="1" ht="25.5" x14ac:dyDescent="0.2">
      <c r="A37" s="106"/>
      <c r="B37" s="106"/>
      <c r="C37" s="107"/>
      <c r="D37" s="109"/>
      <c r="E37" s="109"/>
      <c r="F37" s="109"/>
      <c r="G37" s="104"/>
    </row>
    <row r="38" spans="1:7" s="118" customFormat="1" ht="25.5" x14ac:dyDescent="0.2">
      <c r="A38" s="106" t="s">
        <v>44</v>
      </c>
      <c r="B38" s="106"/>
      <c r="C38" s="107" t="s">
        <v>41</v>
      </c>
      <c r="D38" s="117"/>
      <c r="E38" s="117"/>
      <c r="F38" s="117"/>
      <c r="G38" s="51"/>
    </row>
    <row r="39" spans="1:7" s="118" customFormat="1" ht="25.5" x14ac:dyDescent="0.2">
      <c r="A39" s="112" t="s">
        <v>43</v>
      </c>
      <c r="B39" s="112"/>
      <c r="C39" s="104" t="s">
        <v>41</v>
      </c>
      <c r="D39" s="117"/>
      <c r="E39" s="117"/>
      <c r="F39" s="117"/>
      <c r="G39" s="51"/>
    </row>
    <row r="40" spans="1:7" s="118" customFormat="1" ht="25.5" x14ac:dyDescent="0.2">
      <c r="A40" s="106" t="s">
        <v>45</v>
      </c>
      <c r="B40" s="106"/>
      <c r="C40" s="107" t="s">
        <v>42</v>
      </c>
      <c r="D40" s="108"/>
      <c r="E40" s="108"/>
      <c r="F40" s="108"/>
      <c r="G40" s="104"/>
    </row>
    <row r="41" spans="1:7" s="118" customFormat="1" ht="25.5" x14ac:dyDescent="0.2">
      <c r="A41" s="51"/>
      <c r="B41" s="106"/>
      <c r="C41" s="51"/>
      <c r="D41" s="117"/>
      <c r="E41" s="117"/>
      <c r="F41" s="117"/>
      <c r="G41" s="51"/>
    </row>
    <row r="42" spans="1:7" s="118" customFormat="1" ht="25.5" x14ac:dyDescent="0.2">
      <c r="A42" s="106"/>
      <c r="B42" s="106" t="s">
        <v>60</v>
      </c>
      <c r="C42" s="131">
        <v>46035</v>
      </c>
      <c r="D42" s="109"/>
      <c r="E42" s="108"/>
      <c r="F42" s="109"/>
      <c r="G42" s="104"/>
    </row>
    <row r="43" spans="1:7" s="118" customFormat="1" ht="25.5" x14ac:dyDescent="0.2">
      <c r="A43" s="51"/>
      <c r="B43" s="106" t="s">
        <v>60</v>
      </c>
      <c r="C43" s="131">
        <v>46036</v>
      </c>
      <c r="D43" s="117"/>
      <c r="E43" s="117"/>
      <c r="F43" s="117"/>
      <c r="G43" s="51"/>
    </row>
    <row r="44" spans="1:7" s="118" customFormat="1" ht="25.5" x14ac:dyDescent="0.2">
      <c r="A44" s="51"/>
      <c r="B44" s="106" t="s">
        <v>60</v>
      </c>
      <c r="C44" s="131">
        <v>46037</v>
      </c>
      <c r="D44" s="117"/>
      <c r="E44" s="117"/>
      <c r="F44" s="117"/>
      <c r="G44" s="51"/>
    </row>
    <row r="45" spans="1:7" s="118" customFormat="1" ht="25.5" x14ac:dyDescent="0.2">
      <c r="A45" s="51"/>
      <c r="B45" s="106" t="s">
        <v>61</v>
      </c>
      <c r="C45" s="131">
        <v>46038</v>
      </c>
      <c r="D45" s="117"/>
      <c r="E45" s="117"/>
      <c r="F45" s="117"/>
      <c r="G45" s="51"/>
    </row>
    <row r="46" spans="1:7" s="118" customFormat="1" ht="25.5" x14ac:dyDescent="0.2">
      <c r="A46" s="106"/>
      <c r="B46" s="106" t="s">
        <v>59</v>
      </c>
      <c r="C46" s="131">
        <v>46042</v>
      </c>
      <c r="D46" s="108"/>
      <c r="E46" s="108"/>
      <c r="F46" s="108"/>
      <c r="G46" s="104"/>
    </row>
    <row r="47" spans="1:7" s="118" customFormat="1" ht="25.5" x14ac:dyDescent="0.2">
      <c r="A47" s="106"/>
      <c r="B47" s="106" t="s">
        <v>63</v>
      </c>
      <c r="C47" s="107"/>
      <c r="D47" s="109"/>
      <c r="E47" s="109"/>
      <c r="F47" s="109"/>
      <c r="G47" s="104"/>
    </row>
    <row r="48" spans="1:7" s="122" customFormat="1" ht="25.5" x14ac:dyDescent="0.2">
      <c r="A48" s="51"/>
      <c r="B48" s="51"/>
      <c r="C48" s="132"/>
      <c r="D48" s="93"/>
      <c r="E48" s="93"/>
      <c r="F48" s="54"/>
      <c r="G48" s="51"/>
    </row>
    <row r="49" spans="1:10" ht="25.5" x14ac:dyDescent="0.2">
      <c r="A49" s="106"/>
      <c r="B49" s="106"/>
      <c r="C49" s="107"/>
      <c r="D49" s="107"/>
      <c r="E49" s="107"/>
      <c r="F49" s="107"/>
      <c r="G49" s="104"/>
      <c r="J49" s="75"/>
    </row>
    <row r="50" spans="1:10" s="61" customFormat="1" ht="25.5" x14ac:dyDescent="0.2">
      <c r="A50" s="51"/>
      <c r="C50" s="51"/>
      <c r="D50" s="108"/>
      <c r="E50" s="109"/>
      <c r="F50" s="109"/>
      <c r="G50" s="104"/>
      <c r="J50" s="78"/>
    </row>
    <row r="51" spans="1:10" s="61" customFormat="1" ht="25.5" x14ac:dyDescent="0.2">
      <c r="A51" s="51"/>
      <c r="C51" s="51"/>
      <c r="D51" s="109"/>
      <c r="E51" s="126"/>
      <c r="F51" s="126"/>
      <c r="G51" s="104"/>
      <c r="J51" s="78"/>
    </row>
    <row r="52" spans="1:10" s="61" customFormat="1" ht="25.5" x14ac:dyDescent="0.2">
      <c r="A52" s="51"/>
      <c r="C52" s="51"/>
      <c r="D52" s="130"/>
      <c r="E52" s="109"/>
      <c r="F52" s="109"/>
      <c r="G52" s="104"/>
      <c r="J52" s="78"/>
    </row>
    <row r="53" spans="1:10" s="61" customFormat="1" ht="25.5" x14ac:dyDescent="0.2">
      <c r="A53" s="106"/>
      <c r="B53" s="106"/>
      <c r="C53" s="104"/>
      <c r="D53" s="109"/>
      <c r="E53" s="126"/>
      <c r="F53" s="127"/>
      <c r="G53" s="104"/>
      <c r="J53" s="78"/>
    </row>
    <row r="54" spans="1:10" s="61" customFormat="1" ht="25.5" x14ac:dyDescent="0.2">
      <c r="A54" s="106"/>
      <c r="B54" s="106"/>
      <c r="C54" s="51"/>
      <c r="D54" s="126"/>
      <c r="E54" s="127"/>
      <c r="F54" s="127"/>
      <c r="G54" s="51"/>
      <c r="J54" s="78"/>
    </row>
    <row r="55" spans="1:10" s="61" customFormat="1" ht="25.5" x14ac:dyDescent="0.2">
      <c r="A55" s="106"/>
      <c r="B55" s="106"/>
      <c r="C55" s="51"/>
      <c r="D55" s="117"/>
      <c r="E55" s="127"/>
      <c r="F55" s="117"/>
      <c r="G55" s="51"/>
      <c r="J55" s="78"/>
    </row>
    <row r="56" spans="1:10" s="61" customFormat="1" ht="25.5" x14ac:dyDescent="0.2">
      <c r="A56" s="106"/>
      <c r="B56" s="106"/>
      <c r="C56" s="51"/>
      <c r="D56" s="117"/>
      <c r="E56" s="127"/>
      <c r="F56" s="117"/>
      <c r="G56" s="51"/>
      <c r="J56" s="78"/>
    </row>
    <row r="57" spans="1:10" s="61" customFormat="1" ht="25.5" x14ac:dyDescent="0.2">
      <c r="A57" s="106"/>
      <c r="B57" s="106"/>
      <c r="C57" s="107"/>
      <c r="D57" s="108"/>
      <c r="E57" s="108"/>
      <c r="F57" s="109"/>
      <c r="G57" s="104"/>
      <c r="J57" s="74"/>
    </row>
    <row r="58" spans="1:10" s="118" customFormat="1" ht="25.5" x14ac:dyDescent="0.2">
      <c r="A58" s="106"/>
      <c r="B58" s="106"/>
      <c r="C58" s="104"/>
      <c r="D58" s="109"/>
      <c r="E58" s="108"/>
      <c r="F58" s="109"/>
      <c r="G58" s="104"/>
      <c r="J58" s="123"/>
    </row>
    <row r="59" spans="1:10" s="118" customFormat="1" ht="25.5" x14ac:dyDescent="0.2">
      <c r="A59" s="106"/>
      <c r="B59" s="106"/>
      <c r="C59" s="107"/>
      <c r="D59" s="108"/>
      <c r="E59" s="109"/>
      <c r="F59" s="109"/>
      <c r="G59" s="104"/>
      <c r="J59" s="123"/>
    </row>
    <row r="60" spans="1:10" ht="25.5" x14ac:dyDescent="0.2">
      <c r="A60" s="110"/>
      <c r="B60" s="110"/>
      <c r="C60" s="113"/>
      <c r="D60" s="113"/>
      <c r="E60" s="111"/>
      <c r="F60" s="111"/>
      <c r="G60" s="111"/>
      <c r="I60" s="77"/>
    </row>
    <row r="61" spans="1:10" s="61" customFormat="1" ht="25.5" x14ac:dyDescent="0.2">
      <c r="A61" s="106"/>
      <c r="B61" s="106"/>
      <c r="C61" s="104"/>
      <c r="D61" s="104"/>
      <c r="E61" s="107"/>
      <c r="F61" s="107"/>
      <c r="G61" s="104"/>
      <c r="J61" s="78"/>
    </row>
    <row r="62" spans="1:10" s="72" customFormat="1" ht="25.5" x14ac:dyDescent="0.2">
      <c r="A62" s="110"/>
      <c r="B62" s="110"/>
      <c r="C62" s="113"/>
      <c r="D62" s="113"/>
      <c r="E62" s="113"/>
      <c r="F62" s="113"/>
      <c r="G62" s="111"/>
    </row>
    <row r="63" spans="1:10" s="118" customFormat="1" ht="25.5" x14ac:dyDescent="0.2">
      <c r="A63" s="106"/>
      <c r="B63" s="106"/>
      <c r="C63" s="104"/>
      <c r="D63" s="109"/>
      <c r="E63" s="130"/>
      <c r="F63" s="130"/>
      <c r="G63" s="104"/>
    </row>
    <row r="64" spans="1:10" s="61" customFormat="1" ht="25.5" x14ac:dyDescent="0.2">
      <c r="A64" s="106"/>
      <c r="B64" s="106"/>
      <c r="C64" s="107"/>
      <c r="D64" s="108"/>
      <c r="E64" s="117"/>
      <c r="F64" s="117"/>
      <c r="G64" s="104"/>
    </row>
    <row r="65" spans="1:10" s="118" customFormat="1" ht="25.5" x14ac:dyDescent="0.2">
      <c r="A65" s="106"/>
      <c r="B65" s="106"/>
      <c r="C65" s="107"/>
      <c r="D65" s="108"/>
      <c r="E65" s="109"/>
      <c r="F65" s="109"/>
      <c r="G65" s="104"/>
    </row>
    <row r="66" spans="1:10" s="118" customFormat="1" ht="25.5" x14ac:dyDescent="0.2">
      <c r="A66" s="106"/>
      <c r="B66" s="106"/>
      <c r="C66" s="104"/>
      <c r="D66" s="109"/>
      <c r="E66" s="108"/>
      <c r="F66" s="108"/>
      <c r="G66" s="104"/>
    </row>
    <row r="67" spans="1:10" s="72" customFormat="1" ht="25.5" x14ac:dyDescent="0.2">
      <c r="A67" s="106"/>
      <c r="B67" s="106"/>
      <c r="C67" s="107"/>
      <c r="D67" s="114"/>
      <c r="E67" s="114"/>
      <c r="F67" s="114"/>
      <c r="G67" s="104"/>
    </row>
    <row r="68" spans="1:10" s="61" customFormat="1" ht="25.5" x14ac:dyDescent="0.2">
      <c r="A68" s="106"/>
      <c r="B68" s="106"/>
      <c r="C68" s="107"/>
      <c r="D68" s="108"/>
      <c r="E68" s="109"/>
      <c r="F68" s="109"/>
      <c r="G68" s="104"/>
    </row>
    <row r="69" spans="1:10" s="61" customFormat="1" ht="25.5" x14ac:dyDescent="0.2">
      <c r="A69" s="106"/>
      <c r="B69" s="106"/>
      <c r="C69" s="104"/>
      <c r="D69" s="54"/>
      <c r="E69" s="129"/>
      <c r="F69" s="54"/>
      <c r="G69" s="104"/>
    </row>
    <row r="70" spans="1:10" s="118" customFormat="1" ht="25.5" x14ac:dyDescent="0.2">
      <c r="A70" s="106"/>
      <c r="B70" s="106"/>
      <c r="C70" s="107"/>
      <c r="D70" s="108"/>
      <c r="E70" s="109"/>
      <c r="F70" s="109"/>
      <c r="G70" s="104"/>
    </row>
    <row r="71" spans="1:10" s="118" customFormat="1" ht="25.5" x14ac:dyDescent="0.2">
      <c r="A71" s="106"/>
      <c r="B71" s="106"/>
      <c r="C71" s="104"/>
      <c r="D71" s="109"/>
      <c r="E71" s="108"/>
      <c r="F71" s="108"/>
      <c r="G71" s="104"/>
    </row>
    <row r="72" spans="1:10" s="118" customFormat="1" ht="25.5" x14ac:dyDescent="0.2">
      <c r="A72" s="106"/>
      <c r="B72" s="106"/>
      <c r="C72" s="107"/>
      <c r="D72" s="108"/>
      <c r="E72" s="109"/>
      <c r="F72" s="109"/>
      <c r="G72" s="104"/>
    </row>
    <row r="73" spans="1:10" s="118" customFormat="1" ht="25.5" x14ac:dyDescent="0.2">
      <c r="A73" s="106"/>
      <c r="B73" s="106"/>
      <c r="C73" s="51"/>
      <c r="D73" s="128"/>
      <c r="E73" s="128"/>
      <c r="F73" s="117"/>
      <c r="G73" s="104"/>
    </row>
    <row r="74" spans="1:10" s="72" customFormat="1" ht="25.5" x14ac:dyDescent="0.2">
      <c r="A74" s="106"/>
      <c r="B74" s="106"/>
      <c r="C74" s="107"/>
      <c r="D74" s="107"/>
      <c r="E74" s="104"/>
      <c r="F74" s="104"/>
      <c r="G74" s="104"/>
      <c r="J74" s="79"/>
    </row>
    <row r="75" spans="1:10" s="61" customFormat="1" ht="25.5" x14ac:dyDescent="0.2">
      <c r="A75" s="106"/>
      <c r="B75" s="106"/>
      <c r="C75" s="104"/>
      <c r="D75" s="104"/>
      <c r="E75" s="107"/>
      <c r="F75" s="107"/>
      <c r="G75" s="104"/>
    </row>
    <row r="76" spans="1:10" s="61" customFormat="1" ht="25.5" x14ac:dyDescent="0.2">
      <c r="A76" s="106"/>
      <c r="B76" s="106"/>
      <c r="C76" s="107"/>
      <c r="D76" s="107"/>
      <c r="E76" s="107"/>
      <c r="F76" s="107"/>
      <c r="G76" s="104"/>
    </row>
    <row r="77" spans="1:10" s="61" customFormat="1" ht="25.5" x14ac:dyDescent="0.2">
      <c r="A77" s="106"/>
      <c r="B77" s="106"/>
      <c r="C77" s="107"/>
      <c r="D77" s="107"/>
      <c r="E77" s="107"/>
      <c r="F77" s="107"/>
      <c r="G77" s="104"/>
    </row>
    <row r="78" spans="1:10" s="61" customFormat="1" ht="25.5" x14ac:dyDescent="0.2">
      <c r="A78" s="106"/>
      <c r="B78" s="106"/>
      <c r="C78" s="107"/>
      <c r="D78" s="107"/>
      <c r="E78" s="107"/>
      <c r="F78" s="107"/>
      <c r="G78" s="115"/>
    </row>
    <row r="79" spans="1:10" s="61" customFormat="1" ht="25.5" x14ac:dyDescent="0.2">
      <c r="A79" s="106"/>
      <c r="B79" s="106"/>
      <c r="C79" s="131"/>
      <c r="D79" s="107"/>
      <c r="E79" s="50"/>
      <c r="F79" s="50"/>
      <c r="G79" s="104"/>
    </row>
    <row r="80" spans="1:10" s="72" customFormat="1" ht="25.5" x14ac:dyDescent="0.2">
      <c r="A80" s="116"/>
      <c r="B80" s="116"/>
      <c r="C80" s="114"/>
      <c r="D80" s="114"/>
      <c r="E80" s="114"/>
      <c r="F80" s="114"/>
      <c r="G80" s="105"/>
    </row>
    <row r="81" spans="1:10" s="74" customFormat="1" ht="19.5" x14ac:dyDescent="0.2">
      <c r="A81" s="90"/>
      <c r="B81" s="90"/>
      <c r="C81" s="53"/>
      <c r="D81" s="53"/>
      <c r="E81" s="53"/>
      <c r="F81" s="53"/>
      <c r="G81" s="53"/>
    </row>
    <row r="82" spans="1:10" s="76" customFormat="1" ht="19.5" x14ac:dyDescent="0.2">
      <c r="A82" s="88"/>
      <c r="B82" s="88"/>
      <c r="C82" s="51"/>
      <c r="D82" s="51"/>
      <c r="E82" s="51"/>
      <c r="F82" s="51"/>
      <c r="G82" s="51"/>
    </row>
    <row r="83" spans="1:10" s="61" customFormat="1" ht="19.5" x14ac:dyDescent="0.2">
      <c r="A83" s="88"/>
      <c r="B83" s="88"/>
      <c r="C83" s="51"/>
      <c r="D83" s="51"/>
      <c r="E83" s="51"/>
      <c r="F83" s="51"/>
      <c r="G83" s="51"/>
    </row>
    <row r="84" spans="1:10" s="61" customFormat="1" ht="19.5" x14ac:dyDescent="0.2">
      <c r="A84" s="88"/>
      <c r="B84" s="88"/>
      <c r="C84" s="51"/>
      <c r="D84" s="51"/>
      <c r="E84" s="51"/>
      <c r="F84" s="51"/>
      <c r="G84" s="51"/>
    </row>
    <row r="85" spans="1:10" s="72" customFormat="1" ht="19.5" x14ac:dyDescent="0.2">
      <c r="A85" s="89"/>
      <c r="B85" s="89"/>
      <c r="C85" s="55"/>
      <c r="D85" s="55"/>
      <c r="E85" s="55"/>
      <c r="F85" s="55"/>
      <c r="G85" s="52"/>
    </row>
    <row r="86" spans="1:10" s="72" customFormat="1" ht="19.5" x14ac:dyDescent="0.2">
      <c r="A86" s="89"/>
      <c r="B86" s="89"/>
      <c r="C86" s="52"/>
      <c r="D86" s="52"/>
      <c r="E86" s="52"/>
      <c r="F86" s="52"/>
      <c r="G86" s="57"/>
      <c r="J86" s="79"/>
    </row>
    <row r="87" spans="1:10" s="72" customFormat="1" ht="19.5" x14ac:dyDescent="0.2">
      <c r="A87" s="89"/>
      <c r="B87" s="89"/>
      <c r="C87" s="55"/>
      <c r="D87" s="55"/>
      <c r="E87" s="55"/>
      <c r="F87" s="55"/>
      <c r="G87" s="52"/>
      <c r="J87" s="80"/>
    </row>
    <row r="88" spans="1:10" s="72" customFormat="1" ht="19.5" x14ac:dyDescent="0.2">
      <c r="A88" s="51"/>
      <c r="B88" s="51"/>
      <c r="C88" s="51"/>
      <c r="D88" s="51"/>
      <c r="E88" s="51"/>
      <c r="F88" s="51"/>
      <c r="G88" s="51"/>
    </row>
    <row r="89" spans="1:10" s="72" customFormat="1" ht="19.5" x14ac:dyDescent="0.2">
      <c r="A89" s="51"/>
      <c r="B89" s="51"/>
      <c r="C89" s="51"/>
      <c r="D89" s="51"/>
      <c r="E89" s="51"/>
      <c r="F89" s="51"/>
      <c r="G89" s="51"/>
    </row>
    <row r="90" spans="1:10" s="81" customFormat="1" ht="19.5" x14ac:dyDescent="0.2">
      <c r="A90" s="89"/>
      <c r="B90" s="89"/>
      <c r="C90" s="55"/>
      <c r="D90" s="55"/>
      <c r="E90" s="55"/>
      <c r="F90" s="55"/>
      <c r="G90" s="52"/>
      <c r="J90" s="80"/>
    </row>
    <row r="91" spans="1:10" s="82" customFormat="1" ht="19.5" x14ac:dyDescent="0.2">
      <c r="A91" s="88"/>
      <c r="B91" s="88"/>
      <c r="C91" s="50"/>
      <c r="D91" s="50"/>
      <c r="E91" s="50"/>
      <c r="F91" s="50"/>
      <c r="G91" s="51"/>
    </row>
    <row r="92" spans="1:10" s="81" customFormat="1" ht="19.5" x14ac:dyDescent="0.2">
      <c r="A92" s="91"/>
      <c r="B92" s="91"/>
      <c r="C92" s="56"/>
      <c r="D92" s="56"/>
      <c r="E92" s="56"/>
      <c r="F92" s="56"/>
      <c r="G92" s="54"/>
    </row>
    <row r="93" spans="1:10" s="82" customFormat="1" ht="19.5" x14ac:dyDescent="0.2">
      <c r="A93" s="88"/>
      <c r="B93" s="88"/>
      <c r="C93" s="50"/>
      <c r="D93" s="50"/>
      <c r="E93" s="50"/>
      <c r="F93" s="50"/>
      <c r="G93" s="51"/>
    </row>
    <row r="94" spans="1:10" s="72" customFormat="1" ht="19.5" x14ac:dyDescent="0.2">
      <c r="A94" s="91"/>
      <c r="B94" s="91"/>
      <c r="C94" s="56"/>
      <c r="D94" s="56"/>
      <c r="E94" s="56"/>
      <c r="F94" s="56"/>
      <c r="G94" s="54"/>
    </row>
    <row r="95" spans="1:10" s="72" customFormat="1" ht="19.5" x14ac:dyDescent="0.2">
      <c r="A95" s="88"/>
      <c r="B95" s="88"/>
      <c r="C95" s="58"/>
      <c r="D95" s="58"/>
      <c r="E95" s="58"/>
      <c r="F95" s="58"/>
      <c r="G95" s="53"/>
    </row>
    <row r="96" spans="1:10" s="72" customFormat="1" ht="19.5" x14ac:dyDescent="0.2">
      <c r="A96" s="91"/>
      <c r="B96" s="91"/>
      <c r="C96" s="56"/>
      <c r="D96" s="56"/>
      <c r="E96" s="56"/>
      <c r="F96" s="56"/>
      <c r="G96" s="54"/>
    </row>
    <row r="97" spans="1:9" s="81" customFormat="1" ht="19.5" x14ac:dyDescent="0.2">
      <c r="A97" s="91"/>
      <c r="B97" s="91"/>
      <c r="C97" s="56"/>
      <c r="D97" s="56"/>
      <c r="E97" s="56"/>
      <c r="F97" s="56"/>
      <c r="G97" s="54"/>
    </row>
    <row r="98" spans="1:9" s="81" customFormat="1" ht="19.5" x14ac:dyDescent="0.2">
      <c r="A98" s="88"/>
      <c r="B98" s="88"/>
      <c r="C98" s="50"/>
      <c r="D98" s="50"/>
      <c r="E98" s="50"/>
      <c r="F98" s="50"/>
      <c r="G98" s="51"/>
    </row>
    <row r="99" spans="1:9" s="72" customFormat="1" ht="19.5" x14ac:dyDescent="0.2">
      <c r="A99" s="91"/>
      <c r="B99" s="91"/>
      <c r="C99" s="54"/>
      <c r="D99" s="54"/>
      <c r="E99" s="54"/>
      <c r="F99" s="54"/>
      <c r="G99" s="54"/>
    </row>
    <row r="100" spans="1:9" s="72" customFormat="1" ht="19.5" x14ac:dyDescent="0.2">
      <c r="A100" s="91"/>
      <c r="B100" s="91"/>
      <c r="C100" s="56"/>
      <c r="D100" s="56"/>
      <c r="E100" s="56"/>
      <c r="F100" s="56"/>
      <c r="G100" s="54"/>
    </row>
    <row r="101" spans="1:9" s="79" customFormat="1" ht="19.5" x14ac:dyDescent="0.2">
      <c r="A101" s="92"/>
      <c r="B101" s="92"/>
      <c r="C101" s="59"/>
      <c r="D101" s="59"/>
      <c r="E101" s="59"/>
      <c r="F101" s="59"/>
      <c r="G101" s="60"/>
    </row>
    <row r="102" spans="1:9" s="72" customFormat="1" ht="19.5" x14ac:dyDescent="0.2">
      <c r="A102" s="91"/>
      <c r="B102" s="91"/>
      <c r="C102" s="56"/>
      <c r="D102" s="56"/>
      <c r="E102" s="56"/>
      <c r="F102" s="56"/>
      <c r="G102" s="54"/>
      <c r="I102" s="83"/>
    </row>
    <row r="103" spans="1:9" s="72" customFormat="1" ht="19.5" x14ac:dyDescent="0.2">
      <c r="A103" s="88"/>
      <c r="B103" s="88"/>
      <c r="C103" s="51"/>
      <c r="D103" s="51"/>
      <c r="E103" s="51"/>
      <c r="F103" s="51"/>
      <c r="G103" s="53"/>
      <c r="I103" s="83"/>
    </row>
    <row r="104" spans="1:9" s="72" customFormat="1" ht="19.5" x14ac:dyDescent="0.2">
      <c r="A104" s="91"/>
      <c r="B104" s="91"/>
      <c r="C104" s="54"/>
      <c r="D104" s="54"/>
      <c r="E104" s="54"/>
      <c r="F104" s="54"/>
      <c r="G104" s="54"/>
      <c r="I104" s="83"/>
    </row>
    <row r="105" spans="1:9" s="72" customFormat="1" ht="19.5" x14ac:dyDescent="0.2">
      <c r="A105" s="91"/>
      <c r="B105" s="91"/>
      <c r="C105" s="56"/>
      <c r="D105" s="56"/>
      <c r="E105" s="56"/>
      <c r="F105" s="56"/>
      <c r="G105" s="54"/>
      <c r="I105" s="83"/>
    </row>
    <row r="106" spans="1:9" s="81" customFormat="1" ht="19.5" x14ac:dyDescent="0.2">
      <c r="A106" s="91"/>
      <c r="B106" s="91"/>
      <c r="C106" s="56"/>
      <c r="D106" s="56"/>
      <c r="E106" s="56"/>
      <c r="F106" s="56"/>
      <c r="G106" s="54"/>
    </row>
    <row r="107" spans="1:9" s="72" customFormat="1" ht="21.95" customHeight="1" x14ac:dyDescent="0.2">
      <c r="A107" s="91"/>
      <c r="B107" s="91"/>
      <c r="C107" s="56"/>
      <c r="D107" s="56"/>
      <c r="E107" s="56"/>
      <c r="F107" s="56"/>
      <c r="G107" s="54"/>
      <c r="I107" s="83"/>
    </row>
    <row r="108" spans="1:9" s="79" customFormat="1" ht="21.95" customHeight="1" x14ac:dyDescent="0.2">
      <c r="A108" s="91"/>
      <c r="B108" s="91"/>
      <c r="C108" s="56"/>
      <c r="D108" s="56"/>
      <c r="E108" s="56"/>
      <c r="F108" s="56"/>
      <c r="G108" s="54"/>
      <c r="I108" s="81"/>
    </row>
    <row r="109" spans="1:9" s="72" customFormat="1" ht="21.95" customHeight="1" x14ac:dyDescent="0.2">
      <c r="A109" s="91"/>
      <c r="B109" s="91"/>
      <c r="C109" s="54"/>
      <c r="D109" s="54"/>
      <c r="E109" s="54"/>
      <c r="F109" s="54"/>
      <c r="G109" s="54"/>
      <c r="I109" s="81"/>
    </row>
    <row r="110" spans="1:9" s="72" customFormat="1" ht="21.95" customHeight="1" x14ac:dyDescent="0.2">
      <c r="A110" s="91"/>
      <c r="B110" s="91"/>
      <c r="C110" s="56"/>
      <c r="D110" s="56"/>
      <c r="E110" s="56"/>
      <c r="F110" s="56"/>
      <c r="G110" s="54"/>
      <c r="I110" s="83"/>
    </row>
    <row r="111" spans="1:9" s="72" customFormat="1" ht="21.95" customHeight="1" x14ac:dyDescent="0.2">
      <c r="A111" s="91"/>
      <c r="B111" s="91"/>
      <c r="C111" s="54"/>
      <c r="D111" s="54"/>
      <c r="E111" s="54"/>
      <c r="F111" s="54"/>
      <c r="G111" s="54"/>
      <c r="I111" s="83"/>
    </row>
    <row r="112" spans="1:9" s="72" customFormat="1" ht="21.95" customHeight="1" x14ac:dyDescent="0.2">
      <c r="A112" s="91"/>
      <c r="B112" s="91"/>
      <c r="C112" s="54"/>
      <c r="D112" s="54"/>
      <c r="E112" s="54"/>
      <c r="F112" s="54"/>
      <c r="G112" s="54"/>
      <c r="I112" s="83"/>
    </row>
    <row r="113" spans="1:9" s="72" customFormat="1" ht="21.95" customHeight="1" x14ac:dyDescent="0.2">
      <c r="A113" s="91"/>
      <c r="B113" s="91"/>
      <c r="C113" s="54"/>
      <c r="D113" s="54"/>
      <c r="E113" s="54"/>
      <c r="F113" s="54"/>
      <c r="G113" s="54"/>
      <c r="I113" s="83"/>
    </row>
    <row r="114" spans="1:9" s="72" customFormat="1" ht="21.95" customHeight="1" x14ac:dyDescent="0.2">
      <c r="A114" s="91"/>
      <c r="B114" s="91"/>
      <c r="C114" s="54"/>
      <c r="D114" s="54"/>
      <c r="E114" s="54"/>
      <c r="F114" s="54"/>
      <c r="G114" s="54"/>
      <c r="I114" s="83"/>
    </row>
    <row r="115" spans="1:9" s="72" customFormat="1" ht="21.95" customHeight="1" x14ac:dyDescent="0.2">
      <c r="A115" s="93"/>
      <c r="B115" s="93"/>
      <c r="C115" s="54"/>
      <c r="D115" s="54"/>
      <c r="E115" s="54"/>
      <c r="F115" s="54"/>
      <c r="G115" s="54"/>
    </row>
    <row r="116" spans="1:9" s="72" customFormat="1" ht="21.95" customHeight="1" x14ac:dyDescent="0.2">
      <c r="A116" s="54"/>
      <c r="B116" s="54"/>
      <c r="C116" s="54"/>
      <c r="D116" s="54"/>
      <c r="E116" s="54"/>
      <c r="F116" s="54"/>
      <c r="G116" s="54"/>
    </row>
    <row r="117" spans="1:9" s="72" customFormat="1" ht="21.95" customHeight="1" x14ac:dyDescent="0.2">
      <c r="A117" s="54"/>
      <c r="B117" s="54"/>
      <c r="C117" s="54"/>
      <c r="D117" s="54"/>
      <c r="E117" s="54"/>
      <c r="F117" s="54"/>
      <c r="G117" s="54"/>
    </row>
    <row r="118" spans="1:9" s="72" customFormat="1" ht="21.95" customHeight="1" x14ac:dyDescent="0.2">
      <c r="A118" s="94"/>
      <c r="B118" s="94"/>
      <c r="C118" s="84"/>
      <c r="D118" s="84"/>
      <c r="E118" s="84"/>
      <c r="F118" s="84"/>
      <c r="G118" s="85"/>
    </row>
  </sheetData>
  <pageMargins left="0.7" right="0.7" top="0.75" bottom="0.75" header="0.3" footer="0.3"/>
  <pageSetup scale="50" fitToWidth="0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2778B"/>
    <pageSetUpPr fitToPage="1"/>
  </sheetPr>
  <dimension ref="A1:M20"/>
  <sheetViews>
    <sheetView showGridLines="0" zoomScaleNormal="100" workbookViewId="0">
      <selection activeCell="H2" sqref="H2"/>
    </sheetView>
  </sheetViews>
  <sheetFormatPr defaultColWidth="9" defaultRowHeight="21.95" customHeight="1" x14ac:dyDescent="0.2"/>
  <cols>
    <col min="1" max="1" width="1.625" style="1" customWidth="1"/>
    <col min="2" max="2" width="16.625" style="6" customWidth="1"/>
    <col min="3" max="3" width="16.625" style="4" customWidth="1"/>
    <col min="4" max="4" width="16.625" style="2" customWidth="1"/>
    <col min="5" max="5" width="16.625" style="1" customWidth="1"/>
    <col min="6" max="6" width="16.625" style="4" customWidth="1"/>
    <col min="7" max="8" width="16.625" style="1" customWidth="1"/>
    <col min="9" max="9" width="1.625" style="1" customWidth="1"/>
    <col min="10" max="10" width="5.5" style="1" customWidth="1"/>
    <col min="11" max="11" width="4.75" style="1" customWidth="1"/>
    <col min="12" max="12" width="4.25" style="1" customWidth="1"/>
    <col min="13" max="16384" width="9" style="1"/>
  </cols>
  <sheetData>
    <row r="1" spans="1:13" s="42" customFormat="1" ht="29.25" customHeight="1" x14ac:dyDescent="0.3">
      <c r="A1" s="41"/>
      <c r="B1" s="41" t="str">
        <f>TeamName</f>
        <v>Team name</v>
      </c>
      <c r="C1" s="41"/>
      <c r="D1" s="41"/>
      <c r="E1" s="41"/>
      <c r="F1" s="41"/>
      <c r="G1" s="41"/>
      <c r="H1" s="41"/>
      <c r="I1" s="40"/>
      <c r="J1" s="40"/>
      <c r="K1" s="40"/>
      <c r="L1" s="40"/>
      <c r="M1" s="40"/>
    </row>
    <row r="2" spans="1:13" s="24" customFormat="1" ht="30" customHeight="1" thickBot="1" x14ac:dyDescent="0.25">
      <c r="B2" s="24" t="s">
        <v>22</v>
      </c>
      <c r="G2" s="24">
        <f ca="1">YEAR(TODAY())</f>
        <v>2026</v>
      </c>
      <c r="H2" s="24" t="str">
        <f ca="1">TEXT(TODAY(),"mmmm")</f>
        <v>January</v>
      </c>
      <c r="I2" s="24">
        <f ca="1">DATE(G2,MONTH(H2&amp;"1"),1)</f>
        <v>46023</v>
      </c>
    </row>
    <row r="3" spans="1:13" s="3" customFormat="1" ht="30" customHeight="1" x14ac:dyDescent="0.2">
      <c r="A3" s="43"/>
      <c r="B3" s="44" t="s">
        <v>13</v>
      </c>
      <c r="C3" s="45" t="s">
        <v>7</v>
      </c>
      <c r="D3" s="45" t="s">
        <v>8</v>
      </c>
      <c r="E3" s="46" t="s">
        <v>9</v>
      </c>
      <c r="F3" s="44" t="s">
        <v>10</v>
      </c>
      <c r="G3" s="45" t="s">
        <v>11</v>
      </c>
      <c r="H3" s="45" t="s">
        <v>12</v>
      </c>
      <c r="I3" s="38"/>
      <c r="J3" s="38"/>
      <c r="K3" s="38"/>
      <c r="L3" s="38"/>
    </row>
    <row r="4" spans="1:13" s="9" customFormat="1" ht="30" customHeight="1" x14ac:dyDescent="0.2">
      <c r="A4" s="27"/>
      <c r="B4" s="30">
        <f ca="1">IFERROR(FirstDayofTheMonth-WEEKDAY(FirstDayofTheMonth,2),"")</f>
        <v>46019</v>
      </c>
      <c r="C4" s="25">
        <f ca="1">IFERROR(B4+1,"")</f>
        <v>46020</v>
      </c>
      <c r="D4" s="25">
        <f t="shared" ref="D4:H4" ca="1" si="0">IFERROR(C4+1,"")</f>
        <v>46021</v>
      </c>
      <c r="E4" s="25">
        <f t="shared" ca="1" si="0"/>
        <v>46022</v>
      </c>
      <c r="F4" s="25">
        <f t="shared" ca="1" si="0"/>
        <v>46023</v>
      </c>
      <c r="G4" s="25">
        <f t="shared" ca="1" si="0"/>
        <v>46024</v>
      </c>
      <c r="H4" s="25">
        <f t="shared" ca="1" si="0"/>
        <v>46025</v>
      </c>
    </row>
    <row r="5" spans="1:13" s="10" customFormat="1" ht="30" customHeight="1" x14ac:dyDescent="0.2">
      <c r="A5" s="28"/>
      <c r="B5" s="31" t="str">
        <f ca="1">IFERROR(IF(VLOOKUP(B4,Table2[[Date]:[Varsity Boy]],2,FALSE)&lt;&gt;"",VLOOKUP(B4,Table2[[Date]:[Varsity Boy]],2,FALSE),""),"")</f>
        <v/>
      </c>
      <c r="C5" s="26" t="str">
        <f ca="1">IFERROR(IF(VLOOKUP(C4,Table2[[Date]:[Varsity Boy]],2,FALSE)&lt;&gt;"",VLOOKUP(C4,Table2[[Date]:[Varsity Boy]],2,FALSE),""),"")</f>
        <v/>
      </c>
      <c r="D5" s="26" t="str">
        <f ca="1">IFERROR(IF(VLOOKUP(D4,Table2[[Date]:[Varsity Boy]],2,FALSE)&lt;&gt;"",VLOOKUP(D4,Table2[[Date]:[Varsity Boy]],2,FALSE),""),"")</f>
        <v/>
      </c>
      <c r="E5" s="26" t="str">
        <f ca="1">IFERROR(IF(VLOOKUP(E4,Table2[[Date]:[Varsity Boy]],2,FALSE)&lt;&gt;"",VLOOKUP(E4,Table2[[Date]:[Varsity Boy]],2,FALSE),""),"")</f>
        <v/>
      </c>
      <c r="F5" s="26" t="str">
        <f ca="1">IFERROR(IF(VLOOKUP(F4,Table2[[Date]:[Varsity Boy]],2,FALSE)&lt;&gt;"",VLOOKUP(F4,Table2[[Date]:[Varsity Boy]],2,FALSE),""),"")</f>
        <v/>
      </c>
      <c r="G5" s="26" t="str">
        <f ca="1">IFERROR(IF(VLOOKUP(G4,Table2[[Date]:[Varsity Boy]],2,FALSE)&lt;&gt;"",VLOOKUP(G4,Table2[[Date]:[Varsity Boy]],2,FALSE),""),"")</f>
        <v/>
      </c>
      <c r="H5" s="26" t="str">
        <f ca="1">IFERROR(IF(VLOOKUP(H4,Table2[[Date]:[Varsity Boy]],2,FALSE)&lt;&gt;"",VLOOKUP(H4,Table2[[Date]:[Varsity Boy]],2,FALSE),""),"")</f>
        <v/>
      </c>
    </row>
    <row r="6" spans="1:13" s="9" customFormat="1" ht="30" customHeight="1" x14ac:dyDescent="0.2">
      <c r="A6" s="27"/>
      <c r="B6" s="30">
        <f ca="1">IFERROR(H4+1,"")</f>
        <v>46026</v>
      </c>
      <c r="C6" s="25">
        <f ca="1">IFERROR(B6+1,"")</f>
        <v>46027</v>
      </c>
      <c r="D6" s="25">
        <f t="shared" ref="D6:H14" ca="1" si="1">IFERROR(C6+1,"")</f>
        <v>46028</v>
      </c>
      <c r="E6" s="25">
        <f t="shared" ca="1" si="1"/>
        <v>46029</v>
      </c>
      <c r="F6" s="25">
        <f t="shared" ca="1" si="1"/>
        <v>46030</v>
      </c>
      <c r="G6" s="25">
        <f t="shared" ca="1" si="1"/>
        <v>46031</v>
      </c>
      <c r="H6" s="25">
        <f t="shared" ca="1" si="1"/>
        <v>46032</v>
      </c>
    </row>
    <row r="7" spans="1:13" s="10" customFormat="1" ht="30" customHeight="1" x14ac:dyDescent="0.2">
      <c r="A7" s="28"/>
      <c r="B7" s="31" t="str">
        <f ca="1">IFERROR(IF(VLOOKUP(B6,Table2[[Date]:[Varsity Boy]],2,FALSE)&lt;&gt;"",VLOOKUP(B6,Table2[[Date]:[Varsity Boy]],2,FALSE),""),"")</f>
        <v/>
      </c>
      <c r="C7" s="26" t="str">
        <f ca="1">IFERROR(IF(VLOOKUP(C6,Table2[[Date]:[Varsity Boy]],2,FALSE)&lt;&gt;"",VLOOKUP(C6,Table2[[Date]:[Varsity Boy]],2,FALSE),""),"")</f>
        <v/>
      </c>
      <c r="D7" s="26" t="str">
        <f ca="1">IFERROR(IF(VLOOKUP(D6,Table2[[Date]:[Varsity Boy]],2,FALSE)&lt;&gt;"",VLOOKUP(D6,Table2[[Date]:[Varsity Boy]],2,FALSE),""),"")</f>
        <v/>
      </c>
      <c r="E7" s="26" t="str">
        <f ca="1">IFERROR(IF(VLOOKUP(E6,Table2[[Date]:[Varsity Boy]],2,FALSE)&lt;&gt;"",VLOOKUP(E6,Table2[[Date]:[Varsity Boy]],2,FALSE),""),"")</f>
        <v/>
      </c>
      <c r="F7" s="26" t="str">
        <f ca="1">IFERROR(IF(VLOOKUP(F6,Table2[[Date]:[Varsity Boy]],2,FALSE)&lt;&gt;"",VLOOKUP(F6,Table2[[Date]:[Varsity Boy]],2,FALSE),""),"")</f>
        <v/>
      </c>
      <c r="G7" s="26" t="str">
        <f ca="1">IFERROR(IF(VLOOKUP(G6,Table2[[Date]:[Varsity Boy]],2,FALSE)&lt;&gt;"",VLOOKUP(G6,Table2[[Date]:[Varsity Boy]],2,FALSE),""),"")</f>
        <v/>
      </c>
      <c r="H7" s="26" t="str">
        <f ca="1">IFERROR(IF(VLOOKUP(H6,Table2[[Date]:[Varsity Boy]],2,FALSE)&lt;&gt;"",VLOOKUP(H6,Table2[[Date]:[Varsity Boy]],2,FALSE),""),"")</f>
        <v/>
      </c>
    </row>
    <row r="8" spans="1:13" s="9" customFormat="1" ht="30" customHeight="1" x14ac:dyDescent="0.2">
      <c r="A8" s="27"/>
      <c r="B8" s="30">
        <f ca="1">IFERROR(H6+1,"")</f>
        <v>46033</v>
      </c>
      <c r="C8" s="25">
        <f ca="1">IFERROR(B8+1,"")</f>
        <v>46034</v>
      </c>
      <c r="D8" s="25">
        <f t="shared" ca="1" si="1"/>
        <v>46035</v>
      </c>
      <c r="E8" s="25">
        <f t="shared" ca="1" si="1"/>
        <v>46036</v>
      </c>
      <c r="F8" s="25">
        <f t="shared" ca="1" si="1"/>
        <v>46037</v>
      </c>
      <c r="G8" s="25">
        <f t="shared" ca="1" si="1"/>
        <v>46038</v>
      </c>
      <c r="H8" s="25">
        <f t="shared" ca="1" si="1"/>
        <v>46039</v>
      </c>
    </row>
    <row r="9" spans="1:13" s="10" customFormat="1" ht="30" customHeight="1" x14ac:dyDescent="0.2">
      <c r="A9" s="28"/>
      <c r="B9" s="31" t="str">
        <f ca="1">IFERROR(IF(VLOOKUP(B8,Table2[[Date]:[Varsity Boy]],2,FALSE)&lt;&gt;"",VLOOKUP(B8,Table2[[Date]:[Varsity Boy]],2,FALSE),""),"")</f>
        <v/>
      </c>
      <c r="C9" s="26" t="str">
        <f ca="1">IFERROR(IF(VLOOKUP(C8,Table2[[Date]:[Varsity Boy]],2,FALSE)&lt;&gt;"",VLOOKUP(C8,Table2[[Date]:[Varsity Boy]],2,FALSE),""),"")</f>
        <v/>
      </c>
      <c r="D9" s="26" t="str">
        <f ca="1">IFERROR(IF(VLOOKUP(D8,Table2[[Date]:[Varsity Boy]],2,FALSE)&lt;&gt;"",VLOOKUP(D8,Table2[[Date]:[Varsity Boy]],2,FALSE),""),"")</f>
        <v/>
      </c>
      <c r="E9" s="26" t="str">
        <f ca="1">IFERROR(IF(VLOOKUP(E8,Table2[[Date]:[Varsity Boy]],2,FALSE)&lt;&gt;"",VLOOKUP(E8,Table2[[Date]:[Varsity Boy]],2,FALSE),""),"")</f>
        <v/>
      </c>
      <c r="F9" s="26" t="str">
        <f ca="1">IFERROR(IF(VLOOKUP(F8,Table2[[Date]:[Varsity Boy]],2,FALSE)&lt;&gt;"",VLOOKUP(F8,Table2[[Date]:[Varsity Boy]],2,FALSE),""),"")</f>
        <v/>
      </c>
      <c r="G9" s="26" t="str">
        <f ca="1">IFERROR(IF(VLOOKUP(G8,Table2[[Date]:[Varsity Boy]],2,FALSE)&lt;&gt;"",VLOOKUP(G8,Table2[[Date]:[Varsity Boy]],2,FALSE),""),"")</f>
        <v/>
      </c>
      <c r="H9" s="26" t="str">
        <f ca="1">IFERROR(IF(VLOOKUP(H8,Table2[[Date]:[Varsity Boy]],2,FALSE)&lt;&gt;"",VLOOKUP(H8,Table2[[Date]:[Varsity Boy]],2,FALSE),""),"")</f>
        <v/>
      </c>
    </row>
    <row r="10" spans="1:13" s="9" customFormat="1" ht="30" customHeight="1" x14ac:dyDescent="0.2">
      <c r="A10" s="27"/>
      <c r="B10" s="30">
        <f ca="1">IFERROR(H8+1,"")</f>
        <v>46040</v>
      </c>
      <c r="C10" s="25">
        <f ca="1">IFERROR(B10+1,"")</f>
        <v>46041</v>
      </c>
      <c r="D10" s="25">
        <f t="shared" ca="1" si="1"/>
        <v>46042</v>
      </c>
      <c r="E10" s="25">
        <f t="shared" ca="1" si="1"/>
        <v>46043</v>
      </c>
      <c r="F10" s="25">
        <f t="shared" ca="1" si="1"/>
        <v>46044</v>
      </c>
      <c r="G10" s="25">
        <f t="shared" ca="1" si="1"/>
        <v>46045</v>
      </c>
      <c r="H10" s="25">
        <f t="shared" ca="1" si="1"/>
        <v>46046</v>
      </c>
    </row>
    <row r="11" spans="1:13" s="10" customFormat="1" ht="30" customHeight="1" x14ac:dyDescent="0.2">
      <c r="A11" s="28"/>
      <c r="B11" s="31" t="str">
        <f ca="1">IFERROR(IF(VLOOKUP(B10,Table2[[Date]:[Varsity Boy]],2,FALSE)&lt;&gt;"",VLOOKUP(B10,Table2[[Date]:[Varsity Boy]],2,FALSE),""),"")</f>
        <v/>
      </c>
      <c r="C11" s="26" t="str">
        <f ca="1">IFERROR(IF(VLOOKUP(C10,Table2[[Date]:[Varsity Boy]],2,FALSE)&lt;&gt;"",VLOOKUP(C10,Table2[[Date]:[Varsity Boy]],2,FALSE),""),"")</f>
        <v/>
      </c>
      <c r="D11" s="26" t="str">
        <f ca="1">IFERROR(IF(VLOOKUP(D10,Table2[[Date]:[Varsity Boy]],2,FALSE)&lt;&gt;"",VLOOKUP(D10,Table2[[Date]:[Varsity Boy]],2,FALSE),""),"")</f>
        <v/>
      </c>
      <c r="E11" s="26" t="str">
        <f ca="1">IFERROR(IF(VLOOKUP(E10,Table2[[Date]:[Varsity Boy]],2,FALSE)&lt;&gt;"",VLOOKUP(E10,Table2[[Date]:[Varsity Boy]],2,FALSE),""),"")</f>
        <v/>
      </c>
      <c r="F11" s="26" t="str">
        <f ca="1">IFERROR(IF(VLOOKUP(F10,Table2[[Date]:[Varsity Boy]],2,FALSE)&lt;&gt;"",VLOOKUP(F10,Table2[[Date]:[Varsity Boy]],2,FALSE),""),"")</f>
        <v/>
      </c>
      <c r="G11" s="26" t="str">
        <f ca="1">IFERROR(IF(VLOOKUP(G10,Table2[[Date]:[Varsity Boy]],2,FALSE)&lt;&gt;"",VLOOKUP(G10,Table2[[Date]:[Varsity Boy]],2,FALSE),""),"")</f>
        <v/>
      </c>
      <c r="H11" s="26" t="str">
        <f ca="1">IFERROR(IF(VLOOKUP(H10,Table2[[Date]:[Varsity Boy]],2,FALSE)&lt;&gt;"",VLOOKUP(H10,Table2[[Date]:[Varsity Boy]],2,FALSE),""),"")</f>
        <v/>
      </c>
    </row>
    <row r="12" spans="1:13" s="9" customFormat="1" ht="30" customHeight="1" x14ac:dyDescent="0.2">
      <c r="A12" s="27"/>
      <c r="B12" s="30">
        <f ca="1">IFERROR(H10+1,"")</f>
        <v>46047</v>
      </c>
      <c r="C12" s="25">
        <f ca="1">IFERROR(B12+1,"")</f>
        <v>46048</v>
      </c>
      <c r="D12" s="25">
        <f t="shared" ca="1" si="1"/>
        <v>46049</v>
      </c>
      <c r="E12" s="25">
        <f t="shared" ca="1" si="1"/>
        <v>46050</v>
      </c>
      <c r="F12" s="25">
        <f t="shared" ca="1" si="1"/>
        <v>46051</v>
      </c>
      <c r="G12" s="25">
        <f t="shared" ca="1" si="1"/>
        <v>46052</v>
      </c>
      <c r="H12" s="25">
        <f t="shared" ca="1" si="1"/>
        <v>46053</v>
      </c>
    </row>
    <row r="13" spans="1:13" s="10" customFormat="1" ht="30" customHeight="1" x14ac:dyDescent="0.2">
      <c r="A13" s="28"/>
      <c r="B13" s="31" t="str">
        <f ca="1">IFERROR(IF(VLOOKUP(B12,Table2[[Date]:[Varsity Boy]],2,FALSE)&lt;&gt;"",VLOOKUP(B12,Table2[[Date]:[Varsity Boy]],2,FALSE),""),"")</f>
        <v/>
      </c>
      <c r="C13" s="26" t="str">
        <f ca="1">IFERROR(IF(VLOOKUP(C12,Table2[[Date]:[Varsity Boy]],2,FALSE)&lt;&gt;"",VLOOKUP(C12,Table2[[Date]:[Varsity Boy]],2,FALSE),""),"")</f>
        <v/>
      </c>
      <c r="D13" s="26" t="str">
        <f ca="1">IFERROR(IF(VLOOKUP(D12,Table2[[Date]:[Varsity Boy]],2,FALSE)&lt;&gt;"",VLOOKUP(D12,Table2[[Date]:[Varsity Boy]],2,FALSE),""),"")</f>
        <v/>
      </c>
      <c r="E13" s="26" t="str">
        <f ca="1">IFERROR(IF(VLOOKUP(E12,Table2[[Date]:[Varsity Boy]],2,FALSE)&lt;&gt;"",VLOOKUP(E12,Table2[[Date]:[Varsity Boy]],2,FALSE),""),"")</f>
        <v/>
      </c>
      <c r="F13" s="26" t="str">
        <f ca="1">IFERROR(IF(VLOOKUP(F12,Table2[[Date]:[Varsity Boy]],2,FALSE)&lt;&gt;"",VLOOKUP(F12,Table2[[Date]:[Varsity Boy]],2,FALSE),""),"")</f>
        <v/>
      </c>
      <c r="G13" s="26" t="str">
        <f ca="1">IFERROR(IF(VLOOKUP(G12,Table2[[Date]:[Varsity Boy]],2,FALSE)&lt;&gt;"",VLOOKUP(G12,Table2[[Date]:[Varsity Boy]],2,FALSE),""),"")</f>
        <v/>
      </c>
      <c r="H13" s="26" t="str">
        <f ca="1">IFERROR(IF(VLOOKUP(H12,Table2[[Date]:[Varsity Boy]],2,FALSE)&lt;&gt;"",VLOOKUP(H12,Table2[[Date]:[Varsity Boy]],2,FALSE),""),"")</f>
        <v/>
      </c>
    </row>
    <row r="14" spans="1:13" s="9" customFormat="1" ht="30" customHeight="1" x14ac:dyDescent="0.2">
      <c r="A14" s="27"/>
      <c r="B14" s="30">
        <f ca="1">IFERROR(H12+1,"")</f>
        <v>46054</v>
      </c>
      <c r="C14" s="25">
        <f ca="1">IFERROR(B14+1,"")</f>
        <v>46055</v>
      </c>
      <c r="D14" s="25">
        <f t="shared" ca="1" si="1"/>
        <v>46056</v>
      </c>
      <c r="E14" s="25">
        <f t="shared" ca="1" si="1"/>
        <v>46057</v>
      </c>
      <c r="F14" s="25">
        <f t="shared" ca="1" si="1"/>
        <v>46058</v>
      </c>
      <c r="G14" s="25">
        <f t="shared" ca="1" si="1"/>
        <v>46059</v>
      </c>
      <c r="H14" s="25">
        <f t="shared" ca="1" si="1"/>
        <v>46060</v>
      </c>
    </row>
    <row r="15" spans="1:13" s="10" customFormat="1" ht="30" customHeight="1" x14ac:dyDescent="0.2">
      <c r="A15" s="28"/>
      <c r="B15" s="32" t="str">
        <f ca="1">IFERROR(IF(VLOOKUP(B14,Table2[[Date]:[Varsity Boy]],2,FALSE)&lt;&gt;"",VLOOKUP(B14,Table2[[Date]:[Varsity Boy]],2,FALSE),""),"")</f>
        <v/>
      </c>
      <c r="C15" s="29" t="str">
        <f ca="1">IFERROR(IF(VLOOKUP(C14,Table2[[Date]:[Varsity Boy]],2,FALSE)&lt;&gt;"",VLOOKUP(C14,Table2[[Date]:[Varsity Boy]],2,FALSE),""),"")</f>
        <v/>
      </c>
      <c r="D15" s="29" t="str">
        <f ca="1">IFERROR(IF(VLOOKUP(D14,Table2[[Date]:[Varsity Boy]],2,FALSE)&lt;&gt;"",VLOOKUP(D14,Table2[[Date]:[Varsity Boy]],2,FALSE),""),"")</f>
        <v/>
      </c>
      <c r="E15" s="29" t="str">
        <f ca="1">IFERROR(IF(VLOOKUP(E14,Table2[[Date]:[Varsity Boy]],2,FALSE)&lt;&gt;"",VLOOKUP(E14,Table2[[Date]:[Varsity Boy]],2,FALSE),""),"")</f>
        <v/>
      </c>
      <c r="F15" s="29" t="str">
        <f ca="1">IFERROR(IF(VLOOKUP(F14,Table2[[Date]:[Varsity Boy]],2,FALSE)&lt;&gt;"",VLOOKUP(F14,Table2[[Date]:[Varsity Boy]],2,FALSE),""),"")</f>
        <v/>
      </c>
      <c r="G15" s="29" t="str">
        <f ca="1">IFERROR(IF(VLOOKUP(G14,Table2[[Date]:[Varsity Boy]],2,FALSE)&lt;&gt;"",VLOOKUP(G14,Table2[[Date]:[Varsity Boy]],2,FALSE),""),"")</f>
        <v/>
      </c>
      <c r="H15" s="29" t="str">
        <f ca="1">IFERROR(IF(VLOOKUP(H14,Table2[[Date]:[Varsity Boy]],2,FALSE)&lt;&gt;"",VLOOKUP(H14,Table2[[Date]:[Varsity Boy]],2,FALSE),""),"")</f>
        <v>Theodore</v>
      </c>
    </row>
    <row r="16" spans="1:13" s="11" customFormat="1" ht="30" customHeight="1" x14ac:dyDescent="0.2">
      <c r="B16" s="18" t="s">
        <v>17</v>
      </c>
      <c r="C16" s="19"/>
      <c r="D16" s="8"/>
      <c r="F16" s="7"/>
    </row>
    <row r="17" spans="2:3" ht="21.95" customHeight="1" x14ac:dyDescent="0.2">
      <c r="B17" s="21"/>
      <c r="C17" s="20" t="s">
        <v>15</v>
      </c>
    </row>
    <row r="18" spans="2:3" ht="21.95" customHeight="1" x14ac:dyDescent="0.2">
      <c r="B18" s="33"/>
      <c r="C18" s="20" t="s">
        <v>16</v>
      </c>
    </row>
    <row r="19" spans="2:3" ht="21.95" customHeight="1" x14ac:dyDescent="0.2">
      <c r="B19" s="22"/>
      <c r="C19" s="20" t="s">
        <v>18</v>
      </c>
    </row>
    <row r="20" spans="2:3" ht="21.95" customHeight="1" x14ac:dyDescent="0.2">
      <c r="B20" s="23"/>
      <c r="C20" s="20" t="s">
        <v>19</v>
      </c>
    </row>
  </sheetData>
  <conditionalFormatting sqref="B4:H4">
    <cfRule type="expression" dxfId="30" priority="1">
      <formula>MONTH(B$6)&lt;&gt;MONTH(FirstDayofTheMonth)</formula>
    </cfRule>
  </conditionalFormatting>
  <conditionalFormatting sqref="B5:H5">
    <cfRule type="expression" dxfId="29" priority="179">
      <formula>MONTH(B$4)&lt;&gt;MONTH(FirstDayofTheMonth)</formula>
    </cfRule>
  </conditionalFormatting>
  <conditionalFormatting sqref="B6:H7">
    <cfRule type="expression" dxfId="28" priority="46">
      <formula>MONTH(B$6)&lt;&gt;MONTH(FirstDayofTheMonth)</formula>
    </cfRule>
  </conditionalFormatting>
  <conditionalFormatting sqref="B8:H9">
    <cfRule type="expression" dxfId="27" priority="185">
      <formula>MONTH(B$8)&lt;&gt;MONTH(FirstDayofTheMonth)</formula>
    </cfRule>
  </conditionalFormatting>
  <conditionalFormatting sqref="B10:H11">
    <cfRule type="expression" dxfId="26" priority="190">
      <formula>MONTH(B$10)&lt;&gt;MONTH(FirstDayofTheMonth)</formula>
    </cfRule>
  </conditionalFormatting>
  <conditionalFormatting sqref="B12:H13">
    <cfRule type="expression" dxfId="25" priority="195">
      <formula>MONTH(B$12)&lt;&gt;MONTH(FirstDayofTheMonth)</formula>
    </cfRule>
  </conditionalFormatting>
  <conditionalFormatting sqref="B14:H15">
    <cfRule type="expression" dxfId="24" priority="200">
      <formula>MONTH(B$14)&lt;&gt;MONTH(FirstDayofTheMonth)</formula>
    </cfRule>
  </conditionalFormatting>
  <dataValidations count="2">
    <dataValidation type="list" allowBlank="1" showInputMessage="1" showErrorMessage="1" sqref="H2" xr:uid="{00000000-0002-0000-0200-000000000000}">
      <formula1>"January, February, March, April, May, June, July, August, September, October, November, December"</formula1>
    </dataValidation>
    <dataValidation allowBlank="1" showInputMessage="1" showErrorMessage="1" prompt="Select a year and a month. The calendar will auto update using data from the Schedule Tab." sqref="A1" xr:uid="{00000000-0002-0000-0200-000001000000}"/>
  </dataValidations>
  <pageMargins left="0.7" right="0.7" top="0.75" bottom="0.75" header="0.3" footer="0.3"/>
  <pageSetup fitToHeight="20" orientation="landscape" horizontalDpi="4294967293" verticalDpi="0" r:id="rId1"/>
  <ignoredErrors>
    <ignoredError sqref="C5:H5 B7 C7:H7 B9 C9:H9 C11:H11 C13:H13 B11 B13 B6:H6 B8:H8 B10:H10 B12:H12 B14:H14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73" stopIfTrue="1" id="{ECEFAC93-53CA-4321-ABD2-0A317830E155}">
            <xm:f>VLOOKUP(B$6,Schedule!$A:$G,4,FALSE)="Tentative"</xm:f>
            <x14:dxf>
              <fill>
                <patternFill>
                  <bgColor theme="7" tint="0.79998168889431442"/>
                </patternFill>
              </fill>
            </x14:dxf>
          </x14:cfRule>
          <x14:cfRule type="expression" priority="174" stopIfTrue="1" id="{BC55CD57-A394-49A2-9E69-AFD26A83C0C8}">
            <xm:f>VLOOKUP(B$6,Schedule!$A:$G,4,FALSE)="Cancelled"</xm:f>
            <x14:dxf>
              <fill>
                <patternFill>
                  <bgColor theme="5" tint="0.79998168889431442"/>
                </patternFill>
              </fill>
            </x14:dxf>
          </x14:cfRule>
          <x14:cfRule type="expression" priority="175" stopIfTrue="1" id="{1858EE0D-458D-4AC8-A95F-5180E792B5DB}">
            <xm:f>VLOOKUP(B$6,Schedule!$A:$G,4,FALSE)="Completed"</xm:f>
            <x14:dxf>
              <fill>
                <patternFill>
                  <bgColor theme="6" tint="0.79998168889431442"/>
                </patternFill>
              </fill>
            </x14:dxf>
          </x14:cfRule>
          <xm:sqref>B4:H4 B6:H7</xm:sqref>
        </x14:conditionalFormatting>
        <x14:conditionalFormatting xmlns:xm="http://schemas.microsoft.com/office/excel/2006/main">
          <x14:cfRule type="expression" priority="180" stopIfTrue="1" id="{20B3C701-07C6-4F3F-853A-78CCB9849D7F}">
            <xm:f>VLOOKUP(B$4,Schedule!$A:$G,4,FALSE)="Scheduled"</xm:f>
            <x14:dxf>
              <fill>
                <patternFill>
                  <bgColor theme="4" tint="0.79998168889431442"/>
                </patternFill>
              </fill>
            </x14:dxf>
          </x14:cfRule>
          <x14:cfRule type="expression" priority="181" stopIfTrue="1" id="{9E9A2561-F475-4E8A-890A-2F118D86D11B}">
            <xm:f>VLOOKUP(B$4,Schedule!$A:$G,4,FALSE)="Tentative"</xm:f>
            <x14:dxf>
              <fill>
                <patternFill>
                  <bgColor theme="7" tint="0.79998168889431442"/>
                </patternFill>
              </fill>
            </x14:dxf>
          </x14:cfRule>
          <x14:cfRule type="expression" priority="182" stopIfTrue="1" id="{E7EDB902-1970-4412-8854-C0D051E0217B}">
            <xm:f>VLOOKUP(B$4,Schedule!$A:$G,4,FALSE)="Cancelled"</xm:f>
            <x14:dxf>
              <fill>
                <patternFill>
                  <bgColor theme="5" tint="0.79998168889431442"/>
                </patternFill>
              </fill>
            </x14:dxf>
          </x14:cfRule>
          <x14:cfRule type="expression" priority="183" stopIfTrue="1" id="{F9A2902A-2B4C-44BA-8519-898465650963}">
            <xm:f>VLOOKUP(B$4,Schedule!$A:$G,4,FALSE)="Completed"</xm:f>
            <x14:dxf>
              <fill>
                <patternFill>
                  <bgColor theme="6" tint="0.79998168889431442"/>
                </patternFill>
              </fill>
            </x14:dxf>
          </x14:cfRule>
          <xm:sqref>B5:H5</xm:sqref>
        </x14:conditionalFormatting>
        <x14:conditionalFormatting xmlns:xm="http://schemas.microsoft.com/office/excel/2006/main">
          <x14:cfRule type="expression" priority="94" stopIfTrue="1" id="{0055B410-D552-4CD0-8A26-66DFF119403C}">
            <xm:f>VLOOKUP(B$6,Schedule!$A:$G,4,FALSE)="Scheduled"</xm:f>
            <x14:dxf>
              <fill>
                <patternFill>
                  <bgColor theme="4" tint="0.79998168889431442"/>
                </patternFill>
              </fill>
            </x14:dxf>
          </x14:cfRule>
          <xm:sqref>B6:H7 B4:H4</xm:sqref>
        </x14:conditionalFormatting>
        <x14:conditionalFormatting xmlns:xm="http://schemas.microsoft.com/office/excel/2006/main">
          <x14:cfRule type="expression" priority="186" stopIfTrue="1" id="{02F3470B-AC7D-4425-B13D-60A8EB4B8058}">
            <xm:f>VLOOKUP(B$8,Schedule!$A:$G,4,FALSE)="Scheduled"</xm:f>
            <x14:dxf>
              <fill>
                <patternFill>
                  <bgColor theme="4" tint="0.79998168889431442"/>
                </patternFill>
              </fill>
            </x14:dxf>
          </x14:cfRule>
          <x14:cfRule type="expression" priority="187" stopIfTrue="1" id="{F048C2E9-D74C-49D1-9705-0FDE96182718}">
            <xm:f>VLOOKUP(B$8,Schedule!$A:$G,4,FALSE)="Tentative"</xm:f>
            <x14:dxf>
              <fill>
                <patternFill>
                  <bgColor theme="7" tint="0.79998168889431442"/>
                </patternFill>
              </fill>
            </x14:dxf>
          </x14:cfRule>
          <x14:cfRule type="expression" priority="188" stopIfTrue="1" id="{37E421D2-E6AA-45AD-98E8-96B86AC3241B}">
            <xm:f>VLOOKUP(B$8,Schedule!$A:$G,4,FALSE)="Cancelled"</xm:f>
            <x14:dxf>
              <fill>
                <patternFill>
                  <bgColor theme="5" tint="0.79998168889431442"/>
                </patternFill>
              </fill>
            </x14:dxf>
          </x14:cfRule>
          <x14:cfRule type="expression" priority="189" stopIfTrue="1" id="{EA2F6291-C5EC-4459-A19D-8E0A4BBF8903}">
            <xm:f>VLOOKUP(B$8,Schedule!$A:$G,4,FALSE)="Completed"</xm:f>
            <x14:dxf>
              <fill>
                <patternFill>
                  <bgColor theme="6" tint="0.79998168889431442"/>
                </patternFill>
              </fill>
            </x14:dxf>
          </x14:cfRule>
          <xm:sqref>B8:H9</xm:sqref>
        </x14:conditionalFormatting>
        <x14:conditionalFormatting xmlns:xm="http://schemas.microsoft.com/office/excel/2006/main">
          <x14:cfRule type="expression" priority="191" stopIfTrue="1" id="{7F466E3C-C127-4A01-93C7-88B037ED7203}">
            <xm:f>VLOOKUP(B$10,Schedule!$A:$G,4,FALSE)="Scheduled"</xm:f>
            <x14:dxf>
              <fill>
                <patternFill>
                  <bgColor theme="4" tint="0.79998168889431442"/>
                </patternFill>
              </fill>
            </x14:dxf>
          </x14:cfRule>
          <x14:cfRule type="expression" priority="192" stopIfTrue="1" id="{6F5ACD77-C776-4301-B4E9-9EEFF35A6F49}">
            <xm:f>VLOOKUP(B$10,Schedule!$A:$G,4,FALSE)="Tentative"</xm:f>
            <x14:dxf>
              <fill>
                <patternFill>
                  <bgColor theme="7" tint="0.79998168889431442"/>
                </patternFill>
              </fill>
            </x14:dxf>
          </x14:cfRule>
          <x14:cfRule type="expression" priority="193" stopIfTrue="1" id="{FE84C582-5C60-4656-9AC1-65A8910C5C52}">
            <xm:f>VLOOKUP(B$10,Schedule!$A:$G,4,FALSE)="Cancelled"</xm:f>
            <x14:dxf>
              <fill>
                <patternFill>
                  <bgColor theme="5" tint="0.79998168889431442"/>
                </patternFill>
              </fill>
            </x14:dxf>
          </x14:cfRule>
          <x14:cfRule type="expression" priority="194" stopIfTrue="1" id="{33D3BCD1-E88F-4181-BF5F-FD16B870D506}">
            <xm:f>VLOOKUP(B$10,Schedule!$A:$G,4,FALSE)="Completed"</xm:f>
            <x14:dxf>
              <fill>
                <patternFill>
                  <bgColor theme="6" tint="0.79998168889431442"/>
                </patternFill>
              </fill>
            </x14:dxf>
          </x14:cfRule>
          <xm:sqref>B10:H11</xm:sqref>
        </x14:conditionalFormatting>
        <x14:conditionalFormatting xmlns:xm="http://schemas.microsoft.com/office/excel/2006/main">
          <x14:cfRule type="expression" priority="196" stopIfTrue="1" id="{09791781-9B24-40AB-9FCF-671E5A46DC20}">
            <xm:f>VLOOKUP(B$12,Schedule!$A:$G,4,FALSE)="Scheduled"</xm:f>
            <x14:dxf>
              <fill>
                <patternFill>
                  <bgColor theme="4" tint="0.79998168889431442"/>
                </patternFill>
              </fill>
            </x14:dxf>
          </x14:cfRule>
          <x14:cfRule type="expression" priority="197" stopIfTrue="1" id="{65861D16-E9D7-457E-87D3-B8D2EF6CB01A}">
            <xm:f>VLOOKUP(B$12,Schedule!$A:$G,4,FALSE)="Tentative"</xm:f>
            <x14:dxf>
              <fill>
                <patternFill>
                  <bgColor theme="7" tint="0.79998168889431442"/>
                </patternFill>
              </fill>
            </x14:dxf>
          </x14:cfRule>
          <x14:cfRule type="expression" priority="198" stopIfTrue="1" id="{2C70DB31-6AB6-41A6-B425-8F9955C1DD7E}">
            <xm:f>VLOOKUP(B$12,Schedule!$A:$G,4,FALSE)="Cancelled"</xm:f>
            <x14:dxf>
              <fill>
                <patternFill>
                  <bgColor theme="5" tint="0.79998168889431442"/>
                </patternFill>
              </fill>
            </x14:dxf>
          </x14:cfRule>
          <x14:cfRule type="expression" priority="199" stopIfTrue="1" id="{CC881267-82AB-480B-B266-4D36AD92B4F1}">
            <xm:f>VLOOKUP(B$12,Schedule!$A:$G,4,FALSE)="Completed"</xm:f>
            <x14:dxf>
              <fill>
                <patternFill>
                  <bgColor theme="6" tint="0.79998168889431442"/>
                </patternFill>
              </fill>
            </x14:dxf>
          </x14:cfRule>
          <xm:sqref>B12:H13</xm:sqref>
        </x14:conditionalFormatting>
        <x14:conditionalFormatting xmlns:xm="http://schemas.microsoft.com/office/excel/2006/main">
          <x14:cfRule type="expression" priority="201" stopIfTrue="1" id="{395D13C2-2EB0-455D-A629-E7C2D485F47C}">
            <xm:f>VLOOKUP(B$14,Schedule!$A:$G,4,FALSE)="Scheduled"</xm:f>
            <x14:dxf>
              <fill>
                <patternFill>
                  <bgColor theme="4" tint="0.79998168889431442"/>
                </patternFill>
              </fill>
            </x14:dxf>
          </x14:cfRule>
          <x14:cfRule type="expression" priority="202" stopIfTrue="1" id="{3A13D82C-A3A2-4087-BA65-96C3C5C23901}">
            <xm:f>VLOOKUP(B$14,Schedule!$A:$G,4,FALSE)="Tentative"</xm:f>
            <x14:dxf>
              <fill>
                <patternFill>
                  <bgColor theme="7" tint="0.79998168889431442"/>
                </patternFill>
              </fill>
            </x14:dxf>
          </x14:cfRule>
          <x14:cfRule type="expression" priority="203" stopIfTrue="1" id="{ADCB2DEB-911A-48D6-A958-FAEA8F670B7D}">
            <xm:f>VLOOKUP(B$14,Schedule!$A:$G,4,FALSE)="Cancelled"</xm:f>
            <x14:dxf>
              <fill>
                <patternFill>
                  <bgColor theme="5" tint="0.79998168889431442"/>
                </patternFill>
              </fill>
            </x14:dxf>
          </x14:cfRule>
          <x14:cfRule type="expression" priority="204" stopIfTrue="1" id="{16521BF5-1EE1-4871-8B47-96FD25DB609E}">
            <xm:f>VLOOKUP(B$14,Schedule!$A:$G,4,FALSE)="Completed"</xm:f>
            <x14:dxf>
              <fill>
                <patternFill>
                  <bgColor theme="6" tint="0.79998168889431442"/>
                </patternFill>
              </fill>
            </x14:dxf>
          </x14:cfRule>
          <xm:sqref>B14:H15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Roster</vt:lpstr>
      <vt:lpstr>Schedule</vt:lpstr>
      <vt:lpstr>Calendar</vt:lpstr>
      <vt:lpstr>FirstDayofTheMonth</vt:lpstr>
      <vt:lpstr>Roster!Print_Area</vt:lpstr>
      <vt:lpstr>TeamName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2019-03-19T17:18:06Z</dcterms:created>
  <dcterms:modified xsi:type="dcterms:W3CDTF">2026-01-07T14:08:08Z</dcterms:modified>
</cp:coreProperties>
</file>