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AC8F11C-B201-4C15-894B-D871E7AFA2A8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Travel_Form" sheetId="1" r:id="rId1"/>
    <sheet name="Lists" sheetId="2" r:id="rId2"/>
    <sheet name="Mileage" sheetId="3" r:id="rId3"/>
  </sheets>
  <definedNames>
    <definedName name="Round">Lists!$B$1:$B$2</definedName>
    <definedName name="Schools">Lists!$A$1:$A$20</definedName>
  </definedNames>
  <calcPr calcId="191029"/>
</workbook>
</file>

<file path=xl/calcChain.xml><?xml version="1.0" encoding="utf-8"?>
<calcChain xmlns="http://schemas.openxmlformats.org/spreadsheetml/2006/main">
  <c r="F46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9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0" i="1" l="1"/>
  <c r="D11" i="1"/>
  <c r="D46" i="1"/>
  <c r="D9" i="1"/>
  <c r="B53" i="1" l="1"/>
</calcChain>
</file>

<file path=xl/sharedStrings.xml><?xml version="1.0" encoding="utf-8"?>
<sst xmlns="http://schemas.openxmlformats.org/spreadsheetml/2006/main" count="91" uniqueCount="49">
  <si>
    <t>DATE</t>
  </si>
  <si>
    <t>FROM</t>
  </si>
  <si>
    <t>TO</t>
  </si>
  <si>
    <t>MILES</t>
  </si>
  <si>
    <t>AMOUNT</t>
  </si>
  <si>
    <t>PURPOSE/COMMENTS</t>
  </si>
  <si>
    <t>Marion County School District</t>
  </si>
  <si>
    <t>Signature</t>
  </si>
  <si>
    <t>Date</t>
  </si>
  <si>
    <t>Authorized Signature (Supv.)</t>
  </si>
  <si>
    <t xml:space="preserve">IN DISTRICT TRAVEL/EXPENSES                               </t>
  </si>
  <si>
    <t xml:space="preserve"> REQUEST FOR REIMBURSEMENT</t>
  </si>
  <si>
    <t>APPROVED BY :</t>
  </si>
  <si>
    <t>_____________________________</t>
  </si>
  <si>
    <t>_______________</t>
  </si>
  <si>
    <t>___________________________</t>
  </si>
  <si>
    <t>Total Request</t>
  </si>
  <si>
    <t>Funding Source</t>
  </si>
  <si>
    <t>District Office Annex</t>
  </si>
  <si>
    <t>MC Adult Education</t>
  </si>
  <si>
    <t>Easterling Primary</t>
  </si>
  <si>
    <t>Johnakin Middle</t>
  </si>
  <si>
    <t>Area 1 Maint. Shop</t>
  </si>
  <si>
    <t>Area 2 Maint. Shop</t>
  </si>
  <si>
    <t>Marion High</t>
  </si>
  <si>
    <t>Marion Intermediate</t>
  </si>
  <si>
    <t>McCormick Elem.</t>
  </si>
  <si>
    <t>Mullins Early Childhood</t>
  </si>
  <si>
    <t>Mullins High</t>
  </si>
  <si>
    <t>North Mullins Primary</t>
  </si>
  <si>
    <t>Palmetto Middle</t>
  </si>
  <si>
    <t>Rains-Centenary Elem.</t>
  </si>
  <si>
    <t>Southside Building</t>
  </si>
  <si>
    <t>Success Academy at PEC</t>
  </si>
  <si>
    <t>Academy for Careers &amp; Tech</t>
  </si>
  <si>
    <t>District Office</t>
  </si>
  <si>
    <t>Location</t>
  </si>
  <si>
    <t>Britton's Neck Elem.</t>
  </si>
  <si>
    <t>R/T</t>
  </si>
  <si>
    <t>YES</t>
  </si>
  <si>
    <t>***R/T = Round Trip</t>
  </si>
  <si>
    <t>PO #:  _____________________________</t>
  </si>
  <si>
    <r>
      <t>NAME: ___</t>
    </r>
    <r>
      <rPr>
        <b/>
        <sz val="10"/>
        <color theme="1"/>
        <rFont val="Arial"/>
        <family val="2"/>
      </rPr>
      <t>____________</t>
    </r>
  </si>
  <si>
    <t>DEPARTMENT: _________________</t>
  </si>
  <si>
    <r>
      <t>POSITION:  __</t>
    </r>
    <r>
      <rPr>
        <b/>
        <u/>
        <sz val="10"/>
        <color theme="1"/>
        <rFont val="Arial"/>
        <family val="2"/>
      </rPr>
      <t>____________</t>
    </r>
    <r>
      <rPr>
        <b/>
        <sz val="10"/>
        <color theme="1"/>
        <rFont val="Arial"/>
        <family val="2"/>
      </rPr>
      <t>___</t>
    </r>
  </si>
  <si>
    <r>
      <t>YEAR : ____________</t>
    </r>
    <r>
      <rPr>
        <b/>
        <sz val="10"/>
        <color theme="1"/>
        <rFont val="Arial"/>
        <family val="2"/>
      </rPr>
      <t>______________</t>
    </r>
  </si>
  <si>
    <t>MONTH : ___________________</t>
  </si>
  <si>
    <t>Creek Bridge STEM Academy</t>
  </si>
  <si>
    <t>*Mileage from home to office should not be included in miles traveled.                                                                                                     **Rate= $0.725/mile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</si>
</sst>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##0;###0"/>
    <numFmt numFmtId="166" formatCode="###0.0;###0.0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2B528D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9"/>
      <color rgb="FF3365FF"/>
      <name val="Arial"/>
      <family val="2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 applyBorder="1"/>
    <xf numFmtId="164" fontId="8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0" fillId="0" borderId="0" xfId="0"/>
    <xf numFmtId="0" fontId="0" fillId="3" borderId="0" xfId="0" applyFill="1" applyBorder="1" applyAlignment="1">
      <alignment horizontal="left" vertical="top"/>
    </xf>
    <xf numFmtId="0" fontId="12" fillId="0" borderId="0" xfId="0" applyFont="1"/>
    <xf numFmtId="165" fontId="10" fillId="3" borderId="2" xfId="0" applyNumberFormat="1" applyFont="1" applyFill="1" applyBorder="1" applyAlignment="1">
      <alignment horizontal="center" vertical="center" wrapText="1"/>
    </xf>
    <xf numFmtId="166" fontId="11" fillId="3" borderId="2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7" fontId="1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3" fillId="0" borderId="4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ECEC"/>
      <color rgb="FF2B5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295285</xdr:colOff>
      <xdr:row>0</xdr:row>
      <xdr:rowOff>13545</xdr:rowOff>
    </xdr:from>
    <xdr:to>
      <xdr:col>1</xdr:col>
      <xdr:colOff>219075</xdr:colOff>
      <xdr:row>2</xdr:row>
      <xdr:rowOff>261185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85" y="13545"/>
          <a:ext cx="695315" cy="69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workbookViewId="0">
      <selection activeCell="C44" sqref="C44"/>
    </sheetView>
  </sheetViews>
  <sheetFormatPr defaultRowHeight="14.4" x14ac:dyDescent="0.3"/>
  <cols>
    <col min="1" max="1" width="11.5546875" customWidth="1"/>
    <col min="2" max="2" width="17.88671875" customWidth="1"/>
    <col min="3" max="3" width="17" customWidth="1"/>
    <col min="4" max="4" width="9.44140625" customWidth="1"/>
    <col min="5" max="5" width="6.44140625" customWidth="1"/>
    <col min="6" max="6" width="9.6640625" customWidth="1"/>
    <col min="7" max="7" width="29.5546875" customWidth="1"/>
  </cols>
  <sheetData>
    <row r="1" spans="1:11" ht="20.25" customHeight="1" x14ac:dyDescent="0.4">
      <c r="A1" s="25" t="s">
        <v>6</v>
      </c>
      <c r="B1" s="25"/>
      <c r="C1" s="25"/>
      <c r="D1" s="25"/>
      <c r="E1" s="25"/>
      <c r="F1" s="25"/>
      <c r="G1" s="25"/>
    </row>
    <row r="2" spans="1:11" ht="15" customHeight="1" x14ac:dyDescent="0.3">
      <c r="A2" s="27" t="s">
        <v>10</v>
      </c>
      <c r="B2" s="27"/>
      <c r="C2" s="27"/>
      <c r="D2" s="27"/>
      <c r="E2" s="27"/>
      <c r="F2" s="27"/>
      <c r="G2" s="27"/>
    </row>
    <row r="3" spans="1:11" ht="22.5" customHeight="1" x14ac:dyDescent="0.3">
      <c r="A3" s="27" t="s">
        <v>11</v>
      </c>
      <c r="B3" s="27"/>
      <c r="C3" s="27"/>
      <c r="D3" s="27"/>
      <c r="E3" s="27"/>
      <c r="F3" s="27"/>
      <c r="G3" s="27"/>
    </row>
    <row r="4" spans="1:11" ht="3.75" customHeight="1" x14ac:dyDescent="0.3"/>
    <row r="5" spans="1:11" x14ac:dyDescent="0.3">
      <c r="A5" s="26" t="s">
        <v>42</v>
      </c>
      <c r="B5" s="26"/>
      <c r="C5" s="26" t="s">
        <v>43</v>
      </c>
      <c r="D5" s="26"/>
      <c r="E5" s="26"/>
      <c r="F5" s="26" t="s">
        <v>44</v>
      </c>
      <c r="G5" s="26"/>
    </row>
    <row r="6" spans="1:11" x14ac:dyDescent="0.3">
      <c r="A6" s="26" t="s">
        <v>41</v>
      </c>
      <c r="B6" s="26"/>
      <c r="C6" s="28" t="s">
        <v>46</v>
      </c>
      <c r="D6" s="28"/>
      <c r="E6" s="28"/>
      <c r="F6" s="28" t="s">
        <v>45</v>
      </c>
      <c r="G6" s="28"/>
    </row>
    <row r="7" spans="1:11" ht="6" customHeight="1" x14ac:dyDescent="0.3"/>
    <row r="8" spans="1:11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38</v>
      </c>
      <c r="F8" s="6" t="s">
        <v>4</v>
      </c>
      <c r="G8" s="6" t="s">
        <v>5</v>
      </c>
    </row>
    <row r="9" spans="1:11" x14ac:dyDescent="0.3">
      <c r="A9" s="8"/>
      <c r="B9" s="4"/>
      <c r="C9" s="4"/>
      <c r="D9" s="7">
        <f>IF(ISBLANK(B9),0, IF(ISBLANK(E9),INDEX((Mileage!$A$1:$U$21),MATCH(B9,Mileage!$A$1:$A$21,0),MATCH(C9,Mileage!$A$1:$U$1,0)),2*INDEX((Mileage!$A$1:$U$21),MATCH(B9,Mileage!$A$1:$A$21,0),MATCH(C9,Mileage!$A$1:$U$1,0))))</f>
        <v>0</v>
      </c>
      <c r="E9" s="7"/>
      <c r="F9" s="9">
        <f>IF(ISNA(D9),0,D9*0.67)</f>
        <v>0</v>
      </c>
      <c r="G9" s="4"/>
    </row>
    <row r="10" spans="1:11" x14ac:dyDescent="0.3">
      <c r="A10" s="8"/>
      <c r="B10" s="4"/>
      <c r="C10" s="4"/>
      <c r="D10" s="7">
        <f>IF(ISBLANK(B10),0, IF(ISBLANK(E10),INDEX((Mileage!$A$1:$U$21),MATCH(B10,Mileage!$A$1:$A$21,0),MATCH(C10,Mileage!$A$1:$U$1,0)),2*INDEX((Mileage!$A$1:$U$21),MATCH(B10,Mileage!$A$1:$A$21,0),MATCH(C10,Mileage!$A$1:$U$1,0))))</f>
        <v>0</v>
      </c>
      <c r="E10" s="7"/>
      <c r="F10" s="9">
        <f t="shared" ref="F10:F45" si="0">IF(ISNA(D10),0,D10*0.67)</f>
        <v>0</v>
      </c>
      <c r="G10" s="4"/>
    </row>
    <row r="11" spans="1:11" x14ac:dyDescent="0.3">
      <c r="A11" s="8"/>
      <c r="B11" s="4"/>
      <c r="C11" s="4"/>
      <c r="D11" s="7">
        <f>IF(ISBLANK(B11),0, IF(ISBLANK(E11),INDEX((Mileage!$A$1:$U$21),MATCH(B11,Mileage!$A$1:$A$21,0),MATCH(C11,Mileage!$A$1:$U$1,0)),2*INDEX((Mileage!$A$1:$U$21),MATCH(B11,Mileage!$A$1:$A$21,0),MATCH(C11,Mileage!$A$1:$U$1,0))))</f>
        <v>0</v>
      </c>
      <c r="E11" s="7"/>
      <c r="F11" s="9">
        <f t="shared" si="0"/>
        <v>0</v>
      </c>
      <c r="G11" s="4"/>
    </row>
    <row r="12" spans="1:11" x14ac:dyDescent="0.3">
      <c r="A12" s="8"/>
      <c r="B12" s="4"/>
      <c r="C12" s="4"/>
      <c r="D12" s="7">
        <f>IF(ISBLANK(B12),0, IF(ISBLANK(E12),INDEX((Mileage!$A$1:$U$21),MATCH(B12,Mileage!$A$1:$A$21,0),MATCH(C12,Mileage!$A$1:$U$1,0)),2*INDEX((Mileage!$A$1:$U$21),MATCH(B12,Mileage!$A$1:$A$21,0),MATCH(C12,Mileage!$A$1:$U$1,0))))</f>
        <v>0</v>
      </c>
      <c r="E12" s="7"/>
      <c r="F12" s="9">
        <f t="shared" si="0"/>
        <v>0</v>
      </c>
      <c r="G12" s="4"/>
    </row>
    <row r="13" spans="1:11" x14ac:dyDescent="0.3">
      <c r="A13" s="8"/>
      <c r="B13" s="4"/>
      <c r="C13" s="4"/>
      <c r="D13" s="7">
        <f>IF(ISBLANK(B13),0, IF(ISBLANK(E13),INDEX((Mileage!$A$1:$U$21),MATCH(B13,Mileage!$A$1:$A$21,0),MATCH(C13,Mileage!$A$1:$U$1,0)),2*INDEX((Mileage!$A$1:$U$21),MATCH(B13,Mileage!$A$1:$A$21,0),MATCH(C13,Mileage!$A$1:$U$1,0))))</f>
        <v>0</v>
      </c>
      <c r="E13" s="7"/>
      <c r="F13" s="9">
        <f t="shared" si="0"/>
        <v>0</v>
      </c>
      <c r="G13" s="4"/>
    </row>
    <row r="14" spans="1:11" ht="15.6" x14ac:dyDescent="0.3">
      <c r="A14" s="8"/>
      <c r="B14" s="4"/>
      <c r="C14" s="4"/>
      <c r="D14" s="7">
        <f>IF(ISBLANK(B14),0, IF(ISBLANK(E14),INDEX((Mileage!$A$1:$U$21),MATCH(B14,Mileage!$A$1:$A$21,0),MATCH(C14,Mileage!$A$1:$U$1,0)),2*INDEX((Mileage!$A$1:$U$21),MATCH(B14,Mileage!$A$1:$A$21,0),MATCH(C14,Mileage!$A$1:$U$1,0))))</f>
        <v>0</v>
      </c>
      <c r="E14" s="7"/>
      <c r="F14" s="9">
        <f t="shared" si="0"/>
        <v>0</v>
      </c>
      <c r="G14" s="4"/>
      <c r="K14" s="1"/>
    </row>
    <row r="15" spans="1:11" x14ac:dyDescent="0.3">
      <c r="A15" s="8"/>
      <c r="B15" s="4"/>
      <c r="C15" s="4"/>
      <c r="D15" s="7">
        <f>IF(ISBLANK(B15),0, IF(ISBLANK(E15),INDEX((Mileage!$A$1:$U$21),MATCH(B15,Mileage!$A$1:$A$21,0),MATCH(C15,Mileage!$A$1:$U$1,0)),2*INDEX((Mileage!$A$1:$U$21),MATCH(B15,Mileage!$A$1:$A$21,0),MATCH(C15,Mileage!$A$1:$U$1,0))))</f>
        <v>0</v>
      </c>
      <c r="E15" s="7"/>
      <c r="F15" s="9">
        <f t="shared" si="0"/>
        <v>0</v>
      </c>
      <c r="G15" s="4"/>
    </row>
    <row r="16" spans="1:11" x14ac:dyDescent="0.3">
      <c r="A16" s="8"/>
      <c r="B16" s="4"/>
      <c r="C16" s="4"/>
      <c r="D16" s="7">
        <f>IF(ISBLANK(B16),0, IF(ISBLANK(E16),INDEX((Mileage!$A$1:$U$21),MATCH(B16,Mileage!$A$1:$A$21,0),MATCH(C16,Mileage!$A$1:$U$1,0)),2*INDEX((Mileage!$A$1:$U$21),MATCH(B16,Mileage!$A$1:$A$21,0),MATCH(C16,Mileage!$A$1:$U$1,0))))</f>
        <v>0</v>
      </c>
      <c r="E16" s="7"/>
      <c r="F16" s="9">
        <f t="shared" si="0"/>
        <v>0</v>
      </c>
      <c r="G16" s="4"/>
    </row>
    <row r="17" spans="1:7" x14ac:dyDescent="0.3">
      <c r="A17" s="8"/>
      <c r="B17" s="4"/>
      <c r="C17" s="4"/>
      <c r="D17" s="7">
        <f>IF(ISBLANK(B17),0, IF(ISBLANK(E17),INDEX((Mileage!$A$1:$U$21),MATCH(B17,Mileage!$A$1:$A$21,0),MATCH(C17,Mileage!$A$1:$U$1,0)),2*INDEX((Mileage!$A$1:$U$21),MATCH(B17,Mileage!$A$1:$A$21,0),MATCH(C17,Mileage!$A$1:$U$1,0))))</f>
        <v>0</v>
      </c>
      <c r="E17" s="7"/>
      <c r="F17" s="9">
        <f t="shared" si="0"/>
        <v>0</v>
      </c>
      <c r="G17" s="4"/>
    </row>
    <row r="18" spans="1:7" x14ac:dyDescent="0.3">
      <c r="A18" s="8"/>
      <c r="B18" s="4"/>
      <c r="C18" s="4"/>
      <c r="D18" s="7">
        <f>IF(ISBLANK(B18),0, IF(ISBLANK(E18),INDEX((Mileage!$A$1:$U$21),MATCH(B18,Mileage!$A$1:$A$21,0),MATCH(C18,Mileage!$A$1:$U$1,0)),2*INDEX((Mileage!$A$1:$U$21),MATCH(B18,Mileage!$A$1:$A$21,0),MATCH(C18,Mileage!$A$1:$U$1,0))))</f>
        <v>0</v>
      </c>
      <c r="E18" s="7"/>
      <c r="F18" s="9">
        <f t="shared" si="0"/>
        <v>0</v>
      </c>
      <c r="G18" s="4"/>
    </row>
    <row r="19" spans="1:7" x14ac:dyDescent="0.3">
      <c r="A19" s="8"/>
      <c r="B19" s="4"/>
      <c r="C19" s="4"/>
      <c r="D19" s="7">
        <f>IF(ISBLANK(B19),0, IF(ISBLANK(E19),INDEX((Mileage!$A$1:$U$21),MATCH(B19,Mileage!$A$1:$A$21,0),MATCH(C19,Mileage!$A$1:$U$1,0)),2*INDEX((Mileage!$A$1:$U$21),MATCH(B19,Mileage!$A$1:$A$21,0),MATCH(C19,Mileage!$A$1:$U$1,0))))</f>
        <v>0</v>
      </c>
      <c r="E19" s="7"/>
      <c r="F19" s="9">
        <f t="shared" si="0"/>
        <v>0</v>
      </c>
      <c r="G19" s="4"/>
    </row>
    <row r="20" spans="1:7" x14ac:dyDescent="0.3">
      <c r="A20" s="8"/>
      <c r="B20" s="4"/>
      <c r="C20" s="4"/>
      <c r="D20" s="7">
        <f>IF(ISBLANK(B20),0, IF(ISBLANK(E20),INDEX((Mileage!$A$1:$U$21),MATCH(B20,Mileage!$A$1:$A$21,0),MATCH(C20,Mileage!$A$1:$U$1,0)),2*INDEX((Mileage!$A$1:$U$21),MATCH(B20,Mileage!$A$1:$A$21,0),MATCH(C20,Mileage!$A$1:$U$1,0))))</f>
        <v>0</v>
      </c>
      <c r="E20" s="7"/>
      <c r="F20" s="9">
        <f t="shared" si="0"/>
        <v>0</v>
      </c>
      <c r="G20" s="4"/>
    </row>
    <row r="21" spans="1:7" x14ac:dyDescent="0.3">
      <c r="A21" s="8"/>
      <c r="B21" s="4"/>
      <c r="C21" s="4"/>
      <c r="D21" s="7">
        <f>IF(ISBLANK(B21),0, IF(ISBLANK(E21),INDEX((Mileage!$A$1:$U$21),MATCH(B21,Mileage!$A$1:$A$21,0),MATCH(C21,Mileage!$A$1:$U$1,0)),2*INDEX((Mileage!$A$1:$U$21),MATCH(B21,Mileage!$A$1:$A$21,0),MATCH(C21,Mileage!$A$1:$U$1,0))))</f>
        <v>0</v>
      </c>
      <c r="E21" s="7"/>
      <c r="F21" s="9">
        <f t="shared" si="0"/>
        <v>0</v>
      </c>
      <c r="G21" s="4"/>
    </row>
    <row r="22" spans="1:7" x14ac:dyDescent="0.3">
      <c r="A22" s="8"/>
      <c r="B22" s="4"/>
      <c r="C22" s="4"/>
      <c r="D22" s="7">
        <f>IF(ISBLANK(B22),0, IF(ISBLANK(E22),INDEX((Mileage!$A$1:$U$21),MATCH(B22,Mileage!$A$1:$A$21,0),MATCH(C22,Mileage!$A$1:$U$1,0)),2*INDEX((Mileage!$A$1:$U$21),MATCH(B22,Mileage!$A$1:$A$21,0),MATCH(C22,Mileage!$A$1:$U$1,0))))</f>
        <v>0</v>
      </c>
      <c r="E22" s="7"/>
      <c r="F22" s="9">
        <f t="shared" si="0"/>
        <v>0</v>
      </c>
      <c r="G22" s="4"/>
    </row>
    <row r="23" spans="1:7" x14ac:dyDescent="0.3">
      <c r="A23" s="8"/>
      <c r="B23" s="4"/>
      <c r="C23" s="4"/>
      <c r="D23" s="7">
        <f>IF(ISBLANK(B23),0, IF(ISBLANK(E23),INDEX((Mileage!$A$1:$U$21),MATCH(B23,Mileage!$A$1:$A$21,0),MATCH(C23,Mileage!$A$1:$U$1,0)),2*INDEX((Mileage!$A$1:$U$21),MATCH(B23,Mileage!$A$1:$A$21,0),MATCH(C23,Mileage!$A$1:$U$1,0))))</f>
        <v>0</v>
      </c>
      <c r="E23" s="7"/>
      <c r="F23" s="9">
        <f t="shared" si="0"/>
        <v>0</v>
      </c>
      <c r="G23" s="4"/>
    </row>
    <row r="24" spans="1:7" x14ac:dyDescent="0.3">
      <c r="A24" s="8"/>
      <c r="B24" s="4"/>
      <c r="C24" s="4"/>
      <c r="D24" s="7">
        <f>IF(ISBLANK(B24),0, IF(ISBLANK(E24),INDEX((Mileage!$A$1:$U$21),MATCH(B24,Mileage!$A$1:$A$21,0),MATCH(C24,Mileage!$A$1:$U$1,0)),2*INDEX((Mileage!$A$1:$U$21),MATCH(B24,Mileage!$A$1:$A$21,0),MATCH(C24,Mileage!$A$1:$U$1,0))))</f>
        <v>0</v>
      </c>
      <c r="E24" s="7"/>
      <c r="F24" s="9">
        <f t="shared" si="0"/>
        <v>0</v>
      </c>
      <c r="G24" s="4"/>
    </row>
    <row r="25" spans="1:7" x14ac:dyDescent="0.3">
      <c r="A25" s="8"/>
      <c r="B25" s="4"/>
      <c r="C25" s="4"/>
      <c r="D25" s="7">
        <f>IF(ISBLANK(B25),0, IF(ISBLANK(E25),INDEX((Mileage!$A$1:$U$21),MATCH(B25,Mileage!$A$1:$A$21,0),MATCH(C25,Mileage!$A$1:$U$1,0)),2*INDEX((Mileage!$A$1:$U$21),MATCH(B25,Mileage!$A$1:$A$21,0),MATCH(C25,Mileage!$A$1:$U$1,0))))</f>
        <v>0</v>
      </c>
      <c r="E25" s="7"/>
      <c r="F25" s="9">
        <f t="shared" si="0"/>
        <v>0</v>
      </c>
      <c r="G25" s="4"/>
    </row>
    <row r="26" spans="1:7" x14ac:dyDescent="0.3">
      <c r="A26" s="8"/>
      <c r="B26" s="4"/>
      <c r="C26" s="4"/>
      <c r="D26" s="7">
        <f>IF(ISBLANK(B26),0, IF(ISBLANK(E26),INDEX((Mileage!$A$1:$U$21),MATCH(B26,Mileage!$A$1:$A$21,0),MATCH(C26,Mileage!$A$1:$U$1,0)),2*INDEX((Mileage!$A$1:$U$21),MATCH(B26,Mileage!$A$1:$A$21,0),MATCH(C26,Mileage!$A$1:$U$1,0))))</f>
        <v>0</v>
      </c>
      <c r="E26" s="7"/>
      <c r="F26" s="9">
        <f t="shared" si="0"/>
        <v>0</v>
      </c>
      <c r="G26" s="4"/>
    </row>
    <row r="27" spans="1:7" x14ac:dyDescent="0.3">
      <c r="A27" s="8"/>
      <c r="B27" s="4"/>
      <c r="C27" s="4"/>
      <c r="D27" s="7">
        <f>IF(ISBLANK(B27),0, IF(ISBLANK(E27),INDEX((Mileage!$A$1:$U$21),MATCH(B27,Mileage!$A$1:$A$21,0),MATCH(C27,Mileage!$A$1:$U$1,0)),2*INDEX((Mileage!$A$1:$U$21),MATCH(B27,Mileage!$A$1:$A$21,0),MATCH(C27,Mileage!$A$1:$U$1,0))))</f>
        <v>0</v>
      </c>
      <c r="E27" s="7"/>
      <c r="F27" s="9">
        <f t="shared" si="0"/>
        <v>0</v>
      </c>
      <c r="G27" s="4"/>
    </row>
    <row r="28" spans="1:7" x14ac:dyDescent="0.3">
      <c r="A28" s="8"/>
      <c r="B28" s="4"/>
      <c r="C28" s="4"/>
      <c r="D28" s="7">
        <f>IF(ISBLANK(B28),0, IF(ISBLANK(E28),INDEX((Mileage!$A$1:$U$21),MATCH(B28,Mileage!$A$1:$A$21,0),MATCH(C28,Mileage!$A$1:$U$1,0)),2*INDEX((Mileage!$A$1:$U$21),MATCH(B28,Mileage!$A$1:$A$21,0),MATCH(C28,Mileage!$A$1:$U$1,0))))</f>
        <v>0</v>
      </c>
      <c r="E28" s="7"/>
      <c r="F28" s="9">
        <f t="shared" si="0"/>
        <v>0</v>
      </c>
      <c r="G28" s="4"/>
    </row>
    <row r="29" spans="1:7" x14ac:dyDescent="0.3">
      <c r="A29" s="8"/>
      <c r="B29" s="4"/>
      <c r="C29" s="4"/>
      <c r="D29" s="7">
        <f>IF(ISBLANK(B29),0, IF(ISBLANK(E29),INDEX((Mileage!$A$1:$U$21),MATCH(B29,Mileage!$A$1:$A$21,0),MATCH(C29,Mileage!$A$1:$U$1,0)),2*INDEX((Mileage!$A$1:$U$21),MATCH(B29,Mileage!$A$1:$A$21,0),MATCH(C29,Mileage!$A$1:$U$1,0))))</f>
        <v>0</v>
      </c>
      <c r="E29" s="7"/>
      <c r="F29" s="9">
        <f t="shared" si="0"/>
        <v>0</v>
      </c>
      <c r="G29" s="4"/>
    </row>
    <row r="30" spans="1:7" x14ac:dyDescent="0.3">
      <c r="A30" s="8"/>
      <c r="B30" s="4"/>
      <c r="C30" s="4"/>
      <c r="D30" s="7">
        <f>IF(ISBLANK(B30),0, IF(ISBLANK(E30),INDEX((Mileage!$A$1:$U$21),MATCH(B30,Mileage!$A$1:$A$21,0),MATCH(C30,Mileage!$A$1:$U$1,0)),2*INDEX((Mileage!$A$1:$U$21),MATCH(B30,Mileage!$A$1:$A$21,0),MATCH(C30,Mileage!$A$1:$U$1,0))))</f>
        <v>0</v>
      </c>
      <c r="E30" s="7"/>
      <c r="F30" s="9">
        <f t="shared" si="0"/>
        <v>0</v>
      </c>
      <c r="G30" s="4"/>
    </row>
    <row r="31" spans="1:7" x14ac:dyDescent="0.3">
      <c r="A31" s="8"/>
      <c r="B31" s="4"/>
      <c r="C31" s="4"/>
      <c r="D31" s="7">
        <f>IF(ISBLANK(B31),0, IF(ISBLANK(E31),INDEX((Mileage!$A$1:$U$21),MATCH(B31,Mileage!$A$1:$A$21,0),MATCH(C31,Mileage!$A$1:$U$1,0)),2*INDEX((Mileage!$A$1:$U$21),MATCH(B31,Mileage!$A$1:$A$21,0),MATCH(C31,Mileage!$A$1:$U$1,0))))</f>
        <v>0</v>
      </c>
      <c r="E31" s="7"/>
      <c r="F31" s="9">
        <f t="shared" si="0"/>
        <v>0</v>
      </c>
      <c r="G31" s="4"/>
    </row>
    <row r="32" spans="1:7" x14ac:dyDescent="0.3">
      <c r="A32" s="8"/>
      <c r="B32" s="4"/>
      <c r="C32" s="4"/>
      <c r="D32" s="7">
        <f>IF(ISBLANK(B32),0, IF(ISBLANK(E32),INDEX((Mileage!$A$1:$U$21),MATCH(B32,Mileage!$A$1:$A$21,0),MATCH(C32,Mileage!$A$1:$U$1,0)),2*INDEX((Mileage!$A$1:$U$21),MATCH(B32,Mileage!$A$1:$A$21,0),MATCH(C32,Mileage!$A$1:$U$1,0))))</f>
        <v>0</v>
      </c>
      <c r="E32" s="7"/>
      <c r="F32" s="9">
        <f t="shared" si="0"/>
        <v>0</v>
      </c>
      <c r="G32" s="4"/>
    </row>
    <row r="33" spans="1:7" x14ac:dyDescent="0.3">
      <c r="A33" s="8"/>
      <c r="B33" s="4"/>
      <c r="C33" s="4"/>
      <c r="D33" s="7">
        <f>IF(ISBLANK(B33),0, IF(ISBLANK(E33),INDEX((Mileage!$A$1:$U$21),MATCH(B33,Mileage!$A$1:$A$21,0),MATCH(C33,Mileage!$A$1:$U$1,0)),2*INDEX((Mileage!$A$1:$U$21),MATCH(B33,Mileage!$A$1:$A$21,0),MATCH(C33,Mileage!$A$1:$U$1,0))))</f>
        <v>0</v>
      </c>
      <c r="E33" s="7"/>
      <c r="F33" s="9">
        <f t="shared" si="0"/>
        <v>0</v>
      </c>
      <c r="G33" s="4"/>
    </row>
    <row r="34" spans="1:7" x14ac:dyDescent="0.3">
      <c r="A34" s="8"/>
      <c r="B34" s="4"/>
      <c r="C34" s="4"/>
      <c r="D34" s="7">
        <f>IF(ISBLANK(B34),0, IF(ISBLANK(E34),INDEX((Mileage!$A$1:$U$21),MATCH(B34,Mileage!$A$1:$A$21,0),MATCH(C34,Mileage!$A$1:$U$1,0)),2*INDEX((Mileage!$A$1:$U$21),MATCH(B34,Mileage!$A$1:$A$21,0),MATCH(C34,Mileage!$A$1:$U$1,0))))</f>
        <v>0</v>
      </c>
      <c r="E34" s="7"/>
      <c r="F34" s="9">
        <f t="shared" si="0"/>
        <v>0</v>
      </c>
      <c r="G34" s="4"/>
    </row>
    <row r="35" spans="1:7" x14ac:dyDescent="0.3">
      <c r="A35" s="8"/>
      <c r="B35" s="4"/>
      <c r="C35" s="4"/>
      <c r="D35" s="7">
        <f>IF(ISBLANK(B35),0, IF(ISBLANK(E35),INDEX((Mileage!$A$1:$U$21),MATCH(B35,Mileage!$A$1:$A$21,0),MATCH(C35,Mileage!$A$1:$U$1,0)),2*INDEX((Mileage!$A$1:$U$21),MATCH(B35,Mileage!$A$1:$A$21,0),MATCH(C35,Mileage!$A$1:$U$1,0))))</f>
        <v>0</v>
      </c>
      <c r="E35" s="7"/>
      <c r="F35" s="9">
        <f t="shared" si="0"/>
        <v>0</v>
      </c>
      <c r="G35" s="4"/>
    </row>
    <row r="36" spans="1:7" x14ac:dyDescent="0.3">
      <c r="A36" s="8"/>
      <c r="B36" s="4"/>
      <c r="C36" s="4"/>
      <c r="D36" s="7">
        <f>IF(ISBLANK(B36),0, IF(ISBLANK(E36),INDEX((Mileage!$A$1:$U$21),MATCH(B36,Mileage!$A$1:$A$21,0),MATCH(C36,Mileage!$A$1:$U$1,0)),2*INDEX((Mileage!$A$1:$U$21),MATCH(B36,Mileage!$A$1:$A$21,0),MATCH(C36,Mileage!$A$1:$U$1,0))))</f>
        <v>0</v>
      </c>
      <c r="E36" s="7"/>
      <c r="F36" s="9">
        <f t="shared" si="0"/>
        <v>0</v>
      </c>
      <c r="G36" s="4"/>
    </row>
    <row r="37" spans="1:7" x14ac:dyDescent="0.3">
      <c r="A37" s="8"/>
      <c r="B37" s="4"/>
      <c r="C37" s="4"/>
      <c r="D37" s="7">
        <f>IF(ISBLANK(B37),0, IF(ISBLANK(E37),INDEX((Mileage!$A$1:$U$21),MATCH(B37,Mileage!$A$1:$A$21,0),MATCH(C37,Mileage!$A$1:$U$1,0)),2*INDEX((Mileage!$A$1:$U$21),MATCH(B37,Mileage!$A$1:$A$21,0),MATCH(C37,Mileage!$A$1:$U$1,0))))</f>
        <v>0</v>
      </c>
      <c r="E37" s="7"/>
      <c r="F37" s="9">
        <f t="shared" si="0"/>
        <v>0</v>
      </c>
      <c r="G37" s="4"/>
    </row>
    <row r="38" spans="1:7" x14ac:dyDescent="0.3">
      <c r="A38" s="8"/>
      <c r="B38" s="4"/>
      <c r="C38" s="4"/>
      <c r="D38" s="7">
        <f>IF(ISBLANK(B38),0, IF(ISBLANK(E38),INDEX((Mileage!$A$1:$U$21),MATCH(B38,Mileage!$A$1:$A$21,0),MATCH(C38,Mileage!$A$1:$U$1,0)),2*INDEX((Mileage!$A$1:$U$21),MATCH(B38,Mileage!$A$1:$A$21,0),MATCH(C38,Mileage!$A$1:$U$1,0))))</f>
        <v>0</v>
      </c>
      <c r="E38" s="7"/>
      <c r="F38" s="9">
        <f t="shared" si="0"/>
        <v>0</v>
      </c>
      <c r="G38" s="4"/>
    </row>
    <row r="39" spans="1:7" x14ac:dyDescent="0.3">
      <c r="A39" s="8"/>
      <c r="B39" s="4"/>
      <c r="C39" s="4"/>
      <c r="D39" s="7">
        <f>IF(ISBLANK(B39),0, IF(ISBLANK(E39),INDEX((Mileage!$A$1:$U$21),MATCH(B39,Mileage!$A$1:$A$21,0),MATCH(C39,Mileage!$A$1:$U$1,0)),2*INDEX((Mileage!$A$1:$U$21),MATCH(B39,Mileage!$A$1:$A$21,0),MATCH(C39,Mileage!$A$1:$U$1,0))))</f>
        <v>0</v>
      </c>
      <c r="E39" s="7"/>
      <c r="F39" s="9">
        <f t="shared" si="0"/>
        <v>0</v>
      </c>
      <c r="G39" s="4"/>
    </row>
    <row r="40" spans="1:7" x14ac:dyDescent="0.3">
      <c r="A40" s="8"/>
      <c r="B40" s="4"/>
      <c r="C40" s="4"/>
      <c r="D40" s="7">
        <f>IF(ISBLANK(B40),0, IF(ISBLANK(E40),INDEX((Mileage!$A$1:$U$21),MATCH(B40,Mileage!$A$1:$A$21,0),MATCH(C40,Mileage!$A$1:$U$1,0)),2*INDEX((Mileage!$A$1:$U$21),MATCH(B40,Mileage!$A$1:$A$21,0),MATCH(C40,Mileage!$A$1:$U$1,0))))</f>
        <v>0</v>
      </c>
      <c r="E40" s="7"/>
      <c r="F40" s="9">
        <f t="shared" si="0"/>
        <v>0</v>
      </c>
      <c r="G40" s="4"/>
    </row>
    <row r="41" spans="1:7" s="13" customFormat="1" x14ac:dyDescent="0.3">
      <c r="A41" s="8"/>
      <c r="B41" s="4"/>
      <c r="C41" s="4"/>
      <c r="D41" s="7">
        <f>IF(ISBLANK(B41),0, IF(ISBLANK(E41),INDEX((Mileage!$A$1:$U$21),MATCH(B41,Mileage!$A$1:$A$21,0),MATCH(C41,Mileage!$A$1:$U$1,0)),2*INDEX((Mileage!$A$1:$U$21),MATCH(B41,Mileage!$A$1:$A$21,0),MATCH(C41,Mileage!$A$1:$U$1,0))))</f>
        <v>0</v>
      </c>
      <c r="E41" s="7"/>
      <c r="F41" s="9">
        <f t="shared" si="0"/>
        <v>0</v>
      </c>
      <c r="G41" s="4"/>
    </row>
    <row r="42" spans="1:7" x14ac:dyDescent="0.3">
      <c r="A42" s="8"/>
      <c r="B42" s="4"/>
      <c r="C42" s="4"/>
      <c r="D42" s="7">
        <f>IF(ISBLANK(B42),0, IF(ISBLANK(E42),INDEX((Mileage!$A$1:$U$21),MATCH(B42,Mileage!$A$1:$A$21,0),MATCH(C42,Mileage!$A$1:$U$1,0)),2*INDEX((Mileage!$A$1:$U$21),MATCH(B42,Mileage!$A$1:$A$21,0),MATCH(C42,Mileage!$A$1:$U$1,0))))</f>
        <v>0</v>
      </c>
      <c r="E42" s="7"/>
      <c r="F42" s="9">
        <f t="shared" si="0"/>
        <v>0</v>
      </c>
      <c r="G42" s="4"/>
    </row>
    <row r="43" spans="1:7" x14ac:dyDescent="0.3">
      <c r="A43" s="8"/>
      <c r="B43" s="4"/>
      <c r="C43" s="4"/>
      <c r="D43" s="7">
        <f>IF(ISBLANK(B43),0, IF(ISBLANK(E43),INDEX((Mileage!$A$1:$U$21),MATCH(B43,Mileage!$A$1:$A$21,0),MATCH(C43,Mileage!$A$1:$U$1,0)),2*INDEX((Mileage!$A$1:$U$21),MATCH(B43,Mileage!$A$1:$A$21,0),MATCH(C43,Mileage!$A$1:$U$1,0))))</f>
        <v>0</v>
      </c>
      <c r="E43" s="7"/>
      <c r="F43" s="9">
        <f t="shared" si="0"/>
        <v>0</v>
      </c>
      <c r="G43" s="4"/>
    </row>
    <row r="44" spans="1:7" x14ac:dyDescent="0.3">
      <c r="A44" s="8"/>
      <c r="B44" s="4"/>
      <c r="C44" s="4"/>
      <c r="D44" s="7">
        <f>IF(ISBLANK(B44),0, IF(ISBLANK(E44),INDEX((Mileage!$A$1:$U$21),MATCH(B44,Mileage!$A$1:$A$21,0),MATCH(C44,Mileage!$A$1:$U$1,0)),2*INDEX((Mileage!$A$1:$U$21),MATCH(B44,Mileage!$A$1:$A$21,0),MATCH(C44,Mileage!$A$1:$U$1,0))))</f>
        <v>0</v>
      </c>
      <c r="E44" s="7"/>
      <c r="F44" s="9">
        <f t="shared" si="0"/>
        <v>0</v>
      </c>
      <c r="G44" s="4"/>
    </row>
    <row r="45" spans="1:7" x14ac:dyDescent="0.3">
      <c r="A45" s="8"/>
      <c r="B45" s="4"/>
      <c r="C45" s="4"/>
      <c r="D45" s="7">
        <f>IF(ISBLANK(B45),0, IF(ISBLANK(E45),INDEX((Mileage!$A$1:$U$21),MATCH(B45,Mileage!$A$1:$A$21,0),MATCH(C45,Mileage!$A$1:$U$1,0)),2*INDEX((Mileage!$A$1:$U$21),MATCH(B45,Mileage!$A$1:$A$21,0),MATCH(C45,Mileage!$A$1:$U$1,0))))</f>
        <v>0</v>
      </c>
      <c r="E45" s="7"/>
      <c r="F45" s="9">
        <f t="shared" si="0"/>
        <v>0</v>
      </c>
      <c r="G45" s="4"/>
    </row>
    <row r="46" spans="1:7" x14ac:dyDescent="0.3">
      <c r="A46" s="8"/>
      <c r="B46" s="4"/>
      <c r="C46" s="4"/>
      <c r="D46" s="7">
        <f>IF(ISBLANK(B46),0, IF(ISBLANK(E46),INDEX((Mileage!$A$1:$U$21),MATCH(B46,Mileage!$A$1:$A$21,0),MATCH(C46,Mileage!$A$1:$U$1,0)),2*INDEX((Mileage!$A$1:$U$21),MATCH(B46,Mileage!$A$1:$A$21,0),MATCH(C46,Mileage!$A$1:$U$1,0))))</f>
        <v>0</v>
      </c>
      <c r="E46" s="7"/>
      <c r="F46" s="9">
        <f>IF(ISNA(D46),0,D46*0.67)</f>
        <v>0</v>
      </c>
      <c r="G46" s="4"/>
    </row>
    <row r="47" spans="1:7" ht="15" customHeight="1" x14ac:dyDescent="0.3">
      <c r="A47" s="29" t="s">
        <v>48</v>
      </c>
      <c r="B47" s="30"/>
      <c r="C47" s="30"/>
      <c r="D47" s="30"/>
      <c r="E47" s="30"/>
      <c r="F47" s="30"/>
      <c r="G47" s="30"/>
    </row>
    <row r="48" spans="1:7" ht="13.5" customHeight="1" x14ac:dyDescent="0.3">
      <c r="A48" s="15" t="s">
        <v>40</v>
      </c>
      <c r="D48" s="5" t="s">
        <v>12</v>
      </c>
      <c r="F48" s="10"/>
    </row>
    <row r="49" spans="1:7" ht="11.25" customHeight="1" x14ac:dyDescent="0.3"/>
    <row r="50" spans="1:7" ht="12.75" customHeight="1" x14ac:dyDescent="0.3">
      <c r="A50" s="22" t="s">
        <v>13</v>
      </c>
      <c r="B50" s="22"/>
      <c r="C50" t="s">
        <v>14</v>
      </c>
      <c r="D50" s="22" t="s">
        <v>15</v>
      </c>
      <c r="E50" s="22"/>
      <c r="F50" s="22"/>
      <c r="G50" t="s">
        <v>13</v>
      </c>
    </row>
    <row r="51" spans="1:7" ht="16.5" customHeight="1" x14ac:dyDescent="0.3">
      <c r="A51" s="2" t="s">
        <v>7</v>
      </c>
      <c r="C51" s="2" t="s">
        <v>8</v>
      </c>
      <c r="D51" s="2" t="s">
        <v>9</v>
      </c>
      <c r="G51" s="2" t="s">
        <v>8</v>
      </c>
    </row>
    <row r="52" spans="1:7" ht="4.5" customHeight="1" x14ac:dyDescent="0.3"/>
    <row r="53" spans="1:7" ht="15.6" x14ac:dyDescent="0.3">
      <c r="A53" s="2" t="s">
        <v>16</v>
      </c>
      <c r="B53" s="11">
        <f>SUMIF(F9:F46,"&lt;&gt;#N/A")</f>
        <v>0</v>
      </c>
      <c r="C53" s="23"/>
      <c r="D53" s="24"/>
      <c r="E53" s="3"/>
      <c r="F53" s="22"/>
      <c r="G53" s="22"/>
    </row>
    <row r="54" spans="1:7" x14ac:dyDescent="0.3">
      <c r="C54" s="2" t="s">
        <v>17</v>
      </c>
      <c r="F54" s="2"/>
    </row>
  </sheetData>
  <dataConsolidate/>
  <mergeCells count="14">
    <mergeCell ref="A50:B50"/>
    <mergeCell ref="D50:F50"/>
    <mergeCell ref="F53:G53"/>
    <mergeCell ref="C53:D53"/>
    <mergeCell ref="A1:G1"/>
    <mergeCell ref="A5:B5"/>
    <mergeCell ref="A6:B6"/>
    <mergeCell ref="F5:G5"/>
    <mergeCell ref="A2:G2"/>
    <mergeCell ref="A3:G3"/>
    <mergeCell ref="F6:G6"/>
    <mergeCell ref="C5:E5"/>
    <mergeCell ref="C6:E6"/>
    <mergeCell ref="A47:G47"/>
  </mergeCells>
  <dataValidations count="4">
    <dataValidation type="list" allowBlank="1" showInputMessage="1" showErrorMessage="1" sqref="B9:C10 B12:C46" xr:uid="{00000000-0002-0000-0000-000000000000}">
      <formula1>Schools</formula1>
    </dataValidation>
    <dataValidation type="list" showInputMessage="1" showErrorMessage="1" sqref="B11:C11" xr:uid="{00000000-0002-0000-0000-000001000000}">
      <formula1>Schools</formula1>
    </dataValidation>
    <dataValidation type="list" showInputMessage="1" showErrorMessage="1" sqref="E9:E46" xr:uid="{00000000-0002-0000-0000-000002000000}">
      <formula1>Round</formula1>
    </dataValidation>
    <dataValidation type="date" allowBlank="1" showInputMessage="1" showErrorMessage="1" sqref="A9:A46" xr:uid="{00000000-0002-0000-0000-000003000000}">
      <formula1>41456</formula1>
      <formula2>46934</formula2>
    </dataValidation>
  </dataValidations>
  <pageMargins left="0.15" right="0.15" top="0.2" bottom="0.2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0"/>
  <sheetViews>
    <sheetView workbookViewId="0">
      <selection activeCell="A20" sqref="A20"/>
    </sheetView>
  </sheetViews>
  <sheetFormatPr defaultRowHeight="14.4" x14ac:dyDescent="0.3"/>
  <cols>
    <col min="1" max="1" width="21.6640625" customWidth="1"/>
  </cols>
  <sheetData>
    <row r="1" spans="1:2" x14ac:dyDescent="0.3">
      <c r="A1" s="12" t="s">
        <v>35</v>
      </c>
    </row>
    <row r="2" spans="1:2" x14ac:dyDescent="0.3">
      <c r="A2" s="12" t="s">
        <v>18</v>
      </c>
      <c r="B2" t="s">
        <v>39</v>
      </c>
    </row>
    <row r="3" spans="1:2" x14ac:dyDescent="0.3">
      <c r="A3" s="12" t="s">
        <v>19</v>
      </c>
    </row>
    <row r="4" spans="1:2" x14ac:dyDescent="0.3">
      <c r="A4" s="12" t="s">
        <v>37</v>
      </c>
    </row>
    <row r="5" spans="1:2" x14ac:dyDescent="0.3">
      <c r="A5" s="12" t="s">
        <v>47</v>
      </c>
    </row>
    <row r="6" spans="1:2" x14ac:dyDescent="0.3">
      <c r="A6" s="12" t="s">
        <v>20</v>
      </c>
    </row>
    <row r="7" spans="1:2" x14ac:dyDescent="0.3">
      <c r="A7" s="12" t="s">
        <v>21</v>
      </c>
    </row>
    <row r="8" spans="1:2" x14ac:dyDescent="0.3">
      <c r="A8" s="12" t="s">
        <v>22</v>
      </c>
    </row>
    <row r="9" spans="1:2" x14ac:dyDescent="0.3">
      <c r="A9" s="12" t="s">
        <v>23</v>
      </c>
    </row>
    <row r="10" spans="1:2" x14ac:dyDescent="0.3">
      <c r="A10" s="12" t="s">
        <v>24</v>
      </c>
    </row>
    <row r="11" spans="1:2" x14ac:dyDescent="0.3">
      <c r="A11" s="12" t="s">
        <v>25</v>
      </c>
    </row>
    <row r="12" spans="1:2" x14ac:dyDescent="0.3">
      <c r="A12" s="12" t="s">
        <v>26</v>
      </c>
    </row>
    <row r="13" spans="1:2" x14ac:dyDescent="0.3">
      <c r="A13" s="12" t="s">
        <v>27</v>
      </c>
    </row>
    <row r="14" spans="1:2" x14ac:dyDescent="0.3">
      <c r="A14" s="12" t="s">
        <v>28</v>
      </c>
    </row>
    <row r="15" spans="1:2" x14ac:dyDescent="0.3">
      <c r="A15" s="12" t="s">
        <v>29</v>
      </c>
    </row>
    <row r="16" spans="1:2" x14ac:dyDescent="0.3">
      <c r="A16" s="12" t="s">
        <v>33</v>
      </c>
    </row>
    <row r="17" spans="1:1" x14ac:dyDescent="0.3">
      <c r="A17" s="12" t="s">
        <v>30</v>
      </c>
    </row>
    <row r="18" spans="1:1" x14ac:dyDescent="0.3">
      <c r="A18" s="12" t="s">
        <v>31</v>
      </c>
    </row>
    <row r="19" spans="1:1" x14ac:dyDescent="0.3">
      <c r="A19" s="12" t="s">
        <v>32</v>
      </c>
    </row>
    <row r="20" spans="1:1" x14ac:dyDescent="0.3">
      <c r="A20" s="12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6"/>
  <sheetViews>
    <sheetView tabSelected="1" workbookViewId="0">
      <selection activeCell="F2" sqref="F2"/>
    </sheetView>
  </sheetViews>
  <sheetFormatPr defaultRowHeight="14.4" x14ac:dyDescent="0.3"/>
  <sheetData>
    <row r="1" spans="1:21" ht="40.799999999999997" x14ac:dyDescent="0.3">
      <c r="A1" s="19" t="s">
        <v>36</v>
      </c>
      <c r="B1" s="20" t="s">
        <v>35</v>
      </c>
      <c r="C1" s="20" t="s">
        <v>18</v>
      </c>
      <c r="D1" s="20" t="s">
        <v>19</v>
      </c>
      <c r="E1" s="20" t="s">
        <v>37</v>
      </c>
      <c r="F1" s="20" t="s">
        <v>47</v>
      </c>
      <c r="G1" s="20" t="s">
        <v>20</v>
      </c>
      <c r="H1" s="20" t="s">
        <v>21</v>
      </c>
      <c r="I1" s="20" t="s">
        <v>22</v>
      </c>
      <c r="J1" s="20" t="s">
        <v>23</v>
      </c>
      <c r="K1" s="20" t="s">
        <v>24</v>
      </c>
      <c r="L1" s="20" t="s">
        <v>25</v>
      </c>
      <c r="M1" s="20" t="s">
        <v>26</v>
      </c>
      <c r="N1" s="20" t="s">
        <v>27</v>
      </c>
      <c r="O1" s="20" t="s">
        <v>28</v>
      </c>
      <c r="P1" s="20" t="s">
        <v>29</v>
      </c>
      <c r="Q1" s="20" t="s">
        <v>33</v>
      </c>
      <c r="R1" s="20" t="s">
        <v>30</v>
      </c>
      <c r="S1" s="20" t="s">
        <v>31</v>
      </c>
      <c r="T1" s="20" t="s">
        <v>32</v>
      </c>
      <c r="U1" s="20" t="s">
        <v>34</v>
      </c>
    </row>
    <row r="2" spans="1:21" ht="20.399999999999999" x14ac:dyDescent="0.3">
      <c r="A2" s="20" t="s">
        <v>35</v>
      </c>
      <c r="B2" s="16">
        <v>0</v>
      </c>
      <c r="C2" s="17">
        <v>1.2</v>
      </c>
      <c r="D2" s="17">
        <v>4</v>
      </c>
      <c r="E2" s="17">
        <v>20.2</v>
      </c>
      <c r="F2" s="18">
        <v>13</v>
      </c>
      <c r="G2" s="17">
        <v>0.7</v>
      </c>
      <c r="H2" s="17">
        <v>1.7</v>
      </c>
      <c r="I2" s="17">
        <v>0.3</v>
      </c>
      <c r="J2" s="17">
        <v>7.3</v>
      </c>
      <c r="K2" s="17">
        <v>1.7</v>
      </c>
      <c r="L2" s="17">
        <v>1.8</v>
      </c>
      <c r="M2" s="17">
        <v>9.8000000000000007</v>
      </c>
      <c r="N2" s="17">
        <v>9.9</v>
      </c>
      <c r="O2" s="17">
        <v>7.3</v>
      </c>
      <c r="P2" s="17">
        <v>10.3</v>
      </c>
      <c r="Q2" s="17">
        <v>8.1</v>
      </c>
      <c r="R2" s="17">
        <v>8.1999999999999993</v>
      </c>
      <c r="S2" s="17">
        <v>8.6999999999999993</v>
      </c>
      <c r="T2" s="17">
        <v>1.2</v>
      </c>
      <c r="U2" s="17">
        <v>3.8</v>
      </c>
    </row>
    <row r="3" spans="1:21" ht="30.6" x14ac:dyDescent="0.3">
      <c r="A3" s="20" t="s">
        <v>18</v>
      </c>
      <c r="B3" s="17">
        <v>1.2</v>
      </c>
      <c r="C3" s="16">
        <v>0</v>
      </c>
      <c r="D3" s="17">
        <v>3.8</v>
      </c>
      <c r="E3" s="17">
        <v>19.7</v>
      </c>
      <c r="F3" s="17">
        <v>12.5</v>
      </c>
      <c r="G3" s="17">
        <v>1.6</v>
      </c>
      <c r="H3" s="17">
        <v>0.3</v>
      </c>
      <c r="I3" s="17">
        <v>1.4</v>
      </c>
      <c r="J3" s="17">
        <v>7.1</v>
      </c>
      <c r="K3" s="17">
        <v>1.1000000000000001</v>
      </c>
      <c r="L3" s="17">
        <v>1.9</v>
      </c>
      <c r="M3" s="17">
        <v>9.4</v>
      </c>
      <c r="N3" s="17">
        <v>8.8000000000000007</v>
      </c>
      <c r="O3" s="17">
        <v>7.1</v>
      </c>
      <c r="P3" s="17">
        <v>9.1999999999999993</v>
      </c>
      <c r="Q3" s="17">
        <v>8</v>
      </c>
      <c r="R3" s="17">
        <v>7.9</v>
      </c>
      <c r="S3" s="17">
        <v>8.1999999999999993</v>
      </c>
      <c r="T3" s="17">
        <v>0.2</v>
      </c>
      <c r="U3" s="17">
        <v>3.6</v>
      </c>
    </row>
    <row r="4" spans="1:21" ht="20.399999999999999" x14ac:dyDescent="0.3">
      <c r="A4" s="20" t="s">
        <v>19</v>
      </c>
      <c r="B4" s="17">
        <v>4</v>
      </c>
      <c r="C4" s="17">
        <v>3.8</v>
      </c>
      <c r="D4" s="16">
        <v>0</v>
      </c>
      <c r="E4" s="17">
        <v>22</v>
      </c>
      <c r="F4" s="17">
        <v>14.1</v>
      </c>
      <c r="G4" s="17">
        <v>4</v>
      </c>
      <c r="H4" s="17">
        <v>3.6</v>
      </c>
      <c r="I4" s="17">
        <v>4.0999999999999996</v>
      </c>
      <c r="J4" s="17">
        <v>4.0999999999999996</v>
      </c>
      <c r="K4" s="21">
        <v>4.2</v>
      </c>
      <c r="L4" s="21">
        <v>2.7</v>
      </c>
      <c r="M4" s="17">
        <v>6.2</v>
      </c>
      <c r="N4" s="17">
        <v>5.6</v>
      </c>
      <c r="O4" s="17">
        <v>4</v>
      </c>
      <c r="P4" s="17">
        <v>6</v>
      </c>
      <c r="Q4" s="17">
        <v>4.9000000000000004</v>
      </c>
      <c r="R4" s="17">
        <v>4.8</v>
      </c>
      <c r="S4" s="17">
        <v>9.1</v>
      </c>
      <c r="T4" s="17">
        <v>3.9</v>
      </c>
      <c r="U4" s="17">
        <v>0.2</v>
      </c>
    </row>
    <row r="5" spans="1:21" ht="20.399999999999999" x14ac:dyDescent="0.3">
      <c r="A5" s="20" t="s">
        <v>37</v>
      </c>
      <c r="B5" s="17">
        <v>20.2</v>
      </c>
      <c r="C5" s="17">
        <v>19.7</v>
      </c>
      <c r="D5" s="17">
        <v>22</v>
      </c>
      <c r="E5" s="16">
        <v>0</v>
      </c>
      <c r="F5" s="17">
        <v>9.4</v>
      </c>
      <c r="G5" s="17">
        <v>20.9</v>
      </c>
      <c r="H5" s="17">
        <v>19.3</v>
      </c>
      <c r="I5" s="17">
        <v>20.399999999999999</v>
      </c>
      <c r="J5" s="17">
        <v>25.2</v>
      </c>
      <c r="K5" s="17">
        <v>18.7</v>
      </c>
      <c r="L5" s="17">
        <v>21.3</v>
      </c>
      <c r="M5" s="17">
        <v>22.1</v>
      </c>
      <c r="N5" s="17">
        <v>23.3</v>
      </c>
      <c r="O5" s="17">
        <v>24.8</v>
      </c>
      <c r="P5" s="17">
        <v>23.7</v>
      </c>
      <c r="Q5" s="17">
        <v>23.3</v>
      </c>
      <c r="R5" s="17">
        <v>23.5</v>
      </c>
      <c r="S5" s="17">
        <v>13.8</v>
      </c>
      <c r="T5" s="17">
        <v>19.7</v>
      </c>
      <c r="U5" s="17">
        <v>21.8</v>
      </c>
    </row>
    <row r="6" spans="1:21" ht="40.799999999999997" x14ac:dyDescent="0.3">
      <c r="A6" s="20" t="s">
        <v>47</v>
      </c>
      <c r="B6" s="18">
        <v>13</v>
      </c>
      <c r="C6" s="17">
        <v>12.5</v>
      </c>
      <c r="D6" s="17">
        <v>14.1</v>
      </c>
      <c r="E6" s="17">
        <v>9.4</v>
      </c>
      <c r="F6" s="16">
        <v>0</v>
      </c>
      <c r="G6" s="17">
        <v>13.6</v>
      </c>
      <c r="H6" s="17">
        <v>12.2</v>
      </c>
      <c r="I6" s="17">
        <v>13.1</v>
      </c>
      <c r="J6" s="17">
        <v>16.899999999999999</v>
      </c>
      <c r="K6" s="17">
        <v>11.5</v>
      </c>
      <c r="L6" s="18">
        <v>14</v>
      </c>
      <c r="M6" s="17">
        <v>12.6</v>
      </c>
      <c r="N6" s="17">
        <v>13.7</v>
      </c>
      <c r="O6" s="17">
        <v>15.2</v>
      </c>
      <c r="P6" s="17">
        <v>14.2</v>
      </c>
      <c r="Q6" s="17">
        <v>13.8</v>
      </c>
      <c r="R6" s="17">
        <v>13.9</v>
      </c>
      <c r="S6" s="17">
        <v>4.3</v>
      </c>
      <c r="T6" s="17">
        <v>12.4</v>
      </c>
      <c r="U6" s="17">
        <v>13.9</v>
      </c>
    </row>
    <row r="7" spans="1:21" ht="20.399999999999999" x14ac:dyDescent="0.3">
      <c r="A7" s="20" t="s">
        <v>20</v>
      </c>
      <c r="B7" s="17">
        <v>0.7</v>
      </c>
      <c r="C7" s="17">
        <v>1.6</v>
      </c>
      <c r="D7" s="17">
        <v>4</v>
      </c>
      <c r="E7" s="17">
        <v>20.9</v>
      </c>
      <c r="F7" s="17">
        <v>13.6</v>
      </c>
      <c r="G7" s="16">
        <v>0</v>
      </c>
      <c r="H7" s="17">
        <v>1.6</v>
      </c>
      <c r="I7" s="17">
        <v>0.8</v>
      </c>
      <c r="J7" s="17">
        <v>6.6</v>
      </c>
      <c r="K7" s="17">
        <v>2.2999999999999998</v>
      </c>
      <c r="L7" s="17">
        <v>1.2</v>
      </c>
      <c r="M7" s="17">
        <v>9.6999999999999993</v>
      </c>
      <c r="N7" s="18">
        <v>9</v>
      </c>
      <c r="O7" s="17">
        <v>7.2</v>
      </c>
      <c r="P7" s="17">
        <v>9.3000000000000007</v>
      </c>
      <c r="Q7" s="17">
        <v>8.1</v>
      </c>
      <c r="R7" s="18">
        <v>8</v>
      </c>
      <c r="S7" s="17">
        <v>9.5</v>
      </c>
      <c r="T7" s="17">
        <v>1.2</v>
      </c>
      <c r="U7" s="17">
        <v>3.8</v>
      </c>
    </row>
    <row r="8" spans="1:21" ht="20.399999999999999" x14ac:dyDescent="0.3">
      <c r="A8" s="20" t="s">
        <v>21</v>
      </c>
      <c r="B8" s="17">
        <v>1.7</v>
      </c>
      <c r="C8" s="17">
        <v>0.3</v>
      </c>
      <c r="D8" s="17">
        <v>3.6</v>
      </c>
      <c r="E8" s="17">
        <v>19.3</v>
      </c>
      <c r="F8" s="17">
        <v>12.2</v>
      </c>
      <c r="G8" s="17">
        <v>1.6</v>
      </c>
      <c r="H8" s="16">
        <v>0</v>
      </c>
      <c r="I8" s="17">
        <v>1.9</v>
      </c>
      <c r="J8" s="17">
        <v>6.9</v>
      </c>
      <c r="K8" s="17">
        <v>0.7</v>
      </c>
      <c r="L8" s="17">
        <v>1.8</v>
      </c>
      <c r="M8" s="17">
        <v>9.3000000000000007</v>
      </c>
      <c r="N8" s="18">
        <v>9</v>
      </c>
      <c r="O8" s="17">
        <v>7.1</v>
      </c>
      <c r="P8" s="17">
        <v>9.1</v>
      </c>
      <c r="Q8" s="18">
        <v>8</v>
      </c>
      <c r="R8" s="17">
        <v>7.9</v>
      </c>
      <c r="S8" s="18">
        <v>8</v>
      </c>
      <c r="T8" s="17">
        <v>0.7</v>
      </c>
      <c r="U8" s="17">
        <v>3.4</v>
      </c>
    </row>
    <row r="9" spans="1:21" ht="20.399999999999999" x14ac:dyDescent="0.3">
      <c r="A9" s="20" t="s">
        <v>22</v>
      </c>
      <c r="B9" s="17">
        <v>0.3</v>
      </c>
      <c r="C9" s="17">
        <v>1.4</v>
      </c>
      <c r="D9" s="17">
        <v>4.0999999999999996</v>
      </c>
      <c r="E9" s="17">
        <v>20.399999999999999</v>
      </c>
      <c r="F9" s="17">
        <v>13.1</v>
      </c>
      <c r="G9" s="17">
        <v>0.8</v>
      </c>
      <c r="H9" s="17">
        <v>1.9</v>
      </c>
      <c r="I9" s="16">
        <v>0</v>
      </c>
      <c r="J9" s="17">
        <v>7.3</v>
      </c>
      <c r="K9" s="17">
        <v>1.8</v>
      </c>
      <c r="L9" s="17">
        <v>1.9</v>
      </c>
      <c r="M9" s="17">
        <v>9.9</v>
      </c>
      <c r="N9" s="18">
        <v>9</v>
      </c>
      <c r="O9" s="17">
        <v>7.4</v>
      </c>
      <c r="P9" s="17">
        <v>9.4</v>
      </c>
      <c r="Q9" s="17">
        <v>8.3000000000000007</v>
      </c>
      <c r="R9" s="17">
        <v>8.1999999999999993</v>
      </c>
      <c r="S9" s="17">
        <v>8.9</v>
      </c>
      <c r="T9" s="17">
        <v>1.5</v>
      </c>
      <c r="U9" s="17">
        <v>3.9</v>
      </c>
    </row>
    <row r="10" spans="1:21" ht="20.399999999999999" x14ac:dyDescent="0.3">
      <c r="A10" s="20" t="s">
        <v>23</v>
      </c>
      <c r="B10" s="17">
        <v>7.3</v>
      </c>
      <c r="C10" s="17">
        <v>7.1</v>
      </c>
      <c r="D10" s="17">
        <v>4.0999999999999996</v>
      </c>
      <c r="E10" s="17">
        <v>25.2</v>
      </c>
      <c r="F10" s="17">
        <v>16.899999999999999</v>
      </c>
      <c r="G10" s="17">
        <v>6.6</v>
      </c>
      <c r="H10" s="17">
        <v>6.9</v>
      </c>
      <c r="I10" s="17">
        <v>7.3</v>
      </c>
      <c r="J10" s="16">
        <v>0</v>
      </c>
      <c r="K10" s="17">
        <v>8.3000000000000007</v>
      </c>
      <c r="L10" s="17">
        <v>5.9</v>
      </c>
      <c r="M10" s="17">
        <v>3.1</v>
      </c>
      <c r="N10" s="17">
        <v>1.7</v>
      </c>
      <c r="O10" s="18">
        <v>0</v>
      </c>
      <c r="P10" s="17">
        <v>2.1</v>
      </c>
      <c r="Q10" s="17">
        <v>1.2</v>
      </c>
      <c r="R10" s="17">
        <v>0.9</v>
      </c>
      <c r="S10" s="17">
        <v>10.5</v>
      </c>
      <c r="T10" s="17">
        <v>7.2</v>
      </c>
      <c r="U10" s="17">
        <v>1.5</v>
      </c>
    </row>
    <row r="11" spans="1:21" x14ac:dyDescent="0.3">
      <c r="A11" s="20" t="s">
        <v>24</v>
      </c>
      <c r="B11" s="17">
        <v>1.7</v>
      </c>
      <c r="C11" s="17">
        <v>1.1000000000000001</v>
      </c>
      <c r="D11" s="21">
        <v>4.2</v>
      </c>
      <c r="E11" s="17">
        <v>18.7</v>
      </c>
      <c r="F11" s="17">
        <v>11.5</v>
      </c>
      <c r="G11" s="17">
        <v>2.2999999999999998</v>
      </c>
      <c r="H11" s="17">
        <v>0.7</v>
      </c>
      <c r="I11" s="17">
        <v>1.8</v>
      </c>
      <c r="J11" s="17">
        <v>8.3000000000000007</v>
      </c>
      <c r="K11" s="16">
        <v>0</v>
      </c>
      <c r="L11" s="17">
        <v>2.5</v>
      </c>
      <c r="M11" s="18">
        <v>10</v>
      </c>
      <c r="N11" s="18">
        <v>10</v>
      </c>
      <c r="O11" s="17">
        <v>7.8</v>
      </c>
      <c r="P11" s="17">
        <v>10.3</v>
      </c>
      <c r="Q11" s="17">
        <v>8.6999999999999993</v>
      </c>
      <c r="R11" s="17">
        <v>8.6</v>
      </c>
      <c r="S11" s="17">
        <v>7.3</v>
      </c>
      <c r="T11" s="17">
        <v>1.1000000000000001</v>
      </c>
      <c r="U11" s="18">
        <v>4</v>
      </c>
    </row>
    <row r="12" spans="1:21" ht="20.399999999999999" x14ac:dyDescent="0.3">
      <c r="A12" s="20" t="s">
        <v>25</v>
      </c>
      <c r="B12" s="17">
        <v>1.8</v>
      </c>
      <c r="C12" s="17">
        <v>1.9</v>
      </c>
      <c r="D12" s="21">
        <v>2.7</v>
      </c>
      <c r="E12" s="17">
        <v>21.3</v>
      </c>
      <c r="F12" s="18">
        <v>14</v>
      </c>
      <c r="G12" s="17">
        <v>1.2</v>
      </c>
      <c r="H12" s="17">
        <v>1.8</v>
      </c>
      <c r="I12" s="17">
        <v>1.9</v>
      </c>
      <c r="J12" s="17">
        <v>5.9</v>
      </c>
      <c r="K12" s="17">
        <v>2.5</v>
      </c>
      <c r="L12" s="16">
        <v>0</v>
      </c>
      <c r="M12" s="17">
        <v>8.4</v>
      </c>
      <c r="N12" s="17">
        <v>7.6</v>
      </c>
      <c r="O12" s="18">
        <v>6</v>
      </c>
      <c r="P12" s="18">
        <v>8</v>
      </c>
      <c r="Q12" s="17">
        <v>6.9</v>
      </c>
      <c r="R12" s="17">
        <v>6.8</v>
      </c>
      <c r="S12" s="17">
        <v>9.8000000000000007</v>
      </c>
      <c r="T12" s="18">
        <v>2</v>
      </c>
      <c r="U12" s="17">
        <v>2.5</v>
      </c>
    </row>
    <row r="13" spans="1:21" ht="20.399999999999999" x14ac:dyDescent="0.3">
      <c r="A13" s="20" t="s">
        <v>26</v>
      </c>
      <c r="B13" s="17">
        <v>9.8000000000000007</v>
      </c>
      <c r="C13" s="17">
        <v>9.4</v>
      </c>
      <c r="D13" s="17">
        <v>6.2</v>
      </c>
      <c r="E13" s="17">
        <v>22.1</v>
      </c>
      <c r="F13" s="17">
        <v>12.6</v>
      </c>
      <c r="G13" s="17">
        <v>9.6999999999999993</v>
      </c>
      <c r="H13" s="17">
        <v>9.3000000000000007</v>
      </c>
      <c r="I13" s="17">
        <v>9.9</v>
      </c>
      <c r="J13" s="17">
        <v>3.1</v>
      </c>
      <c r="K13" s="18">
        <v>10</v>
      </c>
      <c r="L13" s="17">
        <v>8.4</v>
      </c>
      <c r="M13" s="16">
        <v>0</v>
      </c>
      <c r="N13" s="17">
        <v>1.8</v>
      </c>
      <c r="O13" s="17">
        <v>3.2</v>
      </c>
      <c r="P13" s="17">
        <v>2.2999999999999998</v>
      </c>
      <c r="Q13" s="17">
        <v>1.9</v>
      </c>
      <c r="R13" s="18">
        <v>2</v>
      </c>
      <c r="S13" s="17">
        <v>10.7</v>
      </c>
      <c r="T13" s="17">
        <v>9.5</v>
      </c>
      <c r="U13" s="18">
        <v>6</v>
      </c>
    </row>
    <row r="14" spans="1:21" ht="30.6" x14ac:dyDescent="0.3">
      <c r="A14" s="20" t="s">
        <v>27</v>
      </c>
      <c r="B14" s="17">
        <v>9.9</v>
      </c>
      <c r="C14" s="17">
        <v>8.8000000000000007</v>
      </c>
      <c r="D14" s="17">
        <v>5.6</v>
      </c>
      <c r="E14" s="17">
        <v>23.3</v>
      </c>
      <c r="F14" s="17">
        <v>13.7</v>
      </c>
      <c r="G14" s="18">
        <v>9</v>
      </c>
      <c r="H14" s="18">
        <v>9</v>
      </c>
      <c r="I14" s="18">
        <v>9</v>
      </c>
      <c r="J14" s="17">
        <v>1.7</v>
      </c>
      <c r="K14" s="18">
        <v>10</v>
      </c>
      <c r="L14" s="17">
        <v>7.6</v>
      </c>
      <c r="M14" s="17">
        <v>1.8</v>
      </c>
      <c r="N14" s="16">
        <v>0</v>
      </c>
      <c r="O14" s="17">
        <v>1.8</v>
      </c>
      <c r="P14" s="17">
        <v>0.5</v>
      </c>
      <c r="Q14" s="18">
        <v>1</v>
      </c>
      <c r="R14" s="18">
        <v>1</v>
      </c>
      <c r="S14" s="17">
        <v>11.8</v>
      </c>
      <c r="T14" s="18">
        <v>9</v>
      </c>
      <c r="U14" s="17">
        <v>5.4</v>
      </c>
    </row>
    <row r="15" spans="1:21" x14ac:dyDescent="0.3">
      <c r="A15" s="20" t="s">
        <v>28</v>
      </c>
      <c r="B15" s="17">
        <v>7.3</v>
      </c>
      <c r="C15" s="17">
        <v>7.1</v>
      </c>
      <c r="D15" s="17">
        <v>4</v>
      </c>
      <c r="E15" s="17">
        <v>24.8</v>
      </c>
      <c r="F15" s="17">
        <v>15.2</v>
      </c>
      <c r="G15" s="17">
        <v>7.2</v>
      </c>
      <c r="H15" s="17">
        <v>7.1</v>
      </c>
      <c r="I15" s="17">
        <v>7.4</v>
      </c>
      <c r="J15" s="18">
        <v>0</v>
      </c>
      <c r="K15" s="17">
        <v>7.8</v>
      </c>
      <c r="L15" s="18">
        <v>6</v>
      </c>
      <c r="M15" s="17">
        <v>3.2</v>
      </c>
      <c r="N15" s="17">
        <v>1.8</v>
      </c>
      <c r="O15" s="16">
        <v>0</v>
      </c>
      <c r="P15" s="17">
        <v>2.2000000000000002</v>
      </c>
      <c r="Q15" s="17">
        <v>1.3</v>
      </c>
      <c r="R15" s="17">
        <v>1.1000000000000001</v>
      </c>
      <c r="S15" s="17">
        <v>10.5</v>
      </c>
      <c r="T15" s="17">
        <v>7.3</v>
      </c>
      <c r="U15" s="17">
        <v>3.8</v>
      </c>
    </row>
    <row r="16" spans="1:21" ht="30.6" x14ac:dyDescent="0.3">
      <c r="A16" s="20" t="s">
        <v>29</v>
      </c>
      <c r="B16" s="17">
        <v>10.3</v>
      </c>
      <c r="C16" s="17">
        <v>9.1999999999999993</v>
      </c>
      <c r="D16" s="17">
        <v>6</v>
      </c>
      <c r="E16" s="17">
        <v>23.7</v>
      </c>
      <c r="F16" s="17">
        <v>14.2</v>
      </c>
      <c r="G16" s="17">
        <v>9.3000000000000007</v>
      </c>
      <c r="H16" s="17">
        <v>9.1</v>
      </c>
      <c r="I16" s="17">
        <v>9.4</v>
      </c>
      <c r="J16" s="17">
        <v>2.1</v>
      </c>
      <c r="K16" s="17">
        <v>10.3</v>
      </c>
      <c r="L16" s="18">
        <v>8</v>
      </c>
      <c r="M16" s="17">
        <v>2.2999999999999998</v>
      </c>
      <c r="N16" s="17">
        <v>0.5</v>
      </c>
      <c r="O16" s="17">
        <v>2.2000000000000002</v>
      </c>
      <c r="P16" s="16">
        <v>0</v>
      </c>
      <c r="Q16" s="18">
        <v>1</v>
      </c>
      <c r="R16" s="17">
        <v>1.4</v>
      </c>
      <c r="S16" s="17">
        <v>12.4</v>
      </c>
      <c r="T16" s="17">
        <v>9.3000000000000007</v>
      </c>
      <c r="U16" s="17">
        <v>5.8</v>
      </c>
    </row>
    <row r="17" spans="1:21" ht="30.6" x14ac:dyDescent="0.3">
      <c r="A17" s="20" t="s">
        <v>33</v>
      </c>
      <c r="B17" s="17">
        <v>8.1</v>
      </c>
      <c r="C17" s="18">
        <v>8</v>
      </c>
      <c r="D17" s="17">
        <v>4.9000000000000004</v>
      </c>
      <c r="E17" s="17">
        <v>23.3</v>
      </c>
      <c r="F17" s="17">
        <v>13.8</v>
      </c>
      <c r="G17" s="17">
        <v>8.1</v>
      </c>
      <c r="H17" s="18">
        <v>8</v>
      </c>
      <c r="I17" s="17">
        <v>8.3000000000000007</v>
      </c>
      <c r="J17" s="17">
        <v>1.2</v>
      </c>
      <c r="K17" s="17">
        <v>8.6999999999999993</v>
      </c>
      <c r="L17" s="17">
        <v>6.9</v>
      </c>
      <c r="M17" s="17">
        <v>1.9</v>
      </c>
      <c r="N17" s="18">
        <v>1</v>
      </c>
      <c r="O17" s="17">
        <v>1.3</v>
      </c>
      <c r="P17" s="18">
        <v>1</v>
      </c>
      <c r="Q17" s="16">
        <v>0</v>
      </c>
      <c r="R17" s="17">
        <v>0.3</v>
      </c>
      <c r="S17" s="17">
        <v>11.8</v>
      </c>
      <c r="T17" s="17">
        <v>8.1999999999999993</v>
      </c>
      <c r="U17" s="17">
        <v>4.7</v>
      </c>
    </row>
    <row r="18" spans="1:21" ht="20.399999999999999" x14ac:dyDescent="0.3">
      <c r="A18" s="20" t="s">
        <v>30</v>
      </c>
      <c r="B18" s="17">
        <v>8.1999999999999993</v>
      </c>
      <c r="C18" s="17">
        <v>7.9</v>
      </c>
      <c r="D18" s="17">
        <v>4.8</v>
      </c>
      <c r="E18" s="17">
        <v>23.5</v>
      </c>
      <c r="F18" s="17">
        <v>13.9</v>
      </c>
      <c r="G18" s="18">
        <v>8</v>
      </c>
      <c r="H18" s="17">
        <v>7.9</v>
      </c>
      <c r="I18" s="17">
        <v>8.1999999999999993</v>
      </c>
      <c r="J18" s="17">
        <v>0.9</v>
      </c>
      <c r="K18" s="17">
        <v>8.6</v>
      </c>
      <c r="L18" s="17">
        <v>6.8</v>
      </c>
      <c r="M18" s="18">
        <v>2</v>
      </c>
      <c r="N18" s="18">
        <v>1</v>
      </c>
      <c r="O18" s="17">
        <v>1.1000000000000001</v>
      </c>
      <c r="P18" s="17">
        <v>1.4</v>
      </c>
      <c r="Q18" s="17">
        <v>0.3</v>
      </c>
      <c r="R18" s="16">
        <v>0</v>
      </c>
      <c r="S18" s="18">
        <v>12</v>
      </c>
      <c r="T18" s="17">
        <v>8.1</v>
      </c>
      <c r="U18" s="17">
        <v>4.5999999999999996</v>
      </c>
    </row>
    <row r="19" spans="1:21" ht="30.6" x14ac:dyDescent="0.3">
      <c r="A19" s="20" t="s">
        <v>31</v>
      </c>
      <c r="B19" s="17">
        <v>8.6999999999999993</v>
      </c>
      <c r="C19" s="17">
        <v>8.1999999999999993</v>
      </c>
      <c r="D19" s="17">
        <v>9.1</v>
      </c>
      <c r="E19" s="17">
        <v>13.8</v>
      </c>
      <c r="F19" s="17">
        <v>4.3</v>
      </c>
      <c r="G19" s="17">
        <v>9.5</v>
      </c>
      <c r="H19" s="18">
        <v>8</v>
      </c>
      <c r="I19" s="17">
        <v>8.9</v>
      </c>
      <c r="J19" s="17">
        <v>10.5</v>
      </c>
      <c r="K19" s="17">
        <v>7.3</v>
      </c>
      <c r="L19" s="17">
        <v>9.8000000000000007</v>
      </c>
      <c r="M19" s="17">
        <v>10.7</v>
      </c>
      <c r="N19" s="17">
        <v>11.8</v>
      </c>
      <c r="O19" s="17">
        <v>10.5</v>
      </c>
      <c r="P19" s="17">
        <v>12.4</v>
      </c>
      <c r="Q19" s="17">
        <v>11.8</v>
      </c>
      <c r="R19" s="18">
        <v>12</v>
      </c>
      <c r="S19" s="16">
        <v>0</v>
      </c>
      <c r="T19" s="17">
        <v>8.1999999999999993</v>
      </c>
      <c r="U19" s="17">
        <v>8.9</v>
      </c>
    </row>
    <row r="20" spans="1:21" ht="20.399999999999999" x14ac:dyDescent="0.3">
      <c r="A20" s="20" t="s">
        <v>32</v>
      </c>
      <c r="B20" s="17">
        <v>1.2</v>
      </c>
      <c r="C20" s="17">
        <v>0.2</v>
      </c>
      <c r="D20" s="17">
        <v>3.9</v>
      </c>
      <c r="E20" s="17">
        <v>19.7</v>
      </c>
      <c r="F20" s="17">
        <v>12.4</v>
      </c>
      <c r="G20" s="17">
        <v>1.2</v>
      </c>
      <c r="H20" s="17">
        <v>0.7</v>
      </c>
      <c r="I20" s="17">
        <v>1.5</v>
      </c>
      <c r="J20" s="17">
        <v>7.2</v>
      </c>
      <c r="K20" s="17">
        <v>1.1000000000000001</v>
      </c>
      <c r="L20" s="18">
        <v>2</v>
      </c>
      <c r="M20" s="17">
        <v>9.5</v>
      </c>
      <c r="N20" s="18">
        <v>9</v>
      </c>
      <c r="O20" s="17">
        <v>7.3</v>
      </c>
      <c r="P20" s="17">
        <v>9.3000000000000007</v>
      </c>
      <c r="Q20" s="17">
        <v>8.1999999999999993</v>
      </c>
      <c r="R20" s="17">
        <v>8.1</v>
      </c>
      <c r="S20" s="17">
        <v>8.1999999999999993</v>
      </c>
      <c r="T20" s="16">
        <v>0</v>
      </c>
      <c r="U20" s="17">
        <v>3.7</v>
      </c>
    </row>
    <row r="21" spans="1:21" ht="30.6" x14ac:dyDescent="0.3">
      <c r="A21" s="20" t="s">
        <v>34</v>
      </c>
      <c r="B21" s="17">
        <v>3.8</v>
      </c>
      <c r="C21" s="17">
        <v>3.6</v>
      </c>
      <c r="D21" s="17">
        <v>0.2</v>
      </c>
      <c r="E21" s="17">
        <v>21.8</v>
      </c>
      <c r="F21" s="17">
        <v>13.9</v>
      </c>
      <c r="G21" s="17">
        <v>3.8</v>
      </c>
      <c r="H21" s="17">
        <v>3.4</v>
      </c>
      <c r="I21" s="17">
        <v>3.9</v>
      </c>
      <c r="J21" s="17">
        <v>1.5</v>
      </c>
      <c r="K21" s="18">
        <v>4</v>
      </c>
      <c r="L21" s="17">
        <v>2.5</v>
      </c>
      <c r="M21" s="18">
        <v>6</v>
      </c>
      <c r="N21" s="17">
        <v>5.4</v>
      </c>
      <c r="O21" s="17">
        <v>3.8</v>
      </c>
      <c r="P21" s="17">
        <v>5.8</v>
      </c>
      <c r="Q21" s="17">
        <v>4.7</v>
      </c>
      <c r="R21" s="17">
        <v>4.5999999999999996</v>
      </c>
      <c r="S21" s="17">
        <v>8.9</v>
      </c>
      <c r="T21" s="17">
        <v>3.7</v>
      </c>
      <c r="U21" s="16">
        <v>0</v>
      </c>
    </row>
    <row r="26" spans="1:21" x14ac:dyDescent="0.3">
      <c r="E26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Travel_Form</vt:lpstr>
      <vt:lpstr>Lists</vt:lpstr>
      <vt:lpstr>Mileage</vt:lpstr>
      <vt:lpstr>Round</vt:lpstr>
      <vt:lpstr>Schools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Kowens</dc:creator>
  <cp:lastModifiedBy>Jessica Jones</cp:lastModifiedBy>
  <cp:lastPrinted>2016-06-28T18:01:57Z</cp:lastPrinted>
  <dcterms:created xsi:type="dcterms:W3CDTF">2012-10-03T02:59:18Z</dcterms:created>
  <dcterms:modified xsi:type="dcterms:W3CDTF">2026-01-26T15:42:26Z</dcterms:modified>
</cp:coreProperties>
</file>