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-2026 Working Budget" sheetId="1" r:id="rId4"/>
    <sheet state="visible" name="2025-2027 Register" sheetId="2" r:id="rId5"/>
    <sheet state="visible" name="Cash Box" sheetId="3" r:id="rId6"/>
    <sheet state="visible" name="09.26.2025 Deposit" sheetId="4" r:id="rId7"/>
  </sheets>
  <definedNames/>
  <calcPr/>
  <extLst>
    <ext uri="GoogleSheetsCustomDataVersion2">
      <go:sheetsCustomData xmlns:go="http://customooxmlschemas.google.com/" r:id="rId8" roundtripDataChecksum="hC4GbI8rlYIcesYxfTpQVKv9OS0HKiTPYcJ2nZzfrTY="/>
    </ext>
  </extLst>
</workbook>
</file>

<file path=xl/sharedStrings.xml><?xml version="1.0" encoding="utf-8"?>
<sst xmlns="http://schemas.openxmlformats.org/spreadsheetml/2006/main" count="407" uniqueCount="298">
  <si>
    <t>Gray's Woods Elementary PTO</t>
  </si>
  <si>
    <t>Annual Budget</t>
  </si>
  <si>
    <t>8/1/2025 - 7/31/2026</t>
  </si>
  <si>
    <t>Prior Year Actual</t>
  </si>
  <si>
    <t>2025-2026 Budget</t>
  </si>
  <si>
    <t>2025-2026 Actual</t>
  </si>
  <si>
    <t>Notes</t>
  </si>
  <si>
    <t>Income</t>
  </si>
  <si>
    <t>Expense</t>
  </si>
  <si>
    <t>Net</t>
  </si>
  <si>
    <t>Fundraisers</t>
  </si>
  <si>
    <t>Box Tops</t>
  </si>
  <si>
    <t>Grilled Stickies (December)</t>
  </si>
  <si>
    <t>Powerhouse Subs (February)</t>
  </si>
  <si>
    <t>Jersey Mike's (May)</t>
  </si>
  <si>
    <t>Spirit Wear</t>
  </si>
  <si>
    <t>$1,265 income for beginning of year events (2024); Paid in July 2025</t>
  </si>
  <si>
    <t>Fundraiser Subtotal</t>
  </si>
  <si>
    <t>Wolf Pack Challenge</t>
  </si>
  <si>
    <t>Income from business sponsors</t>
  </si>
  <si>
    <t>Income from GWE families</t>
  </si>
  <si>
    <t>Event costs</t>
  </si>
  <si>
    <t>Fundraising goal prize</t>
  </si>
  <si>
    <t>Consider removing prize - discuss with board</t>
  </si>
  <si>
    <t>Wolf Pack Challenge Subtotal</t>
  </si>
  <si>
    <t>Field Trips</t>
  </si>
  <si>
    <t>K - Way Fruit Farm (Fall)</t>
  </si>
  <si>
    <t>$240 check for Way Fruit Farm on given to Jackie Lintal on 9/10; expecting ~$100 for transportation</t>
  </si>
  <si>
    <t>K - Arboretum and Creamery (Spring)</t>
  </si>
  <si>
    <t>K - Ada Twist at Penn State (Fall)</t>
  </si>
  <si>
    <t>4th - TBD</t>
  </si>
  <si>
    <t>5th - TBD</t>
  </si>
  <si>
    <t>Field Trips Subtotal</t>
  </si>
  <si>
    <t>Events</t>
  </si>
  <si>
    <t>Fun Fair</t>
  </si>
  <si>
    <t>$130 for balloon artist, $24.98 for supplies, $740 for dunk tank and bounce house</t>
  </si>
  <si>
    <t>Visiting Author</t>
  </si>
  <si>
    <t>$1943.35 for honorarium and travel, $1485 for books purchased by families, 197.76 for Panera lunch on Author Day</t>
  </si>
  <si>
    <t>1st - End of year celebration</t>
  </si>
  <si>
    <t>Reimbursed Jill Corkery for end of year party supplies</t>
  </si>
  <si>
    <t>2nd - End of year chapter book gifts</t>
  </si>
  <si>
    <t>Reimbursed Erin DiPerna for books</t>
  </si>
  <si>
    <t>2nd - Opera</t>
  </si>
  <si>
    <t>5th - End of year celebration</t>
  </si>
  <si>
    <t>$540 for rental of the Bellefonte YMCA, $880 for DJ and photo booth, $122.84 for pizza</t>
  </si>
  <si>
    <t>Summer Library Fun Night</t>
  </si>
  <si>
    <t>Coast-to-Coast Fitness Challenge</t>
  </si>
  <si>
    <t>$507.40 for rental of Northland Bowl and $20.63 printing of flyers</t>
  </si>
  <si>
    <t>Spring concert choir accomaniest</t>
  </si>
  <si>
    <t>Lauren Kooistra ($150) and Isaac Hillard ($50)</t>
  </si>
  <si>
    <t>Field Day</t>
  </si>
  <si>
    <t>Bandanas and wristbands purchased by Mr. Lloyd</t>
  </si>
  <si>
    <t>Winter Sing</t>
  </si>
  <si>
    <t>Hot chocolate and cookies - not a budget item last year</t>
  </si>
  <si>
    <t>Variety Show</t>
  </si>
  <si>
    <t>$164.39 for supplies, $50.78 for trophies</t>
  </si>
  <si>
    <t>Events Subtotal</t>
  </si>
  <si>
    <t>Teacher Appreciation</t>
  </si>
  <si>
    <t>Fall TA Day</t>
  </si>
  <si>
    <t>Teacher Appreciation Day - Erin Meitzler and Erin Garthe - November</t>
  </si>
  <si>
    <t>Spring TA Week</t>
  </si>
  <si>
    <t>$1680 in gift cards, $63.44 for decorations, $1272 for breakfast, $46.53 for post it notes</t>
  </si>
  <si>
    <t>Teacher Meal Requests</t>
  </si>
  <si>
    <t>Teacher Appreciation Subtotal</t>
  </si>
  <si>
    <t>Garden</t>
  </si>
  <si>
    <t>Garden donations and expenses</t>
  </si>
  <si>
    <t>Final payment from fence project included in 2025-2026 budget due to timing of final payment</t>
  </si>
  <si>
    <t>Mulch fundraiser - April</t>
  </si>
  <si>
    <t>Darcy - still worth it?</t>
  </si>
  <si>
    <t>Mum fundraiser - September</t>
  </si>
  <si>
    <t>Sold 222 mums at $5 profit</t>
  </si>
  <si>
    <t>Garden Subtotal</t>
  </si>
  <si>
    <t>Other</t>
  </si>
  <si>
    <t>School supplies</t>
  </si>
  <si>
    <t>Most spent $12 per student; budgeted $16 per student last year; $40 per class for specials</t>
  </si>
  <si>
    <t>Yearbook</t>
  </si>
  <si>
    <t>Angie - invoice from Jostens</t>
  </si>
  <si>
    <t>Membership toolkit (Directory)</t>
  </si>
  <si>
    <t>Billed annually end of May. Due in July. Contact is Christina Hill.</t>
  </si>
  <si>
    <t>Teacher grants</t>
  </si>
  <si>
    <t>$398.28 for Zerphy Axolotl and bean bag filler; $198.11 for Petersen filament; $440 for Classroomscreen subscription</t>
  </si>
  <si>
    <t>Misc donations and expenses</t>
  </si>
  <si>
    <t>Other Subtotal</t>
  </si>
  <si>
    <t>Total</t>
  </si>
  <si>
    <t>Date</t>
  </si>
  <si>
    <t>Deposit</t>
  </si>
  <si>
    <t>Withdrawals</t>
  </si>
  <si>
    <t>Check #</t>
  </si>
  <si>
    <t xml:space="preserve">Running Balance </t>
  </si>
  <si>
    <t>Payable To/From</t>
  </si>
  <si>
    <t>Description</t>
  </si>
  <si>
    <t>Category</t>
  </si>
  <si>
    <t>Cleared (Yes=1)</t>
  </si>
  <si>
    <t>debit card</t>
  </si>
  <si>
    <t>24 Game Shop</t>
  </si>
  <si>
    <t>Purchase of "24" game supplies requested by Jeni Zerphy</t>
  </si>
  <si>
    <t>Educational Enrichment</t>
  </si>
  <si>
    <t>PayPal deposit</t>
  </si>
  <si>
    <t>PayPal transfer of Dewitt garden project donations</t>
  </si>
  <si>
    <t>SCASD</t>
  </si>
  <si>
    <t>October and November 2024 printing</t>
  </si>
  <si>
    <t>PTO Expenses</t>
  </si>
  <si>
    <t>Amazon</t>
  </si>
  <si>
    <t>Supply request from Mrs. Stallings (crochet hooks and yarn)</t>
  </si>
  <si>
    <t>School Supplies</t>
  </si>
  <si>
    <t>Tim Kennedy</t>
  </si>
  <si>
    <t>2nd grade opera curriculum</t>
  </si>
  <si>
    <t>January 2025 printing</t>
  </si>
  <si>
    <t>Coast to Coast</t>
  </si>
  <si>
    <t>PowerHouse Subs</t>
  </si>
  <si>
    <t>Payment to PowerHouse Subs</t>
  </si>
  <si>
    <t>Northland Bowl</t>
  </si>
  <si>
    <t>Coast to Coast Challenge bowling party</t>
  </si>
  <si>
    <t>Bellefonte YMCA</t>
  </si>
  <si>
    <t>Rental deposit for the 5th grade party</t>
  </si>
  <si>
    <t>5th Grade Celebration</t>
  </si>
  <si>
    <t>Bank deposit</t>
  </si>
  <si>
    <t>Deposit of PowerHouse subs cash and checks plus $89.90 Box Tops check</t>
  </si>
  <si>
    <t>PowerHouse Subs
Box Tops</t>
  </si>
  <si>
    <t>This total deposit was made via 3 in-person deposits on 4/5/2025.</t>
  </si>
  <si>
    <t>Stacey McIntire</t>
  </si>
  <si>
    <t>Reimbursement for Variety Show supplies</t>
  </si>
  <si>
    <t>County of Blair</t>
  </si>
  <si>
    <t>5th grade field trip to Fort Roberdeau</t>
  </si>
  <si>
    <t>Panera Bread</t>
  </si>
  <si>
    <t>Lunch for visiting author Kathryn Otoshi</t>
  </si>
  <si>
    <t>KO Kids Books</t>
  </si>
  <si>
    <t>Honorarium and travel for Kathryn Otoshi</t>
  </si>
  <si>
    <t>Payment to Kathryn Otoshi for books purchased by families</t>
  </si>
  <si>
    <t>Centre Entertainment</t>
  </si>
  <si>
    <t>Payment for dunk tank and obstacle course for Fun Fair</t>
  </si>
  <si>
    <t>Sign Up Genius</t>
  </si>
  <si>
    <t>Multiple deposits from Fun Fair ticket sales via Sign Up Genius</t>
  </si>
  <si>
    <t>14 deposits from 4/23/25 through 5/20/25 via direct deposit</t>
  </si>
  <si>
    <t>Decorations for Teacher Appreciation Week</t>
  </si>
  <si>
    <t>TJ's Meal Prep</t>
  </si>
  <si>
    <t>Breakfast for Teacher Appreciation Week</t>
  </si>
  <si>
    <t>GSHPA Troop 40085</t>
  </si>
  <si>
    <t>Donation to Girl Scout Troop 40085 for story walk project at GWE</t>
  </si>
  <si>
    <t>Check given to Annie Varassa at school</t>
  </si>
  <si>
    <t>Lauren Kooistra</t>
  </si>
  <si>
    <t>Orchestra concert accompaniest</t>
  </si>
  <si>
    <t>Spring Concert</t>
  </si>
  <si>
    <t>Ruppert Landscape</t>
  </si>
  <si>
    <t>Payment for mulch fundraiser orders</t>
  </si>
  <si>
    <t>Mulch Fundraiser</t>
  </si>
  <si>
    <t>Andrew Lloyd</t>
  </si>
  <si>
    <t>Field Day supplies (bandanas and wrist bands)</t>
  </si>
  <si>
    <t>Staples</t>
  </si>
  <si>
    <t>Post it notes for Teacher Appreciation</t>
  </si>
  <si>
    <t>Final payment for dunk tank and obstacle course for Fun Fair</t>
  </si>
  <si>
    <t>Cash withdrawal</t>
  </si>
  <si>
    <t>Cash for cash box for the Fun Fair</t>
  </si>
  <si>
    <t>Nittany Balloons</t>
  </si>
  <si>
    <t>Payment plus tip for the Fun Fair balloon artist</t>
  </si>
  <si>
    <t>Band concert accompaniest (piano)</t>
  </si>
  <si>
    <t>Isaac Hillard</t>
  </si>
  <si>
    <t>Band concert accompaniest (drums)</t>
  </si>
  <si>
    <t>VOID</t>
  </si>
  <si>
    <t>VOID - wrote check for wrong amount</t>
  </si>
  <si>
    <t>Shaunelle Seely</t>
  </si>
  <si>
    <t>Reimbursement for Variety Show trophies</t>
  </si>
  <si>
    <t>Scholastic Book Fairs</t>
  </si>
  <si>
    <t>Check for the Spring 2025 book fair cash and checks</t>
  </si>
  <si>
    <t>Book Fair</t>
  </si>
  <si>
    <t>Erin Meitzler</t>
  </si>
  <si>
    <t>Reimbursement for purchase of gift cards for Teacher Appreciation week</t>
  </si>
  <si>
    <t>Reimbursement for Fun Fair supplies</t>
  </si>
  <si>
    <t>Penn State Berkey Creamery</t>
  </si>
  <si>
    <t>4th Grade Field Trip</t>
  </si>
  <si>
    <t>Jersey Mike's</t>
  </si>
  <si>
    <t>Payment for 4th grade field trip lunches</t>
  </si>
  <si>
    <t>Membership Toolkit</t>
  </si>
  <si>
    <t>Yearly membership fee</t>
  </si>
  <si>
    <t>Balance payment for the 5th Grade party</t>
  </si>
  <si>
    <t>Jill Corkery</t>
  </si>
  <si>
    <t>Reimbursement for 1st grade end of year party supplies</t>
  </si>
  <si>
    <t>Domino's Pizza Bellefonte</t>
  </si>
  <si>
    <t>Pizza for 5th grade party</t>
  </si>
  <si>
    <t>More pizza for 5th grade party</t>
  </si>
  <si>
    <t>Jackie Lintal</t>
  </si>
  <si>
    <t>Reimbursement for Kindergarten field trip to the Creamery</t>
  </si>
  <si>
    <t>Nittany Entertainment</t>
  </si>
  <si>
    <t>Payment for DJ and photo booth at the 5th grade party</t>
  </si>
  <si>
    <t>Erin DiPerna</t>
  </si>
  <si>
    <t>Reimbursement for 2nd grade end of year book gifts for students</t>
  </si>
  <si>
    <t>Reimbursement for deposit for dunk tank and obstacle course for Fun Fair</t>
  </si>
  <si>
    <t>Deposit of visiting author book order cash and checks ($710), $500 donation from Amy Palanjian, and Fun Fair checks</t>
  </si>
  <si>
    <t>This total deposit was made via 3 in-person deposits on 6/10/25.</t>
  </si>
  <si>
    <t>Darcy Houseknecht</t>
  </si>
  <si>
    <t>Reimbursement for engraved garden rock honoring Dr. Dewitt</t>
  </si>
  <si>
    <t>Deposit of Yearbook cash and checks</t>
  </si>
  <si>
    <t>Deposit of Book Fair and Fun Fair cash and checks</t>
  </si>
  <si>
    <t>Book Fair
Fun Fair</t>
  </si>
  <si>
    <t>Deposit of Mulch Fundraiser cash and checks</t>
  </si>
  <si>
    <t>Deposit of Jersey Mike's checks from fundraiser in April</t>
  </si>
  <si>
    <t>Jersey Mike's Fundraiser</t>
  </si>
  <si>
    <t>Wilson Home Farm</t>
  </si>
  <si>
    <t>First payment on the garden fencing project</t>
  </si>
  <si>
    <t>Collegiate Pride</t>
  </si>
  <si>
    <t>T-shirts to restock the Spirit Wear inventory</t>
  </si>
  <si>
    <t>Emily Wilson</t>
  </si>
  <si>
    <t>Reimbursement for school supplies purchased through Target and Amazon</t>
  </si>
  <si>
    <t>School Specialty</t>
  </si>
  <si>
    <t>School supply orders</t>
  </si>
  <si>
    <t>Matthew Petersen</t>
  </si>
  <si>
    <t>Teacher Grant - filament order for 3D printer</t>
  </si>
  <si>
    <t>Teacher Grant</t>
  </si>
  <si>
    <t>Summer Library night - amount from SCASD HR to pay for librarian and aide</t>
  </si>
  <si>
    <t>Summer Library Night</t>
  </si>
  <si>
    <t>Balance on garden project</t>
  </si>
  <si>
    <t>Way Fruit Farm</t>
  </si>
  <si>
    <t>Kindergarten Field Trip</t>
  </si>
  <si>
    <t>Kim Maclay</t>
  </si>
  <si>
    <t>Spirit Wear Sales at BTS Night</t>
  </si>
  <si>
    <t>Amy Voss</t>
  </si>
  <si>
    <t>Mum Purchase</t>
  </si>
  <si>
    <t>Mum Fundraiser</t>
  </si>
  <si>
    <t>Cash Deposit</t>
  </si>
  <si>
    <t>Cash Deposit from Spirit Wear Sales</t>
  </si>
  <si>
    <t>Check Deposits from WPC</t>
  </si>
  <si>
    <t>Wolf Pack Challenge Donations through 9/16</t>
  </si>
  <si>
    <t>Spirit Wear Sales through 9/16</t>
  </si>
  <si>
    <t>Leidig's Farm</t>
  </si>
  <si>
    <t>Payment for mum fundraiser</t>
  </si>
  <si>
    <t>Penn State University</t>
  </si>
  <si>
    <t>Kindergarten Field Trip - Ada Twist</t>
  </si>
  <si>
    <t>Amy Wertz</t>
  </si>
  <si>
    <t>Reimbursement for WPC event supplies - bubble machine</t>
  </si>
  <si>
    <t>Calendar Year 2025 Total Inflow for tax purposes</t>
  </si>
  <si>
    <t>Items in blue have been recorded on the PTO working budget under their respective line item</t>
  </si>
  <si>
    <t>Amount</t>
  </si>
  <si>
    <t>Balance</t>
  </si>
  <si>
    <t>Cash Withdrawal from account to cash box</t>
  </si>
  <si>
    <t>Spirit Wear sales at Kindergarten orientation</t>
  </si>
  <si>
    <t>Spirit Wear sales at Back to School Night</t>
  </si>
  <si>
    <t>Deposit to bank account from cash box</t>
  </si>
  <si>
    <t>Cash from Joe Showalter for Spirit Wear (2 shirts)</t>
  </si>
  <si>
    <t>Checks</t>
  </si>
  <si>
    <t>Cash</t>
  </si>
  <si>
    <t>Mums</t>
  </si>
  <si>
    <t>Gouty</t>
  </si>
  <si>
    <t>Ryder</t>
  </si>
  <si>
    <t>Matthews</t>
  </si>
  <si>
    <t>Charmbury</t>
  </si>
  <si>
    <t>Mussoline</t>
  </si>
  <si>
    <t>Brummert</t>
  </si>
  <si>
    <t>Hartman</t>
  </si>
  <si>
    <t>McIntire</t>
  </si>
  <si>
    <t>Miller</t>
  </si>
  <si>
    <t>Beese</t>
  </si>
  <si>
    <t>Adkins</t>
  </si>
  <si>
    <t>Sheehan</t>
  </si>
  <si>
    <t>Skvarla</t>
  </si>
  <si>
    <t>Bubb</t>
  </si>
  <si>
    <t>Wang</t>
  </si>
  <si>
    <t>Grenoble</t>
  </si>
  <si>
    <t>Brillembourg</t>
  </si>
  <si>
    <t>Morris</t>
  </si>
  <si>
    <t>Sapko</t>
  </si>
  <si>
    <t>Guffey</t>
  </si>
  <si>
    <t>Seely</t>
  </si>
  <si>
    <t>Gerst</t>
  </si>
  <si>
    <t>Smyers</t>
  </si>
  <si>
    <t>Hershey</t>
  </si>
  <si>
    <t>Maclay</t>
  </si>
  <si>
    <t>Mayberry</t>
  </si>
  <si>
    <t>Dolezal</t>
  </si>
  <si>
    <t>Jescovitch</t>
  </si>
  <si>
    <t>Sgriccia</t>
  </si>
  <si>
    <t>Ciolkosz</t>
  </si>
  <si>
    <t>Dunkle</t>
  </si>
  <si>
    <t>Watson</t>
  </si>
  <si>
    <t>Scanlin</t>
  </si>
  <si>
    <t>Szmanski</t>
  </si>
  <si>
    <t>Yestrumskas</t>
  </si>
  <si>
    <t>Heck</t>
  </si>
  <si>
    <t>Drummer</t>
  </si>
  <si>
    <t>Dvorkin</t>
  </si>
  <si>
    <t>Wertz</t>
  </si>
  <si>
    <t>Oxendale</t>
  </si>
  <si>
    <t>McKenrick</t>
  </si>
  <si>
    <t>McLaughlin</t>
  </si>
  <si>
    <t>Wilson</t>
  </si>
  <si>
    <t>Lucas</t>
  </si>
  <si>
    <t>Mattzela</t>
  </si>
  <si>
    <t>Shirey</t>
  </si>
  <si>
    <t>Lawlor</t>
  </si>
  <si>
    <t>Marini</t>
  </si>
  <si>
    <t>Meehan</t>
  </si>
  <si>
    <t>Thomas</t>
  </si>
  <si>
    <t>Mum Total</t>
  </si>
  <si>
    <t>WPC</t>
  </si>
  <si>
    <t>Wheeland</t>
  </si>
  <si>
    <t>Ryan</t>
  </si>
  <si>
    <t>Bigger</t>
  </si>
  <si>
    <t>WPC Total</t>
  </si>
  <si>
    <t>Deposit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</si>
</sst>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[$$-409]* #,##0.00_);_([$$-409]* \(#,##0.00\);_([$$-409]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M/d/yyyy"/>
    <numFmt numFmtId="168" formatCode="&quot;$&quot;#,##0.00"/>
    <numFmt numFmtId="169" formatCode="m/d/yy"/>
  </numFmts>
  <fonts count="21">
    <font>
      <sz val="11.0"/>
      <color theme="1"/>
      <name val="Aptos Narrow"/>
      <scheme val="minor"/>
    </font>
    <font>
      <b/>
      <sz val="14.0"/>
      <color theme="1"/>
      <name val="Arial Narrow"/>
    </font>
    <font>
      <sz val="14.0"/>
      <color theme="1"/>
      <name val="Arial Narrow"/>
    </font>
    <font>
      <sz val="12.0"/>
      <color theme="1"/>
      <name val="Arial Narrow"/>
    </font>
    <font>
      <sz val="11.0"/>
      <color theme="1"/>
      <name val="Arial Narrow"/>
    </font>
    <font>
      <sz val="12.0"/>
      <color theme="0"/>
      <name val="Arial Narrow"/>
    </font>
    <font>
      <b/>
      <u/>
      <sz val="12.0"/>
      <color theme="0"/>
      <name val="Arial Narrow"/>
    </font>
    <font/>
    <font>
      <b/>
      <u/>
      <sz val="12.0"/>
      <color theme="0"/>
      <name val="Arial Narrow"/>
    </font>
    <font>
      <b/>
      <u/>
      <sz val="12.0"/>
      <color theme="0"/>
      <name val="Arial Narrow"/>
    </font>
    <font>
      <b/>
      <sz val="11.0"/>
      <color theme="1"/>
      <name val="Arial Narrow"/>
    </font>
    <font>
      <b/>
      <sz val="11.0"/>
      <color theme="0"/>
      <name val="Arial Narrow"/>
    </font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color theme="1"/>
      <name val="Arial"/>
    </font>
    <font>
      <i/>
      <sz val="11.0"/>
      <color theme="1"/>
      <name val="Arial"/>
    </font>
    <font>
      <b/>
      <u/>
      <sz val="11.0"/>
      <color theme="0"/>
      <name val="Aptos Narrow"/>
    </font>
    <font>
      <sz val="11.0"/>
      <color theme="1"/>
      <name val="Aptos Narrow"/>
    </font>
    <font>
      <color theme="1"/>
      <name val="Aptos Narrow"/>
      <scheme val="minor"/>
    </font>
    <font>
      <b/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800000"/>
        <bgColor rgb="FF800000"/>
      </patternFill>
    </fill>
    <fill>
      <patternFill patternType="solid">
        <fgColor rgb="FFE8E8E8"/>
        <bgColor rgb="FFE8E8E8"/>
      </patternFill>
    </fill>
    <fill>
      <patternFill patternType="solid">
        <fgColor theme="1"/>
        <bgColor theme="1"/>
      </patternFill>
    </fill>
    <fill>
      <patternFill patternType="solid">
        <fgColor rgb="FFCFE2F3"/>
        <bgColor rgb="FFCFE2F3"/>
      </patternFill>
    </fill>
  </fills>
  <borders count="1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</border>
    <border>
      <left/>
      <right/>
      <bottom/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4" numFmtId="0" xfId="0" applyAlignment="1" applyFont="1">
      <alignment shrinkToFit="0" wrapText="1"/>
    </xf>
    <xf borderId="1" fillId="2" fontId="5" numFmtId="0" xfId="0" applyBorder="1" applyFill="1" applyFont="1"/>
    <xf borderId="2" fillId="2" fontId="6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5" fillId="2" fontId="8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/>
    </xf>
    <xf borderId="6" fillId="0" fontId="7" numFmtId="0" xfId="0" applyBorder="1" applyFont="1"/>
    <xf borderId="1" fillId="3" fontId="10" numFmtId="0" xfId="0" applyAlignment="1" applyBorder="1" applyFill="1" applyFont="1">
      <alignment vertical="top"/>
    </xf>
    <xf borderId="0" fillId="0" fontId="4" numFmtId="0" xfId="0" applyAlignment="1" applyFont="1">
      <alignment vertical="top"/>
    </xf>
    <xf borderId="0" fillId="0" fontId="4" numFmtId="164" xfId="0" applyAlignment="1" applyFont="1" applyNumberFormat="1">
      <alignment vertical="top"/>
    </xf>
    <xf borderId="0" fillId="0" fontId="4" numFmtId="164" xfId="0" applyAlignment="1" applyFont="1" applyNumberFormat="1">
      <alignment shrinkToFit="0" vertical="top" wrapText="1"/>
    </xf>
    <xf borderId="0" fillId="0" fontId="4" numFmtId="165" xfId="0" applyAlignment="1" applyFont="1" applyNumberFormat="1">
      <alignment vertical="top"/>
    </xf>
    <xf borderId="0" fillId="0" fontId="4" numFmtId="165" xfId="0" applyAlignment="1" applyFont="1" applyNumberFormat="1">
      <alignment readingOrder="0" vertical="top"/>
    </xf>
    <xf borderId="7" fillId="0" fontId="4" numFmtId="164" xfId="0" applyAlignment="1" applyBorder="1" applyFont="1" applyNumberFormat="1">
      <alignment vertical="top"/>
    </xf>
    <xf borderId="0" fillId="0" fontId="4" numFmtId="0" xfId="0" applyAlignment="1" applyFont="1">
      <alignment readingOrder="0" vertical="top"/>
    </xf>
    <xf borderId="0" fillId="0" fontId="4" numFmtId="166" xfId="0" applyAlignment="1" applyFont="1" applyNumberFormat="1">
      <alignment vertical="top"/>
    </xf>
    <xf borderId="0" fillId="0" fontId="4" numFmtId="164" xfId="0" applyAlignment="1" applyFont="1" applyNumberFormat="1">
      <alignment readingOrder="0" shrinkToFit="0" vertical="top" wrapText="1"/>
    </xf>
    <xf borderId="1" fillId="4" fontId="11" numFmtId="0" xfId="0" applyAlignment="1" applyBorder="1" applyFill="1" applyFont="1">
      <alignment vertical="top"/>
    </xf>
    <xf borderId="1" fillId="4" fontId="11" numFmtId="164" xfId="0" applyAlignment="1" applyBorder="1" applyFont="1" applyNumberFormat="1">
      <alignment vertical="top"/>
    </xf>
    <xf borderId="1" fillId="4" fontId="4" numFmtId="164" xfId="0" applyAlignment="1" applyBorder="1" applyFont="1" applyNumberFormat="1">
      <alignment shrinkToFit="0" vertical="top" wrapText="1"/>
    </xf>
    <xf borderId="0" fillId="0" fontId="4" numFmtId="164" xfId="0" applyFont="1" applyNumberFormat="1"/>
    <xf borderId="0" fillId="0" fontId="4" numFmtId="164" xfId="0" applyAlignment="1" applyFont="1" applyNumberFormat="1">
      <alignment shrinkToFit="0" wrapText="1"/>
    </xf>
    <xf borderId="0" fillId="0" fontId="12" numFmtId="167" xfId="0" applyAlignment="1" applyFont="1" applyNumberFormat="1">
      <alignment shrinkToFit="0" vertical="bottom" wrapText="1"/>
    </xf>
    <xf borderId="0" fillId="0" fontId="12" numFmtId="168" xfId="0" applyAlignment="1" applyFont="1" applyNumberFormat="1">
      <alignment vertical="bottom"/>
    </xf>
    <xf borderId="0" fillId="0" fontId="12" numFmtId="168" xfId="0" applyAlignment="1" applyFont="1" applyNumberFormat="1">
      <alignment shrinkToFit="0" vertical="bottom" wrapText="1"/>
    </xf>
    <xf borderId="0" fillId="0" fontId="12" numFmtId="0" xfId="0" applyAlignment="1" applyFont="1">
      <alignment vertical="bottom"/>
    </xf>
    <xf borderId="0" fillId="0" fontId="12" numFmtId="0" xfId="0" applyAlignment="1" applyFont="1">
      <alignment shrinkToFit="0" vertical="bottom" wrapText="1"/>
    </xf>
    <xf borderId="0" fillId="0" fontId="13" numFmtId="167" xfId="0" applyAlignment="1" applyFont="1" applyNumberFormat="1">
      <alignment horizontal="right" vertical="bottom"/>
    </xf>
    <xf borderId="0" fillId="0" fontId="14" numFmtId="168" xfId="0" applyAlignment="1" applyFont="1" applyNumberFormat="1">
      <alignment vertical="bottom"/>
    </xf>
    <xf borderId="0" fillId="5" fontId="13" numFmtId="168" xfId="0" applyAlignment="1" applyFill="1" applyFont="1" applyNumberFormat="1">
      <alignment horizontal="right" vertical="bottom"/>
    </xf>
    <xf borderId="0" fillId="0" fontId="13" numFmtId="0" xfId="0" applyAlignment="1" applyFont="1">
      <alignment vertical="bottom"/>
    </xf>
    <xf borderId="0" fillId="0" fontId="12" numFmtId="168" xfId="0" applyAlignment="1" applyFont="1" applyNumberFormat="1">
      <alignment horizontal="right" readingOrder="0" vertical="bottom"/>
    </xf>
    <xf borderId="0" fillId="0" fontId="13" numFmtId="0" xfId="0" applyAlignment="1" applyFont="1">
      <alignment horizontal="right" vertical="bottom"/>
    </xf>
    <xf borderId="0" fillId="0" fontId="14" numFmtId="0" xfId="0" applyAlignment="1" applyFont="1">
      <alignment vertical="bottom"/>
    </xf>
    <xf borderId="0" fillId="0" fontId="12" numFmtId="168" xfId="0" applyAlignment="1" applyFont="1" applyNumberFormat="1">
      <alignment horizontal="right" vertical="bottom"/>
    </xf>
    <xf borderId="0" fillId="0" fontId="13" numFmtId="0" xfId="0" applyAlignment="1" applyFont="1">
      <alignment shrinkToFit="0" vertical="bottom" wrapText="1"/>
    </xf>
    <xf borderId="0" fillId="0" fontId="13" numFmtId="168" xfId="0" applyAlignment="1" applyFont="1" applyNumberFormat="1">
      <alignment horizontal="right" vertical="bottom"/>
    </xf>
    <xf borderId="8" fillId="0" fontId="13" numFmtId="169" xfId="0" applyAlignment="1" applyBorder="1" applyFont="1" applyNumberFormat="1">
      <alignment horizontal="right" vertical="bottom"/>
    </xf>
    <xf borderId="8" fillId="0" fontId="14" numFmtId="168" xfId="0" applyAlignment="1" applyBorder="1" applyFont="1" applyNumberFormat="1">
      <alignment vertical="bottom"/>
    </xf>
    <xf borderId="8" fillId="0" fontId="13" numFmtId="168" xfId="0" applyAlignment="1" applyBorder="1" applyFont="1" applyNumberFormat="1">
      <alignment horizontal="right" vertical="bottom"/>
    </xf>
    <xf borderId="8" fillId="0" fontId="14" numFmtId="0" xfId="0" applyAlignment="1" applyBorder="1" applyFont="1">
      <alignment vertical="bottom"/>
    </xf>
    <xf borderId="8" fillId="0" fontId="12" numFmtId="168" xfId="0" applyAlignment="1" applyBorder="1" applyFont="1" applyNumberFormat="1">
      <alignment horizontal="right" vertical="bottom"/>
    </xf>
    <xf borderId="8" fillId="0" fontId="13" numFmtId="0" xfId="0" applyAlignment="1" applyBorder="1" applyFont="1">
      <alignment vertical="bottom"/>
    </xf>
    <xf borderId="8" fillId="0" fontId="13" numFmtId="0" xfId="0" applyAlignment="1" applyBorder="1" applyFont="1">
      <alignment horizontal="right" vertical="bottom"/>
    </xf>
    <xf borderId="0" fillId="0" fontId="13" numFmtId="167" xfId="0" applyAlignment="1" applyFont="1" applyNumberFormat="1">
      <alignment readingOrder="0" vertical="bottom"/>
    </xf>
    <xf borderId="0" fillId="0" fontId="13" numFmtId="168" xfId="0" applyAlignment="1" applyFont="1" applyNumberFormat="1">
      <alignment vertical="bottom"/>
    </xf>
    <xf borderId="0" fillId="0" fontId="13" numFmtId="168" xfId="0" applyAlignment="1" applyFont="1" applyNumberFormat="1">
      <alignment readingOrder="0" vertical="bottom"/>
    </xf>
    <xf borderId="0" fillId="0" fontId="13" numFmtId="0" xfId="0" applyAlignment="1" applyFont="1">
      <alignment readingOrder="0" vertical="bottom"/>
    </xf>
    <xf borderId="0" fillId="0" fontId="15" numFmtId="0" xfId="0" applyFont="1"/>
    <xf borderId="0" fillId="0" fontId="14" numFmtId="167" xfId="0" applyAlignment="1" applyFont="1" applyNumberFormat="1">
      <alignment vertical="bottom"/>
    </xf>
    <xf borderId="0" fillId="0" fontId="16" numFmtId="0" xfId="0" applyAlignment="1" applyFont="1">
      <alignment vertical="bottom"/>
    </xf>
    <xf borderId="0" fillId="0" fontId="16" numFmtId="168" xfId="0" applyAlignment="1" applyFont="1" applyNumberFormat="1">
      <alignment horizontal="right" vertical="bottom"/>
    </xf>
    <xf borderId="0" fillId="5" fontId="13" numFmtId="168" xfId="0" applyAlignment="1" applyFont="1" applyNumberFormat="1">
      <alignment vertical="bottom"/>
    </xf>
    <xf borderId="1" fillId="2" fontId="17" numFmtId="0" xfId="0" applyAlignment="1" applyBorder="1" applyFont="1">
      <alignment horizontal="center"/>
    </xf>
    <xf borderId="0" fillId="0" fontId="18" numFmtId="14" xfId="0" applyFont="1" applyNumberFormat="1"/>
    <xf borderId="0" fillId="0" fontId="19" numFmtId="0" xfId="0" applyFont="1"/>
    <xf borderId="0" fillId="0" fontId="18" numFmtId="164" xfId="0" applyFont="1" applyNumberFormat="1"/>
    <xf borderId="0" fillId="0" fontId="18" numFmtId="165" xfId="0" applyFont="1" applyNumberFormat="1"/>
    <xf borderId="0" fillId="0" fontId="15" numFmtId="0" xfId="0" applyAlignment="1" applyFont="1">
      <alignment readingOrder="0"/>
    </xf>
    <xf borderId="0" fillId="0" fontId="15" numFmtId="168" xfId="0" applyAlignment="1" applyFont="1" applyNumberFormat="1">
      <alignment readingOrder="0"/>
    </xf>
    <xf borderId="9" fillId="0" fontId="15" numFmtId="168" xfId="0" applyAlignment="1" applyBorder="1" applyFont="1" applyNumberFormat="1">
      <alignment readingOrder="0"/>
    </xf>
    <xf borderId="0" fillId="0" fontId="19" numFmtId="168" xfId="0" applyFont="1" applyNumberFormat="1"/>
    <xf borderId="0" fillId="0" fontId="20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4" width="2.88"/>
    <col customWidth="1" min="5" max="7" width="9.13"/>
    <col customWidth="1" min="8" max="10" width="11.38"/>
    <col customWidth="1" min="11" max="11" width="3.75"/>
    <col customWidth="1" min="12" max="14" width="11.38"/>
    <col customWidth="1" min="15" max="15" width="3.75"/>
    <col customWidth="1" min="16" max="18" width="11.38"/>
    <col customWidth="1" min="19" max="19" width="95.13"/>
    <col customWidth="1" min="20" max="22" width="9.13"/>
    <col customWidth="1" min="23" max="26" width="8.63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2"/>
      <c r="U1" s="2"/>
      <c r="V1" s="2"/>
      <c r="W1" s="2"/>
      <c r="X1" s="2"/>
      <c r="Y1" s="2"/>
      <c r="Z1" s="2"/>
    </row>
    <row r="2" ht="16.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4"/>
      <c r="U2" s="4"/>
      <c r="V2" s="4"/>
      <c r="W2" s="4"/>
      <c r="X2" s="4"/>
      <c r="Y2" s="4"/>
      <c r="Z2" s="4"/>
    </row>
    <row r="3" ht="16.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4"/>
      <c r="U3" s="4"/>
      <c r="V3" s="4"/>
      <c r="W3" s="4"/>
      <c r="X3" s="4"/>
      <c r="Y3" s="4"/>
      <c r="Z3" s="4"/>
    </row>
    <row r="4" ht="16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6"/>
      <c r="U4" s="6"/>
      <c r="V4" s="6"/>
      <c r="W4" s="6"/>
      <c r="X4" s="6"/>
      <c r="Y4" s="6"/>
      <c r="Z4" s="6"/>
    </row>
    <row r="5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6"/>
      <c r="U5" s="6"/>
      <c r="V5" s="6"/>
      <c r="W5" s="6"/>
      <c r="X5" s="6"/>
      <c r="Y5" s="6"/>
      <c r="Z5" s="6"/>
    </row>
    <row r="6" ht="16.5" customHeight="1">
      <c r="A6" s="8"/>
      <c r="B6" s="8"/>
      <c r="C6" s="8"/>
      <c r="D6" s="8"/>
      <c r="E6" s="8"/>
      <c r="F6" s="8"/>
      <c r="G6" s="8"/>
      <c r="H6" s="9" t="s">
        <v>3</v>
      </c>
      <c r="I6" s="10"/>
      <c r="J6" s="11"/>
      <c r="K6" s="8"/>
      <c r="L6" s="9" t="s">
        <v>4</v>
      </c>
      <c r="M6" s="10"/>
      <c r="N6" s="11"/>
      <c r="O6" s="8"/>
      <c r="P6" s="9" t="s">
        <v>5</v>
      </c>
      <c r="Q6" s="10"/>
      <c r="R6" s="11"/>
      <c r="S6" s="12" t="s">
        <v>6</v>
      </c>
      <c r="T6" s="4"/>
      <c r="U6" s="4"/>
      <c r="V6" s="4"/>
      <c r="W6" s="4"/>
      <c r="X6" s="4"/>
      <c r="Y6" s="4"/>
      <c r="Z6" s="4"/>
    </row>
    <row r="7" ht="16.5" customHeight="1">
      <c r="A7" s="8"/>
      <c r="B7" s="8"/>
      <c r="C7" s="8"/>
      <c r="D7" s="8"/>
      <c r="E7" s="8"/>
      <c r="F7" s="8"/>
      <c r="G7" s="8"/>
      <c r="H7" s="13" t="s">
        <v>7</v>
      </c>
      <c r="I7" s="13" t="s">
        <v>8</v>
      </c>
      <c r="J7" s="13" t="s">
        <v>9</v>
      </c>
      <c r="K7" s="8"/>
      <c r="L7" s="13" t="s">
        <v>7</v>
      </c>
      <c r="M7" s="13" t="s">
        <v>8</v>
      </c>
      <c r="N7" s="13" t="s">
        <v>9</v>
      </c>
      <c r="O7" s="8"/>
      <c r="P7" s="13" t="s">
        <v>7</v>
      </c>
      <c r="Q7" s="13" t="s">
        <v>8</v>
      </c>
      <c r="R7" s="13" t="s">
        <v>9</v>
      </c>
      <c r="S7" s="14"/>
      <c r="T7" s="4"/>
      <c r="U7" s="4"/>
      <c r="V7" s="4"/>
      <c r="W7" s="4"/>
      <c r="X7" s="4"/>
      <c r="Y7" s="4"/>
      <c r="Z7" s="4"/>
    </row>
    <row r="8" ht="16.5" customHeight="1">
      <c r="A8" s="15" t="s">
        <v>10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6"/>
      <c r="V8" s="16"/>
      <c r="W8" s="16"/>
      <c r="X8" s="16"/>
      <c r="Y8" s="16"/>
      <c r="Z8" s="16"/>
    </row>
    <row r="9" ht="16.5" customHeight="1">
      <c r="A9" s="16"/>
      <c r="B9" s="16" t="s">
        <v>11</v>
      </c>
      <c r="C9" s="16"/>
      <c r="D9" s="16"/>
      <c r="E9" s="16"/>
      <c r="F9" s="16"/>
      <c r="G9" s="16"/>
      <c r="H9" s="17">
        <v>89.9</v>
      </c>
      <c r="I9" s="17">
        <v>0.0</v>
      </c>
      <c r="J9" s="17">
        <f t="shared" ref="J9:J13" si="1">H9-I9</f>
        <v>89.9</v>
      </c>
      <c r="K9" s="17"/>
      <c r="L9" s="17">
        <v>50.0</v>
      </c>
      <c r="M9" s="17">
        <v>0.0</v>
      </c>
      <c r="N9" s="17">
        <f t="shared" ref="N9:N13" si="2">L9-M9</f>
        <v>50</v>
      </c>
      <c r="O9" s="17"/>
      <c r="P9" s="17">
        <v>0.0</v>
      </c>
      <c r="Q9" s="17">
        <v>0.0</v>
      </c>
      <c r="R9" s="17">
        <f t="shared" ref="R9:R13" si="3">P9-Q9</f>
        <v>0</v>
      </c>
      <c r="S9" s="18"/>
      <c r="T9" s="17"/>
      <c r="U9" s="17"/>
      <c r="V9" s="17"/>
      <c r="W9" s="16"/>
      <c r="X9" s="16"/>
      <c r="Y9" s="16"/>
      <c r="Z9" s="16"/>
    </row>
    <row r="10" ht="16.5" customHeight="1">
      <c r="A10" s="16"/>
      <c r="B10" s="16" t="s">
        <v>12</v>
      </c>
      <c r="C10" s="16"/>
      <c r="D10" s="16"/>
      <c r="E10" s="16"/>
      <c r="F10" s="16"/>
      <c r="G10" s="16"/>
      <c r="H10" s="19">
        <v>1506.0</v>
      </c>
      <c r="I10" s="19">
        <v>820.64</v>
      </c>
      <c r="J10" s="19">
        <f t="shared" si="1"/>
        <v>685.36</v>
      </c>
      <c r="K10" s="19"/>
      <c r="L10" s="19">
        <v>750.0</v>
      </c>
      <c r="M10" s="19">
        <v>0.0</v>
      </c>
      <c r="N10" s="19">
        <f t="shared" si="2"/>
        <v>750</v>
      </c>
      <c r="O10" s="19"/>
      <c r="P10" s="19">
        <v>0.0</v>
      </c>
      <c r="Q10" s="19">
        <v>0.0</v>
      </c>
      <c r="R10" s="19">
        <f t="shared" si="3"/>
        <v>0</v>
      </c>
      <c r="S10" s="18"/>
      <c r="T10" s="17"/>
      <c r="U10" s="17"/>
      <c r="V10" s="17"/>
      <c r="W10" s="16"/>
      <c r="X10" s="16"/>
      <c r="Y10" s="16"/>
      <c r="Z10" s="16"/>
    </row>
    <row r="11" ht="16.5" customHeight="1">
      <c r="A11" s="16"/>
      <c r="B11" s="16" t="s">
        <v>13</v>
      </c>
      <c r="C11" s="16"/>
      <c r="D11" s="16"/>
      <c r="E11" s="16"/>
      <c r="F11" s="16"/>
      <c r="G11" s="16"/>
      <c r="H11" s="19">
        <v>3143.0</v>
      </c>
      <c r="I11" s="19">
        <v>2152.75</v>
      </c>
      <c r="J11" s="19">
        <f t="shared" si="1"/>
        <v>990.25</v>
      </c>
      <c r="K11" s="19"/>
      <c r="L11" s="19">
        <v>1000.0</v>
      </c>
      <c r="M11" s="19">
        <v>0.0</v>
      </c>
      <c r="N11" s="19">
        <f t="shared" si="2"/>
        <v>1000</v>
      </c>
      <c r="O11" s="19"/>
      <c r="P11" s="19">
        <v>0.0</v>
      </c>
      <c r="Q11" s="19">
        <v>0.0</v>
      </c>
      <c r="R11" s="19">
        <f t="shared" si="3"/>
        <v>0</v>
      </c>
      <c r="S11" s="18"/>
      <c r="T11" s="17"/>
      <c r="U11" s="17"/>
      <c r="V11" s="17"/>
      <c r="W11" s="16"/>
      <c r="X11" s="16"/>
      <c r="Y11" s="16"/>
      <c r="Z11" s="16"/>
    </row>
    <row r="12" ht="16.5" customHeight="1">
      <c r="A12" s="16"/>
      <c r="B12" s="16" t="s">
        <v>14</v>
      </c>
      <c r="C12" s="16"/>
      <c r="D12" s="16"/>
      <c r="E12" s="16"/>
      <c r="F12" s="16"/>
      <c r="G12" s="16"/>
      <c r="H12" s="19">
        <v>1215.0</v>
      </c>
      <c r="I12" s="19">
        <v>0.0</v>
      </c>
      <c r="J12" s="19">
        <f t="shared" si="1"/>
        <v>1215</v>
      </c>
      <c r="K12" s="19"/>
      <c r="L12" s="19">
        <v>1250.0</v>
      </c>
      <c r="M12" s="19">
        <v>0.0</v>
      </c>
      <c r="N12" s="19">
        <f t="shared" si="2"/>
        <v>1250</v>
      </c>
      <c r="O12" s="19"/>
      <c r="P12" s="19">
        <v>0.0</v>
      </c>
      <c r="Q12" s="19">
        <v>0.0</v>
      </c>
      <c r="R12" s="19">
        <f t="shared" si="3"/>
        <v>0</v>
      </c>
      <c r="S12" s="18"/>
      <c r="T12" s="17"/>
      <c r="U12" s="17"/>
      <c r="V12" s="17"/>
      <c r="W12" s="16"/>
      <c r="X12" s="16"/>
      <c r="Y12" s="16"/>
      <c r="Z12" s="16"/>
    </row>
    <row r="13" ht="16.5" customHeight="1">
      <c r="A13" s="16"/>
      <c r="B13" s="16" t="s">
        <v>15</v>
      </c>
      <c r="C13" s="16"/>
      <c r="D13" s="16"/>
      <c r="E13" s="16"/>
      <c r="F13" s="16"/>
      <c r="G13" s="16"/>
      <c r="H13" s="19">
        <v>1350.0</v>
      </c>
      <c r="I13" s="19">
        <v>1142.4</v>
      </c>
      <c r="J13" s="19">
        <f t="shared" si="1"/>
        <v>207.6</v>
      </c>
      <c r="K13" s="19"/>
      <c r="L13" s="19">
        <v>600.0</v>
      </c>
      <c r="M13" s="19">
        <v>0.0</v>
      </c>
      <c r="N13" s="19">
        <f t="shared" si="2"/>
        <v>600</v>
      </c>
      <c r="O13" s="19"/>
      <c r="P13" s="20">
        <v>0.0</v>
      </c>
      <c r="Q13" s="19">
        <v>1195.67</v>
      </c>
      <c r="R13" s="19">
        <f t="shared" si="3"/>
        <v>-1195.67</v>
      </c>
      <c r="S13" s="18" t="s">
        <v>16</v>
      </c>
      <c r="T13" s="17"/>
      <c r="U13" s="17"/>
      <c r="V13" s="17"/>
      <c r="W13" s="16"/>
      <c r="X13" s="16"/>
      <c r="Y13" s="16"/>
      <c r="Z13" s="16"/>
    </row>
    <row r="14" ht="16.5" customHeight="1">
      <c r="A14" s="16"/>
      <c r="B14" s="16"/>
      <c r="C14" s="16" t="s">
        <v>17</v>
      </c>
      <c r="D14" s="16"/>
      <c r="E14" s="16"/>
      <c r="F14" s="16"/>
      <c r="G14" s="16"/>
      <c r="H14" s="21">
        <f t="shared" ref="H14:J14" si="4">SUM(H9:H13)</f>
        <v>7303.9</v>
      </c>
      <c r="I14" s="21">
        <f t="shared" si="4"/>
        <v>4115.79</v>
      </c>
      <c r="J14" s="21">
        <f t="shared" si="4"/>
        <v>3188.11</v>
      </c>
      <c r="K14" s="17"/>
      <c r="L14" s="21">
        <f t="shared" ref="L14:N14" si="5">SUM(L9:L13)</f>
        <v>3650</v>
      </c>
      <c r="M14" s="21">
        <f t="shared" si="5"/>
        <v>0</v>
      </c>
      <c r="N14" s="21">
        <f t="shared" si="5"/>
        <v>3650</v>
      </c>
      <c r="O14" s="17"/>
      <c r="P14" s="21">
        <f t="shared" ref="P14:R14" si="6">SUM(P9:P13)</f>
        <v>0</v>
      </c>
      <c r="Q14" s="21">
        <f t="shared" si="6"/>
        <v>1195.67</v>
      </c>
      <c r="R14" s="21">
        <f t="shared" si="6"/>
        <v>-1195.67</v>
      </c>
      <c r="S14" s="18"/>
      <c r="T14" s="17"/>
      <c r="U14" s="17"/>
      <c r="V14" s="17"/>
      <c r="W14" s="16"/>
      <c r="X14" s="16"/>
      <c r="Y14" s="16"/>
      <c r="Z14" s="16"/>
    </row>
    <row r="15" ht="16.5" customHeight="1">
      <c r="A15" s="16"/>
      <c r="B15" s="16"/>
      <c r="C15" s="16"/>
      <c r="D15" s="16"/>
      <c r="E15" s="16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7"/>
      <c r="U15" s="17"/>
      <c r="V15" s="17"/>
      <c r="W15" s="16"/>
      <c r="X15" s="16"/>
      <c r="Y15" s="16"/>
      <c r="Z15" s="16"/>
    </row>
    <row r="16" ht="16.5" customHeight="1">
      <c r="A16" s="15" t="s">
        <v>18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7"/>
      <c r="U16" s="17"/>
      <c r="V16" s="17"/>
      <c r="W16" s="16"/>
      <c r="X16" s="16"/>
      <c r="Y16" s="16"/>
      <c r="Z16" s="16"/>
    </row>
    <row r="17" ht="16.5" customHeight="1">
      <c r="A17" s="16"/>
      <c r="B17" s="16" t="s">
        <v>19</v>
      </c>
      <c r="C17" s="16"/>
      <c r="D17" s="16"/>
      <c r="E17" s="16"/>
      <c r="F17" s="16"/>
      <c r="G17" s="16"/>
      <c r="H17" s="17">
        <v>4900.0</v>
      </c>
      <c r="I17" s="17">
        <v>0.0</v>
      </c>
      <c r="J17" s="17">
        <f t="shared" ref="J17:J20" si="7">H17-I17</f>
        <v>4900</v>
      </c>
      <c r="K17" s="17"/>
      <c r="L17" s="17">
        <v>5000.0</v>
      </c>
      <c r="M17" s="17">
        <v>0.0</v>
      </c>
      <c r="N17" s="17">
        <f t="shared" ref="N17:N20" si="8">L17-M17</f>
        <v>5000</v>
      </c>
      <c r="O17" s="17"/>
      <c r="P17" s="17">
        <f>22967.95-P18</f>
        <v>18551.21</v>
      </c>
      <c r="Q17" s="17">
        <v>0.0</v>
      </c>
      <c r="R17" s="17">
        <f t="shared" ref="R17:R20" si="9">P17-Q17</f>
        <v>18551.21</v>
      </c>
      <c r="S17" s="18"/>
      <c r="T17" s="17"/>
      <c r="U17" s="17"/>
      <c r="V17" s="17"/>
      <c r="W17" s="16"/>
      <c r="X17" s="16"/>
      <c r="Y17" s="16"/>
      <c r="Z17" s="16"/>
    </row>
    <row r="18" ht="16.5" customHeight="1">
      <c r="A18" s="16"/>
      <c r="B18" s="16" t="s">
        <v>20</v>
      </c>
      <c r="C18" s="16"/>
      <c r="D18" s="16"/>
      <c r="E18" s="16"/>
      <c r="F18" s="16"/>
      <c r="G18" s="16"/>
      <c r="H18" s="19">
        <v>17767.0</v>
      </c>
      <c r="I18" s="19">
        <v>0.0</v>
      </c>
      <c r="J18" s="19">
        <f t="shared" si="7"/>
        <v>17767</v>
      </c>
      <c r="K18" s="19"/>
      <c r="L18" s="19">
        <v>17025.0</v>
      </c>
      <c r="M18" s="19">
        <v>0.0</v>
      </c>
      <c r="N18" s="19">
        <f t="shared" si="8"/>
        <v>17025</v>
      </c>
      <c r="O18" s="19"/>
      <c r="P18" s="20">
        <v>4416.74</v>
      </c>
      <c r="Q18" s="19">
        <v>0.0</v>
      </c>
      <c r="R18" s="19">
        <f t="shared" si="9"/>
        <v>4416.74</v>
      </c>
      <c r="S18" s="18"/>
      <c r="T18" s="17"/>
      <c r="U18" s="17"/>
      <c r="V18" s="17"/>
      <c r="W18" s="16"/>
      <c r="X18" s="16"/>
      <c r="Y18" s="16"/>
      <c r="Z18" s="16"/>
    </row>
    <row r="19" ht="16.5" customHeight="1">
      <c r="A19" s="16"/>
      <c r="B19" s="16" t="s">
        <v>21</v>
      </c>
      <c r="C19" s="16"/>
      <c r="D19" s="16"/>
      <c r="E19" s="16"/>
      <c r="F19" s="16"/>
      <c r="G19" s="16"/>
      <c r="H19" s="19">
        <v>0.0</v>
      </c>
      <c r="I19" s="19">
        <v>581.09</v>
      </c>
      <c r="J19" s="19">
        <f t="shared" si="7"/>
        <v>-581.09</v>
      </c>
      <c r="K19" s="19"/>
      <c r="L19" s="19">
        <v>0.0</v>
      </c>
      <c r="M19" s="19">
        <v>1000.0</v>
      </c>
      <c r="N19" s="19">
        <f t="shared" si="8"/>
        <v>-1000</v>
      </c>
      <c r="O19" s="19"/>
      <c r="P19" s="19">
        <v>0.0</v>
      </c>
      <c r="Q19" s="20">
        <v>53.61</v>
      </c>
      <c r="R19" s="19">
        <f t="shared" si="9"/>
        <v>-53.61</v>
      </c>
      <c r="S19" s="18"/>
      <c r="T19" s="17"/>
      <c r="U19" s="17"/>
      <c r="V19" s="17"/>
      <c r="W19" s="16"/>
      <c r="X19" s="16"/>
      <c r="Y19" s="16"/>
      <c r="Z19" s="16"/>
    </row>
    <row r="20" ht="16.5" customHeight="1">
      <c r="A20" s="16"/>
      <c r="B20" s="16" t="s">
        <v>22</v>
      </c>
      <c r="C20" s="16"/>
      <c r="D20" s="16"/>
      <c r="E20" s="16"/>
      <c r="F20" s="16"/>
      <c r="G20" s="16"/>
      <c r="H20" s="19">
        <v>0.0</v>
      </c>
      <c r="I20" s="19">
        <v>275.88</v>
      </c>
      <c r="J20" s="19">
        <f t="shared" si="7"/>
        <v>-275.88</v>
      </c>
      <c r="K20" s="19"/>
      <c r="L20" s="19">
        <v>0.0</v>
      </c>
      <c r="M20" s="19">
        <v>0.0</v>
      </c>
      <c r="N20" s="19">
        <f t="shared" si="8"/>
        <v>0</v>
      </c>
      <c r="O20" s="19"/>
      <c r="P20" s="19">
        <v>0.0</v>
      </c>
      <c r="Q20" s="19">
        <v>0.0</v>
      </c>
      <c r="R20" s="19">
        <f t="shared" si="9"/>
        <v>0</v>
      </c>
      <c r="S20" s="18" t="s">
        <v>23</v>
      </c>
      <c r="T20" s="17"/>
      <c r="U20" s="17"/>
      <c r="V20" s="17"/>
      <c r="W20" s="16"/>
      <c r="X20" s="16"/>
      <c r="Y20" s="16"/>
      <c r="Z20" s="16"/>
    </row>
    <row r="21" ht="16.5" customHeight="1">
      <c r="A21" s="16"/>
      <c r="B21" s="16"/>
      <c r="C21" s="16" t="s">
        <v>24</v>
      </c>
      <c r="D21" s="16"/>
      <c r="E21" s="16"/>
      <c r="F21" s="16"/>
      <c r="G21" s="16"/>
      <c r="H21" s="21">
        <f t="shared" ref="H21:J21" si="10">SUM(H17:H20)</f>
        <v>22667</v>
      </c>
      <c r="I21" s="21">
        <f t="shared" si="10"/>
        <v>856.97</v>
      </c>
      <c r="J21" s="21">
        <f t="shared" si="10"/>
        <v>21810.03</v>
      </c>
      <c r="K21" s="17"/>
      <c r="L21" s="21">
        <f t="shared" ref="L21:N21" si="11">SUM(L17:L20)</f>
        <v>22025</v>
      </c>
      <c r="M21" s="21">
        <f t="shared" si="11"/>
        <v>1000</v>
      </c>
      <c r="N21" s="21">
        <f t="shared" si="11"/>
        <v>21025</v>
      </c>
      <c r="O21" s="17"/>
      <c r="P21" s="21">
        <f t="shared" ref="P21:R21" si="12">SUM(P17:P20)</f>
        <v>22967.95</v>
      </c>
      <c r="Q21" s="21">
        <f t="shared" si="12"/>
        <v>53.61</v>
      </c>
      <c r="R21" s="21">
        <f t="shared" si="12"/>
        <v>22914.34</v>
      </c>
      <c r="S21" s="18"/>
      <c r="T21" s="17"/>
      <c r="U21" s="17"/>
      <c r="V21" s="17"/>
      <c r="W21" s="16"/>
      <c r="X21" s="16"/>
      <c r="Y21" s="16"/>
      <c r="Z21" s="16"/>
    </row>
    <row r="22" ht="16.5" customHeight="1">
      <c r="A22" s="16"/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7"/>
      <c r="W22" s="16"/>
      <c r="X22" s="16"/>
      <c r="Y22" s="16"/>
      <c r="Z22" s="16"/>
    </row>
    <row r="23" ht="16.5" customHeight="1">
      <c r="A23" s="15" t="s">
        <v>25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7"/>
      <c r="U23" s="17"/>
      <c r="V23" s="17"/>
      <c r="W23" s="16"/>
      <c r="X23" s="16"/>
      <c r="Y23" s="16"/>
      <c r="Z23" s="16"/>
    </row>
    <row r="24" ht="16.5" customHeight="1">
      <c r="A24" s="16"/>
      <c r="B24" s="16" t="s">
        <v>26</v>
      </c>
      <c r="C24" s="16"/>
      <c r="D24" s="16"/>
      <c r="E24" s="16"/>
      <c r="F24" s="16"/>
      <c r="G24" s="16"/>
      <c r="H24" s="17">
        <v>0.0</v>
      </c>
      <c r="I24" s="17">
        <v>379.79</v>
      </c>
      <c r="J24" s="17">
        <f t="shared" ref="J24:J28" si="13">H24-I24</f>
        <v>-379.79</v>
      </c>
      <c r="K24" s="17"/>
      <c r="L24" s="17">
        <v>0.0</v>
      </c>
      <c r="M24" s="17">
        <v>350.0</v>
      </c>
      <c r="N24" s="17">
        <f t="shared" ref="N24:N28" si="14">L24-M24</f>
        <v>-350</v>
      </c>
      <c r="O24" s="17"/>
      <c r="P24" s="17">
        <v>0.0</v>
      </c>
      <c r="Q24" s="17">
        <v>240.0</v>
      </c>
      <c r="R24" s="17">
        <f t="shared" ref="R24:R28" si="15">P24-Q24</f>
        <v>-240</v>
      </c>
      <c r="S24" s="18" t="s">
        <v>27</v>
      </c>
      <c r="T24" s="17"/>
      <c r="U24" s="17"/>
      <c r="V24" s="17"/>
      <c r="W24" s="16"/>
      <c r="X24" s="16"/>
      <c r="Y24" s="16"/>
      <c r="Z24" s="16"/>
    </row>
    <row r="25" ht="16.5" customHeight="1">
      <c r="A25" s="16"/>
      <c r="B25" s="16" t="s">
        <v>28</v>
      </c>
      <c r="C25" s="16"/>
      <c r="D25" s="16"/>
      <c r="E25" s="16"/>
      <c r="F25" s="16"/>
      <c r="G25" s="16"/>
      <c r="H25" s="19">
        <v>0.0</v>
      </c>
      <c r="I25" s="19">
        <v>401.86</v>
      </c>
      <c r="J25" s="19">
        <f t="shared" si="13"/>
        <v>-401.86</v>
      </c>
      <c r="K25" s="19"/>
      <c r="L25" s="19">
        <v>0.0</v>
      </c>
      <c r="M25" s="19">
        <v>400.0</v>
      </c>
      <c r="N25" s="19">
        <f t="shared" si="14"/>
        <v>-400</v>
      </c>
      <c r="O25" s="19"/>
      <c r="P25" s="19">
        <v>0.0</v>
      </c>
      <c r="Q25" s="19">
        <v>0.0</v>
      </c>
      <c r="R25" s="19">
        <f t="shared" si="15"/>
        <v>0</v>
      </c>
      <c r="S25" s="18"/>
      <c r="T25" s="17"/>
      <c r="U25" s="17"/>
      <c r="V25" s="17"/>
      <c r="W25" s="16"/>
      <c r="X25" s="16"/>
      <c r="Y25" s="16"/>
      <c r="Z25" s="16"/>
    </row>
    <row r="26" ht="16.5" customHeight="1">
      <c r="A26" s="16"/>
      <c r="B26" s="22" t="s">
        <v>29</v>
      </c>
      <c r="C26" s="16"/>
      <c r="D26" s="16"/>
      <c r="E26" s="16"/>
      <c r="F26" s="16"/>
      <c r="G26" s="16"/>
      <c r="H26" s="20">
        <v>0.0</v>
      </c>
      <c r="I26" s="20">
        <v>0.0</v>
      </c>
      <c r="J26" s="19">
        <f t="shared" si="13"/>
        <v>0</v>
      </c>
      <c r="K26" s="19"/>
      <c r="L26" s="20">
        <v>0.0</v>
      </c>
      <c r="M26" s="20">
        <v>0.0</v>
      </c>
      <c r="N26" s="19">
        <f t="shared" si="14"/>
        <v>0</v>
      </c>
      <c r="O26" s="19"/>
      <c r="P26" s="20">
        <v>0.0</v>
      </c>
      <c r="Q26" s="20">
        <v>344.0</v>
      </c>
      <c r="R26" s="19">
        <f t="shared" si="15"/>
        <v>-344</v>
      </c>
      <c r="S26" s="18"/>
      <c r="T26" s="17"/>
      <c r="U26" s="17"/>
      <c r="V26" s="17"/>
      <c r="W26" s="16"/>
      <c r="X26" s="16"/>
      <c r="Y26" s="16"/>
      <c r="Z26" s="16"/>
    </row>
    <row r="27" ht="16.5" customHeight="1">
      <c r="A27" s="16"/>
      <c r="B27" s="16" t="s">
        <v>30</v>
      </c>
      <c r="C27" s="16"/>
      <c r="D27" s="16"/>
      <c r="E27" s="16"/>
      <c r="F27" s="16"/>
      <c r="G27" s="16"/>
      <c r="H27" s="19">
        <v>0.0</v>
      </c>
      <c r="I27" s="19">
        <v>1084.89</v>
      </c>
      <c r="J27" s="19">
        <f t="shared" si="13"/>
        <v>-1084.89</v>
      </c>
      <c r="K27" s="19"/>
      <c r="L27" s="19">
        <v>0.0</v>
      </c>
      <c r="M27" s="19">
        <v>4500.0</v>
      </c>
      <c r="N27" s="19">
        <f t="shared" si="14"/>
        <v>-4500</v>
      </c>
      <c r="O27" s="19"/>
      <c r="P27" s="19">
        <v>0.0</v>
      </c>
      <c r="Q27" s="19">
        <v>0.0</v>
      </c>
      <c r="R27" s="19">
        <f t="shared" si="15"/>
        <v>0</v>
      </c>
      <c r="S27" s="18"/>
      <c r="T27" s="17"/>
      <c r="U27" s="17"/>
      <c r="V27" s="17"/>
      <c r="W27" s="16"/>
      <c r="X27" s="16"/>
      <c r="Y27" s="16"/>
      <c r="Z27" s="16"/>
    </row>
    <row r="28" ht="16.5" customHeight="1">
      <c r="A28" s="16"/>
      <c r="B28" s="16" t="s">
        <v>31</v>
      </c>
      <c r="C28" s="16"/>
      <c r="D28" s="16"/>
      <c r="E28" s="16"/>
      <c r="F28" s="16"/>
      <c r="G28" s="16"/>
      <c r="H28" s="19">
        <v>0.0</v>
      </c>
      <c r="I28" s="19">
        <v>1022.55</v>
      </c>
      <c r="J28" s="19">
        <f t="shared" si="13"/>
        <v>-1022.55</v>
      </c>
      <c r="K28" s="19"/>
      <c r="L28" s="19">
        <v>0.0</v>
      </c>
      <c r="M28" s="19">
        <v>5000.0</v>
      </c>
      <c r="N28" s="19">
        <f t="shared" si="14"/>
        <v>-5000</v>
      </c>
      <c r="O28" s="19"/>
      <c r="P28" s="19">
        <v>0.0</v>
      </c>
      <c r="Q28" s="19">
        <v>0.0</v>
      </c>
      <c r="R28" s="19">
        <f t="shared" si="15"/>
        <v>0</v>
      </c>
      <c r="S28" s="18"/>
      <c r="T28" s="17"/>
      <c r="U28" s="17"/>
      <c r="V28" s="17"/>
      <c r="W28" s="16"/>
      <c r="X28" s="16"/>
      <c r="Y28" s="16"/>
      <c r="Z28" s="16"/>
    </row>
    <row r="29" ht="16.5" customHeight="1">
      <c r="A29" s="16"/>
      <c r="B29" s="16"/>
      <c r="C29" s="16" t="s">
        <v>32</v>
      </c>
      <c r="D29" s="16"/>
      <c r="E29" s="16"/>
      <c r="F29" s="16"/>
      <c r="G29" s="16"/>
      <c r="H29" s="21">
        <f t="shared" ref="H29:J29" si="16">SUM(H24:H28)</f>
        <v>0</v>
      </c>
      <c r="I29" s="21">
        <f t="shared" si="16"/>
        <v>2889.09</v>
      </c>
      <c r="J29" s="21">
        <f t="shared" si="16"/>
        <v>-2889.09</v>
      </c>
      <c r="K29" s="17"/>
      <c r="L29" s="21">
        <f t="shared" ref="L29:N29" si="17">SUM(L24:L28)</f>
        <v>0</v>
      </c>
      <c r="M29" s="21">
        <f t="shared" si="17"/>
        <v>10250</v>
      </c>
      <c r="N29" s="21">
        <f t="shared" si="17"/>
        <v>-10250</v>
      </c>
      <c r="O29" s="17"/>
      <c r="P29" s="21">
        <f t="shared" ref="P29:R29" si="18">SUM(P24:P28)</f>
        <v>0</v>
      </c>
      <c r="Q29" s="21">
        <f t="shared" si="18"/>
        <v>584</v>
      </c>
      <c r="R29" s="21">
        <f t="shared" si="18"/>
        <v>-584</v>
      </c>
      <c r="S29" s="18"/>
      <c r="T29" s="17"/>
      <c r="U29" s="17"/>
      <c r="V29" s="17"/>
      <c r="W29" s="16"/>
      <c r="X29" s="16"/>
      <c r="Y29" s="16"/>
      <c r="Z29" s="16"/>
    </row>
    <row r="30" ht="16.5" customHeight="1">
      <c r="A30" s="16"/>
      <c r="B30" s="16"/>
      <c r="C30" s="16"/>
      <c r="D30" s="16"/>
      <c r="E30" s="16"/>
      <c r="F30" s="16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17"/>
      <c r="U30" s="17"/>
      <c r="V30" s="17"/>
      <c r="W30" s="16"/>
      <c r="X30" s="16"/>
      <c r="Y30" s="16"/>
      <c r="Z30" s="16"/>
    </row>
    <row r="31" ht="16.5" customHeight="1">
      <c r="A31" s="15" t="s">
        <v>33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7"/>
      <c r="U31" s="17"/>
      <c r="V31" s="17"/>
      <c r="W31" s="16"/>
      <c r="X31" s="16"/>
      <c r="Y31" s="16"/>
      <c r="Z31" s="16"/>
    </row>
    <row r="32" ht="16.5" customHeight="1">
      <c r="A32" s="16"/>
      <c r="B32" s="16" t="s">
        <v>34</v>
      </c>
      <c r="C32" s="16"/>
      <c r="D32" s="16"/>
      <c r="E32" s="16"/>
      <c r="F32" s="16"/>
      <c r="G32" s="16"/>
      <c r="H32" s="17">
        <v>4227.79</v>
      </c>
      <c r="I32" s="17">
        <v>894.98</v>
      </c>
      <c r="J32" s="17">
        <f t="shared" ref="J32:J43" si="19">H32-I32</f>
        <v>3332.81</v>
      </c>
      <c r="K32" s="19"/>
      <c r="L32" s="17">
        <v>4000.0</v>
      </c>
      <c r="M32" s="17">
        <v>1000.0</v>
      </c>
      <c r="N32" s="17">
        <f t="shared" ref="N32:N43" si="20">L32-M32</f>
        <v>3000</v>
      </c>
      <c r="O32" s="19"/>
      <c r="P32" s="23">
        <v>0.0</v>
      </c>
      <c r="Q32" s="23">
        <v>0.0</v>
      </c>
      <c r="R32" s="17">
        <f t="shared" ref="R32:R43" si="21">P32-Q32</f>
        <v>0</v>
      </c>
      <c r="S32" s="18" t="s">
        <v>35</v>
      </c>
      <c r="T32" s="17"/>
      <c r="U32" s="17"/>
      <c r="V32" s="17"/>
      <c r="W32" s="16"/>
      <c r="X32" s="16"/>
      <c r="Y32" s="16"/>
      <c r="Z32" s="16"/>
    </row>
    <row r="33" ht="16.5" customHeight="1">
      <c r="A33" s="16"/>
      <c r="B33" s="16" t="s">
        <v>36</v>
      </c>
      <c r="C33" s="16"/>
      <c r="D33" s="16"/>
      <c r="E33" s="16"/>
      <c r="F33" s="16"/>
      <c r="G33" s="16"/>
      <c r="H33" s="19">
        <v>1499.97</v>
      </c>
      <c r="I33" s="19">
        <v>3626.11</v>
      </c>
      <c r="J33" s="19">
        <f t="shared" si="19"/>
        <v>-2126.14</v>
      </c>
      <c r="K33" s="19"/>
      <c r="L33" s="19">
        <v>1500.0</v>
      </c>
      <c r="M33" s="19">
        <v>3600.0</v>
      </c>
      <c r="N33" s="19">
        <f t="shared" si="20"/>
        <v>-2100</v>
      </c>
      <c r="O33" s="19"/>
      <c r="P33" s="19">
        <v>0.0</v>
      </c>
      <c r="Q33" s="19">
        <v>0.0</v>
      </c>
      <c r="R33" s="19">
        <f t="shared" si="21"/>
        <v>0</v>
      </c>
      <c r="S33" s="18" t="s">
        <v>37</v>
      </c>
      <c r="T33" s="17"/>
      <c r="U33" s="17"/>
      <c r="V33" s="17"/>
      <c r="W33" s="16"/>
      <c r="X33" s="16"/>
      <c r="Y33" s="16"/>
      <c r="Z33" s="16"/>
    </row>
    <row r="34" ht="16.5" customHeight="1">
      <c r="A34" s="16"/>
      <c r="B34" s="16" t="s">
        <v>38</v>
      </c>
      <c r="C34" s="16"/>
      <c r="D34" s="16"/>
      <c r="E34" s="16"/>
      <c r="F34" s="16"/>
      <c r="G34" s="16"/>
      <c r="H34" s="19">
        <v>0.0</v>
      </c>
      <c r="I34" s="19">
        <v>282.03</v>
      </c>
      <c r="J34" s="19">
        <f t="shared" si="19"/>
        <v>-282.03</v>
      </c>
      <c r="K34" s="17"/>
      <c r="L34" s="19">
        <v>0.0</v>
      </c>
      <c r="M34" s="19">
        <v>300.0</v>
      </c>
      <c r="N34" s="19">
        <f t="shared" si="20"/>
        <v>-300</v>
      </c>
      <c r="O34" s="19"/>
      <c r="P34" s="19">
        <v>0.0</v>
      </c>
      <c r="Q34" s="19">
        <v>0.0</v>
      </c>
      <c r="R34" s="19">
        <f t="shared" si="21"/>
        <v>0</v>
      </c>
      <c r="S34" s="18" t="s">
        <v>39</v>
      </c>
      <c r="T34" s="17"/>
      <c r="U34" s="17"/>
      <c r="V34" s="17"/>
      <c r="W34" s="16"/>
      <c r="X34" s="16"/>
      <c r="Y34" s="16"/>
      <c r="Z34" s="16"/>
    </row>
    <row r="35" ht="16.5" customHeight="1">
      <c r="A35" s="16"/>
      <c r="B35" s="16" t="s">
        <v>40</v>
      </c>
      <c r="C35" s="16"/>
      <c r="D35" s="16"/>
      <c r="E35" s="16"/>
      <c r="F35" s="16"/>
      <c r="G35" s="16"/>
      <c r="H35" s="19">
        <v>0.0</v>
      </c>
      <c r="I35" s="19">
        <v>478.8</v>
      </c>
      <c r="J35" s="19">
        <f t="shared" si="19"/>
        <v>-478.8</v>
      </c>
      <c r="K35" s="19"/>
      <c r="L35" s="19">
        <v>0.0</v>
      </c>
      <c r="M35" s="19">
        <v>500.0</v>
      </c>
      <c r="N35" s="19">
        <f t="shared" si="20"/>
        <v>-500</v>
      </c>
      <c r="O35" s="19"/>
      <c r="P35" s="19">
        <v>0.0</v>
      </c>
      <c r="Q35" s="19">
        <v>0.0</v>
      </c>
      <c r="R35" s="19">
        <f t="shared" si="21"/>
        <v>0</v>
      </c>
      <c r="S35" s="18" t="s">
        <v>41</v>
      </c>
      <c r="T35" s="17"/>
      <c r="U35" s="17"/>
      <c r="V35" s="17"/>
      <c r="W35" s="16"/>
      <c r="X35" s="16"/>
      <c r="Y35" s="16"/>
      <c r="Z35" s="16"/>
    </row>
    <row r="36" ht="16.5" customHeight="1">
      <c r="A36" s="16"/>
      <c r="B36" s="16" t="s">
        <v>42</v>
      </c>
      <c r="C36" s="16"/>
      <c r="D36" s="16"/>
      <c r="E36" s="16"/>
      <c r="F36" s="16"/>
      <c r="G36" s="16"/>
      <c r="H36" s="19">
        <v>0.0</v>
      </c>
      <c r="I36" s="19">
        <v>500.0</v>
      </c>
      <c r="J36" s="19">
        <f t="shared" si="19"/>
        <v>-500</v>
      </c>
      <c r="K36" s="19"/>
      <c r="L36" s="19">
        <v>0.0</v>
      </c>
      <c r="M36" s="19">
        <v>500.0</v>
      </c>
      <c r="N36" s="19">
        <f t="shared" si="20"/>
        <v>-500</v>
      </c>
      <c r="O36" s="19"/>
      <c r="P36" s="19">
        <v>0.0</v>
      </c>
      <c r="Q36" s="19">
        <v>0.0</v>
      </c>
      <c r="R36" s="19">
        <f t="shared" si="21"/>
        <v>0</v>
      </c>
      <c r="S36" s="18"/>
      <c r="T36" s="17"/>
      <c r="U36" s="17"/>
      <c r="V36" s="17"/>
      <c r="W36" s="16"/>
      <c r="X36" s="16"/>
      <c r="Y36" s="16"/>
      <c r="Z36" s="16"/>
    </row>
    <row r="37" ht="16.5" customHeight="1">
      <c r="A37" s="16"/>
      <c r="B37" s="16" t="s">
        <v>43</v>
      </c>
      <c r="C37" s="16"/>
      <c r="D37" s="16"/>
      <c r="E37" s="16"/>
      <c r="F37" s="16"/>
      <c r="G37" s="16"/>
      <c r="H37" s="19">
        <v>0.0</v>
      </c>
      <c r="I37" s="19">
        <v>1542.84</v>
      </c>
      <c r="J37" s="19">
        <f t="shared" si="19"/>
        <v>-1542.84</v>
      </c>
      <c r="K37" s="19"/>
      <c r="L37" s="19">
        <v>0.0</v>
      </c>
      <c r="M37" s="19">
        <v>1000.0</v>
      </c>
      <c r="N37" s="19">
        <f t="shared" si="20"/>
        <v>-1000</v>
      </c>
      <c r="O37" s="19"/>
      <c r="P37" s="19">
        <v>0.0</v>
      </c>
      <c r="Q37" s="19">
        <v>0.0</v>
      </c>
      <c r="R37" s="19">
        <f t="shared" si="21"/>
        <v>0</v>
      </c>
      <c r="S37" s="18" t="s">
        <v>44</v>
      </c>
      <c r="T37" s="17"/>
      <c r="U37" s="17"/>
      <c r="V37" s="17"/>
      <c r="W37" s="16"/>
      <c r="X37" s="16"/>
      <c r="Y37" s="16"/>
      <c r="Z37" s="16"/>
    </row>
    <row r="38" ht="16.5" customHeight="1">
      <c r="A38" s="16"/>
      <c r="B38" s="16" t="s">
        <v>45</v>
      </c>
      <c r="C38" s="16"/>
      <c r="D38" s="16"/>
      <c r="E38" s="16"/>
      <c r="F38" s="16"/>
      <c r="G38" s="16"/>
      <c r="H38" s="19">
        <v>0.0</v>
      </c>
      <c r="I38" s="19">
        <v>0.0</v>
      </c>
      <c r="J38" s="19">
        <f t="shared" si="19"/>
        <v>0</v>
      </c>
      <c r="K38" s="19"/>
      <c r="L38" s="19">
        <v>0.0</v>
      </c>
      <c r="M38" s="19">
        <v>330.0</v>
      </c>
      <c r="N38" s="19">
        <f t="shared" si="20"/>
        <v>-330</v>
      </c>
      <c r="O38" s="19"/>
      <c r="P38" s="19">
        <v>0.0</v>
      </c>
      <c r="Q38" s="19">
        <v>329.24</v>
      </c>
      <c r="R38" s="19">
        <f t="shared" si="21"/>
        <v>-329.24</v>
      </c>
      <c r="S38" s="18"/>
      <c r="T38" s="17"/>
      <c r="U38" s="17"/>
      <c r="V38" s="17"/>
      <c r="W38" s="16"/>
      <c r="X38" s="16"/>
      <c r="Y38" s="16"/>
      <c r="Z38" s="16"/>
    </row>
    <row r="39" ht="16.5" customHeight="1">
      <c r="A39" s="16"/>
      <c r="B39" s="16" t="s">
        <v>46</v>
      </c>
      <c r="C39" s="16"/>
      <c r="D39" s="16"/>
      <c r="E39" s="16"/>
      <c r="F39" s="16"/>
      <c r="G39" s="16"/>
      <c r="H39" s="19">
        <v>159.0</v>
      </c>
      <c r="I39" s="19">
        <v>528.03</v>
      </c>
      <c r="J39" s="19">
        <f t="shared" si="19"/>
        <v>-369.03</v>
      </c>
      <c r="K39" s="19"/>
      <c r="L39" s="19">
        <v>0.0</v>
      </c>
      <c r="M39" s="19">
        <v>500.0</v>
      </c>
      <c r="N39" s="19">
        <f t="shared" si="20"/>
        <v>-500</v>
      </c>
      <c r="O39" s="19"/>
      <c r="P39" s="19">
        <v>0.0</v>
      </c>
      <c r="Q39" s="19">
        <v>0.0</v>
      </c>
      <c r="R39" s="19">
        <f t="shared" si="21"/>
        <v>0</v>
      </c>
      <c r="S39" s="18" t="s">
        <v>47</v>
      </c>
      <c r="T39" s="17"/>
      <c r="U39" s="17"/>
      <c r="V39" s="17"/>
      <c r="W39" s="16"/>
      <c r="X39" s="16"/>
      <c r="Y39" s="16"/>
      <c r="Z39" s="16"/>
    </row>
    <row r="40" ht="16.5" customHeight="1">
      <c r="A40" s="16"/>
      <c r="B40" s="16" t="s">
        <v>48</v>
      </c>
      <c r="C40" s="16"/>
      <c r="D40" s="16"/>
      <c r="E40" s="16"/>
      <c r="F40" s="16"/>
      <c r="G40" s="16"/>
      <c r="H40" s="19">
        <v>0.0</v>
      </c>
      <c r="I40" s="19">
        <v>200.0</v>
      </c>
      <c r="J40" s="19">
        <f t="shared" si="19"/>
        <v>-200</v>
      </c>
      <c r="K40" s="19"/>
      <c r="L40" s="19">
        <v>0.0</v>
      </c>
      <c r="M40" s="19">
        <v>300.0</v>
      </c>
      <c r="N40" s="19">
        <f t="shared" si="20"/>
        <v>-300</v>
      </c>
      <c r="O40" s="19"/>
      <c r="P40" s="19">
        <v>0.0</v>
      </c>
      <c r="Q40" s="19">
        <v>0.0</v>
      </c>
      <c r="R40" s="19">
        <f t="shared" si="21"/>
        <v>0</v>
      </c>
      <c r="S40" s="18" t="s">
        <v>49</v>
      </c>
      <c r="T40" s="17"/>
      <c r="U40" s="17"/>
      <c r="V40" s="17"/>
      <c r="W40" s="16"/>
      <c r="X40" s="16"/>
      <c r="Y40" s="16"/>
      <c r="Z40" s="16"/>
    </row>
    <row r="41" ht="16.5" customHeight="1">
      <c r="A41" s="16"/>
      <c r="B41" s="16" t="s">
        <v>50</v>
      </c>
      <c r="C41" s="16"/>
      <c r="D41" s="16"/>
      <c r="E41" s="16"/>
      <c r="F41" s="16"/>
      <c r="G41" s="16"/>
      <c r="H41" s="19">
        <v>0.0</v>
      </c>
      <c r="I41" s="19">
        <v>439.54</v>
      </c>
      <c r="J41" s="19">
        <f t="shared" si="19"/>
        <v>-439.54</v>
      </c>
      <c r="K41" s="19"/>
      <c r="L41" s="19">
        <v>0.0</v>
      </c>
      <c r="M41" s="19">
        <v>450.0</v>
      </c>
      <c r="N41" s="19">
        <f t="shared" si="20"/>
        <v>-450</v>
      </c>
      <c r="O41" s="19"/>
      <c r="P41" s="19">
        <v>0.0</v>
      </c>
      <c r="Q41" s="19">
        <v>0.0</v>
      </c>
      <c r="R41" s="19">
        <f t="shared" si="21"/>
        <v>0</v>
      </c>
      <c r="S41" s="18" t="s">
        <v>51</v>
      </c>
      <c r="T41" s="17"/>
      <c r="U41" s="17"/>
      <c r="V41" s="17"/>
      <c r="W41" s="16"/>
      <c r="X41" s="16"/>
      <c r="Y41" s="16"/>
      <c r="Z41" s="16"/>
    </row>
    <row r="42" ht="16.5" customHeight="1">
      <c r="A42" s="16"/>
      <c r="B42" s="16" t="s">
        <v>52</v>
      </c>
      <c r="C42" s="16"/>
      <c r="D42" s="16"/>
      <c r="E42" s="16"/>
      <c r="F42" s="16"/>
      <c r="G42" s="16"/>
      <c r="H42" s="19">
        <v>0.0</v>
      </c>
      <c r="I42" s="19">
        <v>0.0</v>
      </c>
      <c r="J42" s="19">
        <f t="shared" si="19"/>
        <v>0</v>
      </c>
      <c r="K42" s="19"/>
      <c r="L42" s="19">
        <v>0.0</v>
      </c>
      <c r="M42" s="19">
        <v>200.0</v>
      </c>
      <c r="N42" s="19">
        <f t="shared" si="20"/>
        <v>-200</v>
      </c>
      <c r="O42" s="19"/>
      <c r="P42" s="19">
        <v>0.0</v>
      </c>
      <c r="Q42" s="19">
        <v>0.0</v>
      </c>
      <c r="R42" s="19">
        <f t="shared" si="21"/>
        <v>0</v>
      </c>
      <c r="S42" s="18" t="s">
        <v>53</v>
      </c>
      <c r="T42" s="17"/>
      <c r="U42" s="17"/>
      <c r="V42" s="17"/>
      <c r="W42" s="16"/>
      <c r="X42" s="16"/>
      <c r="Y42" s="16"/>
      <c r="Z42" s="16"/>
    </row>
    <row r="43" ht="16.5" customHeight="1">
      <c r="A43" s="16"/>
      <c r="B43" s="16" t="s">
        <v>54</v>
      </c>
      <c r="C43" s="16"/>
      <c r="D43" s="16"/>
      <c r="E43" s="16"/>
      <c r="F43" s="16"/>
      <c r="G43" s="16"/>
      <c r="H43" s="19">
        <v>0.0</v>
      </c>
      <c r="I43" s="19">
        <v>215.17</v>
      </c>
      <c r="J43" s="19">
        <f t="shared" si="19"/>
        <v>-215.17</v>
      </c>
      <c r="K43" s="19"/>
      <c r="L43" s="19">
        <v>0.0</v>
      </c>
      <c r="M43" s="19">
        <v>500.0</v>
      </c>
      <c r="N43" s="19">
        <f t="shared" si="20"/>
        <v>-500</v>
      </c>
      <c r="O43" s="19"/>
      <c r="P43" s="19">
        <v>0.0</v>
      </c>
      <c r="Q43" s="19">
        <v>0.0</v>
      </c>
      <c r="R43" s="19">
        <f t="shared" si="21"/>
        <v>0</v>
      </c>
      <c r="S43" s="18" t="s">
        <v>55</v>
      </c>
      <c r="T43" s="17"/>
      <c r="U43" s="17"/>
      <c r="V43" s="17"/>
      <c r="W43" s="16"/>
      <c r="X43" s="16"/>
      <c r="Y43" s="16"/>
      <c r="Z43" s="16"/>
    </row>
    <row r="44" ht="16.5" customHeight="1">
      <c r="A44" s="16"/>
      <c r="B44" s="16"/>
      <c r="C44" s="16" t="s">
        <v>56</v>
      </c>
      <c r="D44" s="16"/>
      <c r="E44" s="16"/>
      <c r="F44" s="16"/>
      <c r="G44" s="16"/>
      <c r="H44" s="21">
        <f t="shared" ref="H44:J44" si="22">SUM(H32:H43)</f>
        <v>5886.76</v>
      </c>
      <c r="I44" s="21">
        <f t="shared" si="22"/>
        <v>8707.5</v>
      </c>
      <c r="J44" s="21">
        <f t="shared" si="22"/>
        <v>-2820.74</v>
      </c>
      <c r="K44" s="17"/>
      <c r="L44" s="21">
        <f t="shared" ref="L44:N44" si="23">SUM(L32:L43)</f>
        <v>5500</v>
      </c>
      <c r="M44" s="21">
        <f t="shared" si="23"/>
        <v>9180</v>
      </c>
      <c r="N44" s="21">
        <f t="shared" si="23"/>
        <v>-3680</v>
      </c>
      <c r="O44" s="17"/>
      <c r="P44" s="21">
        <f t="shared" ref="P44:R44" si="24">SUM(P32:P43)</f>
        <v>0</v>
      </c>
      <c r="Q44" s="21">
        <f t="shared" si="24"/>
        <v>329.24</v>
      </c>
      <c r="R44" s="21">
        <f t="shared" si="24"/>
        <v>-329.24</v>
      </c>
      <c r="S44" s="18"/>
      <c r="T44" s="17"/>
      <c r="U44" s="17"/>
      <c r="V44" s="17"/>
      <c r="W44" s="16"/>
      <c r="X44" s="16"/>
      <c r="Y44" s="16"/>
      <c r="Z44" s="16"/>
    </row>
    <row r="45" ht="16.5" customHeight="1">
      <c r="A45" s="16"/>
      <c r="B45" s="16"/>
      <c r="C45" s="16"/>
      <c r="D45" s="16"/>
      <c r="E45" s="16"/>
      <c r="F45" s="16"/>
      <c r="G45" s="16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8"/>
      <c r="T45" s="17"/>
      <c r="U45" s="17"/>
      <c r="V45" s="17"/>
      <c r="W45" s="16"/>
      <c r="X45" s="16"/>
      <c r="Y45" s="16"/>
      <c r="Z45" s="16"/>
    </row>
    <row r="46" ht="16.5" customHeight="1">
      <c r="A46" s="15" t="s">
        <v>57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7"/>
      <c r="U46" s="17"/>
      <c r="V46" s="17"/>
      <c r="W46" s="16"/>
      <c r="X46" s="16"/>
      <c r="Y46" s="16"/>
      <c r="Z46" s="16"/>
    </row>
    <row r="47" ht="16.5" customHeight="1">
      <c r="A47" s="16"/>
      <c r="B47" s="16" t="s">
        <v>58</v>
      </c>
      <c r="C47" s="16"/>
      <c r="D47" s="16"/>
      <c r="E47" s="16"/>
      <c r="F47" s="16"/>
      <c r="G47" s="16"/>
      <c r="H47" s="17">
        <v>0.0</v>
      </c>
      <c r="I47" s="17">
        <v>593.6</v>
      </c>
      <c r="J47" s="17">
        <f t="shared" ref="J47:J49" si="25">H47-I47</f>
        <v>-593.6</v>
      </c>
      <c r="K47" s="17"/>
      <c r="L47" s="17">
        <v>0.0</v>
      </c>
      <c r="M47" s="17">
        <v>500.0</v>
      </c>
      <c r="N47" s="17">
        <f t="shared" ref="N47:N49" si="26">L47-M47</f>
        <v>-500</v>
      </c>
      <c r="O47" s="19"/>
      <c r="P47" s="23">
        <v>0.0</v>
      </c>
      <c r="Q47" s="23">
        <v>0.0</v>
      </c>
      <c r="R47" s="17">
        <f t="shared" ref="R47:R49" si="27">P47-Q47</f>
        <v>0</v>
      </c>
      <c r="S47" s="18" t="s">
        <v>59</v>
      </c>
      <c r="T47" s="17"/>
      <c r="U47" s="17"/>
      <c r="V47" s="17"/>
      <c r="W47" s="16"/>
      <c r="X47" s="16"/>
      <c r="Y47" s="16"/>
      <c r="Z47" s="16"/>
    </row>
    <row r="48" ht="16.5" customHeight="1">
      <c r="A48" s="16"/>
      <c r="B48" s="16" t="s">
        <v>60</v>
      </c>
      <c r="C48" s="16"/>
      <c r="D48" s="16"/>
      <c r="E48" s="16"/>
      <c r="F48" s="16"/>
      <c r="G48" s="16"/>
      <c r="H48" s="19">
        <v>1621.73</v>
      </c>
      <c r="I48" s="19">
        <v>3061.97</v>
      </c>
      <c r="J48" s="19">
        <f t="shared" si="25"/>
        <v>-1440.24</v>
      </c>
      <c r="K48" s="19"/>
      <c r="L48" s="19">
        <v>1500.0</v>
      </c>
      <c r="M48" s="19">
        <v>3000.0</v>
      </c>
      <c r="N48" s="19">
        <f t="shared" si="26"/>
        <v>-1500</v>
      </c>
      <c r="O48" s="19"/>
      <c r="P48" s="19">
        <v>0.0</v>
      </c>
      <c r="Q48" s="19">
        <v>0.0</v>
      </c>
      <c r="R48" s="19">
        <f t="shared" si="27"/>
        <v>0</v>
      </c>
      <c r="S48" s="18" t="s">
        <v>61</v>
      </c>
      <c r="T48" s="17"/>
      <c r="U48" s="17"/>
      <c r="V48" s="17"/>
      <c r="W48" s="16"/>
      <c r="X48" s="16"/>
      <c r="Y48" s="16"/>
      <c r="Z48" s="16"/>
    </row>
    <row r="49" ht="16.5" customHeight="1">
      <c r="A49" s="16"/>
      <c r="B49" s="16" t="s">
        <v>62</v>
      </c>
      <c r="C49" s="16"/>
      <c r="D49" s="16"/>
      <c r="E49" s="16"/>
      <c r="F49" s="16"/>
      <c r="G49" s="16"/>
      <c r="H49" s="19">
        <v>0.0</v>
      </c>
      <c r="I49" s="19">
        <v>410.37</v>
      </c>
      <c r="J49" s="19">
        <f t="shared" si="25"/>
        <v>-410.37</v>
      </c>
      <c r="K49" s="19"/>
      <c r="L49" s="19">
        <v>0.0</v>
      </c>
      <c r="M49" s="19">
        <v>500.0</v>
      </c>
      <c r="N49" s="19">
        <f t="shared" si="26"/>
        <v>-500</v>
      </c>
      <c r="O49" s="19"/>
      <c r="P49" s="19">
        <v>0.0</v>
      </c>
      <c r="Q49" s="19">
        <v>0.0</v>
      </c>
      <c r="R49" s="19">
        <f t="shared" si="27"/>
        <v>0</v>
      </c>
      <c r="S49" s="18"/>
      <c r="T49" s="17"/>
      <c r="U49" s="17"/>
      <c r="V49" s="17"/>
      <c r="W49" s="16"/>
      <c r="X49" s="16"/>
      <c r="Y49" s="16"/>
      <c r="Z49" s="16"/>
    </row>
    <row r="50" ht="16.5" customHeight="1">
      <c r="A50" s="16"/>
      <c r="B50" s="16"/>
      <c r="C50" s="16" t="s">
        <v>63</v>
      </c>
      <c r="D50" s="16"/>
      <c r="E50" s="16"/>
      <c r="F50" s="16"/>
      <c r="G50" s="16"/>
      <c r="H50" s="21">
        <f t="shared" ref="H50:J50" si="28">SUM(H47:H49)</f>
        <v>1621.73</v>
      </c>
      <c r="I50" s="21">
        <f t="shared" si="28"/>
        <v>4065.94</v>
      </c>
      <c r="J50" s="21">
        <f t="shared" si="28"/>
        <v>-2444.21</v>
      </c>
      <c r="K50" s="17"/>
      <c r="L50" s="21">
        <f t="shared" ref="L50:N50" si="29">SUM(L47:L49)</f>
        <v>1500</v>
      </c>
      <c r="M50" s="21">
        <f t="shared" si="29"/>
        <v>4000</v>
      </c>
      <c r="N50" s="21">
        <f t="shared" si="29"/>
        <v>-2500</v>
      </c>
      <c r="O50" s="17"/>
      <c r="P50" s="21">
        <f t="shared" ref="P50:R50" si="30">SUM(P47:P49)</f>
        <v>0</v>
      </c>
      <c r="Q50" s="21">
        <f t="shared" si="30"/>
        <v>0</v>
      </c>
      <c r="R50" s="21">
        <f t="shared" si="30"/>
        <v>0</v>
      </c>
      <c r="S50" s="18"/>
      <c r="T50" s="17"/>
      <c r="U50" s="17"/>
      <c r="V50" s="17"/>
      <c r="W50" s="16"/>
      <c r="X50" s="16"/>
      <c r="Y50" s="16"/>
      <c r="Z50" s="16"/>
    </row>
    <row r="51" ht="16.5" customHeight="1">
      <c r="A51" s="16"/>
      <c r="B51" s="16"/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  <c r="T51" s="17"/>
      <c r="U51" s="17"/>
      <c r="V51" s="17"/>
      <c r="W51" s="16"/>
      <c r="X51" s="16"/>
      <c r="Y51" s="16"/>
      <c r="Z51" s="16"/>
    </row>
    <row r="52" ht="16.5" customHeight="1">
      <c r="A52" s="15" t="s">
        <v>64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7"/>
      <c r="U52" s="17"/>
      <c r="V52" s="17"/>
      <c r="W52" s="16"/>
      <c r="X52" s="16"/>
      <c r="Y52" s="16"/>
      <c r="Z52" s="16"/>
    </row>
    <row r="53" ht="16.5" customHeight="1">
      <c r="A53" s="16"/>
      <c r="B53" s="16" t="s">
        <v>65</v>
      </c>
      <c r="C53" s="16"/>
      <c r="D53" s="16"/>
      <c r="E53" s="16"/>
      <c r="F53" s="16"/>
      <c r="G53" s="16"/>
      <c r="H53" s="17">
        <v>1872.63</v>
      </c>
      <c r="I53" s="17">
        <v>3774.55</v>
      </c>
      <c r="J53" s="17">
        <f t="shared" ref="J53:J55" si="31">H53-I53</f>
        <v>-1901.92</v>
      </c>
      <c r="K53" s="17"/>
      <c r="L53" s="17">
        <v>0.0</v>
      </c>
      <c r="M53" s="17">
        <v>3235.34</v>
      </c>
      <c r="N53" s="17">
        <f t="shared" ref="N53:N55" si="32">L53-M53</f>
        <v>-3235.34</v>
      </c>
      <c r="O53" s="19"/>
      <c r="P53" s="23">
        <v>0.0</v>
      </c>
      <c r="Q53" s="23">
        <v>3235.34</v>
      </c>
      <c r="R53" s="17">
        <f t="shared" ref="R53:R55" si="33">P53-Q53</f>
        <v>-3235.34</v>
      </c>
      <c r="S53" s="18" t="s">
        <v>66</v>
      </c>
      <c r="T53" s="17"/>
      <c r="U53" s="17"/>
      <c r="V53" s="17"/>
      <c r="W53" s="16"/>
      <c r="X53" s="16"/>
      <c r="Y53" s="16"/>
      <c r="Z53" s="16"/>
    </row>
    <row r="54" ht="16.5" customHeight="1">
      <c r="A54" s="16"/>
      <c r="B54" s="16" t="s">
        <v>67</v>
      </c>
      <c r="C54" s="16"/>
      <c r="D54" s="16"/>
      <c r="E54" s="16"/>
      <c r="F54" s="16"/>
      <c r="G54" s="16"/>
      <c r="H54" s="19">
        <v>2894.5</v>
      </c>
      <c r="I54" s="19">
        <v>2579.5</v>
      </c>
      <c r="J54" s="19">
        <f t="shared" si="31"/>
        <v>315</v>
      </c>
      <c r="K54" s="17"/>
      <c r="L54" s="19">
        <v>2900.0</v>
      </c>
      <c r="M54" s="19">
        <v>2500.0</v>
      </c>
      <c r="N54" s="19">
        <f t="shared" si="32"/>
        <v>400</v>
      </c>
      <c r="O54" s="19"/>
      <c r="P54" s="19">
        <v>0.0</v>
      </c>
      <c r="Q54" s="19">
        <v>0.0</v>
      </c>
      <c r="R54" s="19">
        <f t="shared" si="33"/>
        <v>0</v>
      </c>
      <c r="S54" s="18" t="s">
        <v>68</v>
      </c>
      <c r="T54" s="17"/>
      <c r="U54" s="17"/>
      <c r="V54" s="17"/>
      <c r="W54" s="16"/>
      <c r="X54" s="16"/>
      <c r="Y54" s="16"/>
      <c r="Z54" s="16"/>
    </row>
    <row r="55" ht="16.5" customHeight="1">
      <c r="A55" s="16"/>
      <c r="B55" s="16" t="s">
        <v>69</v>
      </c>
      <c r="C55" s="16"/>
      <c r="D55" s="16"/>
      <c r="E55" s="16"/>
      <c r="F55" s="16"/>
      <c r="G55" s="16"/>
      <c r="H55" s="19">
        <v>5120.0</v>
      </c>
      <c r="I55" s="19">
        <v>3520.0</v>
      </c>
      <c r="J55" s="19">
        <f t="shared" si="31"/>
        <v>1600</v>
      </c>
      <c r="K55" s="17"/>
      <c r="L55" s="19">
        <v>5100.0</v>
      </c>
      <c r="M55" s="19">
        <v>3500.0</v>
      </c>
      <c r="N55" s="19">
        <f t="shared" si="32"/>
        <v>1600</v>
      </c>
      <c r="O55" s="19"/>
      <c r="P55" s="20">
        <v>3552.0</v>
      </c>
      <c r="Q55" s="20">
        <v>2750.0</v>
      </c>
      <c r="R55" s="19">
        <f t="shared" si="33"/>
        <v>802</v>
      </c>
      <c r="S55" s="24" t="s">
        <v>70</v>
      </c>
      <c r="T55" s="17"/>
      <c r="U55" s="17"/>
      <c r="V55" s="17"/>
      <c r="W55" s="16"/>
      <c r="X55" s="16"/>
      <c r="Y55" s="16"/>
      <c r="Z55" s="16"/>
    </row>
    <row r="56" ht="16.5" customHeight="1">
      <c r="A56" s="16"/>
      <c r="B56" s="16"/>
      <c r="C56" s="16" t="s">
        <v>71</v>
      </c>
      <c r="D56" s="16"/>
      <c r="E56" s="16"/>
      <c r="F56" s="16"/>
      <c r="G56" s="16"/>
      <c r="H56" s="21">
        <f t="shared" ref="H56:J56" si="34">SUM(H53:H55)</f>
        <v>9887.13</v>
      </c>
      <c r="I56" s="21">
        <f t="shared" si="34"/>
        <v>9874.05</v>
      </c>
      <c r="J56" s="21">
        <f t="shared" si="34"/>
        <v>13.08</v>
      </c>
      <c r="K56" s="17"/>
      <c r="L56" s="21">
        <f t="shared" ref="L56:N56" si="35">SUM(L53:L55)</f>
        <v>8000</v>
      </c>
      <c r="M56" s="21">
        <f t="shared" si="35"/>
        <v>9235.34</v>
      </c>
      <c r="N56" s="21">
        <f t="shared" si="35"/>
        <v>-1235.34</v>
      </c>
      <c r="O56" s="17"/>
      <c r="P56" s="21">
        <f t="shared" ref="P56:R56" si="36">SUM(P53:P55)</f>
        <v>3552</v>
      </c>
      <c r="Q56" s="21">
        <f t="shared" si="36"/>
        <v>5985.34</v>
      </c>
      <c r="R56" s="21">
        <f t="shared" si="36"/>
        <v>-2433.34</v>
      </c>
      <c r="S56" s="18"/>
      <c r="T56" s="17"/>
      <c r="U56" s="17"/>
      <c r="V56" s="17"/>
      <c r="W56" s="16"/>
      <c r="X56" s="16"/>
      <c r="Y56" s="16"/>
      <c r="Z56" s="16"/>
    </row>
    <row r="57" ht="16.5" customHeight="1">
      <c r="A57" s="16"/>
      <c r="B57" s="16"/>
      <c r="C57" s="16"/>
      <c r="D57" s="16"/>
      <c r="E57" s="16"/>
      <c r="F57" s="16"/>
      <c r="G57" s="16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8"/>
      <c r="T57" s="17"/>
      <c r="U57" s="17"/>
      <c r="V57" s="17"/>
      <c r="W57" s="16"/>
      <c r="X57" s="16"/>
      <c r="Y57" s="16"/>
      <c r="Z57" s="16"/>
    </row>
    <row r="58" ht="16.5" customHeight="1">
      <c r="A58" s="15" t="s">
        <v>72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7"/>
      <c r="U58" s="17"/>
      <c r="V58" s="17"/>
      <c r="W58" s="16"/>
      <c r="X58" s="16"/>
      <c r="Y58" s="16"/>
      <c r="Z58" s="16"/>
    </row>
    <row r="59" ht="16.5" customHeight="1">
      <c r="A59" s="16"/>
      <c r="B59" s="16" t="s">
        <v>73</v>
      </c>
      <c r="C59" s="16"/>
      <c r="D59" s="16"/>
      <c r="E59" s="16"/>
      <c r="F59" s="16"/>
      <c r="G59" s="16"/>
      <c r="H59" s="17">
        <v>0.0</v>
      </c>
      <c r="I59" s="17">
        <v>5697.36</v>
      </c>
      <c r="J59" s="17">
        <f t="shared" ref="J59:J63" si="37">H59-I59</f>
        <v>-5697.36</v>
      </c>
      <c r="K59" s="17"/>
      <c r="L59" s="17">
        <v>0.0</v>
      </c>
      <c r="M59" s="17">
        <v>6100.0</v>
      </c>
      <c r="N59" s="17">
        <f t="shared" ref="N59:N63" si="38">L59-M59</f>
        <v>-6100</v>
      </c>
      <c r="O59" s="19"/>
      <c r="P59" s="23">
        <v>0.0</v>
      </c>
      <c r="Q59" s="23">
        <v>6076.22</v>
      </c>
      <c r="R59" s="17">
        <f t="shared" ref="R59:R63" si="39">P59-Q59</f>
        <v>-6076.22</v>
      </c>
      <c r="S59" s="18" t="s">
        <v>74</v>
      </c>
      <c r="T59" s="17"/>
      <c r="U59" s="17"/>
      <c r="V59" s="17"/>
      <c r="W59" s="16"/>
      <c r="X59" s="16"/>
      <c r="Y59" s="16"/>
      <c r="Z59" s="16"/>
    </row>
    <row r="60" ht="16.5" customHeight="1">
      <c r="A60" s="16"/>
      <c r="B60" s="16" t="s">
        <v>75</v>
      </c>
      <c r="C60" s="16"/>
      <c r="D60" s="16"/>
      <c r="E60" s="16"/>
      <c r="F60" s="16"/>
      <c r="G60" s="16"/>
      <c r="H60" s="19">
        <v>740.0</v>
      </c>
      <c r="I60" s="19">
        <v>0.0</v>
      </c>
      <c r="J60" s="19">
        <f t="shared" si="37"/>
        <v>740</v>
      </c>
      <c r="K60" s="19"/>
      <c r="L60" s="19">
        <v>740.0</v>
      </c>
      <c r="M60" s="19">
        <v>0.0</v>
      </c>
      <c r="N60" s="19">
        <f t="shared" si="38"/>
        <v>740</v>
      </c>
      <c r="O60" s="19"/>
      <c r="P60" s="19">
        <v>0.0</v>
      </c>
      <c r="Q60" s="19">
        <v>0.0</v>
      </c>
      <c r="R60" s="19">
        <f t="shared" si="39"/>
        <v>0</v>
      </c>
      <c r="S60" s="18" t="s">
        <v>76</v>
      </c>
      <c r="T60" s="17"/>
      <c r="U60" s="17"/>
      <c r="V60" s="17"/>
      <c r="W60" s="16"/>
      <c r="X60" s="16"/>
      <c r="Y60" s="16"/>
      <c r="Z60" s="16"/>
    </row>
    <row r="61" ht="16.5" customHeight="1">
      <c r="A61" s="16"/>
      <c r="B61" s="16" t="s">
        <v>77</v>
      </c>
      <c r="C61" s="16"/>
      <c r="D61" s="16"/>
      <c r="E61" s="16"/>
      <c r="F61" s="16"/>
      <c r="G61" s="16"/>
      <c r="H61" s="19">
        <v>0.0</v>
      </c>
      <c r="I61" s="19">
        <v>550.0</v>
      </c>
      <c r="J61" s="19">
        <f t="shared" si="37"/>
        <v>-550</v>
      </c>
      <c r="K61" s="19"/>
      <c r="L61" s="19">
        <v>0.0</v>
      </c>
      <c r="M61" s="19">
        <v>550.0</v>
      </c>
      <c r="N61" s="19">
        <f t="shared" si="38"/>
        <v>-550</v>
      </c>
      <c r="O61" s="19"/>
      <c r="P61" s="19">
        <v>0.0</v>
      </c>
      <c r="Q61" s="19">
        <v>0.0</v>
      </c>
      <c r="R61" s="19">
        <f t="shared" si="39"/>
        <v>0</v>
      </c>
      <c r="S61" s="18" t="s">
        <v>78</v>
      </c>
      <c r="T61" s="17"/>
      <c r="U61" s="17"/>
      <c r="V61" s="17"/>
      <c r="W61" s="16"/>
      <c r="X61" s="16"/>
      <c r="Y61" s="16"/>
      <c r="Z61" s="16"/>
    </row>
    <row r="62" ht="16.5" customHeight="1">
      <c r="A62" s="16"/>
      <c r="B62" s="16" t="s">
        <v>79</v>
      </c>
      <c r="C62" s="16"/>
      <c r="D62" s="16"/>
      <c r="E62" s="16"/>
      <c r="F62" s="16"/>
      <c r="G62" s="16"/>
      <c r="H62" s="19">
        <v>0.0</v>
      </c>
      <c r="I62" s="19">
        <v>1125.74</v>
      </c>
      <c r="J62" s="19">
        <f t="shared" si="37"/>
        <v>-1125.74</v>
      </c>
      <c r="K62" s="19"/>
      <c r="L62" s="19">
        <v>0.0</v>
      </c>
      <c r="M62" s="19">
        <v>1500.0</v>
      </c>
      <c r="N62" s="19">
        <f t="shared" si="38"/>
        <v>-1500</v>
      </c>
      <c r="O62" s="19"/>
      <c r="P62" s="19">
        <v>0.0</v>
      </c>
      <c r="Q62" s="19">
        <f>398.28+198.11+440</f>
        <v>1036.39</v>
      </c>
      <c r="R62" s="19">
        <f t="shared" si="39"/>
        <v>-1036.39</v>
      </c>
      <c r="S62" s="18" t="s">
        <v>80</v>
      </c>
      <c r="T62" s="17"/>
      <c r="U62" s="17"/>
      <c r="V62" s="17"/>
      <c r="W62" s="16"/>
      <c r="X62" s="16"/>
      <c r="Y62" s="16"/>
      <c r="Z62" s="16"/>
    </row>
    <row r="63" ht="16.5" customHeight="1">
      <c r="A63" s="16"/>
      <c r="B63" s="16" t="s">
        <v>81</v>
      </c>
      <c r="C63" s="16"/>
      <c r="D63" s="16"/>
      <c r="E63" s="16"/>
      <c r="F63" s="16"/>
      <c r="G63" s="16"/>
      <c r="H63" s="19">
        <v>1600.0</v>
      </c>
      <c r="I63" s="19">
        <v>1612.77</v>
      </c>
      <c r="J63" s="19">
        <f t="shared" si="37"/>
        <v>-12.77</v>
      </c>
      <c r="K63" s="19"/>
      <c r="L63" s="19">
        <v>0.0</v>
      </c>
      <c r="M63" s="19">
        <v>0.0</v>
      </c>
      <c r="N63" s="19">
        <f t="shared" si="38"/>
        <v>0</v>
      </c>
      <c r="O63" s="19"/>
      <c r="P63" s="19">
        <v>0.0</v>
      </c>
      <c r="Q63" s="19">
        <v>0.0</v>
      </c>
      <c r="R63" s="19">
        <f t="shared" si="39"/>
        <v>0</v>
      </c>
      <c r="S63" s="18"/>
      <c r="T63" s="17"/>
      <c r="U63" s="17"/>
      <c r="V63" s="17"/>
      <c r="W63" s="16"/>
      <c r="X63" s="16"/>
      <c r="Y63" s="16"/>
      <c r="Z63" s="16"/>
    </row>
    <row r="64" ht="16.5" customHeight="1">
      <c r="A64" s="16"/>
      <c r="B64" s="16"/>
      <c r="C64" s="16" t="s">
        <v>82</v>
      </c>
      <c r="D64" s="16"/>
      <c r="E64" s="16"/>
      <c r="F64" s="16"/>
      <c r="G64" s="16"/>
      <c r="H64" s="21">
        <f t="shared" ref="H64:J64" si="40">SUM(H59:H63)</f>
        <v>2340</v>
      </c>
      <c r="I64" s="21">
        <f t="shared" si="40"/>
        <v>8985.87</v>
      </c>
      <c r="J64" s="21">
        <f t="shared" si="40"/>
        <v>-6645.87</v>
      </c>
      <c r="K64" s="17"/>
      <c r="L64" s="21">
        <f t="shared" ref="L64:N64" si="41">SUM(L59:L63)</f>
        <v>740</v>
      </c>
      <c r="M64" s="21">
        <f t="shared" si="41"/>
        <v>8150</v>
      </c>
      <c r="N64" s="21">
        <f t="shared" si="41"/>
        <v>-7410</v>
      </c>
      <c r="O64" s="17"/>
      <c r="P64" s="21">
        <f t="shared" ref="P64:R64" si="42">SUM(P59:P63)</f>
        <v>0</v>
      </c>
      <c r="Q64" s="21">
        <f t="shared" si="42"/>
        <v>7112.61</v>
      </c>
      <c r="R64" s="21">
        <f t="shared" si="42"/>
        <v>-7112.61</v>
      </c>
      <c r="S64" s="18"/>
      <c r="T64" s="17"/>
      <c r="U64" s="17"/>
      <c r="V64" s="17"/>
      <c r="W64" s="16"/>
      <c r="X64" s="16"/>
      <c r="Y64" s="16"/>
      <c r="Z64" s="16"/>
    </row>
    <row r="65" ht="16.5" customHeight="1">
      <c r="A65" s="16"/>
      <c r="B65" s="16"/>
      <c r="C65" s="16"/>
      <c r="D65" s="16"/>
      <c r="E65" s="16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8"/>
      <c r="T65" s="17"/>
      <c r="U65" s="17"/>
      <c r="V65" s="17"/>
      <c r="W65" s="16"/>
      <c r="X65" s="16"/>
      <c r="Y65" s="16"/>
      <c r="Z65" s="16"/>
    </row>
    <row r="66" ht="16.5" customHeight="1">
      <c r="A66" s="25" t="s">
        <v>83</v>
      </c>
      <c r="B66" s="25"/>
      <c r="C66" s="25"/>
      <c r="D66" s="25"/>
      <c r="E66" s="25"/>
      <c r="F66" s="25"/>
      <c r="G66" s="25"/>
      <c r="H66" s="26">
        <f t="shared" ref="H66:J66" si="43">H14+H21+H29+H44+H50+H56+H64</f>
        <v>49706.52</v>
      </c>
      <c r="I66" s="26">
        <f t="shared" si="43"/>
        <v>39495.21</v>
      </c>
      <c r="J66" s="26">
        <f t="shared" si="43"/>
        <v>10211.31</v>
      </c>
      <c r="K66" s="26"/>
      <c r="L66" s="26">
        <f t="shared" ref="L66:N66" si="44">L14+L21+L29+L44+L50+L56+L64</f>
        <v>41415</v>
      </c>
      <c r="M66" s="26">
        <f t="shared" si="44"/>
        <v>41815.34</v>
      </c>
      <c r="N66" s="26">
        <f t="shared" si="44"/>
        <v>-400.34</v>
      </c>
      <c r="O66" s="26"/>
      <c r="P66" s="26">
        <f t="shared" ref="P66:R66" si="45">P14+P21+P29+P44+P50+P56+P64</f>
        <v>26519.95</v>
      </c>
      <c r="Q66" s="26">
        <f t="shared" si="45"/>
        <v>15260.47</v>
      </c>
      <c r="R66" s="26">
        <f t="shared" si="45"/>
        <v>11259.48</v>
      </c>
      <c r="S66" s="27"/>
      <c r="T66" s="17"/>
      <c r="U66" s="17"/>
      <c r="V66" s="17"/>
      <c r="W66" s="16"/>
      <c r="X66" s="16"/>
      <c r="Y66" s="16"/>
      <c r="Z66" s="16"/>
    </row>
    <row r="67" ht="16.5" customHeight="1">
      <c r="A67" s="16"/>
      <c r="B67" s="16"/>
      <c r="C67" s="16"/>
      <c r="D67" s="16"/>
      <c r="E67" s="16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8"/>
      <c r="T67" s="17"/>
      <c r="U67" s="17"/>
      <c r="V67" s="17"/>
      <c r="W67" s="16"/>
      <c r="X67" s="16"/>
      <c r="Y67" s="16"/>
      <c r="Z67" s="16"/>
    </row>
    <row r="68" ht="16.5" customHeight="1">
      <c r="A68" s="16"/>
      <c r="B68" s="16"/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8"/>
      <c r="T68" s="17"/>
      <c r="U68" s="17"/>
      <c r="V68" s="17"/>
      <c r="W68" s="16"/>
      <c r="X68" s="16"/>
      <c r="Y68" s="16"/>
      <c r="Z68" s="16"/>
    </row>
    <row r="69" ht="16.5" customHeight="1">
      <c r="A69" s="16"/>
      <c r="B69" s="16"/>
      <c r="C69" s="16"/>
      <c r="D69" s="16"/>
      <c r="E69" s="16"/>
      <c r="F69" s="16"/>
      <c r="G69" s="16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8"/>
      <c r="T69" s="17"/>
      <c r="U69" s="17"/>
      <c r="V69" s="17"/>
      <c r="W69" s="16"/>
      <c r="X69" s="16"/>
      <c r="Y69" s="16"/>
      <c r="Z69" s="16"/>
    </row>
    <row r="70" ht="16.5" customHeight="1">
      <c r="A70" s="16"/>
      <c r="B70" s="16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8"/>
      <c r="T70" s="17"/>
      <c r="U70" s="17"/>
      <c r="V70" s="17"/>
      <c r="W70" s="16"/>
      <c r="X70" s="16"/>
      <c r="Y70" s="16"/>
      <c r="Z70" s="16"/>
    </row>
    <row r="71" ht="16.5" customHeight="1">
      <c r="A71" s="16"/>
      <c r="B71" s="16"/>
      <c r="C71" s="16"/>
      <c r="D71" s="16"/>
      <c r="E71" s="16"/>
      <c r="F71" s="16"/>
      <c r="G71" s="16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8"/>
      <c r="T71" s="17"/>
      <c r="U71" s="17"/>
      <c r="V71" s="17"/>
      <c r="W71" s="16"/>
      <c r="X71" s="16"/>
      <c r="Y71" s="16"/>
      <c r="Z71" s="16"/>
    </row>
    <row r="72" ht="16.5" customHeight="1">
      <c r="A72" s="16"/>
      <c r="B72" s="16"/>
      <c r="C72" s="16"/>
      <c r="D72" s="16"/>
      <c r="E72" s="16"/>
      <c r="F72" s="16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8"/>
      <c r="T72" s="17"/>
      <c r="U72" s="17"/>
      <c r="V72" s="17"/>
      <c r="W72" s="16"/>
      <c r="X72" s="16"/>
      <c r="Y72" s="16"/>
      <c r="Z72" s="16"/>
    </row>
    <row r="73" ht="16.5" customHeight="1">
      <c r="A73" s="16"/>
      <c r="B73" s="16"/>
      <c r="C73" s="16"/>
      <c r="D73" s="16"/>
      <c r="E73" s="16"/>
      <c r="F73" s="16"/>
      <c r="G73" s="16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8"/>
      <c r="T73" s="17"/>
      <c r="U73" s="17"/>
      <c r="V73" s="17"/>
      <c r="W73" s="16"/>
      <c r="X73" s="16"/>
      <c r="Y73" s="16"/>
      <c r="Z73" s="16"/>
    </row>
    <row r="74" ht="16.5" customHeight="1">
      <c r="A74" s="16"/>
      <c r="B74" s="16"/>
      <c r="C74" s="16"/>
      <c r="D74" s="16"/>
      <c r="E74" s="16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8"/>
      <c r="T74" s="17"/>
      <c r="U74" s="17"/>
      <c r="V74" s="17"/>
      <c r="W74" s="16"/>
      <c r="X74" s="16"/>
      <c r="Y74" s="16"/>
      <c r="Z74" s="16"/>
    </row>
    <row r="75" ht="16.5" customHeight="1">
      <c r="A75" s="16"/>
      <c r="B75" s="16"/>
      <c r="C75" s="16"/>
      <c r="D75" s="16"/>
      <c r="E75" s="16"/>
      <c r="F75" s="16"/>
      <c r="G75" s="16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8"/>
      <c r="T75" s="17"/>
      <c r="U75" s="17"/>
      <c r="V75" s="17"/>
      <c r="W75" s="16"/>
      <c r="X75" s="16"/>
      <c r="Y75" s="16"/>
      <c r="Z75" s="16"/>
    </row>
    <row r="76" ht="16.5" customHeight="1">
      <c r="A76" s="16"/>
      <c r="B76" s="16"/>
      <c r="C76" s="16"/>
      <c r="D76" s="16"/>
      <c r="E76" s="16"/>
      <c r="F76" s="16"/>
      <c r="G76" s="1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7"/>
      <c r="U76" s="17"/>
      <c r="V76" s="17"/>
      <c r="W76" s="16"/>
      <c r="X76" s="16"/>
      <c r="Y76" s="16"/>
      <c r="Z76" s="16"/>
    </row>
    <row r="77" ht="16.5" customHeight="1">
      <c r="A77" s="16"/>
      <c r="B77" s="16"/>
      <c r="C77" s="16"/>
      <c r="D77" s="16"/>
      <c r="E77" s="16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"/>
      <c r="T77" s="17"/>
      <c r="U77" s="17"/>
      <c r="V77" s="17"/>
      <c r="W77" s="16"/>
      <c r="X77" s="16"/>
      <c r="Y77" s="16"/>
      <c r="Z77" s="16"/>
    </row>
    <row r="78" ht="16.5" customHeight="1">
      <c r="A78" s="16"/>
      <c r="B78" s="16"/>
      <c r="C78" s="16"/>
      <c r="D78" s="16"/>
      <c r="E78" s="16"/>
      <c r="F78" s="16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"/>
      <c r="T78" s="17"/>
      <c r="U78" s="17"/>
      <c r="V78" s="17"/>
      <c r="W78" s="16"/>
      <c r="X78" s="16"/>
      <c r="Y78" s="16"/>
      <c r="Z78" s="16"/>
    </row>
    <row r="79" ht="16.5" customHeight="1">
      <c r="A79" s="16"/>
      <c r="B79" s="16"/>
      <c r="C79" s="16"/>
      <c r="D79" s="16"/>
      <c r="E79" s="16"/>
      <c r="F79" s="16"/>
      <c r="G79" s="16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"/>
      <c r="T79" s="17"/>
      <c r="U79" s="17"/>
      <c r="V79" s="17"/>
      <c r="W79" s="16"/>
      <c r="X79" s="16"/>
      <c r="Y79" s="16"/>
      <c r="Z79" s="16"/>
    </row>
    <row r="80" ht="16.5" customHeight="1">
      <c r="A80" s="16"/>
      <c r="B80" s="16"/>
      <c r="C80" s="16"/>
      <c r="D80" s="16"/>
      <c r="E80" s="16"/>
      <c r="F80" s="16"/>
      <c r="G80" s="1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7"/>
      <c r="U80" s="17"/>
      <c r="V80" s="17"/>
      <c r="W80" s="16"/>
      <c r="X80" s="16"/>
      <c r="Y80" s="16"/>
      <c r="Z80" s="16"/>
    </row>
    <row r="81" ht="16.5" customHeight="1">
      <c r="A81" s="16"/>
      <c r="B81" s="16"/>
      <c r="C81" s="16"/>
      <c r="D81" s="16"/>
      <c r="E81" s="16"/>
      <c r="F81" s="16"/>
      <c r="G81" s="16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8"/>
      <c r="T81" s="17"/>
      <c r="U81" s="17"/>
      <c r="V81" s="17"/>
      <c r="W81" s="16"/>
      <c r="X81" s="16"/>
      <c r="Y81" s="16"/>
      <c r="Z81" s="16"/>
    </row>
    <row r="82" ht="16.5" customHeight="1">
      <c r="A82" s="16"/>
      <c r="B82" s="16"/>
      <c r="C82" s="16"/>
      <c r="D82" s="16"/>
      <c r="E82" s="16"/>
      <c r="F82" s="16"/>
      <c r="G82" s="1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8"/>
      <c r="T82" s="17"/>
      <c r="U82" s="17"/>
      <c r="V82" s="17"/>
      <c r="W82" s="16"/>
      <c r="X82" s="16"/>
      <c r="Y82" s="16"/>
      <c r="Z82" s="16"/>
    </row>
    <row r="83" ht="16.5" customHeight="1">
      <c r="A83" s="16"/>
      <c r="B83" s="16"/>
      <c r="C83" s="16"/>
      <c r="D83" s="16"/>
      <c r="E83" s="16"/>
      <c r="F83" s="16"/>
      <c r="G83" s="16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8"/>
      <c r="T83" s="17"/>
      <c r="U83" s="17"/>
      <c r="V83" s="17"/>
      <c r="W83" s="16"/>
      <c r="X83" s="16"/>
      <c r="Y83" s="16"/>
      <c r="Z83" s="16"/>
    </row>
    <row r="84" ht="16.5" customHeight="1">
      <c r="A84" s="16"/>
      <c r="B84" s="16"/>
      <c r="C84" s="16"/>
      <c r="D84" s="16"/>
      <c r="E84" s="16"/>
      <c r="F84" s="16"/>
      <c r="G84" s="1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8"/>
      <c r="T84" s="17"/>
      <c r="U84" s="17"/>
      <c r="V84" s="17"/>
      <c r="W84" s="16"/>
      <c r="X84" s="16"/>
      <c r="Y84" s="16"/>
      <c r="Z84" s="16"/>
    </row>
    <row r="85" ht="16.5" customHeight="1">
      <c r="A85" s="16"/>
      <c r="B85" s="16"/>
      <c r="C85" s="16"/>
      <c r="D85" s="16"/>
      <c r="E85" s="16"/>
      <c r="F85" s="16"/>
      <c r="G85" s="16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8"/>
      <c r="T85" s="17"/>
      <c r="U85" s="17"/>
      <c r="V85" s="17"/>
      <c r="W85" s="16"/>
      <c r="X85" s="16"/>
      <c r="Y85" s="16"/>
      <c r="Z85" s="16"/>
    </row>
    <row r="86" ht="16.5" customHeight="1">
      <c r="A86" s="16"/>
      <c r="B86" s="16"/>
      <c r="C86" s="16"/>
      <c r="D86" s="16"/>
      <c r="E86" s="16"/>
      <c r="F86" s="16"/>
      <c r="G86" s="1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8"/>
      <c r="T86" s="17"/>
      <c r="U86" s="17"/>
      <c r="V86" s="17"/>
      <c r="W86" s="16"/>
      <c r="X86" s="16"/>
      <c r="Y86" s="16"/>
      <c r="Z86" s="16"/>
    </row>
    <row r="87" ht="16.5" customHeight="1">
      <c r="A87" s="16"/>
      <c r="B87" s="16"/>
      <c r="C87" s="16"/>
      <c r="D87" s="16"/>
      <c r="E87" s="16"/>
      <c r="F87" s="16"/>
      <c r="G87" s="16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8"/>
      <c r="T87" s="17"/>
      <c r="U87" s="17"/>
      <c r="V87" s="17"/>
      <c r="W87" s="16"/>
      <c r="X87" s="16"/>
      <c r="Y87" s="16"/>
      <c r="Z87" s="16"/>
    </row>
    <row r="88" ht="16.5" customHeight="1">
      <c r="A88" s="16"/>
      <c r="B88" s="16"/>
      <c r="C88" s="16"/>
      <c r="D88" s="16"/>
      <c r="E88" s="16"/>
      <c r="F88" s="16"/>
      <c r="G88" s="1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8"/>
      <c r="T88" s="17"/>
      <c r="U88" s="17"/>
      <c r="V88" s="17"/>
      <c r="W88" s="16"/>
      <c r="X88" s="16"/>
      <c r="Y88" s="16"/>
      <c r="Z88" s="16"/>
    </row>
    <row r="89" ht="16.5" customHeight="1">
      <c r="A89" s="16"/>
      <c r="B89" s="16"/>
      <c r="C89" s="16"/>
      <c r="D89" s="16"/>
      <c r="E89" s="16"/>
      <c r="F89" s="16"/>
      <c r="G89" s="16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8"/>
      <c r="T89" s="17"/>
      <c r="U89" s="17"/>
      <c r="V89" s="17"/>
      <c r="W89" s="16"/>
      <c r="X89" s="16"/>
      <c r="Y89" s="16"/>
      <c r="Z89" s="16"/>
    </row>
    <row r="90" ht="16.5" customHeight="1">
      <c r="A90" s="16"/>
      <c r="B90" s="16"/>
      <c r="C90" s="16"/>
      <c r="D90" s="16"/>
      <c r="E90" s="16"/>
      <c r="F90" s="16"/>
      <c r="G90" s="1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8"/>
      <c r="T90" s="17"/>
      <c r="U90" s="17"/>
      <c r="V90" s="17"/>
      <c r="W90" s="16"/>
      <c r="X90" s="16"/>
      <c r="Y90" s="16"/>
      <c r="Z90" s="16"/>
    </row>
    <row r="91" ht="16.5" customHeight="1">
      <c r="A91" s="16"/>
      <c r="B91" s="16"/>
      <c r="C91" s="16"/>
      <c r="D91" s="16"/>
      <c r="E91" s="16"/>
      <c r="F91" s="16"/>
      <c r="G91" s="16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8"/>
      <c r="T91" s="17"/>
      <c r="U91" s="17"/>
      <c r="V91" s="17"/>
      <c r="W91" s="16"/>
      <c r="X91" s="16"/>
      <c r="Y91" s="16"/>
      <c r="Z91" s="16"/>
    </row>
    <row r="92" ht="16.5" customHeight="1">
      <c r="A92" s="16"/>
      <c r="B92" s="16"/>
      <c r="C92" s="16"/>
      <c r="D92" s="16"/>
      <c r="E92" s="16"/>
      <c r="F92" s="16"/>
      <c r="G92" s="16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8"/>
      <c r="T92" s="17"/>
      <c r="U92" s="17"/>
      <c r="V92" s="17"/>
      <c r="W92" s="16"/>
      <c r="X92" s="16"/>
      <c r="Y92" s="16"/>
      <c r="Z92" s="16"/>
    </row>
    <row r="93" ht="16.5" customHeight="1">
      <c r="A93" s="16"/>
      <c r="B93" s="16"/>
      <c r="C93" s="16"/>
      <c r="D93" s="16"/>
      <c r="E93" s="16"/>
      <c r="F93" s="16"/>
      <c r="G93" s="16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8"/>
      <c r="T93" s="17"/>
      <c r="U93" s="17"/>
      <c r="V93" s="17"/>
      <c r="W93" s="16"/>
      <c r="X93" s="16"/>
      <c r="Y93" s="16"/>
      <c r="Z93" s="16"/>
    </row>
    <row r="94" ht="16.5" customHeight="1">
      <c r="A94" s="16"/>
      <c r="B94" s="16"/>
      <c r="C94" s="16"/>
      <c r="D94" s="16"/>
      <c r="E94" s="16"/>
      <c r="F94" s="16"/>
      <c r="G94" s="1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8"/>
      <c r="T94" s="17"/>
      <c r="U94" s="17"/>
      <c r="V94" s="17"/>
      <c r="W94" s="16"/>
      <c r="X94" s="16"/>
      <c r="Y94" s="16"/>
      <c r="Z94" s="16"/>
    </row>
    <row r="95" ht="16.5" customHeight="1">
      <c r="A95" s="16"/>
      <c r="B95" s="16"/>
      <c r="C95" s="16"/>
      <c r="D95" s="16"/>
      <c r="E95" s="16"/>
      <c r="F95" s="16"/>
      <c r="G95" s="16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8"/>
      <c r="T95" s="17"/>
      <c r="U95" s="17"/>
      <c r="V95" s="17"/>
      <c r="W95" s="16"/>
      <c r="X95" s="16"/>
      <c r="Y95" s="16"/>
      <c r="Z95" s="16"/>
    </row>
    <row r="96" ht="16.5" customHeight="1">
      <c r="A96" s="16"/>
      <c r="B96" s="16"/>
      <c r="C96" s="16"/>
      <c r="D96" s="16"/>
      <c r="E96" s="16"/>
      <c r="F96" s="16"/>
      <c r="G96" s="16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8"/>
      <c r="T96" s="17"/>
      <c r="U96" s="17"/>
      <c r="V96" s="17"/>
      <c r="W96" s="16"/>
      <c r="X96" s="16"/>
      <c r="Y96" s="16"/>
      <c r="Z96" s="16"/>
    </row>
    <row r="97" ht="16.5" customHeight="1">
      <c r="A97" s="16"/>
      <c r="B97" s="16"/>
      <c r="C97" s="16"/>
      <c r="D97" s="16"/>
      <c r="E97" s="16"/>
      <c r="F97" s="16"/>
      <c r="G97" s="16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8"/>
      <c r="T97" s="17"/>
      <c r="U97" s="17"/>
      <c r="V97" s="17"/>
      <c r="W97" s="16"/>
      <c r="X97" s="16"/>
      <c r="Y97" s="16"/>
      <c r="Z97" s="16"/>
    </row>
    <row r="98" ht="16.5" customHeight="1">
      <c r="A98" s="16"/>
      <c r="B98" s="16"/>
      <c r="C98" s="16"/>
      <c r="D98" s="16"/>
      <c r="E98" s="16"/>
      <c r="F98" s="16"/>
      <c r="G98" s="1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17"/>
      <c r="U98" s="17"/>
      <c r="V98" s="17"/>
      <c r="W98" s="16"/>
      <c r="X98" s="16"/>
      <c r="Y98" s="16"/>
      <c r="Z98" s="16"/>
    </row>
    <row r="99" ht="16.5" customHeight="1">
      <c r="A99" s="16"/>
      <c r="B99" s="16"/>
      <c r="C99" s="16"/>
      <c r="D99" s="16"/>
      <c r="E99" s="16"/>
      <c r="F99" s="16"/>
      <c r="G99" s="16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8"/>
      <c r="T99" s="17"/>
      <c r="U99" s="17"/>
      <c r="V99" s="17"/>
      <c r="W99" s="16"/>
      <c r="X99" s="16"/>
      <c r="Y99" s="16"/>
      <c r="Z99" s="16"/>
    </row>
    <row r="100" ht="16.5" customHeight="1">
      <c r="A100" s="16"/>
      <c r="B100" s="16"/>
      <c r="C100" s="16"/>
      <c r="D100" s="16"/>
      <c r="E100" s="16"/>
      <c r="F100" s="16"/>
      <c r="G100" s="1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8"/>
      <c r="T100" s="17"/>
      <c r="U100" s="17"/>
      <c r="V100" s="17"/>
      <c r="W100" s="16"/>
      <c r="X100" s="16"/>
      <c r="Y100" s="16"/>
      <c r="Z100" s="16"/>
    </row>
    <row r="101" ht="16.5" customHeight="1">
      <c r="A101" s="16"/>
      <c r="B101" s="16"/>
      <c r="C101" s="16"/>
      <c r="D101" s="16"/>
      <c r="E101" s="16"/>
      <c r="F101" s="16"/>
      <c r="G101" s="16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8"/>
      <c r="T101" s="17"/>
      <c r="U101" s="17"/>
      <c r="V101" s="17"/>
      <c r="W101" s="16"/>
      <c r="X101" s="16"/>
      <c r="Y101" s="16"/>
      <c r="Z101" s="16"/>
    </row>
    <row r="102" ht="16.5" customHeight="1">
      <c r="A102" s="16"/>
      <c r="B102" s="16"/>
      <c r="C102" s="16"/>
      <c r="D102" s="16"/>
      <c r="E102" s="16"/>
      <c r="F102" s="16"/>
      <c r="G102" s="16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8"/>
      <c r="T102" s="17"/>
      <c r="U102" s="17"/>
      <c r="V102" s="17"/>
      <c r="W102" s="16"/>
      <c r="X102" s="16"/>
      <c r="Y102" s="16"/>
      <c r="Z102" s="16"/>
    </row>
    <row r="103" ht="16.5" customHeight="1">
      <c r="A103" s="16"/>
      <c r="B103" s="16"/>
      <c r="C103" s="16"/>
      <c r="D103" s="16"/>
      <c r="E103" s="16"/>
      <c r="F103" s="16"/>
      <c r="G103" s="16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8"/>
      <c r="T103" s="17"/>
      <c r="U103" s="17"/>
      <c r="V103" s="17"/>
      <c r="W103" s="16"/>
      <c r="X103" s="16"/>
      <c r="Y103" s="16"/>
      <c r="Z103" s="16"/>
    </row>
    <row r="104" ht="16.5" customHeight="1">
      <c r="A104" s="16"/>
      <c r="B104" s="16"/>
      <c r="C104" s="16"/>
      <c r="D104" s="16"/>
      <c r="E104" s="16"/>
      <c r="F104" s="16"/>
      <c r="G104" s="16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8"/>
      <c r="T104" s="17"/>
      <c r="U104" s="17"/>
      <c r="V104" s="17"/>
      <c r="W104" s="16"/>
      <c r="X104" s="16"/>
      <c r="Y104" s="16"/>
      <c r="Z104" s="16"/>
    </row>
    <row r="105" ht="16.5" customHeight="1">
      <c r="A105" s="16"/>
      <c r="B105" s="16"/>
      <c r="C105" s="16"/>
      <c r="D105" s="16"/>
      <c r="E105" s="16"/>
      <c r="F105" s="16"/>
      <c r="G105" s="16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8"/>
      <c r="T105" s="17"/>
      <c r="U105" s="17"/>
      <c r="V105" s="17"/>
      <c r="W105" s="16"/>
      <c r="X105" s="16"/>
      <c r="Y105" s="16"/>
      <c r="Z105" s="16"/>
    </row>
    <row r="106" ht="16.5" customHeight="1">
      <c r="A106" s="16"/>
      <c r="B106" s="16"/>
      <c r="C106" s="16"/>
      <c r="D106" s="16"/>
      <c r="E106" s="16"/>
      <c r="F106" s="16"/>
      <c r="G106" s="16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8"/>
      <c r="T106" s="17"/>
      <c r="U106" s="17"/>
      <c r="V106" s="17"/>
      <c r="W106" s="16"/>
      <c r="X106" s="16"/>
      <c r="Y106" s="16"/>
      <c r="Z106" s="16"/>
    </row>
    <row r="107" ht="16.5" customHeight="1">
      <c r="A107" s="16"/>
      <c r="B107" s="16"/>
      <c r="C107" s="16"/>
      <c r="D107" s="16"/>
      <c r="E107" s="16"/>
      <c r="F107" s="16"/>
      <c r="G107" s="16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8"/>
      <c r="T107" s="17"/>
      <c r="U107" s="17"/>
      <c r="V107" s="17"/>
      <c r="W107" s="16"/>
      <c r="X107" s="16"/>
      <c r="Y107" s="16"/>
      <c r="Z107" s="16"/>
    </row>
    <row r="108" ht="16.5" customHeight="1">
      <c r="A108" s="16"/>
      <c r="B108" s="16"/>
      <c r="C108" s="16"/>
      <c r="D108" s="16"/>
      <c r="E108" s="16"/>
      <c r="F108" s="16"/>
      <c r="G108" s="16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8"/>
      <c r="T108" s="17"/>
      <c r="U108" s="17"/>
      <c r="V108" s="17"/>
      <c r="W108" s="16"/>
      <c r="X108" s="16"/>
      <c r="Y108" s="16"/>
      <c r="Z108" s="16"/>
    </row>
    <row r="109" ht="16.5" customHeight="1">
      <c r="A109" s="16"/>
      <c r="B109" s="16"/>
      <c r="C109" s="16"/>
      <c r="D109" s="16"/>
      <c r="E109" s="16"/>
      <c r="F109" s="16"/>
      <c r="G109" s="16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8"/>
      <c r="T109" s="17"/>
      <c r="U109" s="17"/>
      <c r="V109" s="17"/>
      <c r="W109" s="16"/>
      <c r="X109" s="16"/>
      <c r="Y109" s="16"/>
      <c r="Z109" s="16"/>
    </row>
    <row r="110" ht="16.5" customHeight="1">
      <c r="A110" s="16"/>
      <c r="B110" s="16"/>
      <c r="C110" s="16"/>
      <c r="D110" s="16"/>
      <c r="E110" s="16"/>
      <c r="F110" s="16"/>
      <c r="G110" s="16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8"/>
      <c r="T110" s="17"/>
      <c r="U110" s="17"/>
      <c r="V110" s="17"/>
      <c r="W110" s="16"/>
      <c r="X110" s="16"/>
      <c r="Y110" s="16"/>
      <c r="Z110" s="16"/>
    </row>
    <row r="111" ht="16.5" customHeight="1">
      <c r="A111" s="16"/>
      <c r="B111" s="16"/>
      <c r="C111" s="16"/>
      <c r="D111" s="16"/>
      <c r="E111" s="16"/>
      <c r="F111" s="16"/>
      <c r="G111" s="16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8"/>
      <c r="T111" s="17"/>
      <c r="U111" s="17"/>
      <c r="V111" s="17"/>
      <c r="W111" s="16"/>
      <c r="X111" s="16"/>
      <c r="Y111" s="16"/>
      <c r="Z111" s="16"/>
    </row>
    <row r="112" ht="16.5" customHeight="1">
      <c r="A112" s="16"/>
      <c r="B112" s="16"/>
      <c r="C112" s="16"/>
      <c r="D112" s="16"/>
      <c r="E112" s="16"/>
      <c r="F112" s="16"/>
      <c r="G112" s="16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8"/>
      <c r="T112" s="17"/>
      <c r="U112" s="17"/>
      <c r="V112" s="17"/>
      <c r="W112" s="16"/>
      <c r="X112" s="16"/>
      <c r="Y112" s="16"/>
      <c r="Z112" s="16"/>
    </row>
    <row r="113" ht="16.5" customHeight="1">
      <c r="A113" s="16"/>
      <c r="B113" s="16"/>
      <c r="C113" s="16"/>
      <c r="D113" s="16"/>
      <c r="E113" s="16"/>
      <c r="F113" s="16"/>
      <c r="G113" s="16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8"/>
      <c r="T113" s="17"/>
      <c r="U113" s="17"/>
      <c r="V113" s="17"/>
      <c r="W113" s="16"/>
      <c r="X113" s="16"/>
      <c r="Y113" s="16"/>
      <c r="Z113" s="16"/>
    </row>
    <row r="114" ht="16.5" customHeight="1">
      <c r="A114" s="16"/>
      <c r="B114" s="16"/>
      <c r="C114" s="16"/>
      <c r="D114" s="16"/>
      <c r="E114" s="16"/>
      <c r="F114" s="16"/>
      <c r="G114" s="16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8"/>
      <c r="T114" s="17"/>
      <c r="U114" s="17"/>
      <c r="V114" s="17"/>
      <c r="W114" s="16"/>
      <c r="X114" s="16"/>
      <c r="Y114" s="16"/>
      <c r="Z114" s="16"/>
    </row>
    <row r="115" ht="16.5" customHeight="1">
      <c r="A115" s="16"/>
      <c r="B115" s="16"/>
      <c r="C115" s="16"/>
      <c r="D115" s="16"/>
      <c r="E115" s="16"/>
      <c r="F115" s="16"/>
      <c r="G115" s="16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8"/>
      <c r="T115" s="17"/>
      <c r="U115" s="17"/>
      <c r="V115" s="17"/>
      <c r="W115" s="16"/>
      <c r="X115" s="16"/>
      <c r="Y115" s="16"/>
      <c r="Z115" s="16"/>
    </row>
    <row r="116" ht="16.5" customHeight="1">
      <c r="A116" s="16"/>
      <c r="B116" s="16"/>
      <c r="C116" s="16"/>
      <c r="D116" s="16"/>
      <c r="E116" s="16"/>
      <c r="F116" s="16"/>
      <c r="G116" s="16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8"/>
      <c r="T116" s="17"/>
      <c r="U116" s="17"/>
      <c r="V116" s="17"/>
      <c r="W116" s="16"/>
      <c r="X116" s="16"/>
      <c r="Y116" s="16"/>
      <c r="Z116" s="16"/>
    </row>
    <row r="117" ht="16.5" customHeight="1">
      <c r="A117" s="16"/>
      <c r="B117" s="16"/>
      <c r="C117" s="16"/>
      <c r="D117" s="16"/>
      <c r="E117" s="16"/>
      <c r="F117" s="16"/>
      <c r="G117" s="16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8"/>
      <c r="T117" s="17"/>
      <c r="U117" s="17"/>
      <c r="V117" s="17"/>
      <c r="W117" s="16"/>
      <c r="X117" s="16"/>
      <c r="Y117" s="16"/>
      <c r="Z117" s="16"/>
    </row>
    <row r="118" ht="16.5" customHeight="1">
      <c r="A118" s="16"/>
      <c r="B118" s="16"/>
      <c r="C118" s="16"/>
      <c r="D118" s="16"/>
      <c r="E118" s="16"/>
      <c r="F118" s="16"/>
      <c r="G118" s="16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8"/>
      <c r="T118" s="17"/>
      <c r="U118" s="17"/>
      <c r="V118" s="17"/>
      <c r="W118" s="16"/>
      <c r="X118" s="16"/>
      <c r="Y118" s="16"/>
      <c r="Z118" s="16"/>
    </row>
    <row r="119" ht="16.5" customHeight="1">
      <c r="A119" s="16"/>
      <c r="B119" s="16"/>
      <c r="C119" s="16"/>
      <c r="D119" s="16"/>
      <c r="E119" s="16"/>
      <c r="F119" s="16"/>
      <c r="G119" s="16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8"/>
      <c r="T119" s="17"/>
      <c r="U119" s="17"/>
      <c r="V119" s="17"/>
      <c r="W119" s="16"/>
      <c r="X119" s="16"/>
      <c r="Y119" s="16"/>
      <c r="Z119" s="16"/>
    </row>
    <row r="120" ht="16.5" customHeight="1">
      <c r="A120" s="16"/>
      <c r="B120" s="16"/>
      <c r="C120" s="16"/>
      <c r="D120" s="16"/>
      <c r="E120" s="16"/>
      <c r="F120" s="16"/>
      <c r="G120" s="16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8"/>
      <c r="T120" s="17"/>
      <c r="U120" s="17"/>
      <c r="V120" s="17"/>
      <c r="W120" s="16"/>
      <c r="X120" s="16"/>
      <c r="Y120" s="16"/>
      <c r="Z120" s="16"/>
    </row>
    <row r="121" ht="16.5" customHeight="1">
      <c r="A121" s="16"/>
      <c r="B121" s="16"/>
      <c r="C121" s="16"/>
      <c r="D121" s="16"/>
      <c r="E121" s="16"/>
      <c r="F121" s="16"/>
      <c r="G121" s="16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8"/>
      <c r="T121" s="17"/>
      <c r="U121" s="17"/>
      <c r="V121" s="17"/>
      <c r="W121" s="16"/>
      <c r="X121" s="16"/>
      <c r="Y121" s="16"/>
      <c r="Z121" s="16"/>
    </row>
    <row r="122" ht="16.5" customHeight="1">
      <c r="A122" s="16"/>
      <c r="B122" s="16"/>
      <c r="C122" s="16"/>
      <c r="D122" s="16"/>
      <c r="E122" s="16"/>
      <c r="F122" s="16"/>
      <c r="G122" s="16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8"/>
      <c r="T122" s="17"/>
      <c r="U122" s="17"/>
      <c r="V122" s="17"/>
      <c r="W122" s="16"/>
      <c r="X122" s="16"/>
      <c r="Y122" s="16"/>
      <c r="Z122" s="16"/>
    </row>
    <row r="123" ht="16.5" customHeight="1">
      <c r="A123" s="16"/>
      <c r="B123" s="16"/>
      <c r="C123" s="16"/>
      <c r="D123" s="16"/>
      <c r="E123" s="16"/>
      <c r="F123" s="16"/>
      <c r="G123" s="1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8"/>
      <c r="T123" s="17"/>
      <c r="U123" s="17"/>
      <c r="V123" s="17"/>
      <c r="W123" s="16"/>
      <c r="X123" s="16"/>
      <c r="Y123" s="16"/>
      <c r="Z123" s="16"/>
    </row>
    <row r="124" ht="16.5" customHeight="1">
      <c r="A124" s="16"/>
      <c r="B124" s="16"/>
      <c r="C124" s="16"/>
      <c r="D124" s="16"/>
      <c r="E124" s="16"/>
      <c r="F124" s="16"/>
      <c r="G124" s="16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8"/>
      <c r="T124" s="17"/>
      <c r="U124" s="17"/>
      <c r="V124" s="17"/>
      <c r="W124" s="16"/>
      <c r="X124" s="16"/>
      <c r="Y124" s="16"/>
      <c r="Z124" s="16"/>
    </row>
    <row r="125" ht="16.5" customHeight="1">
      <c r="A125" s="16"/>
      <c r="B125" s="16"/>
      <c r="C125" s="16"/>
      <c r="D125" s="16"/>
      <c r="E125" s="16"/>
      <c r="F125" s="16"/>
      <c r="G125" s="16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8"/>
      <c r="T125" s="17"/>
      <c r="U125" s="17"/>
      <c r="V125" s="17"/>
      <c r="W125" s="16"/>
      <c r="X125" s="16"/>
      <c r="Y125" s="16"/>
      <c r="Z125" s="16"/>
    </row>
    <row r="126" ht="16.5" customHeight="1">
      <c r="A126" s="16"/>
      <c r="B126" s="16"/>
      <c r="C126" s="16"/>
      <c r="D126" s="16"/>
      <c r="E126" s="16"/>
      <c r="F126" s="16"/>
      <c r="G126" s="16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8"/>
      <c r="T126" s="17"/>
      <c r="U126" s="17"/>
      <c r="V126" s="17"/>
      <c r="W126" s="16"/>
      <c r="X126" s="16"/>
      <c r="Y126" s="16"/>
      <c r="Z126" s="16"/>
    </row>
    <row r="127" ht="16.5" customHeight="1">
      <c r="A127" s="16"/>
      <c r="B127" s="16"/>
      <c r="C127" s="16"/>
      <c r="D127" s="16"/>
      <c r="E127" s="16"/>
      <c r="F127" s="16"/>
      <c r="G127" s="16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8"/>
      <c r="T127" s="17"/>
      <c r="U127" s="17"/>
      <c r="V127" s="17"/>
      <c r="W127" s="16"/>
      <c r="X127" s="16"/>
      <c r="Y127" s="16"/>
      <c r="Z127" s="16"/>
    </row>
    <row r="128" ht="16.5" customHeight="1">
      <c r="A128" s="16"/>
      <c r="B128" s="16"/>
      <c r="C128" s="16"/>
      <c r="D128" s="16"/>
      <c r="E128" s="16"/>
      <c r="F128" s="16"/>
      <c r="G128" s="16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8"/>
      <c r="T128" s="17"/>
      <c r="U128" s="17"/>
      <c r="V128" s="17"/>
      <c r="W128" s="16"/>
      <c r="X128" s="16"/>
      <c r="Y128" s="16"/>
      <c r="Z128" s="16"/>
    </row>
    <row r="129" ht="16.5" customHeight="1">
      <c r="A129" s="16"/>
      <c r="B129" s="16"/>
      <c r="C129" s="16"/>
      <c r="D129" s="16"/>
      <c r="E129" s="16"/>
      <c r="F129" s="16"/>
      <c r="G129" s="16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8"/>
      <c r="T129" s="17"/>
      <c r="U129" s="17"/>
      <c r="V129" s="17"/>
      <c r="W129" s="16"/>
      <c r="X129" s="16"/>
      <c r="Y129" s="16"/>
      <c r="Z129" s="16"/>
    </row>
    <row r="130" ht="16.5" customHeight="1">
      <c r="A130" s="16"/>
      <c r="B130" s="16"/>
      <c r="C130" s="16"/>
      <c r="D130" s="16"/>
      <c r="E130" s="16"/>
      <c r="F130" s="16"/>
      <c r="G130" s="16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8"/>
      <c r="T130" s="17"/>
      <c r="U130" s="17"/>
      <c r="V130" s="17"/>
      <c r="W130" s="16"/>
      <c r="X130" s="16"/>
      <c r="Y130" s="16"/>
      <c r="Z130" s="16"/>
    </row>
    <row r="131" ht="16.5" customHeight="1">
      <c r="A131" s="6"/>
      <c r="B131" s="6"/>
      <c r="C131" s="6"/>
      <c r="D131" s="6"/>
      <c r="E131" s="6"/>
      <c r="F131" s="6"/>
      <c r="G131" s="6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9"/>
      <c r="T131" s="28"/>
      <c r="U131" s="28"/>
      <c r="V131" s="28"/>
      <c r="W131" s="6"/>
      <c r="X131" s="6"/>
      <c r="Y131" s="6"/>
      <c r="Z131" s="6"/>
    </row>
    <row r="132" ht="16.5" customHeight="1">
      <c r="A132" s="6"/>
      <c r="B132" s="6"/>
      <c r="C132" s="6"/>
      <c r="D132" s="6"/>
      <c r="E132" s="6"/>
      <c r="F132" s="6"/>
      <c r="G132" s="6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9"/>
      <c r="T132" s="28"/>
      <c r="U132" s="28"/>
      <c r="V132" s="28"/>
      <c r="W132" s="6"/>
      <c r="X132" s="6"/>
      <c r="Y132" s="6"/>
      <c r="Z132" s="6"/>
    </row>
    <row r="133" ht="16.5" customHeight="1">
      <c r="A133" s="6"/>
      <c r="B133" s="6"/>
      <c r="C133" s="6"/>
      <c r="D133" s="6"/>
      <c r="E133" s="6"/>
      <c r="F133" s="6"/>
      <c r="G133" s="6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9"/>
      <c r="T133" s="28"/>
      <c r="U133" s="28"/>
      <c r="V133" s="28"/>
      <c r="W133" s="6"/>
      <c r="X133" s="6"/>
      <c r="Y133" s="6"/>
      <c r="Z133" s="6"/>
    </row>
    <row r="134" ht="16.5" customHeight="1">
      <c r="A134" s="6"/>
      <c r="B134" s="6"/>
      <c r="C134" s="6"/>
      <c r="D134" s="6"/>
      <c r="E134" s="6"/>
      <c r="F134" s="6"/>
      <c r="G134" s="6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9"/>
      <c r="T134" s="28"/>
      <c r="U134" s="28"/>
      <c r="V134" s="28"/>
      <c r="W134" s="6"/>
      <c r="X134" s="6"/>
      <c r="Y134" s="6"/>
      <c r="Z134" s="6"/>
    </row>
    <row r="135" ht="16.5" customHeight="1">
      <c r="A135" s="6"/>
      <c r="B135" s="6"/>
      <c r="C135" s="6"/>
      <c r="D135" s="6"/>
      <c r="E135" s="6"/>
      <c r="F135" s="6"/>
      <c r="G135" s="6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9"/>
      <c r="T135" s="28"/>
      <c r="U135" s="28"/>
      <c r="V135" s="28"/>
      <c r="W135" s="6"/>
      <c r="X135" s="6"/>
      <c r="Y135" s="6"/>
      <c r="Z135" s="6"/>
    </row>
    <row r="136" ht="16.5" customHeight="1">
      <c r="A136" s="6"/>
      <c r="B136" s="6"/>
      <c r="C136" s="6"/>
      <c r="D136" s="6"/>
      <c r="E136" s="6"/>
      <c r="F136" s="6"/>
      <c r="G136" s="6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9"/>
      <c r="T136" s="28"/>
      <c r="U136" s="28"/>
      <c r="V136" s="28"/>
      <c r="W136" s="6"/>
      <c r="X136" s="6"/>
      <c r="Y136" s="6"/>
      <c r="Z136" s="6"/>
    </row>
    <row r="137" ht="16.5" customHeight="1">
      <c r="A137" s="6"/>
      <c r="B137" s="6"/>
      <c r="C137" s="6"/>
      <c r="D137" s="6"/>
      <c r="E137" s="6"/>
      <c r="F137" s="6"/>
      <c r="G137" s="6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9"/>
      <c r="T137" s="28"/>
      <c r="U137" s="28"/>
      <c r="V137" s="28"/>
      <c r="W137" s="6"/>
      <c r="X137" s="6"/>
      <c r="Y137" s="6"/>
      <c r="Z137" s="6"/>
    </row>
    <row r="138" ht="16.5" customHeight="1">
      <c r="A138" s="6"/>
      <c r="B138" s="6"/>
      <c r="C138" s="6"/>
      <c r="D138" s="6"/>
      <c r="E138" s="6"/>
      <c r="F138" s="6"/>
      <c r="G138" s="6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9"/>
      <c r="T138" s="28"/>
      <c r="U138" s="28"/>
      <c r="V138" s="28"/>
      <c r="W138" s="6"/>
      <c r="X138" s="6"/>
      <c r="Y138" s="6"/>
      <c r="Z138" s="6"/>
    </row>
    <row r="139" ht="16.5" customHeight="1">
      <c r="A139" s="6"/>
      <c r="B139" s="6"/>
      <c r="C139" s="6"/>
      <c r="D139" s="6"/>
      <c r="E139" s="6"/>
      <c r="F139" s="6"/>
      <c r="G139" s="6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9"/>
      <c r="T139" s="28"/>
      <c r="U139" s="28"/>
      <c r="V139" s="28"/>
      <c r="W139" s="6"/>
      <c r="X139" s="6"/>
      <c r="Y139" s="6"/>
      <c r="Z139" s="6"/>
    </row>
    <row r="140" ht="16.5" customHeight="1">
      <c r="A140" s="6"/>
      <c r="B140" s="6"/>
      <c r="C140" s="6"/>
      <c r="D140" s="6"/>
      <c r="E140" s="6"/>
      <c r="F140" s="6"/>
      <c r="G140" s="6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9"/>
      <c r="T140" s="28"/>
      <c r="U140" s="28"/>
      <c r="V140" s="28"/>
      <c r="W140" s="6"/>
      <c r="X140" s="6"/>
      <c r="Y140" s="6"/>
      <c r="Z140" s="6"/>
    </row>
    <row r="141" ht="16.5" customHeight="1">
      <c r="A141" s="6"/>
      <c r="B141" s="6"/>
      <c r="C141" s="6"/>
      <c r="D141" s="6"/>
      <c r="E141" s="6"/>
      <c r="F141" s="6"/>
      <c r="G141" s="6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9"/>
      <c r="T141" s="28"/>
      <c r="U141" s="28"/>
      <c r="V141" s="28"/>
      <c r="W141" s="6"/>
      <c r="X141" s="6"/>
      <c r="Y141" s="6"/>
      <c r="Z141" s="6"/>
    </row>
    <row r="142" ht="16.5" customHeight="1">
      <c r="A142" s="6"/>
      <c r="B142" s="6"/>
      <c r="C142" s="6"/>
      <c r="D142" s="6"/>
      <c r="E142" s="6"/>
      <c r="F142" s="6"/>
      <c r="G142" s="6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9"/>
      <c r="T142" s="28"/>
      <c r="U142" s="28"/>
      <c r="V142" s="28"/>
      <c r="W142" s="6"/>
      <c r="X142" s="6"/>
      <c r="Y142" s="6"/>
      <c r="Z142" s="6"/>
    </row>
    <row r="143" ht="16.5" customHeight="1">
      <c r="A143" s="6"/>
      <c r="B143" s="6"/>
      <c r="C143" s="6"/>
      <c r="D143" s="6"/>
      <c r="E143" s="6"/>
      <c r="F143" s="6"/>
      <c r="G143" s="6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9"/>
      <c r="T143" s="28"/>
      <c r="U143" s="28"/>
      <c r="V143" s="28"/>
      <c r="W143" s="6"/>
      <c r="X143" s="6"/>
      <c r="Y143" s="6"/>
      <c r="Z143" s="6"/>
    </row>
    <row r="144" ht="16.5" customHeight="1">
      <c r="A144" s="6"/>
      <c r="B144" s="6"/>
      <c r="C144" s="6"/>
      <c r="D144" s="6"/>
      <c r="E144" s="6"/>
      <c r="F144" s="6"/>
      <c r="G144" s="6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9"/>
      <c r="T144" s="28"/>
      <c r="U144" s="28"/>
      <c r="V144" s="28"/>
      <c r="W144" s="6"/>
      <c r="X144" s="6"/>
      <c r="Y144" s="6"/>
      <c r="Z144" s="6"/>
    </row>
    <row r="145" ht="16.5" customHeight="1">
      <c r="A145" s="6"/>
      <c r="B145" s="6"/>
      <c r="C145" s="6"/>
      <c r="D145" s="6"/>
      <c r="E145" s="6"/>
      <c r="F145" s="6"/>
      <c r="G145" s="6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9"/>
      <c r="T145" s="28"/>
      <c r="U145" s="28"/>
      <c r="V145" s="28"/>
      <c r="W145" s="6"/>
      <c r="X145" s="6"/>
      <c r="Y145" s="6"/>
      <c r="Z145" s="6"/>
    </row>
    <row r="146" ht="16.5" customHeight="1">
      <c r="A146" s="6"/>
      <c r="B146" s="6"/>
      <c r="C146" s="6"/>
      <c r="D146" s="6"/>
      <c r="E146" s="6"/>
      <c r="F146" s="6"/>
      <c r="G146" s="6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9"/>
      <c r="T146" s="28"/>
      <c r="U146" s="28"/>
      <c r="V146" s="28"/>
      <c r="W146" s="6"/>
      <c r="X146" s="6"/>
      <c r="Y146" s="6"/>
      <c r="Z146" s="6"/>
    </row>
    <row r="147" ht="16.5" customHeight="1">
      <c r="A147" s="6"/>
      <c r="B147" s="6"/>
      <c r="C147" s="6"/>
      <c r="D147" s="6"/>
      <c r="E147" s="6"/>
      <c r="F147" s="6"/>
      <c r="G147" s="6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9"/>
      <c r="T147" s="28"/>
      <c r="U147" s="28"/>
      <c r="V147" s="28"/>
      <c r="W147" s="6"/>
      <c r="X147" s="6"/>
      <c r="Y147" s="6"/>
      <c r="Z147" s="6"/>
    </row>
    <row r="148" ht="16.5" customHeight="1">
      <c r="A148" s="6"/>
      <c r="B148" s="6"/>
      <c r="C148" s="6"/>
      <c r="D148" s="6"/>
      <c r="E148" s="6"/>
      <c r="F148" s="6"/>
      <c r="G148" s="6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9"/>
      <c r="T148" s="28"/>
      <c r="U148" s="28"/>
      <c r="V148" s="28"/>
      <c r="W148" s="6"/>
      <c r="X148" s="6"/>
      <c r="Y148" s="6"/>
      <c r="Z148" s="6"/>
    </row>
    <row r="149" ht="16.5" customHeight="1">
      <c r="A149" s="6"/>
      <c r="B149" s="6"/>
      <c r="C149" s="6"/>
      <c r="D149" s="6"/>
      <c r="E149" s="6"/>
      <c r="F149" s="6"/>
      <c r="G149" s="6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9"/>
      <c r="T149" s="28"/>
      <c r="U149" s="28"/>
      <c r="V149" s="28"/>
      <c r="W149" s="6"/>
      <c r="X149" s="6"/>
      <c r="Y149" s="6"/>
      <c r="Z149" s="6"/>
    </row>
    <row r="150" ht="16.5" customHeight="1">
      <c r="A150" s="6"/>
      <c r="B150" s="6"/>
      <c r="C150" s="6"/>
      <c r="D150" s="6"/>
      <c r="E150" s="6"/>
      <c r="F150" s="6"/>
      <c r="G150" s="6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9"/>
      <c r="T150" s="28"/>
      <c r="U150" s="28"/>
      <c r="V150" s="28"/>
      <c r="W150" s="6"/>
      <c r="X150" s="6"/>
      <c r="Y150" s="6"/>
      <c r="Z150" s="6"/>
    </row>
    <row r="151" ht="16.5" customHeight="1">
      <c r="A151" s="6"/>
      <c r="B151" s="6"/>
      <c r="C151" s="6"/>
      <c r="D151" s="6"/>
      <c r="E151" s="6"/>
      <c r="F151" s="6"/>
      <c r="G151" s="6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9"/>
      <c r="T151" s="28"/>
      <c r="U151" s="28"/>
      <c r="V151" s="28"/>
      <c r="W151" s="6"/>
      <c r="X151" s="6"/>
      <c r="Y151" s="6"/>
      <c r="Z151" s="6"/>
    </row>
    <row r="152" ht="16.5" customHeight="1">
      <c r="A152" s="6"/>
      <c r="B152" s="6"/>
      <c r="C152" s="6"/>
      <c r="D152" s="6"/>
      <c r="E152" s="6"/>
      <c r="F152" s="6"/>
      <c r="G152" s="6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9"/>
      <c r="T152" s="28"/>
      <c r="U152" s="28"/>
      <c r="V152" s="28"/>
      <c r="W152" s="6"/>
      <c r="X152" s="6"/>
      <c r="Y152" s="6"/>
      <c r="Z152" s="6"/>
    </row>
    <row r="153" ht="16.5" customHeight="1">
      <c r="A153" s="6"/>
      <c r="B153" s="6"/>
      <c r="C153" s="6"/>
      <c r="D153" s="6"/>
      <c r="E153" s="6"/>
      <c r="F153" s="6"/>
      <c r="G153" s="6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9"/>
      <c r="T153" s="28"/>
      <c r="U153" s="28"/>
      <c r="V153" s="28"/>
      <c r="W153" s="6"/>
      <c r="X153" s="6"/>
      <c r="Y153" s="6"/>
      <c r="Z153" s="6"/>
    </row>
    <row r="154" ht="16.5" customHeight="1">
      <c r="A154" s="6"/>
      <c r="B154" s="6"/>
      <c r="C154" s="6"/>
      <c r="D154" s="6"/>
      <c r="E154" s="6"/>
      <c r="F154" s="6"/>
      <c r="G154" s="6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9"/>
      <c r="T154" s="28"/>
      <c r="U154" s="28"/>
      <c r="V154" s="28"/>
      <c r="W154" s="6"/>
      <c r="X154" s="6"/>
      <c r="Y154" s="6"/>
      <c r="Z154" s="6"/>
    </row>
    <row r="155" ht="16.5" customHeight="1">
      <c r="A155" s="6"/>
      <c r="B155" s="6"/>
      <c r="C155" s="6"/>
      <c r="D155" s="6"/>
      <c r="E155" s="6"/>
      <c r="F155" s="6"/>
      <c r="G155" s="6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9"/>
      <c r="T155" s="28"/>
      <c r="U155" s="28"/>
      <c r="V155" s="28"/>
      <c r="W155" s="6"/>
      <c r="X155" s="6"/>
      <c r="Y155" s="6"/>
      <c r="Z155" s="6"/>
    </row>
    <row r="156" ht="16.5" customHeight="1">
      <c r="A156" s="6"/>
      <c r="B156" s="6"/>
      <c r="C156" s="6"/>
      <c r="D156" s="6"/>
      <c r="E156" s="6"/>
      <c r="F156" s="6"/>
      <c r="G156" s="6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9"/>
      <c r="T156" s="28"/>
      <c r="U156" s="28"/>
      <c r="V156" s="28"/>
      <c r="W156" s="6"/>
      <c r="X156" s="6"/>
      <c r="Y156" s="6"/>
      <c r="Z156" s="6"/>
    </row>
    <row r="157" ht="16.5" customHeight="1">
      <c r="A157" s="6"/>
      <c r="B157" s="6"/>
      <c r="C157" s="6"/>
      <c r="D157" s="6"/>
      <c r="E157" s="6"/>
      <c r="F157" s="6"/>
      <c r="G157" s="6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9"/>
      <c r="T157" s="28"/>
      <c r="U157" s="28"/>
      <c r="V157" s="28"/>
      <c r="W157" s="6"/>
      <c r="X157" s="6"/>
      <c r="Y157" s="6"/>
      <c r="Z157" s="6"/>
    </row>
    <row r="158" ht="16.5" customHeight="1">
      <c r="A158" s="6"/>
      <c r="B158" s="6"/>
      <c r="C158" s="6"/>
      <c r="D158" s="6"/>
      <c r="E158" s="6"/>
      <c r="F158" s="6"/>
      <c r="G158" s="6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9"/>
      <c r="T158" s="28"/>
      <c r="U158" s="28"/>
      <c r="V158" s="28"/>
      <c r="W158" s="6"/>
      <c r="X158" s="6"/>
      <c r="Y158" s="6"/>
      <c r="Z158" s="6"/>
    </row>
    <row r="159" ht="16.5" customHeight="1">
      <c r="A159" s="6"/>
      <c r="B159" s="6"/>
      <c r="C159" s="6"/>
      <c r="D159" s="6"/>
      <c r="E159" s="6"/>
      <c r="F159" s="6"/>
      <c r="G159" s="6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9"/>
      <c r="T159" s="28"/>
      <c r="U159" s="28"/>
      <c r="V159" s="28"/>
      <c r="W159" s="6"/>
      <c r="X159" s="6"/>
      <c r="Y159" s="6"/>
      <c r="Z159" s="6"/>
    </row>
    <row r="160" ht="16.5" customHeight="1">
      <c r="A160" s="6"/>
      <c r="B160" s="6"/>
      <c r="C160" s="6"/>
      <c r="D160" s="6"/>
      <c r="E160" s="6"/>
      <c r="F160" s="6"/>
      <c r="G160" s="6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9"/>
      <c r="T160" s="28"/>
      <c r="U160" s="28"/>
      <c r="V160" s="28"/>
      <c r="W160" s="6"/>
      <c r="X160" s="6"/>
      <c r="Y160" s="6"/>
      <c r="Z160" s="6"/>
    </row>
    <row r="161" ht="16.5" customHeight="1">
      <c r="A161" s="6"/>
      <c r="B161" s="6"/>
      <c r="C161" s="6"/>
      <c r="D161" s="6"/>
      <c r="E161" s="6"/>
      <c r="F161" s="6"/>
      <c r="G161" s="6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9"/>
      <c r="T161" s="28"/>
      <c r="U161" s="28"/>
      <c r="V161" s="28"/>
      <c r="W161" s="6"/>
      <c r="X161" s="6"/>
      <c r="Y161" s="6"/>
      <c r="Z161" s="6"/>
    </row>
    <row r="162" ht="16.5" customHeight="1">
      <c r="A162" s="6"/>
      <c r="B162" s="6"/>
      <c r="C162" s="6"/>
      <c r="D162" s="6"/>
      <c r="E162" s="6"/>
      <c r="F162" s="6"/>
      <c r="G162" s="6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9"/>
      <c r="T162" s="28"/>
      <c r="U162" s="28"/>
      <c r="V162" s="28"/>
      <c r="W162" s="6"/>
      <c r="X162" s="6"/>
      <c r="Y162" s="6"/>
      <c r="Z162" s="6"/>
    </row>
    <row r="163" ht="16.5" customHeight="1">
      <c r="A163" s="6"/>
      <c r="B163" s="6"/>
      <c r="C163" s="6"/>
      <c r="D163" s="6"/>
      <c r="E163" s="6"/>
      <c r="F163" s="6"/>
      <c r="G163" s="6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9"/>
      <c r="T163" s="28"/>
      <c r="U163" s="28"/>
      <c r="V163" s="28"/>
      <c r="W163" s="6"/>
      <c r="X163" s="6"/>
      <c r="Y163" s="6"/>
      <c r="Z163" s="6"/>
    </row>
    <row r="164" ht="16.5" customHeight="1">
      <c r="A164" s="6"/>
      <c r="B164" s="6"/>
      <c r="C164" s="6"/>
      <c r="D164" s="6"/>
      <c r="E164" s="6"/>
      <c r="F164" s="6"/>
      <c r="G164" s="6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9"/>
      <c r="T164" s="28"/>
      <c r="U164" s="28"/>
      <c r="V164" s="28"/>
      <c r="W164" s="6"/>
      <c r="X164" s="6"/>
      <c r="Y164" s="6"/>
      <c r="Z164" s="6"/>
    </row>
    <row r="165" ht="16.5" customHeight="1">
      <c r="A165" s="6"/>
      <c r="B165" s="6"/>
      <c r="C165" s="6"/>
      <c r="D165" s="6"/>
      <c r="E165" s="6"/>
      <c r="F165" s="6"/>
      <c r="G165" s="6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9"/>
      <c r="T165" s="28"/>
      <c r="U165" s="28"/>
      <c r="V165" s="28"/>
      <c r="W165" s="6"/>
      <c r="X165" s="6"/>
      <c r="Y165" s="6"/>
      <c r="Z165" s="6"/>
    </row>
    <row r="166" ht="16.5" customHeight="1">
      <c r="A166" s="6"/>
      <c r="B166" s="6"/>
      <c r="C166" s="6"/>
      <c r="D166" s="6"/>
      <c r="E166" s="6"/>
      <c r="F166" s="6"/>
      <c r="G166" s="6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9"/>
      <c r="T166" s="28"/>
      <c r="U166" s="28"/>
      <c r="V166" s="28"/>
      <c r="W166" s="6"/>
      <c r="X166" s="6"/>
      <c r="Y166" s="6"/>
      <c r="Z166" s="6"/>
    </row>
    <row r="167" ht="16.5" customHeight="1">
      <c r="A167" s="6"/>
      <c r="B167" s="6"/>
      <c r="C167" s="6"/>
      <c r="D167" s="6"/>
      <c r="E167" s="6"/>
      <c r="F167" s="6"/>
      <c r="G167" s="6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9"/>
      <c r="T167" s="28"/>
      <c r="U167" s="28"/>
      <c r="V167" s="28"/>
      <c r="W167" s="6"/>
      <c r="X167" s="6"/>
      <c r="Y167" s="6"/>
      <c r="Z167" s="6"/>
    </row>
    <row r="168" ht="16.5" customHeight="1">
      <c r="A168" s="6"/>
      <c r="B168" s="6"/>
      <c r="C168" s="6"/>
      <c r="D168" s="6"/>
      <c r="E168" s="6"/>
      <c r="F168" s="6"/>
      <c r="G168" s="6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9"/>
      <c r="T168" s="28"/>
      <c r="U168" s="28"/>
      <c r="V168" s="28"/>
      <c r="W168" s="6"/>
      <c r="X168" s="6"/>
      <c r="Y168" s="6"/>
      <c r="Z168" s="6"/>
    </row>
    <row r="169" ht="16.5" customHeight="1">
      <c r="A169" s="6"/>
      <c r="B169" s="6"/>
      <c r="C169" s="6"/>
      <c r="D169" s="6"/>
      <c r="E169" s="6"/>
      <c r="F169" s="6"/>
      <c r="G169" s="6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9"/>
      <c r="T169" s="28"/>
      <c r="U169" s="28"/>
      <c r="V169" s="28"/>
      <c r="W169" s="6"/>
      <c r="X169" s="6"/>
      <c r="Y169" s="6"/>
      <c r="Z169" s="6"/>
    </row>
    <row r="170" ht="16.5" customHeight="1">
      <c r="A170" s="6"/>
      <c r="B170" s="6"/>
      <c r="C170" s="6"/>
      <c r="D170" s="6"/>
      <c r="E170" s="6"/>
      <c r="F170" s="6"/>
      <c r="G170" s="6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9"/>
      <c r="T170" s="28"/>
      <c r="U170" s="28"/>
      <c r="V170" s="28"/>
      <c r="W170" s="6"/>
      <c r="X170" s="6"/>
      <c r="Y170" s="6"/>
      <c r="Z170" s="6"/>
    </row>
    <row r="171" ht="16.5" customHeight="1">
      <c r="A171" s="6"/>
      <c r="B171" s="6"/>
      <c r="C171" s="6"/>
      <c r="D171" s="6"/>
      <c r="E171" s="6"/>
      <c r="F171" s="6"/>
      <c r="G171" s="6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9"/>
      <c r="T171" s="28"/>
      <c r="U171" s="28"/>
      <c r="V171" s="28"/>
      <c r="W171" s="6"/>
      <c r="X171" s="6"/>
      <c r="Y171" s="6"/>
      <c r="Z171" s="6"/>
    </row>
    <row r="172" ht="16.5" customHeight="1">
      <c r="A172" s="6"/>
      <c r="B172" s="6"/>
      <c r="C172" s="6"/>
      <c r="D172" s="6"/>
      <c r="E172" s="6"/>
      <c r="F172" s="6"/>
      <c r="G172" s="6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9"/>
      <c r="T172" s="28"/>
      <c r="U172" s="28"/>
      <c r="V172" s="28"/>
      <c r="W172" s="6"/>
      <c r="X172" s="6"/>
      <c r="Y172" s="6"/>
      <c r="Z172" s="6"/>
    </row>
    <row r="173" ht="16.5" customHeight="1">
      <c r="A173" s="6"/>
      <c r="B173" s="6"/>
      <c r="C173" s="6"/>
      <c r="D173" s="6"/>
      <c r="E173" s="6"/>
      <c r="F173" s="6"/>
      <c r="G173" s="6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9"/>
      <c r="T173" s="28"/>
      <c r="U173" s="28"/>
      <c r="V173" s="28"/>
      <c r="W173" s="6"/>
      <c r="X173" s="6"/>
      <c r="Y173" s="6"/>
      <c r="Z173" s="6"/>
    </row>
    <row r="174" ht="16.5" customHeight="1">
      <c r="A174" s="6"/>
      <c r="B174" s="6"/>
      <c r="C174" s="6"/>
      <c r="D174" s="6"/>
      <c r="E174" s="6"/>
      <c r="F174" s="6"/>
      <c r="G174" s="6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9"/>
      <c r="T174" s="28"/>
      <c r="U174" s="28"/>
      <c r="V174" s="28"/>
      <c r="W174" s="6"/>
      <c r="X174" s="6"/>
      <c r="Y174" s="6"/>
      <c r="Z174" s="6"/>
    </row>
    <row r="175" ht="16.5" customHeight="1">
      <c r="A175" s="6"/>
      <c r="B175" s="6"/>
      <c r="C175" s="6"/>
      <c r="D175" s="6"/>
      <c r="E175" s="6"/>
      <c r="F175" s="6"/>
      <c r="G175" s="6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9"/>
      <c r="T175" s="28"/>
      <c r="U175" s="28"/>
      <c r="V175" s="28"/>
      <c r="W175" s="6"/>
      <c r="X175" s="6"/>
      <c r="Y175" s="6"/>
      <c r="Z175" s="6"/>
    </row>
    <row r="176" ht="16.5" customHeight="1">
      <c r="A176" s="6"/>
      <c r="B176" s="6"/>
      <c r="C176" s="6"/>
      <c r="D176" s="6"/>
      <c r="E176" s="6"/>
      <c r="F176" s="6"/>
      <c r="G176" s="6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9"/>
      <c r="T176" s="28"/>
      <c r="U176" s="28"/>
      <c r="V176" s="28"/>
      <c r="W176" s="6"/>
      <c r="X176" s="6"/>
      <c r="Y176" s="6"/>
      <c r="Z176" s="6"/>
    </row>
    <row r="177" ht="16.5" customHeight="1">
      <c r="A177" s="6"/>
      <c r="B177" s="6"/>
      <c r="C177" s="6"/>
      <c r="D177" s="6"/>
      <c r="E177" s="6"/>
      <c r="F177" s="6"/>
      <c r="G177" s="6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9"/>
      <c r="T177" s="28"/>
      <c r="U177" s="28"/>
      <c r="V177" s="28"/>
      <c r="W177" s="6"/>
      <c r="X177" s="6"/>
      <c r="Y177" s="6"/>
      <c r="Z177" s="6"/>
    </row>
    <row r="178" ht="16.5" customHeight="1">
      <c r="A178" s="6"/>
      <c r="B178" s="6"/>
      <c r="C178" s="6"/>
      <c r="D178" s="6"/>
      <c r="E178" s="6"/>
      <c r="F178" s="6"/>
      <c r="G178" s="6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9"/>
      <c r="T178" s="28"/>
      <c r="U178" s="28"/>
      <c r="V178" s="28"/>
      <c r="W178" s="6"/>
      <c r="X178" s="6"/>
      <c r="Y178" s="6"/>
      <c r="Z178" s="6"/>
    </row>
    <row r="179" ht="16.5" customHeight="1">
      <c r="A179" s="6"/>
      <c r="B179" s="6"/>
      <c r="C179" s="6"/>
      <c r="D179" s="6"/>
      <c r="E179" s="6"/>
      <c r="F179" s="6"/>
      <c r="G179" s="6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9"/>
      <c r="T179" s="28"/>
      <c r="U179" s="28"/>
      <c r="V179" s="28"/>
      <c r="W179" s="6"/>
      <c r="X179" s="6"/>
      <c r="Y179" s="6"/>
      <c r="Z179" s="6"/>
    </row>
    <row r="180" ht="16.5" customHeight="1">
      <c r="A180" s="6"/>
      <c r="B180" s="6"/>
      <c r="C180" s="6"/>
      <c r="D180" s="6"/>
      <c r="E180" s="6"/>
      <c r="F180" s="6"/>
      <c r="G180" s="6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9"/>
      <c r="T180" s="28"/>
      <c r="U180" s="28"/>
      <c r="V180" s="28"/>
      <c r="W180" s="6"/>
      <c r="X180" s="6"/>
      <c r="Y180" s="6"/>
      <c r="Z180" s="6"/>
    </row>
    <row r="181" ht="16.5" customHeight="1">
      <c r="A181" s="6"/>
      <c r="B181" s="6"/>
      <c r="C181" s="6"/>
      <c r="D181" s="6"/>
      <c r="E181" s="6"/>
      <c r="F181" s="6"/>
      <c r="G181" s="6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9"/>
      <c r="T181" s="28"/>
      <c r="U181" s="28"/>
      <c r="V181" s="28"/>
      <c r="W181" s="6"/>
      <c r="X181" s="6"/>
      <c r="Y181" s="6"/>
      <c r="Z181" s="6"/>
    </row>
    <row r="182" ht="16.5" customHeight="1">
      <c r="A182" s="6"/>
      <c r="B182" s="6"/>
      <c r="C182" s="6"/>
      <c r="D182" s="6"/>
      <c r="E182" s="6"/>
      <c r="F182" s="6"/>
      <c r="G182" s="6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9"/>
      <c r="T182" s="28"/>
      <c r="U182" s="28"/>
      <c r="V182" s="28"/>
      <c r="W182" s="6"/>
      <c r="X182" s="6"/>
      <c r="Y182" s="6"/>
      <c r="Z182" s="6"/>
    </row>
    <row r="183" ht="16.5" customHeight="1">
      <c r="A183" s="6"/>
      <c r="B183" s="6"/>
      <c r="C183" s="6"/>
      <c r="D183" s="6"/>
      <c r="E183" s="6"/>
      <c r="F183" s="6"/>
      <c r="G183" s="6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9"/>
      <c r="T183" s="28"/>
      <c r="U183" s="28"/>
      <c r="V183" s="28"/>
      <c r="W183" s="6"/>
      <c r="X183" s="6"/>
      <c r="Y183" s="6"/>
      <c r="Z183" s="6"/>
    </row>
    <row r="184" ht="16.5" customHeight="1">
      <c r="A184" s="6"/>
      <c r="B184" s="6"/>
      <c r="C184" s="6"/>
      <c r="D184" s="6"/>
      <c r="E184" s="6"/>
      <c r="F184" s="6"/>
      <c r="G184" s="6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9"/>
      <c r="T184" s="28"/>
      <c r="U184" s="28"/>
      <c r="V184" s="28"/>
      <c r="W184" s="6"/>
      <c r="X184" s="6"/>
      <c r="Y184" s="6"/>
      <c r="Z184" s="6"/>
    </row>
    <row r="185" ht="16.5" customHeight="1">
      <c r="A185" s="6"/>
      <c r="B185" s="6"/>
      <c r="C185" s="6"/>
      <c r="D185" s="6"/>
      <c r="E185" s="6"/>
      <c r="F185" s="6"/>
      <c r="G185" s="6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9"/>
      <c r="T185" s="28"/>
      <c r="U185" s="28"/>
      <c r="V185" s="28"/>
      <c r="W185" s="6"/>
      <c r="X185" s="6"/>
      <c r="Y185" s="6"/>
      <c r="Z185" s="6"/>
    </row>
    <row r="186" ht="16.5" customHeight="1">
      <c r="A186" s="6"/>
      <c r="B186" s="6"/>
      <c r="C186" s="6"/>
      <c r="D186" s="6"/>
      <c r="E186" s="6"/>
      <c r="F186" s="6"/>
      <c r="G186" s="6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9"/>
      <c r="T186" s="28"/>
      <c r="U186" s="28"/>
      <c r="V186" s="28"/>
      <c r="W186" s="6"/>
      <c r="X186" s="6"/>
      <c r="Y186" s="6"/>
      <c r="Z186" s="6"/>
    </row>
    <row r="187" ht="16.5" customHeight="1">
      <c r="A187" s="6"/>
      <c r="B187" s="6"/>
      <c r="C187" s="6"/>
      <c r="D187" s="6"/>
      <c r="E187" s="6"/>
      <c r="F187" s="6"/>
      <c r="G187" s="6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9"/>
      <c r="T187" s="28"/>
      <c r="U187" s="28"/>
      <c r="V187" s="28"/>
      <c r="W187" s="6"/>
      <c r="X187" s="6"/>
      <c r="Y187" s="6"/>
      <c r="Z187" s="6"/>
    </row>
    <row r="188" ht="16.5" customHeight="1">
      <c r="A188" s="6"/>
      <c r="B188" s="6"/>
      <c r="C188" s="6"/>
      <c r="D188" s="6"/>
      <c r="E188" s="6"/>
      <c r="F188" s="6"/>
      <c r="G188" s="6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9"/>
      <c r="T188" s="28"/>
      <c r="U188" s="28"/>
      <c r="V188" s="28"/>
      <c r="W188" s="6"/>
      <c r="X188" s="6"/>
      <c r="Y188" s="6"/>
      <c r="Z188" s="6"/>
    </row>
    <row r="189" ht="16.5" customHeight="1">
      <c r="A189" s="6"/>
      <c r="B189" s="6"/>
      <c r="C189" s="6"/>
      <c r="D189" s="6"/>
      <c r="E189" s="6"/>
      <c r="F189" s="6"/>
      <c r="G189" s="6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9"/>
      <c r="T189" s="28"/>
      <c r="U189" s="28"/>
      <c r="V189" s="28"/>
      <c r="W189" s="6"/>
      <c r="X189" s="6"/>
      <c r="Y189" s="6"/>
      <c r="Z189" s="6"/>
    </row>
    <row r="190" ht="16.5" customHeight="1">
      <c r="A190" s="6"/>
      <c r="B190" s="6"/>
      <c r="C190" s="6"/>
      <c r="D190" s="6"/>
      <c r="E190" s="6"/>
      <c r="F190" s="6"/>
      <c r="G190" s="6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9"/>
      <c r="T190" s="28"/>
      <c r="U190" s="28"/>
      <c r="V190" s="28"/>
      <c r="W190" s="6"/>
      <c r="X190" s="6"/>
      <c r="Y190" s="6"/>
      <c r="Z190" s="6"/>
    </row>
    <row r="191" ht="16.5" customHeight="1">
      <c r="A191" s="6"/>
      <c r="B191" s="6"/>
      <c r="C191" s="6"/>
      <c r="D191" s="6"/>
      <c r="E191" s="6"/>
      <c r="F191" s="6"/>
      <c r="G191" s="6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9"/>
      <c r="T191" s="28"/>
      <c r="U191" s="28"/>
      <c r="V191" s="28"/>
      <c r="W191" s="6"/>
      <c r="X191" s="6"/>
      <c r="Y191" s="6"/>
      <c r="Z191" s="6"/>
    </row>
    <row r="192" ht="16.5" customHeight="1">
      <c r="A192" s="6"/>
      <c r="B192" s="6"/>
      <c r="C192" s="6"/>
      <c r="D192" s="6"/>
      <c r="E192" s="6"/>
      <c r="F192" s="6"/>
      <c r="G192" s="6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9"/>
      <c r="T192" s="28"/>
      <c r="U192" s="28"/>
      <c r="V192" s="28"/>
      <c r="W192" s="6"/>
      <c r="X192" s="6"/>
      <c r="Y192" s="6"/>
      <c r="Z192" s="6"/>
    </row>
    <row r="193" ht="16.5" customHeight="1">
      <c r="A193" s="6"/>
      <c r="B193" s="6"/>
      <c r="C193" s="6"/>
      <c r="D193" s="6"/>
      <c r="E193" s="6"/>
      <c r="F193" s="6"/>
      <c r="G193" s="6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9"/>
      <c r="T193" s="28"/>
      <c r="U193" s="28"/>
      <c r="V193" s="28"/>
      <c r="W193" s="6"/>
      <c r="X193" s="6"/>
      <c r="Y193" s="6"/>
      <c r="Z193" s="6"/>
    </row>
    <row r="194" ht="16.5" customHeight="1">
      <c r="A194" s="6"/>
      <c r="B194" s="6"/>
      <c r="C194" s="6"/>
      <c r="D194" s="6"/>
      <c r="E194" s="6"/>
      <c r="F194" s="6"/>
      <c r="G194" s="6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9"/>
      <c r="T194" s="28"/>
      <c r="U194" s="28"/>
      <c r="V194" s="28"/>
      <c r="W194" s="6"/>
      <c r="X194" s="6"/>
      <c r="Y194" s="6"/>
      <c r="Z194" s="6"/>
    </row>
    <row r="195" ht="16.5" customHeight="1">
      <c r="A195" s="6"/>
      <c r="B195" s="6"/>
      <c r="C195" s="6"/>
      <c r="D195" s="6"/>
      <c r="E195" s="6"/>
      <c r="F195" s="6"/>
      <c r="G195" s="6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9"/>
      <c r="T195" s="28"/>
      <c r="U195" s="28"/>
      <c r="V195" s="28"/>
      <c r="W195" s="6"/>
      <c r="X195" s="6"/>
      <c r="Y195" s="6"/>
      <c r="Z195" s="6"/>
    </row>
    <row r="196" ht="16.5" customHeight="1">
      <c r="A196" s="6"/>
      <c r="B196" s="6"/>
      <c r="C196" s="6"/>
      <c r="D196" s="6"/>
      <c r="E196" s="6"/>
      <c r="F196" s="6"/>
      <c r="G196" s="6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9"/>
      <c r="T196" s="28"/>
      <c r="U196" s="28"/>
      <c r="V196" s="28"/>
      <c r="W196" s="6"/>
      <c r="X196" s="6"/>
      <c r="Y196" s="6"/>
      <c r="Z196" s="6"/>
    </row>
    <row r="197" ht="16.5" customHeight="1">
      <c r="A197" s="6"/>
      <c r="B197" s="6"/>
      <c r="C197" s="6"/>
      <c r="D197" s="6"/>
      <c r="E197" s="6"/>
      <c r="F197" s="6"/>
      <c r="G197" s="6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9"/>
      <c r="T197" s="28"/>
      <c r="U197" s="28"/>
      <c r="V197" s="28"/>
      <c r="W197" s="6"/>
      <c r="X197" s="6"/>
      <c r="Y197" s="6"/>
      <c r="Z197" s="6"/>
    </row>
    <row r="198" ht="16.5" customHeight="1">
      <c r="A198" s="6"/>
      <c r="B198" s="6"/>
      <c r="C198" s="6"/>
      <c r="D198" s="6"/>
      <c r="E198" s="6"/>
      <c r="F198" s="6"/>
      <c r="G198" s="6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9"/>
      <c r="T198" s="28"/>
      <c r="U198" s="28"/>
      <c r="V198" s="28"/>
      <c r="W198" s="6"/>
      <c r="X198" s="6"/>
      <c r="Y198" s="6"/>
      <c r="Z198" s="6"/>
    </row>
    <row r="199" ht="16.5" customHeight="1">
      <c r="A199" s="6"/>
      <c r="B199" s="6"/>
      <c r="C199" s="6"/>
      <c r="D199" s="6"/>
      <c r="E199" s="6"/>
      <c r="F199" s="6"/>
      <c r="G199" s="6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9"/>
      <c r="T199" s="28"/>
      <c r="U199" s="28"/>
      <c r="V199" s="28"/>
      <c r="W199" s="6"/>
      <c r="X199" s="6"/>
      <c r="Y199" s="6"/>
      <c r="Z199" s="6"/>
    </row>
    <row r="200" ht="16.5" customHeight="1">
      <c r="A200" s="6"/>
      <c r="B200" s="6"/>
      <c r="C200" s="6"/>
      <c r="D200" s="6"/>
      <c r="E200" s="6"/>
      <c r="F200" s="6"/>
      <c r="G200" s="6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9"/>
      <c r="T200" s="28"/>
      <c r="U200" s="28"/>
      <c r="V200" s="28"/>
      <c r="W200" s="6"/>
      <c r="X200" s="6"/>
      <c r="Y200" s="6"/>
      <c r="Z200" s="6"/>
    </row>
    <row r="201" ht="16.5" customHeight="1">
      <c r="A201" s="6"/>
      <c r="B201" s="6"/>
      <c r="C201" s="6"/>
      <c r="D201" s="6"/>
      <c r="E201" s="6"/>
      <c r="F201" s="6"/>
      <c r="G201" s="6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9"/>
      <c r="T201" s="28"/>
      <c r="U201" s="28"/>
      <c r="V201" s="28"/>
      <c r="W201" s="6"/>
      <c r="X201" s="6"/>
      <c r="Y201" s="6"/>
      <c r="Z201" s="6"/>
    </row>
    <row r="202" ht="16.5" customHeight="1">
      <c r="A202" s="6"/>
      <c r="B202" s="6"/>
      <c r="C202" s="6"/>
      <c r="D202" s="6"/>
      <c r="E202" s="6"/>
      <c r="F202" s="6"/>
      <c r="G202" s="6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9"/>
      <c r="T202" s="28"/>
      <c r="U202" s="28"/>
      <c r="V202" s="28"/>
      <c r="W202" s="6"/>
      <c r="X202" s="6"/>
      <c r="Y202" s="6"/>
      <c r="Z202" s="6"/>
    </row>
    <row r="203" ht="16.5" customHeight="1">
      <c r="A203" s="6"/>
      <c r="B203" s="6"/>
      <c r="C203" s="6"/>
      <c r="D203" s="6"/>
      <c r="E203" s="6"/>
      <c r="F203" s="6"/>
      <c r="G203" s="6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9"/>
      <c r="T203" s="28"/>
      <c r="U203" s="28"/>
      <c r="V203" s="28"/>
      <c r="W203" s="6"/>
      <c r="X203" s="6"/>
      <c r="Y203" s="6"/>
      <c r="Z203" s="6"/>
    </row>
    <row r="204" ht="16.5" customHeight="1">
      <c r="A204" s="6"/>
      <c r="B204" s="6"/>
      <c r="C204" s="6"/>
      <c r="D204" s="6"/>
      <c r="E204" s="6"/>
      <c r="F204" s="6"/>
      <c r="G204" s="6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9"/>
      <c r="T204" s="28"/>
      <c r="U204" s="28"/>
      <c r="V204" s="28"/>
      <c r="W204" s="6"/>
      <c r="X204" s="6"/>
      <c r="Y204" s="6"/>
      <c r="Z204" s="6"/>
    </row>
    <row r="205" ht="16.5" customHeight="1">
      <c r="A205" s="6"/>
      <c r="B205" s="6"/>
      <c r="C205" s="6"/>
      <c r="D205" s="6"/>
      <c r="E205" s="6"/>
      <c r="F205" s="6"/>
      <c r="G205" s="6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9"/>
      <c r="T205" s="28"/>
      <c r="U205" s="28"/>
      <c r="V205" s="28"/>
      <c r="W205" s="6"/>
      <c r="X205" s="6"/>
      <c r="Y205" s="6"/>
      <c r="Z205" s="6"/>
    </row>
    <row r="206" ht="16.5" customHeight="1">
      <c r="A206" s="6"/>
      <c r="B206" s="6"/>
      <c r="C206" s="6"/>
      <c r="D206" s="6"/>
      <c r="E206" s="6"/>
      <c r="F206" s="6"/>
      <c r="G206" s="6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9"/>
      <c r="T206" s="28"/>
      <c r="U206" s="28"/>
      <c r="V206" s="28"/>
      <c r="W206" s="6"/>
      <c r="X206" s="6"/>
      <c r="Y206" s="6"/>
      <c r="Z206" s="6"/>
    </row>
    <row r="207" ht="16.5" customHeight="1">
      <c r="A207" s="6"/>
      <c r="B207" s="6"/>
      <c r="C207" s="6"/>
      <c r="D207" s="6"/>
      <c r="E207" s="6"/>
      <c r="F207" s="6"/>
      <c r="G207" s="6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9"/>
      <c r="T207" s="28"/>
      <c r="U207" s="28"/>
      <c r="V207" s="28"/>
      <c r="W207" s="6"/>
      <c r="X207" s="6"/>
      <c r="Y207" s="6"/>
      <c r="Z207" s="6"/>
    </row>
    <row r="208" ht="16.5" customHeight="1">
      <c r="A208" s="6"/>
      <c r="B208" s="6"/>
      <c r="C208" s="6"/>
      <c r="D208" s="6"/>
      <c r="E208" s="6"/>
      <c r="F208" s="6"/>
      <c r="G208" s="6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9"/>
      <c r="T208" s="28"/>
      <c r="U208" s="28"/>
      <c r="V208" s="28"/>
      <c r="W208" s="6"/>
      <c r="X208" s="6"/>
      <c r="Y208" s="6"/>
      <c r="Z208" s="6"/>
    </row>
    <row r="209" ht="16.5" customHeight="1">
      <c r="A209" s="6"/>
      <c r="B209" s="6"/>
      <c r="C209" s="6"/>
      <c r="D209" s="6"/>
      <c r="E209" s="6"/>
      <c r="F209" s="6"/>
      <c r="G209" s="6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9"/>
      <c r="T209" s="28"/>
      <c r="U209" s="28"/>
      <c r="V209" s="28"/>
      <c r="W209" s="6"/>
      <c r="X209" s="6"/>
      <c r="Y209" s="6"/>
      <c r="Z209" s="6"/>
    </row>
    <row r="210" ht="16.5" customHeight="1">
      <c r="A210" s="6"/>
      <c r="B210" s="6"/>
      <c r="C210" s="6"/>
      <c r="D210" s="6"/>
      <c r="E210" s="6"/>
      <c r="F210" s="6"/>
      <c r="G210" s="6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9"/>
      <c r="T210" s="28"/>
      <c r="U210" s="28"/>
      <c r="V210" s="28"/>
      <c r="W210" s="6"/>
      <c r="X210" s="6"/>
      <c r="Y210" s="6"/>
      <c r="Z210" s="6"/>
    </row>
    <row r="211" ht="16.5" customHeight="1">
      <c r="A211" s="6"/>
      <c r="B211" s="6"/>
      <c r="C211" s="6"/>
      <c r="D211" s="6"/>
      <c r="E211" s="6"/>
      <c r="F211" s="6"/>
      <c r="G211" s="6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9"/>
      <c r="T211" s="28"/>
      <c r="U211" s="28"/>
      <c r="V211" s="28"/>
      <c r="W211" s="6"/>
      <c r="X211" s="6"/>
      <c r="Y211" s="6"/>
      <c r="Z211" s="6"/>
    </row>
    <row r="212" ht="16.5" customHeight="1">
      <c r="A212" s="6"/>
      <c r="B212" s="6"/>
      <c r="C212" s="6"/>
      <c r="D212" s="6"/>
      <c r="E212" s="6"/>
      <c r="F212" s="6"/>
      <c r="G212" s="6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9"/>
      <c r="T212" s="28"/>
      <c r="U212" s="28"/>
      <c r="V212" s="28"/>
      <c r="W212" s="6"/>
      <c r="X212" s="6"/>
      <c r="Y212" s="6"/>
      <c r="Z212" s="6"/>
    </row>
    <row r="213" ht="16.5" customHeight="1">
      <c r="A213" s="6"/>
      <c r="B213" s="6"/>
      <c r="C213" s="6"/>
      <c r="D213" s="6"/>
      <c r="E213" s="6"/>
      <c r="F213" s="6"/>
      <c r="G213" s="6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9"/>
      <c r="T213" s="28"/>
      <c r="U213" s="28"/>
      <c r="V213" s="28"/>
      <c r="W213" s="6"/>
      <c r="X213" s="6"/>
      <c r="Y213" s="6"/>
      <c r="Z213" s="6"/>
    </row>
    <row r="214" ht="16.5" customHeight="1">
      <c r="A214" s="6"/>
      <c r="B214" s="6"/>
      <c r="C214" s="6"/>
      <c r="D214" s="6"/>
      <c r="E214" s="6"/>
      <c r="F214" s="6"/>
      <c r="G214" s="6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9"/>
      <c r="T214" s="28"/>
      <c r="U214" s="28"/>
      <c r="V214" s="28"/>
      <c r="W214" s="6"/>
      <c r="X214" s="6"/>
      <c r="Y214" s="6"/>
      <c r="Z214" s="6"/>
    </row>
    <row r="215" ht="16.5" customHeight="1">
      <c r="A215" s="6"/>
      <c r="B215" s="6"/>
      <c r="C215" s="6"/>
      <c r="D215" s="6"/>
      <c r="E215" s="6"/>
      <c r="F215" s="6"/>
      <c r="G215" s="6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9"/>
      <c r="T215" s="28"/>
      <c r="U215" s="28"/>
      <c r="V215" s="28"/>
      <c r="W215" s="6"/>
      <c r="X215" s="6"/>
      <c r="Y215" s="6"/>
      <c r="Z215" s="6"/>
    </row>
    <row r="216" ht="16.5" customHeight="1">
      <c r="A216" s="6"/>
      <c r="B216" s="6"/>
      <c r="C216" s="6"/>
      <c r="D216" s="6"/>
      <c r="E216" s="6"/>
      <c r="F216" s="6"/>
      <c r="G216" s="6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9"/>
      <c r="T216" s="28"/>
      <c r="U216" s="28"/>
      <c r="V216" s="28"/>
      <c r="W216" s="6"/>
      <c r="X216" s="6"/>
      <c r="Y216" s="6"/>
      <c r="Z216" s="6"/>
    </row>
    <row r="217" ht="16.5" customHeight="1">
      <c r="A217" s="6"/>
      <c r="B217" s="6"/>
      <c r="C217" s="6"/>
      <c r="D217" s="6"/>
      <c r="E217" s="6"/>
      <c r="F217" s="6"/>
      <c r="G217" s="6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9"/>
      <c r="T217" s="28"/>
      <c r="U217" s="28"/>
      <c r="V217" s="28"/>
      <c r="W217" s="6"/>
      <c r="X217" s="6"/>
      <c r="Y217" s="6"/>
      <c r="Z217" s="6"/>
    </row>
    <row r="218" ht="16.5" customHeight="1">
      <c r="A218" s="6"/>
      <c r="B218" s="6"/>
      <c r="C218" s="6"/>
      <c r="D218" s="6"/>
      <c r="E218" s="6"/>
      <c r="F218" s="6"/>
      <c r="G218" s="6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9"/>
      <c r="T218" s="28"/>
      <c r="U218" s="28"/>
      <c r="V218" s="28"/>
      <c r="W218" s="6"/>
      <c r="X218" s="6"/>
      <c r="Y218" s="6"/>
      <c r="Z218" s="6"/>
    </row>
    <row r="219" ht="16.5" customHeight="1">
      <c r="A219" s="6"/>
      <c r="B219" s="6"/>
      <c r="C219" s="6"/>
      <c r="D219" s="6"/>
      <c r="E219" s="6"/>
      <c r="F219" s="6"/>
      <c r="G219" s="6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9"/>
      <c r="T219" s="28"/>
      <c r="U219" s="28"/>
      <c r="V219" s="28"/>
      <c r="W219" s="6"/>
      <c r="X219" s="6"/>
      <c r="Y219" s="6"/>
      <c r="Z219" s="6"/>
    </row>
    <row r="220" ht="16.5" customHeight="1">
      <c r="A220" s="6"/>
      <c r="B220" s="6"/>
      <c r="C220" s="6"/>
      <c r="D220" s="6"/>
      <c r="E220" s="6"/>
      <c r="F220" s="6"/>
      <c r="G220" s="6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9"/>
      <c r="T220" s="28"/>
      <c r="U220" s="28"/>
      <c r="V220" s="28"/>
      <c r="W220" s="6"/>
      <c r="X220" s="6"/>
      <c r="Y220" s="6"/>
      <c r="Z220" s="6"/>
    </row>
    <row r="221" ht="16.5" customHeight="1">
      <c r="A221" s="6"/>
      <c r="B221" s="6"/>
      <c r="C221" s="6"/>
      <c r="D221" s="6"/>
      <c r="E221" s="6"/>
      <c r="F221" s="6"/>
      <c r="G221" s="6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9"/>
      <c r="T221" s="28"/>
      <c r="U221" s="28"/>
      <c r="V221" s="28"/>
      <c r="W221" s="6"/>
      <c r="X221" s="6"/>
      <c r="Y221" s="6"/>
      <c r="Z221" s="6"/>
    </row>
    <row r="222" ht="16.5" customHeight="1">
      <c r="A222" s="6"/>
      <c r="B222" s="6"/>
      <c r="C222" s="6"/>
      <c r="D222" s="6"/>
      <c r="E222" s="6"/>
      <c r="F222" s="6"/>
      <c r="G222" s="6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9"/>
      <c r="T222" s="28"/>
      <c r="U222" s="28"/>
      <c r="V222" s="28"/>
      <c r="W222" s="6"/>
      <c r="X222" s="6"/>
      <c r="Y222" s="6"/>
      <c r="Z222" s="6"/>
    </row>
    <row r="223" ht="16.5" customHeight="1">
      <c r="A223" s="6"/>
      <c r="B223" s="6"/>
      <c r="C223" s="6"/>
      <c r="D223" s="6"/>
      <c r="E223" s="6"/>
      <c r="F223" s="6"/>
      <c r="G223" s="6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9"/>
      <c r="T223" s="28"/>
      <c r="U223" s="28"/>
      <c r="V223" s="28"/>
      <c r="W223" s="6"/>
      <c r="X223" s="6"/>
      <c r="Y223" s="6"/>
      <c r="Z223" s="6"/>
    </row>
    <row r="224" ht="16.5" customHeight="1">
      <c r="A224" s="6"/>
      <c r="B224" s="6"/>
      <c r="C224" s="6"/>
      <c r="D224" s="6"/>
      <c r="E224" s="6"/>
      <c r="F224" s="6"/>
      <c r="G224" s="6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9"/>
      <c r="T224" s="28"/>
      <c r="U224" s="28"/>
      <c r="V224" s="28"/>
      <c r="W224" s="6"/>
      <c r="X224" s="6"/>
      <c r="Y224" s="6"/>
      <c r="Z224" s="6"/>
    </row>
    <row r="225" ht="16.5" customHeight="1">
      <c r="A225" s="6"/>
      <c r="B225" s="6"/>
      <c r="C225" s="6"/>
      <c r="D225" s="6"/>
      <c r="E225" s="6"/>
      <c r="F225" s="6"/>
      <c r="G225" s="6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9"/>
      <c r="T225" s="28"/>
      <c r="U225" s="28"/>
      <c r="V225" s="28"/>
      <c r="W225" s="6"/>
      <c r="X225" s="6"/>
      <c r="Y225" s="6"/>
      <c r="Z225" s="6"/>
    </row>
    <row r="226" ht="16.5" customHeight="1">
      <c r="A226" s="6"/>
      <c r="B226" s="6"/>
      <c r="C226" s="6"/>
      <c r="D226" s="6"/>
      <c r="E226" s="6"/>
      <c r="F226" s="6"/>
      <c r="G226" s="6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9"/>
      <c r="T226" s="28"/>
      <c r="U226" s="28"/>
      <c r="V226" s="28"/>
      <c r="W226" s="6"/>
      <c r="X226" s="6"/>
      <c r="Y226" s="6"/>
      <c r="Z226" s="6"/>
    </row>
    <row r="227" ht="16.5" customHeight="1">
      <c r="A227" s="6"/>
      <c r="B227" s="6"/>
      <c r="C227" s="6"/>
      <c r="D227" s="6"/>
      <c r="E227" s="6"/>
      <c r="F227" s="6"/>
      <c r="G227" s="6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9"/>
      <c r="T227" s="28"/>
      <c r="U227" s="28"/>
      <c r="V227" s="28"/>
      <c r="W227" s="6"/>
      <c r="X227" s="6"/>
      <c r="Y227" s="6"/>
      <c r="Z227" s="6"/>
    </row>
    <row r="228" ht="16.5" customHeight="1">
      <c r="A228" s="6"/>
      <c r="B228" s="6"/>
      <c r="C228" s="6"/>
      <c r="D228" s="6"/>
      <c r="E228" s="6"/>
      <c r="F228" s="6"/>
      <c r="G228" s="6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9"/>
      <c r="T228" s="28"/>
      <c r="U228" s="28"/>
      <c r="V228" s="28"/>
      <c r="W228" s="6"/>
      <c r="X228" s="6"/>
      <c r="Y228" s="6"/>
      <c r="Z228" s="6"/>
    </row>
    <row r="229" ht="16.5" customHeight="1">
      <c r="A229" s="6"/>
      <c r="B229" s="6"/>
      <c r="C229" s="6"/>
      <c r="D229" s="6"/>
      <c r="E229" s="6"/>
      <c r="F229" s="6"/>
      <c r="G229" s="6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9"/>
      <c r="T229" s="28"/>
      <c r="U229" s="28"/>
      <c r="V229" s="28"/>
      <c r="W229" s="6"/>
      <c r="X229" s="6"/>
      <c r="Y229" s="6"/>
      <c r="Z229" s="6"/>
    </row>
    <row r="230" ht="16.5" customHeight="1">
      <c r="A230" s="6"/>
      <c r="B230" s="6"/>
      <c r="C230" s="6"/>
      <c r="D230" s="6"/>
      <c r="E230" s="6"/>
      <c r="F230" s="6"/>
      <c r="G230" s="6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9"/>
      <c r="T230" s="28"/>
      <c r="U230" s="28"/>
      <c r="V230" s="28"/>
      <c r="W230" s="6"/>
      <c r="X230" s="6"/>
      <c r="Y230" s="6"/>
      <c r="Z230" s="6"/>
    </row>
    <row r="231" ht="16.5" customHeight="1">
      <c r="A231" s="6"/>
      <c r="B231" s="6"/>
      <c r="C231" s="6"/>
      <c r="D231" s="6"/>
      <c r="E231" s="6"/>
      <c r="F231" s="6"/>
      <c r="G231" s="6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9"/>
      <c r="T231" s="28"/>
      <c r="U231" s="28"/>
      <c r="V231" s="28"/>
      <c r="W231" s="6"/>
      <c r="X231" s="6"/>
      <c r="Y231" s="6"/>
      <c r="Z231" s="6"/>
    </row>
    <row r="232" ht="16.5" customHeight="1">
      <c r="A232" s="6"/>
      <c r="B232" s="6"/>
      <c r="C232" s="6"/>
      <c r="D232" s="6"/>
      <c r="E232" s="6"/>
      <c r="F232" s="6"/>
      <c r="G232" s="6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9"/>
      <c r="T232" s="28"/>
      <c r="U232" s="28"/>
      <c r="V232" s="28"/>
      <c r="W232" s="6"/>
      <c r="X232" s="6"/>
      <c r="Y232" s="6"/>
      <c r="Z232" s="6"/>
    </row>
    <row r="233" ht="16.5" customHeight="1">
      <c r="A233" s="6"/>
      <c r="B233" s="6"/>
      <c r="C233" s="6"/>
      <c r="D233" s="6"/>
      <c r="E233" s="6"/>
      <c r="F233" s="6"/>
      <c r="G233" s="6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9"/>
      <c r="T233" s="28"/>
      <c r="U233" s="28"/>
      <c r="V233" s="28"/>
      <c r="W233" s="6"/>
      <c r="X233" s="6"/>
      <c r="Y233" s="6"/>
      <c r="Z233" s="6"/>
    </row>
    <row r="234" ht="16.5" customHeight="1">
      <c r="A234" s="6"/>
      <c r="B234" s="6"/>
      <c r="C234" s="6"/>
      <c r="D234" s="6"/>
      <c r="E234" s="6"/>
      <c r="F234" s="6"/>
      <c r="G234" s="6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9"/>
      <c r="T234" s="28"/>
      <c r="U234" s="28"/>
      <c r="V234" s="28"/>
      <c r="W234" s="6"/>
      <c r="X234" s="6"/>
      <c r="Y234" s="6"/>
      <c r="Z234" s="6"/>
    </row>
    <row r="235" ht="16.5" customHeight="1">
      <c r="A235" s="6"/>
      <c r="B235" s="6"/>
      <c r="C235" s="6"/>
      <c r="D235" s="6"/>
      <c r="E235" s="6"/>
      <c r="F235" s="6"/>
      <c r="G235" s="6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9"/>
      <c r="T235" s="28"/>
      <c r="U235" s="28"/>
      <c r="V235" s="28"/>
      <c r="W235" s="6"/>
      <c r="X235" s="6"/>
      <c r="Y235" s="6"/>
      <c r="Z235" s="6"/>
    </row>
    <row r="236" ht="16.5" customHeight="1">
      <c r="A236" s="6"/>
      <c r="B236" s="6"/>
      <c r="C236" s="6"/>
      <c r="D236" s="6"/>
      <c r="E236" s="6"/>
      <c r="F236" s="6"/>
      <c r="G236" s="6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9"/>
      <c r="T236" s="28"/>
      <c r="U236" s="28"/>
      <c r="V236" s="28"/>
      <c r="W236" s="6"/>
      <c r="X236" s="6"/>
      <c r="Y236" s="6"/>
      <c r="Z236" s="6"/>
    </row>
    <row r="237" ht="16.5" customHeight="1">
      <c r="A237" s="6"/>
      <c r="B237" s="6"/>
      <c r="C237" s="6"/>
      <c r="D237" s="6"/>
      <c r="E237" s="6"/>
      <c r="F237" s="6"/>
      <c r="G237" s="6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9"/>
      <c r="T237" s="28"/>
      <c r="U237" s="28"/>
      <c r="V237" s="28"/>
      <c r="W237" s="6"/>
      <c r="X237" s="6"/>
      <c r="Y237" s="6"/>
      <c r="Z237" s="6"/>
    </row>
    <row r="238" ht="16.5" customHeight="1">
      <c r="A238" s="6"/>
      <c r="B238" s="6"/>
      <c r="C238" s="6"/>
      <c r="D238" s="6"/>
      <c r="E238" s="6"/>
      <c r="F238" s="6"/>
      <c r="G238" s="6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9"/>
      <c r="T238" s="28"/>
      <c r="U238" s="28"/>
      <c r="V238" s="28"/>
      <c r="W238" s="6"/>
      <c r="X238" s="6"/>
      <c r="Y238" s="6"/>
      <c r="Z238" s="6"/>
    </row>
    <row r="239" ht="16.5" customHeight="1">
      <c r="A239" s="6"/>
      <c r="B239" s="6"/>
      <c r="C239" s="6"/>
      <c r="D239" s="6"/>
      <c r="E239" s="6"/>
      <c r="F239" s="6"/>
      <c r="G239" s="6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9"/>
      <c r="T239" s="28"/>
      <c r="U239" s="28"/>
      <c r="V239" s="28"/>
      <c r="W239" s="6"/>
      <c r="X239" s="6"/>
      <c r="Y239" s="6"/>
      <c r="Z239" s="6"/>
    </row>
    <row r="240" ht="16.5" customHeight="1">
      <c r="A240" s="6"/>
      <c r="B240" s="6"/>
      <c r="C240" s="6"/>
      <c r="D240" s="6"/>
      <c r="E240" s="6"/>
      <c r="F240" s="6"/>
      <c r="G240" s="6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9"/>
      <c r="T240" s="28"/>
      <c r="U240" s="28"/>
      <c r="V240" s="28"/>
      <c r="W240" s="6"/>
      <c r="X240" s="6"/>
      <c r="Y240" s="6"/>
      <c r="Z240" s="6"/>
    </row>
    <row r="241" ht="16.5" customHeight="1">
      <c r="A241" s="6"/>
      <c r="B241" s="6"/>
      <c r="C241" s="6"/>
      <c r="D241" s="6"/>
      <c r="E241" s="6"/>
      <c r="F241" s="6"/>
      <c r="G241" s="6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9"/>
      <c r="T241" s="28"/>
      <c r="U241" s="28"/>
      <c r="V241" s="28"/>
      <c r="W241" s="6"/>
      <c r="X241" s="6"/>
      <c r="Y241" s="6"/>
      <c r="Z241" s="6"/>
    </row>
    <row r="242" ht="16.5" customHeight="1">
      <c r="A242" s="6"/>
      <c r="B242" s="6"/>
      <c r="C242" s="6"/>
      <c r="D242" s="6"/>
      <c r="E242" s="6"/>
      <c r="F242" s="6"/>
      <c r="G242" s="6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9"/>
      <c r="T242" s="28"/>
      <c r="U242" s="28"/>
      <c r="V242" s="28"/>
      <c r="W242" s="6"/>
      <c r="X242" s="6"/>
      <c r="Y242" s="6"/>
      <c r="Z242" s="6"/>
    </row>
    <row r="243" ht="16.5" customHeight="1">
      <c r="A243" s="6"/>
      <c r="B243" s="6"/>
      <c r="C243" s="6"/>
      <c r="D243" s="6"/>
      <c r="E243" s="6"/>
      <c r="F243" s="6"/>
      <c r="G243" s="6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9"/>
      <c r="T243" s="28"/>
      <c r="U243" s="28"/>
      <c r="V243" s="28"/>
      <c r="W243" s="6"/>
      <c r="X243" s="6"/>
      <c r="Y243" s="6"/>
      <c r="Z243" s="6"/>
    </row>
    <row r="244" ht="16.5" customHeight="1">
      <c r="A244" s="6"/>
      <c r="B244" s="6"/>
      <c r="C244" s="6"/>
      <c r="D244" s="6"/>
      <c r="E244" s="6"/>
      <c r="F244" s="6"/>
      <c r="G244" s="6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9"/>
      <c r="T244" s="28"/>
      <c r="U244" s="28"/>
      <c r="V244" s="28"/>
      <c r="W244" s="6"/>
      <c r="X244" s="6"/>
      <c r="Y244" s="6"/>
      <c r="Z244" s="6"/>
    </row>
    <row r="245" ht="16.5" customHeight="1">
      <c r="A245" s="6"/>
      <c r="B245" s="6"/>
      <c r="C245" s="6"/>
      <c r="D245" s="6"/>
      <c r="E245" s="6"/>
      <c r="F245" s="6"/>
      <c r="G245" s="6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9"/>
      <c r="T245" s="28"/>
      <c r="U245" s="28"/>
      <c r="V245" s="28"/>
      <c r="W245" s="6"/>
      <c r="X245" s="6"/>
      <c r="Y245" s="6"/>
      <c r="Z245" s="6"/>
    </row>
    <row r="246" ht="16.5" customHeight="1">
      <c r="A246" s="6"/>
      <c r="B246" s="6"/>
      <c r="C246" s="6"/>
      <c r="D246" s="6"/>
      <c r="E246" s="6"/>
      <c r="F246" s="6"/>
      <c r="G246" s="6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9"/>
      <c r="T246" s="28"/>
      <c r="U246" s="28"/>
      <c r="V246" s="28"/>
      <c r="W246" s="6"/>
      <c r="X246" s="6"/>
      <c r="Y246" s="6"/>
      <c r="Z246" s="6"/>
    </row>
    <row r="247" ht="16.5" customHeight="1">
      <c r="A247" s="6"/>
      <c r="B247" s="6"/>
      <c r="C247" s="6"/>
      <c r="D247" s="6"/>
      <c r="E247" s="6"/>
      <c r="F247" s="6"/>
      <c r="G247" s="6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9"/>
      <c r="T247" s="28"/>
      <c r="U247" s="28"/>
      <c r="V247" s="28"/>
      <c r="W247" s="6"/>
      <c r="X247" s="6"/>
      <c r="Y247" s="6"/>
      <c r="Z247" s="6"/>
    </row>
    <row r="248" ht="16.5" customHeight="1">
      <c r="A248" s="6"/>
      <c r="B248" s="6"/>
      <c r="C248" s="6"/>
      <c r="D248" s="6"/>
      <c r="E248" s="6"/>
      <c r="F248" s="6"/>
      <c r="G248" s="6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9"/>
      <c r="T248" s="28"/>
      <c r="U248" s="28"/>
      <c r="V248" s="28"/>
      <c r="W248" s="6"/>
      <c r="X248" s="6"/>
      <c r="Y248" s="6"/>
      <c r="Z248" s="6"/>
    </row>
    <row r="249" ht="16.5" customHeight="1">
      <c r="A249" s="6"/>
      <c r="B249" s="6"/>
      <c r="C249" s="6"/>
      <c r="D249" s="6"/>
      <c r="E249" s="6"/>
      <c r="F249" s="6"/>
      <c r="G249" s="6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9"/>
      <c r="T249" s="28"/>
      <c r="U249" s="28"/>
      <c r="V249" s="28"/>
      <c r="W249" s="6"/>
      <c r="X249" s="6"/>
      <c r="Y249" s="6"/>
      <c r="Z249" s="6"/>
    </row>
    <row r="250" ht="16.5" customHeight="1">
      <c r="A250" s="6"/>
      <c r="B250" s="6"/>
      <c r="C250" s="6"/>
      <c r="D250" s="6"/>
      <c r="E250" s="6"/>
      <c r="F250" s="6"/>
      <c r="G250" s="6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9"/>
      <c r="T250" s="28"/>
      <c r="U250" s="28"/>
      <c r="V250" s="28"/>
      <c r="W250" s="6"/>
      <c r="X250" s="6"/>
      <c r="Y250" s="6"/>
      <c r="Z250" s="6"/>
    </row>
    <row r="251" ht="16.5" customHeight="1">
      <c r="A251" s="6"/>
      <c r="B251" s="6"/>
      <c r="C251" s="6"/>
      <c r="D251" s="6"/>
      <c r="E251" s="6"/>
      <c r="F251" s="6"/>
      <c r="G251" s="6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9"/>
      <c r="T251" s="28"/>
      <c r="U251" s="28"/>
      <c r="V251" s="28"/>
      <c r="W251" s="6"/>
      <c r="X251" s="6"/>
      <c r="Y251" s="6"/>
      <c r="Z251" s="6"/>
    </row>
    <row r="252" ht="16.5" customHeight="1">
      <c r="A252" s="6"/>
      <c r="B252" s="6"/>
      <c r="C252" s="6"/>
      <c r="D252" s="6"/>
      <c r="E252" s="6"/>
      <c r="F252" s="6"/>
      <c r="G252" s="6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9"/>
      <c r="T252" s="28"/>
      <c r="U252" s="28"/>
      <c r="V252" s="28"/>
      <c r="W252" s="6"/>
      <c r="X252" s="6"/>
      <c r="Y252" s="6"/>
      <c r="Z252" s="6"/>
    </row>
    <row r="253" ht="16.5" customHeight="1">
      <c r="A253" s="6"/>
      <c r="B253" s="6"/>
      <c r="C253" s="6"/>
      <c r="D253" s="6"/>
      <c r="E253" s="6"/>
      <c r="F253" s="6"/>
      <c r="G253" s="6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9"/>
      <c r="T253" s="28"/>
      <c r="U253" s="28"/>
      <c r="V253" s="28"/>
      <c r="W253" s="6"/>
      <c r="X253" s="6"/>
      <c r="Y253" s="6"/>
      <c r="Z253" s="6"/>
    </row>
    <row r="254" ht="16.5" customHeight="1">
      <c r="A254" s="6"/>
      <c r="B254" s="6"/>
      <c r="C254" s="6"/>
      <c r="D254" s="6"/>
      <c r="E254" s="6"/>
      <c r="F254" s="6"/>
      <c r="G254" s="6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9"/>
      <c r="T254" s="28"/>
      <c r="U254" s="28"/>
      <c r="V254" s="28"/>
      <c r="W254" s="6"/>
      <c r="X254" s="6"/>
      <c r="Y254" s="6"/>
      <c r="Z254" s="6"/>
    </row>
    <row r="255" ht="16.5" customHeight="1">
      <c r="A255" s="6"/>
      <c r="B255" s="6"/>
      <c r="C255" s="6"/>
      <c r="D255" s="6"/>
      <c r="E255" s="6"/>
      <c r="F255" s="6"/>
      <c r="G255" s="6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9"/>
      <c r="T255" s="28"/>
      <c r="U255" s="28"/>
      <c r="V255" s="28"/>
      <c r="W255" s="6"/>
      <c r="X255" s="6"/>
      <c r="Y255" s="6"/>
      <c r="Z255" s="6"/>
    </row>
    <row r="256" ht="16.5" customHeight="1">
      <c r="A256" s="6"/>
      <c r="B256" s="6"/>
      <c r="C256" s="6"/>
      <c r="D256" s="6"/>
      <c r="E256" s="6"/>
      <c r="F256" s="6"/>
      <c r="G256" s="6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9"/>
      <c r="T256" s="28"/>
      <c r="U256" s="28"/>
      <c r="V256" s="28"/>
      <c r="W256" s="6"/>
      <c r="X256" s="6"/>
      <c r="Y256" s="6"/>
      <c r="Z256" s="6"/>
    </row>
    <row r="257" ht="16.5" customHeight="1">
      <c r="A257" s="6"/>
      <c r="B257" s="6"/>
      <c r="C257" s="6"/>
      <c r="D257" s="6"/>
      <c r="E257" s="6"/>
      <c r="F257" s="6"/>
      <c r="G257" s="6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9"/>
      <c r="T257" s="28"/>
      <c r="U257" s="28"/>
      <c r="V257" s="28"/>
      <c r="W257" s="6"/>
      <c r="X257" s="6"/>
      <c r="Y257" s="6"/>
      <c r="Z257" s="6"/>
    </row>
    <row r="258" ht="16.5" customHeight="1">
      <c r="A258" s="6"/>
      <c r="B258" s="6"/>
      <c r="C258" s="6"/>
      <c r="D258" s="6"/>
      <c r="E258" s="6"/>
      <c r="F258" s="6"/>
      <c r="G258" s="6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9"/>
      <c r="T258" s="28"/>
      <c r="U258" s="28"/>
      <c r="V258" s="28"/>
      <c r="W258" s="6"/>
      <c r="X258" s="6"/>
      <c r="Y258" s="6"/>
      <c r="Z258" s="6"/>
    </row>
    <row r="259" ht="16.5" customHeight="1">
      <c r="A259" s="6"/>
      <c r="B259" s="6"/>
      <c r="C259" s="6"/>
      <c r="D259" s="6"/>
      <c r="E259" s="6"/>
      <c r="F259" s="6"/>
      <c r="G259" s="6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9"/>
      <c r="T259" s="28"/>
      <c r="U259" s="28"/>
      <c r="V259" s="28"/>
      <c r="W259" s="6"/>
      <c r="X259" s="6"/>
      <c r="Y259" s="6"/>
      <c r="Z259" s="6"/>
    </row>
    <row r="260" ht="16.5" customHeight="1">
      <c r="A260" s="6"/>
      <c r="B260" s="6"/>
      <c r="C260" s="6"/>
      <c r="D260" s="6"/>
      <c r="E260" s="6"/>
      <c r="F260" s="6"/>
      <c r="G260" s="6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9"/>
      <c r="T260" s="28"/>
      <c r="U260" s="28"/>
      <c r="V260" s="28"/>
      <c r="W260" s="6"/>
      <c r="X260" s="6"/>
      <c r="Y260" s="6"/>
      <c r="Z260" s="6"/>
    </row>
    <row r="261" ht="16.5" customHeight="1">
      <c r="A261" s="6"/>
      <c r="B261" s="6"/>
      <c r="C261" s="6"/>
      <c r="D261" s="6"/>
      <c r="E261" s="6"/>
      <c r="F261" s="6"/>
      <c r="G261" s="6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9"/>
      <c r="T261" s="28"/>
      <c r="U261" s="28"/>
      <c r="V261" s="28"/>
      <c r="W261" s="6"/>
      <c r="X261" s="6"/>
      <c r="Y261" s="6"/>
      <c r="Z261" s="6"/>
    </row>
    <row r="262" ht="16.5" customHeight="1">
      <c r="A262" s="6"/>
      <c r="B262" s="6"/>
      <c r="C262" s="6"/>
      <c r="D262" s="6"/>
      <c r="E262" s="6"/>
      <c r="F262" s="6"/>
      <c r="G262" s="6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9"/>
      <c r="T262" s="28"/>
      <c r="U262" s="28"/>
      <c r="V262" s="28"/>
      <c r="W262" s="6"/>
      <c r="X262" s="6"/>
      <c r="Y262" s="6"/>
      <c r="Z262" s="6"/>
    </row>
    <row r="263" ht="16.5" customHeight="1">
      <c r="A263" s="6"/>
      <c r="B263" s="6"/>
      <c r="C263" s="6"/>
      <c r="D263" s="6"/>
      <c r="E263" s="6"/>
      <c r="F263" s="6"/>
      <c r="G263" s="6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9"/>
      <c r="T263" s="28"/>
      <c r="U263" s="28"/>
      <c r="V263" s="28"/>
      <c r="W263" s="6"/>
      <c r="X263" s="6"/>
      <c r="Y263" s="6"/>
      <c r="Z263" s="6"/>
    </row>
    <row r="264" ht="16.5" customHeight="1">
      <c r="A264" s="6"/>
      <c r="B264" s="6"/>
      <c r="C264" s="6"/>
      <c r="D264" s="6"/>
      <c r="E264" s="6"/>
      <c r="F264" s="6"/>
      <c r="G264" s="6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9"/>
      <c r="T264" s="28"/>
      <c r="U264" s="28"/>
      <c r="V264" s="28"/>
      <c r="W264" s="6"/>
      <c r="X264" s="6"/>
      <c r="Y264" s="6"/>
      <c r="Z264" s="6"/>
    </row>
    <row r="265" ht="16.5" customHeight="1">
      <c r="A265" s="6"/>
      <c r="B265" s="6"/>
      <c r="C265" s="6"/>
      <c r="D265" s="6"/>
      <c r="E265" s="6"/>
      <c r="F265" s="6"/>
      <c r="G265" s="6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9"/>
      <c r="T265" s="28"/>
      <c r="U265" s="28"/>
      <c r="V265" s="28"/>
      <c r="W265" s="6"/>
      <c r="X265" s="6"/>
      <c r="Y265" s="6"/>
      <c r="Z265" s="6"/>
    </row>
    <row r="266" ht="16.5" customHeight="1">
      <c r="A266" s="6"/>
      <c r="B266" s="6"/>
      <c r="C266" s="6"/>
      <c r="D266" s="6"/>
      <c r="E266" s="6"/>
      <c r="F266" s="6"/>
      <c r="G266" s="6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9"/>
      <c r="T266" s="28"/>
      <c r="U266" s="28"/>
      <c r="V266" s="28"/>
      <c r="W266" s="6"/>
      <c r="X266" s="6"/>
      <c r="Y266" s="6"/>
      <c r="Z266" s="6"/>
    </row>
    <row r="267" ht="16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7"/>
      <c r="T267" s="6"/>
      <c r="U267" s="6"/>
      <c r="V267" s="6"/>
      <c r="W267" s="6"/>
      <c r="X267" s="6"/>
      <c r="Y267" s="6"/>
      <c r="Z267" s="6"/>
    </row>
    <row r="268" ht="16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7"/>
      <c r="T268" s="6"/>
      <c r="U268" s="6"/>
      <c r="V268" s="6"/>
      <c r="W268" s="6"/>
      <c r="X268" s="6"/>
      <c r="Y268" s="6"/>
      <c r="Z268" s="6"/>
    </row>
    <row r="269" ht="16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7"/>
      <c r="T269" s="6"/>
      <c r="U269" s="6"/>
      <c r="V269" s="6"/>
      <c r="W269" s="6"/>
      <c r="X269" s="6"/>
      <c r="Y269" s="6"/>
      <c r="Z269" s="6"/>
    </row>
    <row r="270" ht="16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7"/>
      <c r="T270" s="6"/>
      <c r="U270" s="6"/>
      <c r="V270" s="6"/>
      <c r="W270" s="6"/>
      <c r="X270" s="6"/>
      <c r="Y270" s="6"/>
      <c r="Z270" s="6"/>
    </row>
    <row r="271" ht="16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7"/>
      <c r="T271" s="6"/>
      <c r="U271" s="6"/>
      <c r="V271" s="6"/>
      <c r="W271" s="6"/>
      <c r="X271" s="6"/>
      <c r="Y271" s="6"/>
      <c r="Z271" s="6"/>
    </row>
    <row r="272" ht="16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7"/>
      <c r="T272" s="6"/>
      <c r="U272" s="6"/>
      <c r="V272" s="6"/>
      <c r="W272" s="6"/>
      <c r="X272" s="6"/>
      <c r="Y272" s="6"/>
      <c r="Z272" s="6"/>
    </row>
    <row r="273" ht="16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7"/>
      <c r="T273" s="6"/>
      <c r="U273" s="6"/>
      <c r="V273" s="6"/>
      <c r="W273" s="6"/>
      <c r="X273" s="6"/>
      <c r="Y273" s="6"/>
      <c r="Z273" s="6"/>
    </row>
    <row r="274" ht="16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7"/>
      <c r="T274" s="6"/>
      <c r="U274" s="6"/>
      <c r="V274" s="6"/>
      <c r="W274" s="6"/>
      <c r="X274" s="6"/>
      <c r="Y274" s="6"/>
      <c r="Z274" s="6"/>
    </row>
    <row r="275" ht="16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7"/>
      <c r="T275" s="6"/>
      <c r="U275" s="6"/>
      <c r="V275" s="6"/>
      <c r="W275" s="6"/>
      <c r="X275" s="6"/>
      <c r="Y275" s="6"/>
      <c r="Z275" s="6"/>
    </row>
    <row r="276" ht="16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7"/>
      <c r="T276" s="6"/>
      <c r="U276" s="6"/>
      <c r="V276" s="6"/>
      <c r="W276" s="6"/>
      <c r="X276" s="6"/>
      <c r="Y276" s="6"/>
      <c r="Z276" s="6"/>
    </row>
    <row r="277" ht="16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7"/>
      <c r="T277" s="6"/>
      <c r="U277" s="6"/>
      <c r="V277" s="6"/>
      <c r="W277" s="6"/>
      <c r="X277" s="6"/>
      <c r="Y277" s="6"/>
      <c r="Z277" s="6"/>
    </row>
    <row r="278" ht="16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7"/>
      <c r="T278" s="6"/>
      <c r="U278" s="6"/>
      <c r="V278" s="6"/>
      <c r="W278" s="6"/>
      <c r="X278" s="6"/>
      <c r="Y278" s="6"/>
      <c r="Z278" s="6"/>
    </row>
    <row r="279" ht="16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7"/>
      <c r="T279" s="6"/>
      <c r="U279" s="6"/>
      <c r="V279" s="6"/>
      <c r="W279" s="6"/>
      <c r="X279" s="6"/>
      <c r="Y279" s="6"/>
      <c r="Z279" s="6"/>
    </row>
    <row r="280" ht="16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7"/>
      <c r="T280" s="6"/>
      <c r="U280" s="6"/>
      <c r="V280" s="6"/>
      <c r="W280" s="6"/>
      <c r="X280" s="6"/>
      <c r="Y280" s="6"/>
      <c r="Z280" s="6"/>
    </row>
    <row r="281" ht="16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7"/>
      <c r="T281" s="6"/>
      <c r="U281" s="6"/>
      <c r="V281" s="6"/>
      <c r="W281" s="6"/>
      <c r="X281" s="6"/>
      <c r="Y281" s="6"/>
      <c r="Z281" s="6"/>
    </row>
    <row r="282" ht="16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7"/>
      <c r="T282" s="6"/>
      <c r="U282" s="6"/>
      <c r="V282" s="6"/>
      <c r="W282" s="6"/>
      <c r="X282" s="6"/>
      <c r="Y282" s="6"/>
      <c r="Z282" s="6"/>
    </row>
    <row r="283" ht="16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7"/>
      <c r="T283" s="6"/>
      <c r="U283" s="6"/>
      <c r="V283" s="6"/>
      <c r="W283" s="6"/>
      <c r="X283" s="6"/>
      <c r="Y283" s="6"/>
      <c r="Z283" s="6"/>
    </row>
    <row r="284" ht="16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7"/>
      <c r="T284" s="6"/>
      <c r="U284" s="6"/>
      <c r="V284" s="6"/>
      <c r="W284" s="6"/>
      <c r="X284" s="6"/>
      <c r="Y284" s="6"/>
      <c r="Z284" s="6"/>
    </row>
    <row r="285" ht="16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7"/>
      <c r="T285" s="6"/>
      <c r="U285" s="6"/>
      <c r="V285" s="6"/>
      <c r="W285" s="6"/>
      <c r="X285" s="6"/>
      <c r="Y285" s="6"/>
      <c r="Z285" s="6"/>
    </row>
    <row r="286" ht="16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7"/>
      <c r="T286" s="6"/>
      <c r="U286" s="6"/>
      <c r="V286" s="6"/>
      <c r="W286" s="6"/>
      <c r="X286" s="6"/>
      <c r="Y286" s="6"/>
      <c r="Z286" s="6"/>
    </row>
    <row r="287" ht="16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7"/>
      <c r="T287" s="6"/>
      <c r="U287" s="6"/>
      <c r="V287" s="6"/>
      <c r="W287" s="6"/>
      <c r="X287" s="6"/>
      <c r="Y287" s="6"/>
      <c r="Z287" s="6"/>
    </row>
    <row r="288" ht="16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7"/>
      <c r="T288" s="6"/>
      <c r="U288" s="6"/>
      <c r="V288" s="6"/>
      <c r="W288" s="6"/>
      <c r="X288" s="6"/>
      <c r="Y288" s="6"/>
      <c r="Z288" s="6"/>
    </row>
    <row r="289" ht="16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7"/>
      <c r="T289" s="6"/>
      <c r="U289" s="6"/>
      <c r="V289" s="6"/>
      <c r="W289" s="6"/>
      <c r="X289" s="6"/>
      <c r="Y289" s="6"/>
      <c r="Z289" s="6"/>
    </row>
    <row r="290" ht="16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7"/>
      <c r="T290" s="6"/>
      <c r="U290" s="6"/>
      <c r="V290" s="6"/>
      <c r="W290" s="6"/>
      <c r="X290" s="6"/>
      <c r="Y290" s="6"/>
      <c r="Z290" s="6"/>
    </row>
    <row r="291" ht="16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7"/>
      <c r="T291" s="6"/>
      <c r="U291" s="6"/>
      <c r="V291" s="6"/>
      <c r="W291" s="6"/>
      <c r="X291" s="6"/>
      <c r="Y291" s="6"/>
      <c r="Z291" s="6"/>
    </row>
    <row r="292" ht="16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7"/>
      <c r="T292" s="6"/>
      <c r="U292" s="6"/>
      <c r="V292" s="6"/>
      <c r="W292" s="6"/>
      <c r="X292" s="6"/>
      <c r="Y292" s="6"/>
      <c r="Z292" s="6"/>
    </row>
    <row r="293" ht="16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7"/>
      <c r="T293" s="6"/>
      <c r="U293" s="6"/>
      <c r="V293" s="6"/>
      <c r="W293" s="6"/>
      <c r="X293" s="6"/>
      <c r="Y293" s="6"/>
      <c r="Z293" s="6"/>
    </row>
    <row r="294" ht="16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7"/>
      <c r="T294" s="6"/>
      <c r="U294" s="6"/>
      <c r="V294" s="6"/>
      <c r="W294" s="6"/>
      <c r="X294" s="6"/>
      <c r="Y294" s="6"/>
      <c r="Z294" s="6"/>
    </row>
    <row r="295" ht="16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7"/>
      <c r="T295" s="6"/>
      <c r="U295" s="6"/>
      <c r="V295" s="6"/>
      <c r="W295" s="6"/>
      <c r="X295" s="6"/>
      <c r="Y295" s="6"/>
      <c r="Z295" s="6"/>
    </row>
    <row r="296" ht="16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7"/>
      <c r="T296" s="6"/>
      <c r="U296" s="6"/>
      <c r="V296" s="6"/>
      <c r="W296" s="6"/>
      <c r="X296" s="6"/>
      <c r="Y296" s="6"/>
      <c r="Z296" s="6"/>
    </row>
    <row r="297" ht="16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7"/>
      <c r="T297" s="6"/>
      <c r="U297" s="6"/>
      <c r="V297" s="6"/>
      <c r="W297" s="6"/>
      <c r="X297" s="6"/>
      <c r="Y297" s="6"/>
      <c r="Z297" s="6"/>
    </row>
    <row r="298" ht="16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7"/>
      <c r="T298" s="6"/>
      <c r="U298" s="6"/>
      <c r="V298" s="6"/>
      <c r="W298" s="6"/>
      <c r="X298" s="6"/>
      <c r="Y298" s="6"/>
      <c r="Z298" s="6"/>
    </row>
    <row r="299" ht="16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7"/>
      <c r="T299" s="6"/>
      <c r="U299" s="6"/>
      <c r="V299" s="6"/>
      <c r="W299" s="6"/>
      <c r="X299" s="6"/>
      <c r="Y299" s="6"/>
      <c r="Z299" s="6"/>
    </row>
    <row r="300" ht="16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7"/>
      <c r="T300" s="6"/>
      <c r="U300" s="6"/>
      <c r="V300" s="6"/>
      <c r="W300" s="6"/>
      <c r="X300" s="6"/>
      <c r="Y300" s="6"/>
      <c r="Z300" s="6"/>
    </row>
    <row r="301" ht="16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7"/>
      <c r="T301" s="6"/>
      <c r="U301" s="6"/>
      <c r="V301" s="6"/>
      <c r="W301" s="6"/>
      <c r="X301" s="6"/>
      <c r="Y301" s="6"/>
      <c r="Z301" s="6"/>
    </row>
    <row r="302" ht="16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7"/>
      <c r="T302" s="6"/>
      <c r="U302" s="6"/>
      <c r="V302" s="6"/>
      <c r="W302" s="6"/>
      <c r="X302" s="6"/>
      <c r="Y302" s="6"/>
      <c r="Z302" s="6"/>
    </row>
    <row r="303" ht="16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7"/>
      <c r="T303" s="6"/>
      <c r="U303" s="6"/>
      <c r="V303" s="6"/>
      <c r="W303" s="6"/>
      <c r="X303" s="6"/>
      <c r="Y303" s="6"/>
      <c r="Z303" s="6"/>
    </row>
    <row r="304" ht="16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7"/>
      <c r="T304" s="6"/>
      <c r="U304" s="6"/>
      <c r="V304" s="6"/>
      <c r="W304" s="6"/>
      <c r="X304" s="6"/>
      <c r="Y304" s="6"/>
      <c r="Z304" s="6"/>
    </row>
    <row r="305" ht="16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7"/>
      <c r="T305" s="6"/>
      <c r="U305" s="6"/>
      <c r="V305" s="6"/>
      <c r="W305" s="6"/>
      <c r="X305" s="6"/>
      <c r="Y305" s="6"/>
      <c r="Z305" s="6"/>
    </row>
    <row r="306" ht="16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7"/>
      <c r="T306" s="6"/>
      <c r="U306" s="6"/>
      <c r="V306" s="6"/>
      <c r="W306" s="6"/>
      <c r="X306" s="6"/>
      <c r="Y306" s="6"/>
      <c r="Z306" s="6"/>
    </row>
    <row r="307" ht="16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7"/>
      <c r="T307" s="6"/>
      <c r="U307" s="6"/>
      <c r="V307" s="6"/>
      <c r="W307" s="6"/>
      <c r="X307" s="6"/>
      <c r="Y307" s="6"/>
      <c r="Z307" s="6"/>
    </row>
    <row r="308" ht="16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7"/>
      <c r="T308" s="6"/>
      <c r="U308" s="6"/>
      <c r="V308" s="6"/>
      <c r="W308" s="6"/>
      <c r="X308" s="6"/>
      <c r="Y308" s="6"/>
      <c r="Z308" s="6"/>
    </row>
    <row r="309" ht="16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7"/>
      <c r="T309" s="6"/>
      <c r="U309" s="6"/>
      <c r="V309" s="6"/>
      <c r="W309" s="6"/>
      <c r="X309" s="6"/>
      <c r="Y309" s="6"/>
      <c r="Z309" s="6"/>
    </row>
    <row r="310" ht="16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7"/>
      <c r="T310" s="6"/>
      <c r="U310" s="6"/>
      <c r="V310" s="6"/>
      <c r="W310" s="6"/>
      <c r="X310" s="6"/>
      <c r="Y310" s="6"/>
      <c r="Z310" s="6"/>
    </row>
    <row r="311" ht="16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7"/>
      <c r="T311" s="6"/>
      <c r="U311" s="6"/>
      <c r="V311" s="6"/>
      <c r="W311" s="6"/>
      <c r="X311" s="6"/>
      <c r="Y311" s="6"/>
      <c r="Z311" s="6"/>
    </row>
    <row r="312" ht="16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7"/>
      <c r="T312" s="6"/>
      <c r="U312" s="6"/>
      <c r="V312" s="6"/>
      <c r="W312" s="6"/>
      <c r="X312" s="6"/>
      <c r="Y312" s="6"/>
      <c r="Z312" s="6"/>
    </row>
    <row r="313" ht="16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7"/>
      <c r="T313" s="6"/>
      <c r="U313" s="6"/>
      <c r="V313" s="6"/>
      <c r="W313" s="6"/>
      <c r="X313" s="6"/>
      <c r="Y313" s="6"/>
      <c r="Z313" s="6"/>
    </row>
    <row r="314" ht="16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7"/>
      <c r="T314" s="6"/>
      <c r="U314" s="6"/>
      <c r="V314" s="6"/>
      <c r="W314" s="6"/>
      <c r="X314" s="6"/>
      <c r="Y314" s="6"/>
      <c r="Z314" s="6"/>
    </row>
    <row r="315" ht="16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7"/>
      <c r="T315" s="6"/>
      <c r="U315" s="6"/>
      <c r="V315" s="6"/>
      <c r="W315" s="6"/>
      <c r="X315" s="6"/>
      <c r="Y315" s="6"/>
      <c r="Z315" s="6"/>
    </row>
    <row r="316" ht="16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7"/>
      <c r="T316" s="6"/>
      <c r="U316" s="6"/>
      <c r="V316" s="6"/>
      <c r="W316" s="6"/>
      <c r="X316" s="6"/>
      <c r="Y316" s="6"/>
      <c r="Z316" s="6"/>
    </row>
    <row r="317" ht="16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7"/>
      <c r="T317" s="6"/>
      <c r="U317" s="6"/>
      <c r="V317" s="6"/>
      <c r="W317" s="6"/>
      <c r="X317" s="6"/>
      <c r="Y317" s="6"/>
      <c r="Z317" s="6"/>
    </row>
    <row r="318" ht="16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7"/>
      <c r="T318" s="6"/>
      <c r="U318" s="6"/>
      <c r="V318" s="6"/>
      <c r="W318" s="6"/>
      <c r="X318" s="6"/>
      <c r="Y318" s="6"/>
      <c r="Z318" s="6"/>
    </row>
    <row r="319" ht="16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7"/>
      <c r="T319" s="6"/>
      <c r="U319" s="6"/>
      <c r="V319" s="6"/>
      <c r="W319" s="6"/>
      <c r="X319" s="6"/>
      <c r="Y319" s="6"/>
      <c r="Z319" s="6"/>
    </row>
    <row r="320" ht="16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7"/>
      <c r="T320" s="6"/>
      <c r="U320" s="6"/>
      <c r="V320" s="6"/>
      <c r="W320" s="6"/>
      <c r="X320" s="6"/>
      <c r="Y320" s="6"/>
      <c r="Z320" s="6"/>
    </row>
    <row r="321" ht="16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7"/>
      <c r="T321" s="6"/>
      <c r="U321" s="6"/>
      <c r="V321" s="6"/>
      <c r="W321" s="6"/>
      <c r="X321" s="6"/>
      <c r="Y321" s="6"/>
      <c r="Z321" s="6"/>
    </row>
    <row r="322" ht="16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7"/>
      <c r="T322" s="6"/>
      <c r="U322" s="6"/>
      <c r="V322" s="6"/>
      <c r="W322" s="6"/>
      <c r="X322" s="6"/>
      <c r="Y322" s="6"/>
      <c r="Z322" s="6"/>
    </row>
    <row r="323" ht="16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7"/>
      <c r="T323" s="6"/>
      <c r="U323" s="6"/>
      <c r="V323" s="6"/>
      <c r="W323" s="6"/>
      <c r="X323" s="6"/>
      <c r="Y323" s="6"/>
      <c r="Z323" s="6"/>
    </row>
    <row r="324" ht="16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7"/>
      <c r="T324" s="6"/>
      <c r="U324" s="6"/>
      <c r="V324" s="6"/>
      <c r="W324" s="6"/>
      <c r="X324" s="6"/>
      <c r="Y324" s="6"/>
      <c r="Z324" s="6"/>
    </row>
    <row r="325" ht="16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7"/>
      <c r="T325" s="6"/>
      <c r="U325" s="6"/>
      <c r="V325" s="6"/>
      <c r="W325" s="6"/>
      <c r="X325" s="6"/>
      <c r="Y325" s="6"/>
      <c r="Z325" s="6"/>
    </row>
    <row r="326" ht="16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7"/>
      <c r="T326" s="6"/>
      <c r="U326" s="6"/>
      <c r="V326" s="6"/>
      <c r="W326" s="6"/>
      <c r="X326" s="6"/>
      <c r="Y326" s="6"/>
      <c r="Z326" s="6"/>
    </row>
    <row r="327" ht="16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7"/>
      <c r="T327" s="6"/>
      <c r="U327" s="6"/>
      <c r="V327" s="6"/>
      <c r="W327" s="6"/>
      <c r="X327" s="6"/>
      <c r="Y327" s="6"/>
      <c r="Z327" s="6"/>
    </row>
    <row r="328" ht="16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7"/>
      <c r="T328" s="6"/>
      <c r="U328" s="6"/>
      <c r="V328" s="6"/>
      <c r="W328" s="6"/>
      <c r="X328" s="6"/>
      <c r="Y328" s="6"/>
      <c r="Z328" s="6"/>
    </row>
    <row r="329" ht="16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7"/>
      <c r="T329" s="6"/>
      <c r="U329" s="6"/>
      <c r="V329" s="6"/>
      <c r="W329" s="6"/>
      <c r="X329" s="6"/>
      <c r="Y329" s="6"/>
      <c r="Z329" s="6"/>
    </row>
    <row r="330" ht="16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7"/>
      <c r="T330" s="6"/>
      <c r="U330" s="6"/>
      <c r="V330" s="6"/>
      <c r="W330" s="6"/>
      <c r="X330" s="6"/>
      <c r="Y330" s="6"/>
      <c r="Z330" s="6"/>
    </row>
    <row r="331" ht="16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7"/>
      <c r="T331" s="6"/>
      <c r="U331" s="6"/>
      <c r="V331" s="6"/>
      <c r="W331" s="6"/>
      <c r="X331" s="6"/>
      <c r="Y331" s="6"/>
      <c r="Z331" s="6"/>
    </row>
    <row r="332" ht="16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7"/>
      <c r="T332" s="6"/>
      <c r="U332" s="6"/>
      <c r="V332" s="6"/>
      <c r="W332" s="6"/>
      <c r="X332" s="6"/>
      <c r="Y332" s="6"/>
      <c r="Z332" s="6"/>
    </row>
    <row r="333" ht="16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7"/>
      <c r="T333" s="6"/>
      <c r="U333" s="6"/>
      <c r="V333" s="6"/>
      <c r="W333" s="6"/>
      <c r="X333" s="6"/>
      <c r="Y333" s="6"/>
      <c r="Z333" s="6"/>
    </row>
    <row r="334" ht="16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7"/>
      <c r="T334" s="6"/>
      <c r="U334" s="6"/>
      <c r="V334" s="6"/>
      <c r="W334" s="6"/>
      <c r="X334" s="6"/>
      <c r="Y334" s="6"/>
      <c r="Z334" s="6"/>
    </row>
    <row r="335" ht="16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7"/>
      <c r="T335" s="6"/>
      <c r="U335" s="6"/>
      <c r="V335" s="6"/>
      <c r="W335" s="6"/>
      <c r="X335" s="6"/>
      <c r="Y335" s="6"/>
      <c r="Z335" s="6"/>
    </row>
    <row r="336" ht="16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7"/>
      <c r="T336" s="6"/>
      <c r="U336" s="6"/>
      <c r="V336" s="6"/>
      <c r="W336" s="6"/>
      <c r="X336" s="6"/>
      <c r="Y336" s="6"/>
      <c r="Z336" s="6"/>
    </row>
    <row r="337" ht="16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7"/>
      <c r="T337" s="6"/>
      <c r="U337" s="6"/>
      <c r="V337" s="6"/>
      <c r="W337" s="6"/>
      <c r="X337" s="6"/>
      <c r="Y337" s="6"/>
      <c r="Z337" s="6"/>
    </row>
    <row r="338" ht="16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7"/>
      <c r="T338" s="6"/>
      <c r="U338" s="6"/>
      <c r="V338" s="6"/>
      <c r="W338" s="6"/>
      <c r="X338" s="6"/>
      <c r="Y338" s="6"/>
      <c r="Z338" s="6"/>
    </row>
    <row r="339" ht="16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7"/>
      <c r="T339" s="6"/>
      <c r="U339" s="6"/>
      <c r="V339" s="6"/>
      <c r="W339" s="6"/>
      <c r="X339" s="6"/>
      <c r="Y339" s="6"/>
      <c r="Z339" s="6"/>
    </row>
    <row r="340" ht="16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7"/>
      <c r="T340" s="6"/>
      <c r="U340" s="6"/>
      <c r="V340" s="6"/>
      <c r="W340" s="6"/>
      <c r="X340" s="6"/>
      <c r="Y340" s="6"/>
      <c r="Z340" s="6"/>
    </row>
    <row r="341" ht="16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7"/>
      <c r="T341" s="6"/>
      <c r="U341" s="6"/>
      <c r="V341" s="6"/>
      <c r="W341" s="6"/>
      <c r="X341" s="6"/>
      <c r="Y341" s="6"/>
      <c r="Z341" s="6"/>
    </row>
    <row r="342" ht="16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7"/>
      <c r="T342" s="6"/>
      <c r="U342" s="6"/>
      <c r="V342" s="6"/>
      <c r="W342" s="6"/>
      <c r="X342" s="6"/>
      <c r="Y342" s="6"/>
      <c r="Z342" s="6"/>
    </row>
    <row r="343" ht="16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7"/>
      <c r="T343" s="6"/>
      <c r="U343" s="6"/>
      <c r="V343" s="6"/>
      <c r="W343" s="6"/>
      <c r="X343" s="6"/>
      <c r="Y343" s="6"/>
      <c r="Z343" s="6"/>
    </row>
    <row r="344" ht="16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7"/>
      <c r="T344" s="6"/>
      <c r="U344" s="6"/>
      <c r="V344" s="6"/>
      <c r="W344" s="6"/>
      <c r="X344" s="6"/>
      <c r="Y344" s="6"/>
      <c r="Z344" s="6"/>
    </row>
    <row r="345" ht="16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7"/>
      <c r="T345" s="6"/>
      <c r="U345" s="6"/>
      <c r="V345" s="6"/>
      <c r="W345" s="6"/>
      <c r="X345" s="6"/>
      <c r="Y345" s="6"/>
      <c r="Z345" s="6"/>
    </row>
    <row r="346" ht="16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7"/>
      <c r="T346" s="6"/>
      <c r="U346" s="6"/>
      <c r="V346" s="6"/>
      <c r="W346" s="6"/>
      <c r="X346" s="6"/>
      <c r="Y346" s="6"/>
      <c r="Z346" s="6"/>
    </row>
    <row r="347" ht="16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7"/>
      <c r="T347" s="6"/>
      <c r="U347" s="6"/>
      <c r="V347" s="6"/>
      <c r="W347" s="6"/>
      <c r="X347" s="6"/>
      <c r="Y347" s="6"/>
      <c r="Z347" s="6"/>
    </row>
    <row r="348" ht="16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7"/>
      <c r="T348" s="6"/>
      <c r="U348" s="6"/>
      <c r="V348" s="6"/>
      <c r="W348" s="6"/>
      <c r="X348" s="6"/>
      <c r="Y348" s="6"/>
      <c r="Z348" s="6"/>
    </row>
    <row r="349" ht="16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7"/>
      <c r="T349" s="6"/>
      <c r="U349" s="6"/>
      <c r="V349" s="6"/>
      <c r="W349" s="6"/>
      <c r="X349" s="6"/>
      <c r="Y349" s="6"/>
      <c r="Z349" s="6"/>
    </row>
    <row r="350" ht="16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7"/>
      <c r="T350" s="6"/>
      <c r="U350" s="6"/>
      <c r="V350" s="6"/>
      <c r="W350" s="6"/>
      <c r="X350" s="6"/>
      <c r="Y350" s="6"/>
      <c r="Z350" s="6"/>
    </row>
    <row r="351" ht="16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7"/>
      <c r="T351" s="6"/>
      <c r="U351" s="6"/>
      <c r="V351" s="6"/>
      <c r="W351" s="6"/>
      <c r="X351" s="6"/>
      <c r="Y351" s="6"/>
      <c r="Z351" s="6"/>
    </row>
    <row r="352" ht="16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7"/>
      <c r="T352" s="6"/>
      <c r="U352" s="6"/>
      <c r="V352" s="6"/>
      <c r="W352" s="6"/>
      <c r="X352" s="6"/>
      <c r="Y352" s="6"/>
      <c r="Z352" s="6"/>
    </row>
    <row r="353" ht="16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7"/>
      <c r="T353" s="6"/>
      <c r="U353" s="6"/>
      <c r="V353" s="6"/>
      <c r="W353" s="6"/>
      <c r="X353" s="6"/>
      <c r="Y353" s="6"/>
      <c r="Z353" s="6"/>
    </row>
    <row r="354" ht="16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7"/>
      <c r="T354" s="6"/>
      <c r="U354" s="6"/>
      <c r="V354" s="6"/>
      <c r="W354" s="6"/>
      <c r="X354" s="6"/>
      <c r="Y354" s="6"/>
      <c r="Z354" s="6"/>
    </row>
    <row r="355" ht="16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7"/>
      <c r="T355" s="6"/>
      <c r="U355" s="6"/>
      <c r="V355" s="6"/>
      <c r="W355" s="6"/>
      <c r="X355" s="6"/>
      <c r="Y355" s="6"/>
      <c r="Z355" s="6"/>
    </row>
    <row r="356" ht="16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7"/>
      <c r="T356" s="6"/>
      <c r="U356" s="6"/>
      <c r="V356" s="6"/>
      <c r="W356" s="6"/>
      <c r="X356" s="6"/>
      <c r="Y356" s="6"/>
      <c r="Z356" s="6"/>
    </row>
    <row r="357" ht="16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7"/>
      <c r="T357" s="6"/>
      <c r="U357" s="6"/>
      <c r="V357" s="6"/>
      <c r="W357" s="6"/>
      <c r="X357" s="6"/>
      <c r="Y357" s="6"/>
      <c r="Z357" s="6"/>
    </row>
    <row r="358" ht="16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7"/>
      <c r="T358" s="6"/>
      <c r="U358" s="6"/>
      <c r="V358" s="6"/>
      <c r="W358" s="6"/>
      <c r="X358" s="6"/>
      <c r="Y358" s="6"/>
      <c r="Z358" s="6"/>
    </row>
    <row r="359" ht="16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7"/>
      <c r="T359" s="6"/>
      <c r="U359" s="6"/>
      <c r="V359" s="6"/>
      <c r="W359" s="6"/>
      <c r="X359" s="6"/>
      <c r="Y359" s="6"/>
      <c r="Z359" s="6"/>
    </row>
    <row r="360" ht="16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7"/>
      <c r="T360" s="6"/>
      <c r="U360" s="6"/>
      <c r="V360" s="6"/>
      <c r="W360" s="6"/>
      <c r="X360" s="6"/>
      <c r="Y360" s="6"/>
      <c r="Z360" s="6"/>
    </row>
    <row r="361" ht="16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7"/>
      <c r="T361" s="6"/>
      <c r="U361" s="6"/>
      <c r="V361" s="6"/>
      <c r="W361" s="6"/>
      <c r="X361" s="6"/>
      <c r="Y361" s="6"/>
      <c r="Z361" s="6"/>
    </row>
    <row r="362" ht="16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7"/>
      <c r="T362" s="6"/>
      <c r="U362" s="6"/>
      <c r="V362" s="6"/>
      <c r="W362" s="6"/>
      <c r="X362" s="6"/>
      <c r="Y362" s="6"/>
      <c r="Z362" s="6"/>
    </row>
    <row r="363" ht="16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7"/>
      <c r="T363" s="6"/>
      <c r="U363" s="6"/>
      <c r="V363" s="6"/>
      <c r="W363" s="6"/>
      <c r="X363" s="6"/>
      <c r="Y363" s="6"/>
      <c r="Z363" s="6"/>
    </row>
    <row r="364" ht="16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7"/>
      <c r="T364" s="6"/>
      <c r="U364" s="6"/>
      <c r="V364" s="6"/>
      <c r="W364" s="6"/>
      <c r="X364" s="6"/>
      <c r="Y364" s="6"/>
      <c r="Z364" s="6"/>
    </row>
    <row r="365" ht="16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7"/>
      <c r="T365" s="6"/>
      <c r="U365" s="6"/>
      <c r="V365" s="6"/>
      <c r="W365" s="6"/>
      <c r="X365" s="6"/>
      <c r="Y365" s="6"/>
      <c r="Z365" s="6"/>
    </row>
    <row r="366" ht="16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7"/>
      <c r="T366" s="6"/>
      <c r="U366" s="6"/>
      <c r="V366" s="6"/>
      <c r="W366" s="6"/>
      <c r="X366" s="6"/>
      <c r="Y366" s="6"/>
      <c r="Z366" s="6"/>
    </row>
    <row r="367" ht="16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7"/>
      <c r="T367" s="6"/>
      <c r="U367" s="6"/>
      <c r="V367" s="6"/>
      <c r="W367" s="6"/>
      <c r="X367" s="6"/>
      <c r="Y367" s="6"/>
      <c r="Z367" s="6"/>
    </row>
    <row r="368" ht="16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7"/>
      <c r="T368" s="6"/>
      <c r="U368" s="6"/>
      <c r="V368" s="6"/>
      <c r="W368" s="6"/>
      <c r="X368" s="6"/>
      <c r="Y368" s="6"/>
      <c r="Z368" s="6"/>
    </row>
    <row r="369" ht="16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7"/>
      <c r="T369" s="6"/>
      <c r="U369" s="6"/>
      <c r="V369" s="6"/>
      <c r="W369" s="6"/>
      <c r="X369" s="6"/>
      <c r="Y369" s="6"/>
      <c r="Z369" s="6"/>
    </row>
    <row r="370" ht="16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7"/>
      <c r="T370" s="6"/>
      <c r="U370" s="6"/>
      <c r="V370" s="6"/>
      <c r="W370" s="6"/>
      <c r="X370" s="6"/>
      <c r="Y370" s="6"/>
      <c r="Z370" s="6"/>
    </row>
    <row r="371" ht="16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7"/>
      <c r="T371" s="6"/>
      <c r="U371" s="6"/>
      <c r="V371" s="6"/>
      <c r="W371" s="6"/>
      <c r="X371" s="6"/>
      <c r="Y371" s="6"/>
      <c r="Z371" s="6"/>
    </row>
    <row r="372" ht="16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7"/>
      <c r="T372" s="6"/>
      <c r="U372" s="6"/>
      <c r="V372" s="6"/>
      <c r="W372" s="6"/>
      <c r="X372" s="6"/>
      <c r="Y372" s="6"/>
      <c r="Z372" s="6"/>
    </row>
    <row r="373" ht="16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7"/>
      <c r="T373" s="6"/>
      <c r="U373" s="6"/>
      <c r="V373" s="6"/>
      <c r="W373" s="6"/>
      <c r="X373" s="6"/>
      <c r="Y373" s="6"/>
      <c r="Z373" s="6"/>
    </row>
    <row r="374" ht="16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7"/>
      <c r="T374" s="6"/>
      <c r="U374" s="6"/>
      <c r="V374" s="6"/>
      <c r="W374" s="6"/>
      <c r="X374" s="6"/>
      <c r="Y374" s="6"/>
      <c r="Z374" s="6"/>
    </row>
    <row r="375" ht="16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7"/>
      <c r="T375" s="6"/>
      <c r="U375" s="6"/>
      <c r="V375" s="6"/>
      <c r="W375" s="6"/>
      <c r="X375" s="6"/>
      <c r="Y375" s="6"/>
      <c r="Z375" s="6"/>
    </row>
    <row r="376" ht="16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7"/>
      <c r="T376" s="6"/>
      <c r="U376" s="6"/>
      <c r="V376" s="6"/>
      <c r="W376" s="6"/>
      <c r="X376" s="6"/>
      <c r="Y376" s="6"/>
      <c r="Z376" s="6"/>
    </row>
    <row r="377" ht="16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7"/>
      <c r="T377" s="6"/>
      <c r="U377" s="6"/>
      <c r="V377" s="6"/>
      <c r="W377" s="6"/>
      <c r="X377" s="6"/>
      <c r="Y377" s="6"/>
      <c r="Z377" s="6"/>
    </row>
    <row r="378" ht="16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7"/>
      <c r="T378" s="6"/>
      <c r="U378" s="6"/>
      <c r="V378" s="6"/>
      <c r="W378" s="6"/>
      <c r="X378" s="6"/>
      <c r="Y378" s="6"/>
      <c r="Z378" s="6"/>
    </row>
    <row r="379" ht="16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7"/>
      <c r="T379" s="6"/>
      <c r="U379" s="6"/>
      <c r="V379" s="6"/>
      <c r="W379" s="6"/>
      <c r="X379" s="6"/>
      <c r="Y379" s="6"/>
      <c r="Z379" s="6"/>
    </row>
    <row r="380" ht="16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7"/>
      <c r="T380" s="6"/>
      <c r="U380" s="6"/>
      <c r="V380" s="6"/>
      <c r="W380" s="6"/>
      <c r="X380" s="6"/>
      <c r="Y380" s="6"/>
      <c r="Z380" s="6"/>
    </row>
    <row r="381" ht="16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7"/>
      <c r="T381" s="6"/>
      <c r="U381" s="6"/>
      <c r="V381" s="6"/>
      <c r="W381" s="6"/>
      <c r="X381" s="6"/>
      <c r="Y381" s="6"/>
      <c r="Z381" s="6"/>
    </row>
    <row r="382" ht="16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7"/>
      <c r="T382" s="6"/>
      <c r="U382" s="6"/>
      <c r="V382" s="6"/>
      <c r="W382" s="6"/>
      <c r="X382" s="6"/>
      <c r="Y382" s="6"/>
      <c r="Z382" s="6"/>
    </row>
    <row r="383" ht="16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7"/>
      <c r="T383" s="6"/>
      <c r="U383" s="6"/>
      <c r="V383" s="6"/>
      <c r="W383" s="6"/>
      <c r="X383" s="6"/>
      <c r="Y383" s="6"/>
      <c r="Z383" s="6"/>
    </row>
    <row r="384" ht="16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7"/>
      <c r="T384" s="6"/>
      <c r="U384" s="6"/>
      <c r="V384" s="6"/>
      <c r="W384" s="6"/>
      <c r="X384" s="6"/>
      <c r="Y384" s="6"/>
      <c r="Z384" s="6"/>
    </row>
    <row r="385" ht="16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7"/>
      <c r="T385" s="6"/>
      <c r="U385" s="6"/>
      <c r="V385" s="6"/>
      <c r="W385" s="6"/>
      <c r="X385" s="6"/>
      <c r="Y385" s="6"/>
      <c r="Z385" s="6"/>
    </row>
    <row r="386" ht="16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7"/>
      <c r="T386" s="6"/>
      <c r="U386" s="6"/>
      <c r="V386" s="6"/>
      <c r="W386" s="6"/>
      <c r="X386" s="6"/>
      <c r="Y386" s="6"/>
      <c r="Z386" s="6"/>
    </row>
    <row r="387" ht="16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7"/>
      <c r="T387" s="6"/>
      <c r="U387" s="6"/>
      <c r="V387" s="6"/>
      <c r="W387" s="6"/>
      <c r="X387" s="6"/>
      <c r="Y387" s="6"/>
      <c r="Z387" s="6"/>
    </row>
    <row r="388" ht="16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7"/>
      <c r="T388" s="6"/>
      <c r="U388" s="6"/>
      <c r="V388" s="6"/>
      <c r="W388" s="6"/>
      <c r="X388" s="6"/>
      <c r="Y388" s="6"/>
      <c r="Z388" s="6"/>
    </row>
    <row r="389" ht="16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7"/>
      <c r="T389" s="6"/>
      <c r="U389" s="6"/>
      <c r="V389" s="6"/>
      <c r="W389" s="6"/>
      <c r="X389" s="6"/>
      <c r="Y389" s="6"/>
      <c r="Z389" s="6"/>
    </row>
    <row r="390" ht="16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7"/>
      <c r="T390" s="6"/>
      <c r="U390" s="6"/>
      <c r="V390" s="6"/>
      <c r="W390" s="6"/>
      <c r="X390" s="6"/>
      <c r="Y390" s="6"/>
      <c r="Z390" s="6"/>
    </row>
    <row r="391" ht="16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7"/>
      <c r="T391" s="6"/>
      <c r="U391" s="6"/>
      <c r="V391" s="6"/>
      <c r="W391" s="6"/>
      <c r="X391" s="6"/>
      <c r="Y391" s="6"/>
      <c r="Z391" s="6"/>
    </row>
    <row r="392" ht="16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7"/>
      <c r="T392" s="6"/>
      <c r="U392" s="6"/>
      <c r="V392" s="6"/>
      <c r="W392" s="6"/>
      <c r="X392" s="6"/>
      <c r="Y392" s="6"/>
      <c r="Z392" s="6"/>
    </row>
    <row r="393" ht="16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7"/>
      <c r="T393" s="6"/>
      <c r="U393" s="6"/>
      <c r="V393" s="6"/>
      <c r="W393" s="6"/>
      <c r="X393" s="6"/>
      <c r="Y393" s="6"/>
      <c r="Z393" s="6"/>
    </row>
    <row r="394" ht="16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7"/>
      <c r="T394" s="6"/>
      <c r="U394" s="6"/>
      <c r="V394" s="6"/>
      <c r="W394" s="6"/>
      <c r="X394" s="6"/>
      <c r="Y394" s="6"/>
      <c r="Z394" s="6"/>
    </row>
    <row r="395" ht="16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7"/>
      <c r="T395" s="6"/>
      <c r="U395" s="6"/>
      <c r="V395" s="6"/>
      <c r="W395" s="6"/>
      <c r="X395" s="6"/>
      <c r="Y395" s="6"/>
      <c r="Z395" s="6"/>
    </row>
    <row r="396" ht="16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7"/>
      <c r="T396" s="6"/>
      <c r="U396" s="6"/>
      <c r="V396" s="6"/>
      <c r="W396" s="6"/>
      <c r="X396" s="6"/>
      <c r="Y396" s="6"/>
      <c r="Z396" s="6"/>
    </row>
    <row r="397" ht="16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7"/>
      <c r="T397" s="6"/>
      <c r="U397" s="6"/>
      <c r="V397" s="6"/>
      <c r="W397" s="6"/>
      <c r="X397" s="6"/>
      <c r="Y397" s="6"/>
      <c r="Z397" s="6"/>
    </row>
    <row r="398" ht="16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7"/>
      <c r="T398" s="6"/>
      <c r="U398" s="6"/>
      <c r="V398" s="6"/>
      <c r="W398" s="6"/>
      <c r="X398" s="6"/>
      <c r="Y398" s="6"/>
      <c r="Z398" s="6"/>
    </row>
    <row r="399" ht="16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7"/>
      <c r="T399" s="6"/>
      <c r="U399" s="6"/>
      <c r="V399" s="6"/>
      <c r="W399" s="6"/>
      <c r="X399" s="6"/>
      <c r="Y399" s="6"/>
      <c r="Z399" s="6"/>
    </row>
    <row r="400" ht="16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7"/>
      <c r="T400" s="6"/>
      <c r="U400" s="6"/>
      <c r="V400" s="6"/>
      <c r="W400" s="6"/>
      <c r="X400" s="6"/>
      <c r="Y400" s="6"/>
      <c r="Z400" s="6"/>
    </row>
    <row r="401" ht="16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7"/>
      <c r="T401" s="6"/>
      <c r="U401" s="6"/>
      <c r="V401" s="6"/>
      <c r="W401" s="6"/>
      <c r="X401" s="6"/>
      <c r="Y401" s="6"/>
      <c r="Z401" s="6"/>
    </row>
    <row r="402" ht="16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7"/>
      <c r="T402" s="6"/>
      <c r="U402" s="6"/>
      <c r="V402" s="6"/>
      <c r="W402" s="6"/>
      <c r="X402" s="6"/>
      <c r="Y402" s="6"/>
      <c r="Z402" s="6"/>
    </row>
    <row r="403" ht="16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7"/>
      <c r="T403" s="6"/>
      <c r="U403" s="6"/>
      <c r="V403" s="6"/>
      <c r="W403" s="6"/>
      <c r="X403" s="6"/>
      <c r="Y403" s="6"/>
      <c r="Z403" s="6"/>
    </row>
    <row r="404" ht="16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7"/>
      <c r="T404" s="6"/>
      <c r="U404" s="6"/>
      <c r="V404" s="6"/>
      <c r="W404" s="6"/>
      <c r="X404" s="6"/>
      <c r="Y404" s="6"/>
      <c r="Z404" s="6"/>
    </row>
    <row r="405" ht="16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7"/>
      <c r="T405" s="6"/>
      <c r="U405" s="6"/>
      <c r="V405" s="6"/>
      <c r="W405" s="6"/>
      <c r="X405" s="6"/>
      <c r="Y405" s="6"/>
      <c r="Z405" s="6"/>
    </row>
    <row r="406" ht="16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7"/>
      <c r="T406" s="6"/>
      <c r="U406" s="6"/>
      <c r="V406" s="6"/>
      <c r="W406" s="6"/>
      <c r="X406" s="6"/>
      <c r="Y406" s="6"/>
      <c r="Z406" s="6"/>
    </row>
    <row r="407" ht="16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7"/>
      <c r="T407" s="6"/>
      <c r="U407" s="6"/>
      <c r="V407" s="6"/>
      <c r="W407" s="6"/>
      <c r="X407" s="6"/>
      <c r="Y407" s="6"/>
      <c r="Z407" s="6"/>
    </row>
    <row r="408" ht="16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7"/>
      <c r="T408" s="6"/>
      <c r="U408" s="6"/>
      <c r="V408" s="6"/>
      <c r="W408" s="6"/>
      <c r="X408" s="6"/>
      <c r="Y408" s="6"/>
      <c r="Z408" s="6"/>
    </row>
    <row r="409" ht="16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7"/>
      <c r="T409" s="6"/>
      <c r="U409" s="6"/>
      <c r="V409" s="6"/>
      <c r="W409" s="6"/>
      <c r="X409" s="6"/>
      <c r="Y409" s="6"/>
      <c r="Z409" s="6"/>
    </row>
    <row r="410" ht="16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7"/>
      <c r="T410" s="6"/>
      <c r="U410" s="6"/>
      <c r="V410" s="6"/>
      <c r="W410" s="6"/>
      <c r="X410" s="6"/>
      <c r="Y410" s="6"/>
      <c r="Z410" s="6"/>
    </row>
    <row r="411" ht="16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7"/>
      <c r="T411" s="6"/>
      <c r="U411" s="6"/>
      <c r="V411" s="6"/>
      <c r="W411" s="6"/>
      <c r="X411" s="6"/>
      <c r="Y411" s="6"/>
      <c r="Z411" s="6"/>
    </row>
    <row r="412" ht="16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7"/>
      <c r="T412" s="6"/>
      <c r="U412" s="6"/>
      <c r="V412" s="6"/>
      <c r="W412" s="6"/>
      <c r="X412" s="6"/>
      <c r="Y412" s="6"/>
      <c r="Z412" s="6"/>
    </row>
    <row r="413" ht="16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7"/>
      <c r="T413" s="6"/>
      <c r="U413" s="6"/>
      <c r="V413" s="6"/>
      <c r="W413" s="6"/>
      <c r="X413" s="6"/>
      <c r="Y413" s="6"/>
      <c r="Z413" s="6"/>
    </row>
    <row r="414" ht="16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7"/>
      <c r="T414" s="6"/>
      <c r="U414" s="6"/>
      <c r="V414" s="6"/>
      <c r="W414" s="6"/>
      <c r="X414" s="6"/>
      <c r="Y414" s="6"/>
      <c r="Z414" s="6"/>
    </row>
    <row r="415" ht="16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7"/>
      <c r="T415" s="6"/>
      <c r="U415" s="6"/>
      <c r="V415" s="6"/>
      <c r="W415" s="6"/>
      <c r="X415" s="6"/>
      <c r="Y415" s="6"/>
      <c r="Z415" s="6"/>
    </row>
    <row r="416" ht="16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7"/>
      <c r="T416" s="6"/>
      <c r="U416" s="6"/>
      <c r="V416" s="6"/>
      <c r="W416" s="6"/>
      <c r="X416" s="6"/>
      <c r="Y416" s="6"/>
      <c r="Z416" s="6"/>
    </row>
    <row r="417" ht="16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7"/>
      <c r="T417" s="6"/>
      <c r="U417" s="6"/>
      <c r="V417" s="6"/>
      <c r="W417" s="6"/>
      <c r="X417" s="6"/>
      <c r="Y417" s="6"/>
      <c r="Z417" s="6"/>
    </row>
    <row r="418" ht="16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7"/>
      <c r="T418" s="6"/>
      <c r="U418" s="6"/>
      <c r="V418" s="6"/>
      <c r="W418" s="6"/>
      <c r="X418" s="6"/>
      <c r="Y418" s="6"/>
      <c r="Z418" s="6"/>
    </row>
    <row r="419" ht="16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7"/>
      <c r="T419" s="6"/>
      <c r="U419" s="6"/>
      <c r="V419" s="6"/>
      <c r="W419" s="6"/>
      <c r="X419" s="6"/>
      <c r="Y419" s="6"/>
      <c r="Z419" s="6"/>
    </row>
    <row r="420" ht="16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7"/>
      <c r="T420" s="6"/>
      <c r="U420" s="6"/>
      <c r="V420" s="6"/>
      <c r="W420" s="6"/>
      <c r="X420" s="6"/>
      <c r="Y420" s="6"/>
      <c r="Z420" s="6"/>
    </row>
    <row r="421" ht="16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7"/>
      <c r="T421" s="6"/>
      <c r="U421" s="6"/>
      <c r="V421" s="6"/>
      <c r="W421" s="6"/>
      <c r="X421" s="6"/>
      <c r="Y421" s="6"/>
      <c r="Z421" s="6"/>
    </row>
    <row r="422" ht="16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7"/>
      <c r="T422" s="6"/>
      <c r="U422" s="6"/>
      <c r="V422" s="6"/>
      <c r="W422" s="6"/>
      <c r="X422" s="6"/>
      <c r="Y422" s="6"/>
      <c r="Z422" s="6"/>
    </row>
    <row r="423" ht="16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7"/>
      <c r="T423" s="6"/>
      <c r="U423" s="6"/>
      <c r="V423" s="6"/>
      <c r="W423" s="6"/>
      <c r="X423" s="6"/>
      <c r="Y423" s="6"/>
      <c r="Z423" s="6"/>
    </row>
    <row r="424" ht="16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7"/>
      <c r="T424" s="6"/>
      <c r="U424" s="6"/>
      <c r="V424" s="6"/>
      <c r="W424" s="6"/>
      <c r="X424" s="6"/>
      <c r="Y424" s="6"/>
      <c r="Z424" s="6"/>
    </row>
    <row r="425" ht="16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7"/>
      <c r="T425" s="6"/>
      <c r="U425" s="6"/>
      <c r="V425" s="6"/>
      <c r="W425" s="6"/>
      <c r="X425" s="6"/>
      <c r="Y425" s="6"/>
      <c r="Z425" s="6"/>
    </row>
    <row r="426" ht="16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7"/>
      <c r="T426" s="6"/>
      <c r="U426" s="6"/>
      <c r="V426" s="6"/>
      <c r="W426" s="6"/>
      <c r="X426" s="6"/>
      <c r="Y426" s="6"/>
      <c r="Z426" s="6"/>
    </row>
    <row r="427" ht="16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7"/>
      <c r="T427" s="6"/>
      <c r="U427" s="6"/>
      <c r="V427" s="6"/>
      <c r="W427" s="6"/>
      <c r="X427" s="6"/>
      <c r="Y427" s="6"/>
      <c r="Z427" s="6"/>
    </row>
    <row r="428" ht="16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7"/>
      <c r="T428" s="6"/>
      <c r="U428" s="6"/>
      <c r="V428" s="6"/>
      <c r="W428" s="6"/>
      <c r="X428" s="6"/>
      <c r="Y428" s="6"/>
      <c r="Z428" s="6"/>
    </row>
    <row r="429" ht="16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7"/>
      <c r="T429" s="6"/>
      <c r="U429" s="6"/>
      <c r="V429" s="6"/>
      <c r="W429" s="6"/>
      <c r="X429" s="6"/>
      <c r="Y429" s="6"/>
      <c r="Z429" s="6"/>
    </row>
    <row r="430" ht="16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7"/>
      <c r="T430" s="6"/>
      <c r="U430" s="6"/>
      <c r="V430" s="6"/>
      <c r="W430" s="6"/>
      <c r="X430" s="6"/>
      <c r="Y430" s="6"/>
      <c r="Z430" s="6"/>
    </row>
    <row r="431" ht="16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7"/>
      <c r="T431" s="6"/>
      <c r="U431" s="6"/>
      <c r="V431" s="6"/>
      <c r="W431" s="6"/>
      <c r="X431" s="6"/>
      <c r="Y431" s="6"/>
      <c r="Z431" s="6"/>
    </row>
    <row r="432" ht="16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7"/>
      <c r="T432" s="6"/>
      <c r="U432" s="6"/>
      <c r="V432" s="6"/>
      <c r="W432" s="6"/>
      <c r="X432" s="6"/>
      <c r="Y432" s="6"/>
      <c r="Z432" s="6"/>
    </row>
    <row r="433" ht="16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7"/>
      <c r="T433" s="6"/>
      <c r="U433" s="6"/>
      <c r="V433" s="6"/>
      <c r="W433" s="6"/>
      <c r="X433" s="6"/>
      <c r="Y433" s="6"/>
      <c r="Z433" s="6"/>
    </row>
    <row r="434" ht="16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7"/>
      <c r="T434" s="6"/>
      <c r="U434" s="6"/>
      <c r="V434" s="6"/>
      <c r="W434" s="6"/>
      <c r="X434" s="6"/>
      <c r="Y434" s="6"/>
      <c r="Z434" s="6"/>
    </row>
    <row r="435" ht="16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7"/>
      <c r="T435" s="6"/>
      <c r="U435" s="6"/>
      <c r="V435" s="6"/>
      <c r="W435" s="6"/>
      <c r="X435" s="6"/>
      <c r="Y435" s="6"/>
      <c r="Z435" s="6"/>
    </row>
    <row r="436" ht="16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7"/>
      <c r="T436" s="6"/>
      <c r="U436" s="6"/>
      <c r="V436" s="6"/>
      <c r="W436" s="6"/>
      <c r="X436" s="6"/>
      <c r="Y436" s="6"/>
      <c r="Z436" s="6"/>
    </row>
    <row r="437" ht="16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7"/>
      <c r="T437" s="6"/>
      <c r="U437" s="6"/>
      <c r="V437" s="6"/>
      <c r="W437" s="6"/>
      <c r="X437" s="6"/>
      <c r="Y437" s="6"/>
      <c r="Z437" s="6"/>
    </row>
    <row r="438" ht="16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7"/>
      <c r="T438" s="6"/>
      <c r="U438" s="6"/>
      <c r="V438" s="6"/>
      <c r="W438" s="6"/>
      <c r="X438" s="6"/>
      <c r="Y438" s="6"/>
      <c r="Z438" s="6"/>
    </row>
    <row r="439" ht="16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7"/>
      <c r="T439" s="6"/>
      <c r="U439" s="6"/>
      <c r="V439" s="6"/>
      <c r="W439" s="6"/>
      <c r="X439" s="6"/>
      <c r="Y439" s="6"/>
      <c r="Z439" s="6"/>
    </row>
    <row r="440" ht="16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7"/>
      <c r="T440" s="6"/>
      <c r="U440" s="6"/>
      <c r="V440" s="6"/>
      <c r="W440" s="6"/>
      <c r="X440" s="6"/>
      <c r="Y440" s="6"/>
      <c r="Z440" s="6"/>
    </row>
    <row r="441" ht="16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7"/>
      <c r="T441" s="6"/>
      <c r="U441" s="6"/>
      <c r="V441" s="6"/>
      <c r="W441" s="6"/>
      <c r="X441" s="6"/>
      <c r="Y441" s="6"/>
      <c r="Z441" s="6"/>
    </row>
    <row r="442" ht="16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7"/>
      <c r="T442" s="6"/>
      <c r="U442" s="6"/>
      <c r="V442" s="6"/>
      <c r="W442" s="6"/>
      <c r="X442" s="6"/>
      <c r="Y442" s="6"/>
      <c r="Z442" s="6"/>
    </row>
    <row r="443" ht="16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7"/>
      <c r="T443" s="6"/>
      <c r="U443" s="6"/>
      <c r="V443" s="6"/>
      <c r="W443" s="6"/>
      <c r="X443" s="6"/>
      <c r="Y443" s="6"/>
      <c r="Z443" s="6"/>
    </row>
    <row r="444" ht="16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7"/>
      <c r="T444" s="6"/>
      <c r="U444" s="6"/>
      <c r="V444" s="6"/>
      <c r="W444" s="6"/>
      <c r="X444" s="6"/>
      <c r="Y444" s="6"/>
      <c r="Z444" s="6"/>
    </row>
    <row r="445" ht="16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7"/>
      <c r="T445" s="6"/>
      <c r="U445" s="6"/>
      <c r="V445" s="6"/>
      <c r="W445" s="6"/>
      <c r="X445" s="6"/>
      <c r="Y445" s="6"/>
      <c r="Z445" s="6"/>
    </row>
    <row r="446" ht="16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7"/>
      <c r="T446" s="6"/>
      <c r="U446" s="6"/>
      <c r="V446" s="6"/>
      <c r="W446" s="6"/>
      <c r="X446" s="6"/>
      <c r="Y446" s="6"/>
      <c r="Z446" s="6"/>
    </row>
    <row r="447" ht="16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7"/>
      <c r="T447" s="6"/>
      <c r="U447" s="6"/>
      <c r="V447" s="6"/>
      <c r="W447" s="6"/>
      <c r="X447" s="6"/>
      <c r="Y447" s="6"/>
      <c r="Z447" s="6"/>
    </row>
    <row r="448" ht="16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7"/>
      <c r="T448" s="6"/>
      <c r="U448" s="6"/>
      <c r="V448" s="6"/>
      <c r="W448" s="6"/>
      <c r="X448" s="6"/>
      <c r="Y448" s="6"/>
      <c r="Z448" s="6"/>
    </row>
    <row r="449" ht="16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7"/>
      <c r="T449" s="6"/>
      <c r="U449" s="6"/>
      <c r="V449" s="6"/>
      <c r="W449" s="6"/>
      <c r="X449" s="6"/>
      <c r="Y449" s="6"/>
      <c r="Z449" s="6"/>
    </row>
    <row r="450" ht="16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7"/>
      <c r="T450" s="6"/>
      <c r="U450" s="6"/>
      <c r="V450" s="6"/>
      <c r="W450" s="6"/>
      <c r="X450" s="6"/>
      <c r="Y450" s="6"/>
      <c r="Z450" s="6"/>
    </row>
    <row r="451" ht="16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7"/>
      <c r="T451" s="6"/>
      <c r="U451" s="6"/>
      <c r="V451" s="6"/>
      <c r="W451" s="6"/>
      <c r="X451" s="6"/>
      <c r="Y451" s="6"/>
      <c r="Z451" s="6"/>
    </row>
    <row r="452" ht="16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7"/>
      <c r="T452" s="6"/>
      <c r="U452" s="6"/>
      <c r="V452" s="6"/>
      <c r="W452" s="6"/>
      <c r="X452" s="6"/>
      <c r="Y452" s="6"/>
      <c r="Z452" s="6"/>
    </row>
    <row r="453" ht="16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7"/>
      <c r="T453" s="6"/>
      <c r="U453" s="6"/>
      <c r="V453" s="6"/>
      <c r="W453" s="6"/>
      <c r="X453" s="6"/>
      <c r="Y453" s="6"/>
      <c r="Z453" s="6"/>
    </row>
    <row r="454" ht="16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7"/>
      <c r="T454" s="6"/>
      <c r="U454" s="6"/>
      <c r="V454" s="6"/>
      <c r="W454" s="6"/>
      <c r="X454" s="6"/>
      <c r="Y454" s="6"/>
      <c r="Z454" s="6"/>
    </row>
    <row r="455" ht="16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7"/>
      <c r="T455" s="6"/>
      <c r="U455" s="6"/>
      <c r="V455" s="6"/>
      <c r="W455" s="6"/>
      <c r="X455" s="6"/>
      <c r="Y455" s="6"/>
      <c r="Z455" s="6"/>
    </row>
    <row r="456" ht="16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7"/>
      <c r="T456" s="6"/>
      <c r="U456" s="6"/>
      <c r="V456" s="6"/>
      <c r="W456" s="6"/>
      <c r="X456" s="6"/>
      <c r="Y456" s="6"/>
      <c r="Z456" s="6"/>
    </row>
    <row r="457" ht="16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7"/>
      <c r="T457" s="6"/>
      <c r="U457" s="6"/>
      <c r="V457" s="6"/>
      <c r="W457" s="6"/>
      <c r="X457" s="6"/>
      <c r="Y457" s="6"/>
      <c r="Z457" s="6"/>
    </row>
    <row r="458" ht="16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7"/>
      <c r="T458" s="6"/>
      <c r="U458" s="6"/>
      <c r="V458" s="6"/>
      <c r="W458" s="6"/>
      <c r="X458" s="6"/>
      <c r="Y458" s="6"/>
      <c r="Z458" s="6"/>
    </row>
    <row r="459" ht="16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7"/>
      <c r="T459" s="6"/>
      <c r="U459" s="6"/>
      <c r="V459" s="6"/>
      <c r="W459" s="6"/>
      <c r="X459" s="6"/>
      <c r="Y459" s="6"/>
      <c r="Z459" s="6"/>
    </row>
    <row r="460" ht="16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7"/>
      <c r="T460" s="6"/>
      <c r="U460" s="6"/>
      <c r="V460" s="6"/>
      <c r="W460" s="6"/>
      <c r="X460" s="6"/>
      <c r="Y460" s="6"/>
      <c r="Z460" s="6"/>
    </row>
    <row r="461" ht="16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7"/>
      <c r="T461" s="6"/>
      <c r="U461" s="6"/>
      <c r="V461" s="6"/>
      <c r="W461" s="6"/>
      <c r="X461" s="6"/>
      <c r="Y461" s="6"/>
      <c r="Z461" s="6"/>
    </row>
    <row r="462" ht="16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7"/>
      <c r="T462" s="6"/>
      <c r="U462" s="6"/>
      <c r="V462" s="6"/>
      <c r="W462" s="6"/>
      <c r="X462" s="6"/>
      <c r="Y462" s="6"/>
      <c r="Z462" s="6"/>
    </row>
    <row r="463" ht="16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7"/>
      <c r="T463" s="6"/>
      <c r="U463" s="6"/>
      <c r="V463" s="6"/>
      <c r="W463" s="6"/>
      <c r="X463" s="6"/>
      <c r="Y463" s="6"/>
      <c r="Z463" s="6"/>
    </row>
    <row r="464" ht="16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7"/>
      <c r="T464" s="6"/>
      <c r="U464" s="6"/>
      <c r="V464" s="6"/>
      <c r="W464" s="6"/>
      <c r="X464" s="6"/>
      <c r="Y464" s="6"/>
      <c r="Z464" s="6"/>
    </row>
    <row r="465" ht="16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7"/>
      <c r="T465" s="6"/>
      <c r="U465" s="6"/>
      <c r="V465" s="6"/>
      <c r="W465" s="6"/>
      <c r="X465" s="6"/>
      <c r="Y465" s="6"/>
      <c r="Z465" s="6"/>
    </row>
    <row r="466" ht="16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7"/>
      <c r="T466" s="6"/>
      <c r="U466" s="6"/>
      <c r="V466" s="6"/>
      <c r="W466" s="6"/>
      <c r="X466" s="6"/>
      <c r="Y466" s="6"/>
      <c r="Z466" s="6"/>
    </row>
    <row r="467" ht="16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7"/>
      <c r="T467" s="6"/>
      <c r="U467" s="6"/>
      <c r="V467" s="6"/>
      <c r="W467" s="6"/>
      <c r="X467" s="6"/>
      <c r="Y467" s="6"/>
      <c r="Z467" s="6"/>
    </row>
    <row r="468" ht="16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7"/>
      <c r="T468" s="6"/>
      <c r="U468" s="6"/>
      <c r="V468" s="6"/>
      <c r="W468" s="6"/>
      <c r="X468" s="6"/>
      <c r="Y468" s="6"/>
      <c r="Z468" s="6"/>
    </row>
    <row r="469" ht="16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7"/>
      <c r="T469" s="6"/>
      <c r="U469" s="6"/>
      <c r="V469" s="6"/>
      <c r="W469" s="6"/>
      <c r="X469" s="6"/>
      <c r="Y469" s="6"/>
      <c r="Z469" s="6"/>
    </row>
    <row r="470" ht="16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7"/>
      <c r="T470" s="6"/>
      <c r="U470" s="6"/>
      <c r="V470" s="6"/>
      <c r="W470" s="6"/>
      <c r="X470" s="6"/>
      <c r="Y470" s="6"/>
      <c r="Z470" s="6"/>
    </row>
    <row r="471" ht="16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7"/>
      <c r="T471" s="6"/>
      <c r="U471" s="6"/>
      <c r="V471" s="6"/>
      <c r="W471" s="6"/>
      <c r="X471" s="6"/>
      <c r="Y471" s="6"/>
      <c r="Z471" s="6"/>
    </row>
    <row r="472" ht="16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7"/>
      <c r="T472" s="6"/>
      <c r="U472" s="6"/>
      <c r="V472" s="6"/>
      <c r="W472" s="6"/>
      <c r="X472" s="6"/>
      <c r="Y472" s="6"/>
      <c r="Z472" s="6"/>
    </row>
    <row r="473" ht="16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7"/>
      <c r="T473" s="6"/>
      <c r="U473" s="6"/>
      <c r="V473" s="6"/>
      <c r="W473" s="6"/>
      <c r="X473" s="6"/>
      <c r="Y473" s="6"/>
      <c r="Z473" s="6"/>
    </row>
    <row r="474" ht="16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7"/>
      <c r="T474" s="6"/>
      <c r="U474" s="6"/>
      <c r="V474" s="6"/>
      <c r="W474" s="6"/>
      <c r="X474" s="6"/>
      <c r="Y474" s="6"/>
      <c r="Z474" s="6"/>
    </row>
    <row r="475" ht="16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7"/>
      <c r="T475" s="6"/>
      <c r="U475" s="6"/>
      <c r="V475" s="6"/>
      <c r="W475" s="6"/>
      <c r="X475" s="6"/>
      <c r="Y475" s="6"/>
      <c r="Z475" s="6"/>
    </row>
    <row r="476" ht="16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7"/>
      <c r="T476" s="6"/>
      <c r="U476" s="6"/>
      <c r="V476" s="6"/>
      <c r="W476" s="6"/>
      <c r="X476" s="6"/>
      <c r="Y476" s="6"/>
      <c r="Z476" s="6"/>
    </row>
    <row r="477" ht="16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7"/>
      <c r="T477" s="6"/>
      <c r="U477" s="6"/>
      <c r="V477" s="6"/>
      <c r="W477" s="6"/>
      <c r="X477" s="6"/>
      <c r="Y477" s="6"/>
      <c r="Z477" s="6"/>
    </row>
    <row r="478" ht="16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7"/>
      <c r="T478" s="6"/>
      <c r="U478" s="6"/>
      <c r="V478" s="6"/>
      <c r="W478" s="6"/>
      <c r="X478" s="6"/>
      <c r="Y478" s="6"/>
      <c r="Z478" s="6"/>
    </row>
    <row r="479" ht="16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7"/>
      <c r="T479" s="6"/>
      <c r="U479" s="6"/>
      <c r="V479" s="6"/>
      <c r="W479" s="6"/>
      <c r="X479" s="6"/>
      <c r="Y479" s="6"/>
      <c r="Z479" s="6"/>
    </row>
    <row r="480" ht="16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7"/>
      <c r="T480" s="6"/>
      <c r="U480" s="6"/>
      <c r="V480" s="6"/>
      <c r="W480" s="6"/>
      <c r="X480" s="6"/>
      <c r="Y480" s="6"/>
      <c r="Z480" s="6"/>
    </row>
    <row r="481" ht="16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7"/>
      <c r="T481" s="6"/>
      <c r="U481" s="6"/>
      <c r="V481" s="6"/>
      <c r="W481" s="6"/>
      <c r="X481" s="6"/>
      <c r="Y481" s="6"/>
      <c r="Z481" s="6"/>
    </row>
    <row r="482" ht="16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7"/>
      <c r="T482" s="6"/>
      <c r="U482" s="6"/>
      <c r="V482" s="6"/>
      <c r="W482" s="6"/>
      <c r="X482" s="6"/>
      <c r="Y482" s="6"/>
      <c r="Z482" s="6"/>
    </row>
    <row r="483" ht="16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7"/>
      <c r="T483" s="6"/>
      <c r="U483" s="6"/>
      <c r="V483" s="6"/>
      <c r="W483" s="6"/>
      <c r="X483" s="6"/>
      <c r="Y483" s="6"/>
      <c r="Z483" s="6"/>
    </row>
    <row r="484" ht="16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7"/>
      <c r="T484" s="6"/>
      <c r="U484" s="6"/>
      <c r="V484" s="6"/>
      <c r="W484" s="6"/>
      <c r="X484" s="6"/>
      <c r="Y484" s="6"/>
      <c r="Z484" s="6"/>
    </row>
    <row r="485" ht="16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7"/>
      <c r="T485" s="6"/>
      <c r="U485" s="6"/>
      <c r="V485" s="6"/>
      <c r="W485" s="6"/>
      <c r="X485" s="6"/>
      <c r="Y485" s="6"/>
      <c r="Z485" s="6"/>
    </row>
    <row r="486" ht="16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7"/>
      <c r="T486" s="6"/>
      <c r="U486" s="6"/>
      <c r="V486" s="6"/>
      <c r="W486" s="6"/>
      <c r="X486" s="6"/>
      <c r="Y486" s="6"/>
      <c r="Z486" s="6"/>
    </row>
    <row r="487" ht="16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7"/>
      <c r="T487" s="6"/>
      <c r="U487" s="6"/>
      <c r="V487" s="6"/>
      <c r="W487" s="6"/>
      <c r="X487" s="6"/>
      <c r="Y487" s="6"/>
      <c r="Z487" s="6"/>
    </row>
    <row r="488" ht="16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7"/>
      <c r="T488" s="6"/>
      <c r="U488" s="6"/>
      <c r="V488" s="6"/>
      <c r="W488" s="6"/>
      <c r="X488" s="6"/>
      <c r="Y488" s="6"/>
      <c r="Z488" s="6"/>
    </row>
    <row r="489" ht="16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7"/>
      <c r="T489" s="6"/>
      <c r="U489" s="6"/>
      <c r="V489" s="6"/>
      <c r="W489" s="6"/>
      <c r="X489" s="6"/>
      <c r="Y489" s="6"/>
      <c r="Z489" s="6"/>
    </row>
    <row r="490" ht="16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7"/>
      <c r="T490" s="6"/>
      <c r="U490" s="6"/>
      <c r="V490" s="6"/>
      <c r="W490" s="6"/>
      <c r="X490" s="6"/>
      <c r="Y490" s="6"/>
      <c r="Z490" s="6"/>
    </row>
    <row r="491" ht="16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7"/>
      <c r="T491" s="6"/>
      <c r="U491" s="6"/>
      <c r="V491" s="6"/>
      <c r="W491" s="6"/>
      <c r="X491" s="6"/>
      <c r="Y491" s="6"/>
      <c r="Z491" s="6"/>
    </row>
    <row r="492" ht="16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7"/>
      <c r="T492" s="6"/>
      <c r="U492" s="6"/>
      <c r="V492" s="6"/>
      <c r="W492" s="6"/>
      <c r="X492" s="6"/>
      <c r="Y492" s="6"/>
      <c r="Z492" s="6"/>
    </row>
    <row r="493" ht="16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7"/>
      <c r="T493" s="6"/>
      <c r="U493" s="6"/>
      <c r="V493" s="6"/>
      <c r="W493" s="6"/>
      <c r="X493" s="6"/>
      <c r="Y493" s="6"/>
      <c r="Z493" s="6"/>
    </row>
    <row r="494" ht="16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7"/>
      <c r="T494" s="6"/>
      <c r="U494" s="6"/>
      <c r="V494" s="6"/>
      <c r="W494" s="6"/>
      <c r="X494" s="6"/>
      <c r="Y494" s="6"/>
      <c r="Z494" s="6"/>
    </row>
    <row r="495" ht="16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7"/>
      <c r="T495" s="6"/>
      <c r="U495" s="6"/>
      <c r="V495" s="6"/>
      <c r="W495" s="6"/>
      <c r="X495" s="6"/>
      <c r="Y495" s="6"/>
      <c r="Z495" s="6"/>
    </row>
    <row r="496" ht="16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7"/>
      <c r="T496" s="6"/>
      <c r="U496" s="6"/>
      <c r="V496" s="6"/>
      <c r="W496" s="6"/>
      <c r="X496" s="6"/>
      <c r="Y496" s="6"/>
      <c r="Z496" s="6"/>
    </row>
    <row r="497" ht="16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7"/>
      <c r="T497" s="6"/>
      <c r="U497" s="6"/>
      <c r="V497" s="6"/>
      <c r="W497" s="6"/>
      <c r="X497" s="6"/>
      <c r="Y497" s="6"/>
      <c r="Z497" s="6"/>
    </row>
    <row r="498" ht="16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7"/>
      <c r="T498" s="6"/>
      <c r="U498" s="6"/>
      <c r="V498" s="6"/>
      <c r="W498" s="6"/>
      <c r="X498" s="6"/>
      <c r="Y498" s="6"/>
      <c r="Z498" s="6"/>
    </row>
    <row r="499" ht="16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7"/>
      <c r="T499" s="6"/>
      <c r="U499" s="6"/>
      <c r="V499" s="6"/>
      <c r="W499" s="6"/>
      <c r="X499" s="6"/>
      <c r="Y499" s="6"/>
      <c r="Z499" s="6"/>
    </row>
    <row r="500" ht="16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7"/>
      <c r="T500" s="6"/>
      <c r="U500" s="6"/>
      <c r="V500" s="6"/>
      <c r="W500" s="6"/>
      <c r="X500" s="6"/>
      <c r="Y500" s="6"/>
      <c r="Z500" s="6"/>
    </row>
    <row r="501" ht="16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7"/>
      <c r="T501" s="6"/>
      <c r="U501" s="6"/>
      <c r="V501" s="6"/>
      <c r="W501" s="6"/>
      <c r="X501" s="6"/>
      <c r="Y501" s="6"/>
      <c r="Z501" s="6"/>
    </row>
    <row r="502" ht="16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7"/>
      <c r="T502" s="6"/>
      <c r="U502" s="6"/>
      <c r="V502" s="6"/>
      <c r="W502" s="6"/>
      <c r="X502" s="6"/>
      <c r="Y502" s="6"/>
      <c r="Z502" s="6"/>
    </row>
    <row r="503" ht="16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7"/>
      <c r="T503" s="6"/>
      <c r="U503" s="6"/>
      <c r="V503" s="6"/>
      <c r="W503" s="6"/>
      <c r="X503" s="6"/>
      <c r="Y503" s="6"/>
      <c r="Z503" s="6"/>
    </row>
    <row r="504" ht="16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7"/>
      <c r="T504" s="6"/>
      <c r="U504" s="6"/>
      <c r="V504" s="6"/>
      <c r="W504" s="6"/>
      <c r="X504" s="6"/>
      <c r="Y504" s="6"/>
      <c r="Z504" s="6"/>
    </row>
    <row r="505" ht="16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7"/>
      <c r="T505" s="6"/>
      <c r="U505" s="6"/>
      <c r="V505" s="6"/>
      <c r="W505" s="6"/>
      <c r="X505" s="6"/>
      <c r="Y505" s="6"/>
      <c r="Z505" s="6"/>
    </row>
    <row r="506" ht="16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7"/>
      <c r="T506" s="6"/>
      <c r="U506" s="6"/>
      <c r="V506" s="6"/>
      <c r="W506" s="6"/>
      <c r="X506" s="6"/>
      <c r="Y506" s="6"/>
      <c r="Z506" s="6"/>
    </row>
    <row r="507" ht="16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7"/>
      <c r="T507" s="6"/>
      <c r="U507" s="6"/>
      <c r="V507" s="6"/>
      <c r="W507" s="6"/>
      <c r="X507" s="6"/>
      <c r="Y507" s="6"/>
      <c r="Z507" s="6"/>
    </row>
    <row r="508" ht="16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7"/>
      <c r="T508" s="6"/>
      <c r="U508" s="6"/>
      <c r="V508" s="6"/>
      <c r="W508" s="6"/>
      <c r="X508" s="6"/>
      <c r="Y508" s="6"/>
      <c r="Z508" s="6"/>
    </row>
    <row r="509" ht="16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7"/>
      <c r="T509" s="6"/>
      <c r="U509" s="6"/>
      <c r="V509" s="6"/>
      <c r="W509" s="6"/>
      <c r="X509" s="6"/>
      <c r="Y509" s="6"/>
      <c r="Z509" s="6"/>
    </row>
    <row r="510" ht="16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7"/>
      <c r="T510" s="6"/>
      <c r="U510" s="6"/>
      <c r="V510" s="6"/>
      <c r="W510" s="6"/>
      <c r="X510" s="6"/>
      <c r="Y510" s="6"/>
      <c r="Z510" s="6"/>
    </row>
    <row r="511" ht="16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7"/>
      <c r="T511" s="6"/>
      <c r="U511" s="6"/>
      <c r="V511" s="6"/>
      <c r="W511" s="6"/>
      <c r="X511" s="6"/>
      <c r="Y511" s="6"/>
      <c r="Z511" s="6"/>
    </row>
    <row r="512" ht="16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7"/>
      <c r="T512" s="6"/>
      <c r="U512" s="6"/>
      <c r="V512" s="6"/>
      <c r="W512" s="6"/>
      <c r="X512" s="6"/>
      <c r="Y512" s="6"/>
      <c r="Z512" s="6"/>
    </row>
    <row r="513" ht="16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7"/>
      <c r="T513" s="6"/>
      <c r="U513" s="6"/>
      <c r="V513" s="6"/>
      <c r="W513" s="6"/>
      <c r="X513" s="6"/>
      <c r="Y513" s="6"/>
      <c r="Z513" s="6"/>
    </row>
    <row r="514" ht="16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7"/>
      <c r="T514" s="6"/>
      <c r="U514" s="6"/>
      <c r="V514" s="6"/>
      <c r="W514" s="6"/>
      <c r="X514" s="6"/>
      <c r="Y514" s="6"/>
      <c r="Z514" s="6"/>
    </row>
    <row r="515" ht="16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7"/>
      <c r="T515" s="6"/>
      <c r="U515" s="6"/>
      <c r="V515" s="6"/>
      <c r="W515" s="6"/>
      <c r="X515" s="6"/>
      <c r="Y515" s="6"/>
      <c r="Z515" s="6"/>
    </row>
    <row r="516" ht="16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7"/>
      <c r="T516" s="6"/>
      <c r="U516" s="6"/>
      <c r="V516" s="6"/>
      <c r="W516" s="6"/>
      <c r="X516" s="6"/>
      <c r="Y516" s="6"/>
      <c r="Z516" s="6"/>
    </row>
    <row r="517" ht="16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7"/>
      <c r="T517" s="6"/>
      <c r="U517" s="6"/>
      <c r="V517" s="6"/>
      <c r="W517" s="6"/>
      <c r="X517" s="6"/>
      <c r="Y517" s="6"/>
      <c r="Z517" s="6"/>
    </row>
    <row r="518" ht="16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7"/>
      <c r="T518" s="6"/>
      <c r="U518" s="6"/>
      <c r="V518" s="6"/>
      <c r="W518" s="6"/>
      <c r="X518" s="6"/>
      <c r="Y518" s="6"/>
      <c r="Z518" s="6"/>
    </row>
    <row r="519" ht="16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7"/>
      <c r="T519" s="6"/>
      <c r="U519" s="6"/>
      <c r="V519" s="6"/>
      <c r="W519" s="6"/>
      <c r="X519" s="6"/>
      <c r="Y519" s="6"/>
      <c r="Z519" s="6"/>
    </row>
    <row r="520" ht="16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7"/>
      <c r="T520" s="6"/>
      <c r="U520" s="6"/>
      <c r="V520" s="6"/>
      <c r="W520" s="6"/>
      <c r="X520" s="6"/>
      <c r="Y520" s="6"/>
      <c r="Z520" s="6"/>
    </row>
    <row r="521" ht="16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7"/>
      <c r="T521" s="6"/>
      <c r="U521" s="6"/>
      <c r="V521" s="6"/>
      <c r="W521" s="6"/>
      <c r="X521" s="6"/>
      <c r="Y521" s="6"/>
      <c r="Z521" s="6"/>
    </row>
    <row r="522" ht="16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7"/>
      <c r="T522" s="6"/>
      <c r="U522" s="6"/>
      <c r="V522" s="6"/>
      <c r="W522" s="6"/>
      <c r="X522" s="6"/>
      <c r="Y522" s="6"/>
      <c r="Z522" s="6"/>
    </row>
    <row r="523" ht="16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7"/>
      <c r="T523" s="6"/>
      <c r="U523" s="6"/>
      <c r="V523" s="6"/>
      <c r="W523" s="6"/>
      <c r="X523" s="6"/>
      <c r="Y523" s="6"/>
      <c r="Z523" s="6"/>
    </row>
    <row r="524" ht="16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7"/>
      <c r="T524" s="6"/>
      <c r="U524" s="6"/>
      <c r="V524" s="6"/>
      <c r="W524" s="6"/>
      <c r="X524" s="6"/>
      <c r="Y524" s="6"/>
      <c r="Z524" s="6"/>
    </row>
    <row r="525" ht="16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7"/>
      <c r="T525" s="6"/>
      <c r="U525" s="6"/>
      <c r="V525" s="6"/>
      <c r="W525" s="6"/>
      <c r="X525" s="6"/>
      <c r="Y525" s="6"/>
      <c r="Z525" s="6"/>
    </row>
    <row r="526" ht="16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7"/>
      <c r="T526" s="6"/>
      <c r="U526" s="6"/>
      <c r="V526" s="6"/>
      <c r="W526" s="6"/>
      <c r="X526" s="6"/>
      <c r="Y526" s="6"/>
      <c r="Z526" s="6"/>
    </row>
    <row r="527" ht="16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7"/>
      <c r="T527" s="6"/>
      <c r="U527" s="6"/>
      <c r="V527" s="6"/>
      <c r="W527" s="6"/>
      <c r="X527" s="6"/>
      <c r="Y527" s="6"/>
      <c r="Z527" s="6"/>
    </row>
    <row r="528" ht="16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7"/>
      <c r="T528" s="6"/>
      <c r="U528" s="6"/>
      <c r="V528" s="6"/>
      <c r="W528" s="6"/>
      <c r="X528" s="6"/>
      <c r="Y528" s="6"/>
      <c r="Z528" s="6"/>
    </row>
    <row r="529" ht="16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7"/>
      <c r="T529" s="6"/>
      <c r="U529" s="6"/>
      <c r="V529" s="6"/>
      <c r="W529" s="6"/>
      <c r="X529" s="6"/>
      <c r="Y529" s="6"/>
      <c r="Z529" s="6"/>
    </row>
    <row r="530" ht="16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7"/>
      <c r="T530" s="6"/>
      <c r="U530" s="6"/>
      <c r="V530" s="6"/>
      <c r="W530" s="6"/>
      <c r="X530" s="6"/>
      <c r="Y530" s="6"/>
      <c r="Z530" s="6"/>
    </row>
    <row r="531" ht="16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7"/>
      <c r="T531" s="6"/>
      <c r="U531" s="6"/>
      <c r="V531" s="6"/>
      <c r="W531" s="6"/>
      <c r="X531" s="6"/>
      <c r="Y531" s="6"/>
      <c r="Z531" s="6"/>
    </row>
    <row r="532" ht="16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7"/>
      <c r="T532" s="6"/>
      <c r="U532" s="6"/>
      <c r="V532" s="6"/>
      <c r="W532" s="6"/>
      <c r="X532" s="6"/>
      <c r="Y532" s="6"/>
      <c r="Z532" s="6"/>
    </row>
    <row r="533" ht="16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7"/>
      <c r="T533" s="6"/>
      <c r="U533" s="6"/>
      <c r="V533" s="6"/>
      <c r="W533" s="6"/>
      <c r="X533" s="6"/>
      <c r="Y533" s="6"/>
      <c r="Z533" s="6"/>
    </row>
    <row r="534" ht="16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7"/>
      <c r="T534" s="6"/>
      <c r="U534" s="6"/>
      <c r="V534" s="6"/>
      <c r="W534" s="6"/>
      <c r="X534" s="6"/>
      <c r="Y534" s="6"/>
      <c r="Z534" s="6"/>
    </row>
    <row r="535" ht="16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7"/>
      <c r="T535" s="6"/>
      <c r="U535" s="6"/>
      <c r="V535" s="6"/>
      <c r="W535" s="6"/>
      <c r="X535" s="6"/>
      <c r="Y535" s="6"/>
      <c r="Z535" s="6"/>
    </row>
    <row r="536" ht="16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7"/>
      <c r="T536" s="6"/>
      <c r="U536" s="6"/>
      <c r="V536" s="6"/>
      <c r="W536" s="6"/>
      <c r="X536" s="6"/>
      <c r="Y536" s="6"/>
      <c r="Z536" s="6"/>
    </row>
    <row r="537" ht="16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7"/>
      <c r="T537" s="6"/>
      <c r="U537" s="6"/>
      <c r="V537" s="6"/>
      <c r="W537" s="6"/>
      <c r="X537" s="6"/>
      <c r="Y537" s="6"/>
      <c r="Z537" s="6"/>
    </row>
    <row r="538" ht="16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7"/>
      <c r="T538" s="6"/>
      <c r="U538" s="6"/>
      <c r="V538" s="6"/>
      <c r="W538" s="6"/>
      <c r="X538" s="6"/>
      <c r="Y538" s="6"/>
      <c r="Z538" s="6"/>
    </row>
    <row r="539" ht="16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7"/>
      <c r="T539" s="6"/>
      <c r="U539" s="6"/>
      <c r="V539" s="6"/>
      <c r="W539" s="6"/>
      <c r="X539" s="6"/>
      <c r="Y539" s="6"/>
      <c r="Z539" s="6"/>
    </row>
    <row r="540" ht="16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7"/>
      <c r="T540" s="6"/>
      <c r="U540" s="6"/>
      <c r="V540" s="6"/>
      <c r="W540" s="6"/>
      <c r="X540" s="6"/>
      <c r="Y540" s="6"/>
      <c r="Z540" s="6"/>
    </row>
    <row r="541" ht="16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7"/>
      <c r="T541" s="6"/>
      <c r="U541" s="6"/>
      <c r="V541" s="6"/>
      <c r="W541" s="6"/>
      <c r="X541" s="6"/>
      <c r="Y541" s="6"/>
      <c r="Z541" s="6"/>
    </row>
    <row r="542" ht="16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7"/>
      <c r="T542" s="6"/>
      <c r="U542" s="6"/>
      <c r="V542" s="6"/>
      <c r="W542" s="6"/>
      <c r="X542" s="6"/>
      <c r="Y542" s="6"/>
      <c r="Z542" s="6"/>
    </row>
    <row r="543" ht="16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7"/>
      <c r="T543" s="6"/>
      <c r="U543" s="6"/>
      <c r="V543" s="6"/>
      <c r="W543" s="6"/>
      <c r="X543" s="6"/>
      <c r="Y543" s="6"/>
      <c r="Z543" s="6"/>
    </row>
    <row r="544" ht="16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7"/>
      <c r="T544" s="6"/>
      <c r="U544" s="6"/>
      <c r="V544" s="6"/>
      <c r="W544" s="6"/>
      <c r="X544" s="6"/>
      <c r="Y544" s="6"/>
      <c r="Z544" s="6"/>
    </row>
    <row r="545" ht="16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7"/>
      <c r="T545" s="6"/>
      <c r="U545" s="6"/>
      <c r="V545" s="6"/>
      <c r="W545" s="6"/>
      <c r="X545" s="6"/>
      <c r="Y545" s="6"/>
      <c r="Z545" s="6"/>
    </row>
    <row r="546" ht="16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7"/>
      <c r="T546" s="6"/>
      <c r="U546" s="6"/>
      <c r="V546" s="6"/>
      <c r="W546" s="6"/>
      <c r="X546" s="6"/>
      <c r="Y546" s="6"/>
      <c r="Z546" s="6"/>
    </row>
    <row r="547" ht="16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7"/>
      <c r="T547" s="6"/>
      <c r="U547" s="6"/>
      <c r="V547" s="6"/>
      <c r="W547" s="6"/>
      <c r="X547" s="6"/>
      <c r="Y547" s="6"/>
      <c r="Z547" s="6"/>
    </row>
    <row r="548" ht="16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7"/>
      <c r="T548" s="6"/>
      <c r="U548" s="6"/>
      <c r="V548" s="6"/>
      <c r="W548" s="6"/>
      <c r="X548" s="6"/>
      <c r="Y548" s="6"/>
      <c r="Z548" s="6"/>
    </row>
    <row r="549" ht="16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7"/>
      <c r="T549" s="6"/>
      <c r="U549" s="6"/>
      <c r="V549" s="6"/>
      <c r="W549" s="6"/>
      <c r="X549" s="6"/>
      <c r="Y549" s="6"/>
      <c r="Z549" s="6"/>
    </row>
    <row r="550" ht="16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7"/>
      <c r="T550" s="6"/>
      <c r="U550" s="6"/>
      <c r="V550" s="6"/>
      <c r="W550" s="6"/>
      <c r="X550" s="6"/>
      <c r="Y550" s="6"/>
      <c r="Z550" s="6"/>
    </row>
    <row r="551" ht="16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7"/>
      <c r="T551" s="6"/>
      <c r="U551" s="6"/>
      <c r="V551" s="6"/>
      <c r="W551" s="6"/>
      <c r="X551" s="6"/>
      <c r="Y551" s="6"/>
      <c r="Z551" s="6"/>
    </row>
    <row r="552" ht="16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7"/>
      <c r="T552" s="6"/>
      <c r="U552" s="6"/>
      <c r="V552" s="6"/>
      <c r="W552" s="6"/>
      <c r="X552" s="6"/>
      <c r="Y552" s="6"/>
      <c r="Z552" s="6"/>
    </row>
    <row r="553" ht="16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7"/>
      <c r="T553" s="6"/>
      <c r="U553" s="6"/>
      <c r="V553" s="6"/>
      <c r="W553" s="6"/>
      <c r="X553" s="6"/>
      <c r="Y553" s="6"/>
      <c r="Z553" s="6"/>
    </row>
    <row r="554" ht="16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7"/>
      <c r="T554" s="6"/>
      <c r="U554" s="6"/>
      <c r="V554" s="6"/>
      <c r="W554" s="6"/>
      <c r="X554" s="6"/>
      <c r="Y554" s="6"/>
      <c r="Z554" s="6"/>
    </row>
    <row r="555" ht="16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7"/>
      <c r="T555" s="6"/>
      <c r="U555" s="6"/>
      <c r="V555" s="6"/>
      <c r="W555" s="6"/>
      <c r="X555" s="6"/>
      <c r="Y555" s="6"/>
      <c r="Z555" s="6"/>
    </row>
    <row r="556" ht="16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7"/>
      <c r="T556" s="6"/>
      <c r="U556" s="6"/>
      <c r="V556" s="6"/>
      <c r="W556" s="6"/>
      <c r="X556" s="6"/>
      <c r="Y556" s="6"/>
      <c r="Z556" s="6"/>
    </row>
    <row r="557" ht="16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7"/>
      <c r="T557" s="6"/>
      <c r="U557" s="6"/>
      <c r="V557" s="6"/>
      <c r="W557" s="6"/>
      <c r="X557" s="6"/>
      <c r="Y557" s="6"/>
      <c r="Z557" s="6"/>
    </row>
    <row r="558" ht="16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7"/>
      <c r="T558" s="6"/>
      <c r="U558" s="6"/>
      <c r="V558" s="6"/>
      <c r="W558" s="6"/>
      <c r="X558" s="6"/>
      <c r="Y558" s="6"/>
      <c r="Z558" s="6"/>
    </row>
    <row r="559" ht="16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7"/>
      <c r="T559" s="6"/>
      <c r="U559" s="6"/>
      <c r="V559" s="6"/>
      <c r="W559" s="6"/>
      <c r="X559" s="6"/>
      <c r="Y559" s="6"/>
      <c r="Z559" s="6"/>
    </row>
    <row r="560" ht="16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7"/>
      <c r="T560" s="6"/>
      <c r="U560" s="6"/>
      <c r="V560" s="6"/>
      <c r="W560" s="6"/>
      <c r="X560" s="6"/>
      <c r="Y560" s="6"/>
      <c r="Z560" s="6"/>
    </row>
    <row r="561" ht="16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7"/>
      <c r="T561" s="6"/>
      <c r="U561" s="6"/>
      <c r="V561" s="6"/>
      <c r="W561" s="6"/>
      <c r="X561" s="6"/>
      <c r="Y561" s="6"/>
      <c r="Z561" s="6"/>
    </row>
    <row r="562" ht="16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7"/>
      <c r="T562" s="6"/>
      <c r="U562" s="6"/>
      <c r="V562" s="6"/>
      <c r="W562" s="6"/>
      <c r="X562" s="6"/>
      <c r="Y562" s="6"/>
      <c r="Z562" s="6"/>
    </row>
    <row r="563" ht="16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7"/>
      <c r="T563" s="6"/>
      <c r="U563" s="6"/>
      <c r="V563" s="6"/>
      <c r="W563" s="6"/>
      <c r="X563" s="6"/>
      <c r="Y563" s="6"/>
      <c r="Z563" s="6"/>
    </row>
    <row r="564" ht="16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7"/>
      <c r="T564" s="6"/>
      <c r="U564" s="6"/>
      <c r="V564" s="6"/>
      <c r="W564" s="6"/>
      <c r="X564" s="6"/>
      <c r="Y564" s="6"/>
      <c r="Z564" s="6"/>
    </row>
    <row r="565" ht="16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7"/>
      <c r="T565" s="6"/>
      <c r="U565" s="6"/>
      <c r="V565" s="6"/>
      <c r="W565" s="6"/>
      <c r="X565" s="6"/>
      <c r="Y565" s="6"/>
      <c r="Z565" s="6"/>
    </row>
    <row r="566" ht="16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7"/>
      <c r="T566" s="6"/>
      <c r="U566" s="6"/>
      <c r="V566" s="6"/>
      <c r="W566" s="6"/>
      <c r="X566" s="6"/>
      <c r="Y566" s="6"/>
      <c r="Z566" s="6"/>
    </row>
    <row r="567" ht="16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7"/>
      <c r="T567" s="6"/>
      <c r="U567" s="6"/>
      <c r="V567" s="6"/>
      <c r="W567" s="6"/>
      <c r="X567" s="6"/>
      <c r="Y567" s="6"/>
      <c r="Z567" s="6"/>
    </row>
    <row r="568" ht="16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7"/>
      <c r="T568" s="6"/>
      <c r="U568" s="6"/>
      <c r="V568" s="6"/>
      <c r="W568" s="6"/>
      <c r="X568" s="6"/>
      <c r="Y568" s="6"/>
      <c r="Z568" s="6"/>
    </row>
    <row r="569" ht="16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7"/>
      <c r="T569" s="6"/>
      <c r="U569" s="6"/>
      <c r="V569" s="6"/>
      <c r="W569" s="6"/>
      <c r="X569" s="6"/>
      <c r="Y569" s="6"/>
      <c r="Z569" s="6"/>
    </row>
    <row r="570" ht="16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7"/>
      <c r="T570" s="6"/>
      <c r="U570" s="6"/>
      <c r="V570" s="6"/>
      <c r="W570" s="6"/>
      <c r="X570" s="6"/>
      <c r="Y570" s="6"/>
      <c r="Z570" s="6"/>
    </row>
    <row r="571" ht="16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7"/>
      <c r="T571" s="6"/>
      <c r="U571" s="6"/>
      <c r="V571" s="6"/>
      <c r="W571" s="6"/>
      <c r="X571" s="6"/>
      <c r="Y571" s="6"/>
      <c r="Z571" s="6"/>
    </row>
    <row r="572" ht="16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7"/>
      <c r="T572" s="6"/>
      <c r="U572" s="6"/>
      <c r="V572" s="6"/>
      <c r="W572" s="6"/>
      <c r="X572" s="6"/>
      <c r="Y572" s="6"/>
      <c r="Z572" s="6"/>
    </row>
    <row r="573" ht="16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7"/>
      <c r="T573" s="6"/>
      <c r="U573" s="6"/>
      <c r="V573" s="6"/>
      <c r="W573" s="6"/>
      <c r="X573" s="6"/>
      <c r="Y573" s="6"/>
      <c r="Z573" s="6"/>
    </row>
    <row r="574" ht="16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7"/>
      <c r="T574" s="6"/>
      <c r="U574" s="6"/>
      <c r="V574" s="6"/>
      <c r="W574" s="6"/>
      <c r="X574" s="6"/>
      <c r="Y574" s="6"/>
      <c r="Z574" s="6"/>
    </row>
    <row r="575" ht="16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7"/>
      <c r="T575" s="6"/>
      <c r="U575" s="6"/>
      <c r="V575" s="6"/>
      <c r="W575" s="6"/>
      <c r="X575" s="6"/>
      <c r="Y575" s="6"/>
      <c r="Z575" s="6"/>
    </row>
    <row r="576" ht="16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7"/>
      <c r="T576" s="6"/>
      <c r="U576" s="6"/>
      <c r="V576" s="6"/>
      <c r="W576" s="6"/>
      <c r="X576" s="6"/>
      <c r="Y576" s="6"/>
      <c r="Z576" s="6"/>
    </row>
    <row r="577" ht="16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7"/>
      <c r="T577" s="6"/>
      <c r="U577" s="6"/>
      <c r="V577" s="6"/>
      <c r="W577" s="6"/>
      <c r="X577" s="6"/>
      <c r="Y577" s="6"/>
      <c r="Z577" s="6"/>
    </row>
    <row r="578" ht="16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7"/>
      <c r="T578" s="6"/>
      <c r="U578" s="6"/>
      <c r="V578" s="6"/>
      <c r="W578" s="6"/>
      <c r="X578" s="6"/>
      <c r="Y578" s="6"/>
      <c r="Z578" s="6"/>
    </row>
    <row r="579" ht="16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7"/>
      <c r="T579" s="6"/>
      <c r="U579" s="6"/>
      <c r="V579" s="6"/>
      <c r="W579" s="6"/>
      <c r="X579" s="6"/>
      <c r="Y579" s="6"/>
      <c r="Z579" s="6"/>
    </row>
    <row r="580" ht="16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7"/>
      <c r="T580" s="6"/>
      <c r="U580" s="6"/>
      <c r="V580" s="6"/>
      <c r="W580" s="6"/>
      <c r="X580" s="6"/>
      <c r="Y580" s="6"/>
      <c r="Z580" s="6"/>
    </row>
    <row r="581" ht="16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7"/>
      <c r="T581" s="6"/>
      <c r="U581" s="6"/>
      <c r="V581" s="6"/>
      <c r="W581" s="6"/>
      <c r="X581" s="6"/>
      <c r="Y581" s="6"/>
      <c r="Z581" s="6"/>
    </row>
    <row r="582" ht="16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7"/>
      <c r="T582" s="6"/>
      <c r="U582" s="6"/>
      <c r="V582" s="6"/>
      <c r="W582" s="6"/>
      <c r="X582" s="6"/>
      <c r="Y582" s="6"/>
      <c r="Z582" s="6"/>
    </row>
    <row r="583" ht="16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7"/>
      <c r="T583" s="6"/>
      <c r="U583" s="6"/>
      <c r="V583" s="6"/>
      <c r="W583" s="6"/>
      <c r="X583" s="6"/>
      <c r="Y583" s="6"/>
      <c r="Z583" s="6"/>
    </row>
    <row r="584" ht="16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7"/>
      <c r="T584" s="6"/>
      <c r="U584" s="6"/>
      <c r="V584" s="6"/>
      <c r="W584" s="6"/>
      <c r="X584" s="6"/>
      <c r="Y584" s="6"/>
      <c r="Z584" s="6"/>
    </row>
    <row r="585" ht="16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7"/>
      <c r="T585" s="6"/>
      <c r="U585" s="6"/>
      <c r="V585" s="6"/>
      <c r="W585" s="6"/>
      <c r="X585" s="6"/>
      <c r="Y585" s="6"/>
      <c r="Z585" s="6"/>
    </row>
    <row r="586" ht="16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7"/>
      <c r="T586" s="6"/>
      <c r="U586" s="6"/>
      <c r="V586" s="6"/>
      <c r="W586" s="6"/>
      <c r="X586" s="6"/>
      <c r="Y586" s="6"/>
      <c r="Z586" s="6"/>
    </row>
    <row r="587" ht="16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7"/>
      <c r="T587" s="6"/>
      <c r="U587" s="6"/>
      <c r="V587" s="6"/>
      <c r="W587" s="6"/>
      <c r="X587" s="6"/>
      <c r="Y587" s="6"/>
      <c r="Z587" s="6"/>
    </row>
    <row r="588" ht="16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7"/>
      <c r="T588" s="6"/>
      <c r="U588" s="6"/>
      <c r="V588" s="6"/>
      <c r="W588" s="6"/>
      <c r="X588" s="6"/>
      <c r="Y588" s="6"/>
      <c r="Z588" s="6"/>
    </row>
    <row r="589" ht="16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7"/>
      <c r="T589" s="6"/>
      <c r="U589" s="6"/>
      <c r="V589" s="6"/>
      <c r="W589" s="6"/>
      <c r="X589" s="6"/>
      <c r="Y589" s="6"/>
      <c r="Z589" s="6"/>
    </row>
    <row r="590" ht="16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7"/>
      <c r="T590" s="6"/>
      <c r="U590" s="6"/>
      <c r="V590" s="6"/>
      <c r="W590" s="6"/>
      <c r="X590" s="6"/>
      <c r="Y590" s="6"/>
      <c r="Z590" s="6"/>
    </row>
    <row r="591" ht="16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7"/>
      <c r="T591" s="6"/>
      <c r="U591" s="6"/>
      <c r="V591" s="6"/>
      <c r="W591" s="6"/>
      <c r="X591" s="6"/>
      <c r="Y591" s="6"/>
      <c r="Z591" s="6"/>
    </row>
    <row r="592" ht="16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7"/>
      <c r="T592" s="6"/>
      <c r="U592" s="6"/>
      <c r="V592" s="6"/>
      <c r="W592" s="6"/>
      <c r="X592" s="6"/>
      <c r="Y592" s="6"/>
      <c r="Z592" s="6"/>
    </row>
    <row r="593" ht="16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7"/>
      <c r="T593" s="6"/>
      <c r="U593" s="6"/>
      <c r="V593" s="6"/>
      <c r="W593" s="6"/>
      <c r="X593" s="6"/>
      <c r="Y593" s="6"/>
      <c r="Z593" s="6"/>
    </row>
    <row r="594" ht="16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7"/>
      <c r="T594" s="6"/>
      <c r="U594" s="6"/>
      <c r="V594" s="6"/>
      <c r="W594" s="6"/>
      <c r="X594" s="6"/>
      <c r="Y594" s="6"/>
      <c r="Z594" s="6"/>
    </row>
    <row r="595" ht="16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7"/>
      <c r="T595" s="6"/>
      <c r="U595" s="6"/>
      <c r="V595" s="6"/>
      <c r="W595" s="6"/>
      <c r="X595" s="6"/>
      <c r="Y595" s="6"/>
      <c r="Z595" s="6"/>
    </row>
    <row r="596" ht="16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7"/>
      <c r="T596" s="6"/>
      <c r="U596" s="6"/>
      <c r="V596" s="6"/>
      <c r="W596" s="6"/>
      <c r="X596" s="6"/>
      <c r="Y596" s="6"/>
      <c r="Z596" s="6"/>
    </row>
    <row r="597" ht="16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7"/>
      <c r="T597" s="6"/>
      <c r="U597" s="6"/>
      <c r="V597" s="6"/>
      <c r="W597" s="6"/>
      <c r="X597" s="6"/>
      <c r="Y597" s="6"/>
      <c r="Z597" s="6"/>
    </row>
    <row r="598" ht="16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7"/>
      <c r="T598" s="6"/>
      <c r="U598" s="6"/>
      <c r="V598" s="6"/>
      <c r="W598" s="6"/>
      <c r="X598" s="6"/>
      <c r="Y598" s="6"/>
      <c r="Z598" s="6"/>
    </row>
    <row r="599" ht="16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7"/>
      <c r="T599" s="6"/>
      <c r="U599" s="6"/>
      <c r="V599" s="6"/>
      <c r="W599" s="6"/>
      <c r="X599" s="6"/>
      <c r="Y599" s="6"/>
      <c r="Z599" s="6"/>
    </row>
    <row r="600" ht="16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7"/>
      <c r="T600" s="6"/>
      <c r="U600" s="6"/>
      <c r="V600" s="6"/>
      <c r="W600" s="6"/>
      <c r="X600" s="6"/>
      <c r="Y600" s="6"/>
      <c r="Z600" s="6"/>
    </row>
    <row r="601" ht="16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7"/>
      <c r="T601" s="6"/>
      <c r="U601" s="6"/>
      <c r="V601" s="6"/>
      <c r="W601" s="6"/>
      <c r="X601" s="6"/>
      <c r="Y601" s="6"/>
      <c r="Z601" s="6"/>
    </row>
    <row r="602" ht="16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7"/>
      <c r="T602" s="6"/>
      <c r="U602" s="6"/>
      <c r="V602" s="6"/>
      <c r="W602" s="6"/>
      <c r="X602" s="6"/>
      <c r="Y602" s="6"/>
      <c r="Z602" s="6"/>
    </row>
    <row r="603" ht="16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7"/>
      <c r="T603" s="6"/>
      <c r="U603" s="6"/>
      <c r="V603" s="6"/>
      <c r="W603" s="6"/>
      <c r="X603" s="6"/>
      <c r="Y603" s="6"/>
      <c r="Z603" s="6"/>
    </row>
    <row r="604" ht="16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7"/>
      <c r="T604" s="6"/>
      <c r="U604" s="6"/>
      <c r="V604" s="6"/>
      <c r="W604" s="6"/>
      <c r="X604" s="6"/>
      <c r="Y604" s="6"/>
      <c r="Z604" s="6"/>
    </row>
    <row r="605" ht="16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7"/>
      <c r="T605" s="6"/>
      <c r="U605" s="6"/>
      <c r="V605" s="6"/>
      <c r="W605" s="6"/>
      <c r="X605" s="6"/>
      <c r="Y605" s="6"/>
      <c r="Z605" s="6"/>
    </row>
    <row r="606" ht="16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7"/>
      <c r="T606" s="6"/>
      <c r="U606" s="6"/>
      <c r="V606" s="6"/>
      <c r="W606" s="6"/>
      <c r="X606" s="6"/>
      <c r="Y606" s="6"/>
      <c r="Z606" s="6"/>
    </row>
    <row r="607" ht="16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7"/>
      <c r="T607" s="6"/>
      <c r="U607" s="6"/>
      <c r="V607" s="6"/>
      <c r="W607" s="6"/>
      <c r="X607" s="6"/>
      <c r="Y607" s="6"/>
      <c r="Z607" s="6"/>
    </row>
    <row r="608" ht="16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7"/>
      <c r="T608" s="6"/>
      <c r="U608" s="6"/>
      <c r="V608" s="6"/>
      <c r="W608" s="6"/>
      <c r="X608" s="6"/>
      <c r="Y608" s="6"/>
      <c r="Z608" s="6"/>
    </row>
    <row r="609" ht="16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7"/>
      <c r="T609" s="6"/>
      <c r="U609" s="6"/>
      <c r="V609" s="6"/>
      <c r="W609" s="6"/>
      <c r="X609" s="6"/>
      <c r="Y609" s="6"/>
      <c r="Z609" s="6"/>
    </row>
    <row r="610" ht="16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7"/>
      <c r="T610" s="6"/>
      <c r="U610" s="6"/>
      <c r="V610" s="6"/>
      <c r="W610" s="6"/>
      <c r="X610" s="6"/>
      <c r="Y610" s="6"/>
      <c r="Z610" s="6"/>
    </row>
    <row r="611" ht="16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7"/>
      <c r="T611" s="6"/>
      <c r="U611" s="6"/>
      <c r="V611" s="6"/>
      <c r="W611" s="6"/>
      <c r="X611" s="6"/>
      <c r="Y611" s="6"/>
      <c r="Z611" s="6"/>
    </row>
    <row r="612" ht="16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7"/>
      <c r="T612" s="6"/>
      <c r="U612" s="6"/>
      <c r="V612" s="6"/>
      <c r="W612" s="6"/>
      <c r="X612" s="6"/>
      <c r="Y612" s="6"/>
      <c r="Z612" s="6"/>
    </row>
    <row r="613" ht="16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7"/>
      <c r="T613" s="6"/>
      <c r="U613" s="6"/>
      <c r="V613" s="6"/>
      <c r="W613" s="6"/>
      <c r="X613" s="6"/>
      <c r="Y613" s="6"/>
      <c r="Z613" s="6"/>
    </row>
    <row r="614" ht="16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7"/>
      <c r="T614" s="6"/>
      <c r="U614" s="6"/>
      <c r="V614" s="6"/>
      <c r="W614" s="6"/>
      <c r="X614" s="6"/>
      <c r="Y614" s="6"/>
      <c r="Z614" s="6"/>
    </row>
    <row r="615" ht="16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7"/>
      <c r="T615" s="6"/>
      <c r="U615" s="6"/>
      <c r="V615" s="6"/>
      <c r="W615" s="6"/>
      <c r="X615" s="6"/>
      <c r="Y615" s="6"/>
      <c r="Z615" s="6"/>
    </row>
    <row r="616" ht="16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7"/>
      <c r="T616" s="6"/>
      <c r="U616" s="6"/>
      <c r="V616" s="6"/>
      <c r="W616" s="6"/>
      <c r="X616" s="6"/>
      <c r="Y616" s="6"/>
      <c r="Z616" s="6"/>
    </row>
    <row r="617" ht="16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7"/>
      <c r="T617" s="6"/>
      <c r="U617" s="6"/>
      <c r="V617" s="6"/>
      <c r="W617" s="6"/>
      <c r="X617" s="6"/>
      <c r="Y617" s="6"/>
      <c r="Z617" s="6"/>
    </row>
    <row r="618" ht="16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7"/>
      <c r="T618" s="6"/>
      <c r="U618" s="6"/>
      <c r="V618" s="6"/>
      <c r="W618" s="6"/>
      <c r="X618" s="6"/>
      <c r="Y618" s="6"/>
      <c r="Z618" s="6"/>
    </row>
    <row r="619" ht="16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7"/>
      <c r="T619" s="6"/>
      <c r="U619" s="6"/>
      <c r="V619" s="6"/>
      <c r="W619" s="6"/>
      <c r="X619" s="6"/>
      <c r="Y619" s="6"/>
      <c r="Z619" s="6"/>
    </row>
    <row r="620" ht="16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7"/>
      <c r="T620" s="6"/>
      <c r="U620" s="6"/>
      <c r="V620" s="6"/>
      <c r="W620" s="6"/>
      <c r="X620" s="6"/>
      <c r="Y620" s="6"/>
      <c r="Z620" s="6"/>
    </row>
    <row r="621" ht="16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7"/>
      <c r="T621" s="6"/>
      <c r="U621" s="6"/>
      <c r="V621" s="6"/>
      <c r="W621" s="6"/>
      <c r="X621" s="6"/>
      <c r="Y621" s="6"/>
      <c r="Z621" s="6"/>
    </row>
    <row r="622" ht="16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7"/>
      <c r="T622" s="6"/>
      <c r="U622" s="6"/>
      <c r="V622" s="6"/>
      <c r="W622" s="6"/>
      <c r="X622" s="6"/>
      <c r="Y622" s="6"/>
      <c r="Z622" s="6"/>
    </row>
    <row r="623" ht="16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7"/>
      <c r="T623" s="6"/>
      <c r="U623" s="6"/>
      <c r="V623" s="6"/>
      <c r="W623" s="6"/>
      <c r="X623" s="6"/>
      <c r="Y623" s="6"/>
      <c r="Z623" s="6"/>
    </row>
    <row r="624" ht="16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7"/>
      <c r="T624" s="6"/>
      <c r="U624" s="6"/>
      <c r="V624" s="6"/>
      <c r="W624" s="6"/>
      <c r="X624" s="6"/>
      <c r="Y624" s="6"/>
      <c r="Z624" s="6"/>
    </row>
    <row r="625" ht="16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7"/>
      <c r="T625" s="6"/>
      <c r="U625" s="6"/>
      <c r="V625" s="6"/>
      <c r="W625" s="6"/>
      <c r="X625" s="6"/>
      <c r="Y625" s="6"/>
      <c r="Z625" s="6"/>
    </row>
    <row r="626" ht="16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7"/>
      <c r="T626" s="6"/>
      <c r="U626" s="6"/>
      <c r="V626" s="6"/>
      <c r="W626" s="6"/>
      <c r="X626" s="6"/>
      <c r="Y626" s="6"/>
      <c r="Z626" s="6"/>
    </row>
    <row r="627" ht="16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7"/>
      <c r="T627" s="6"/>
      <c r="U627" s="6"/>
      <c r="V627" s="6"/>
      <c r="W627" s="6"/>
      <c r="X627" s="6"/>
      <c r="Y627" s="6"/>
      <c r="Z627" s="6"/>
    </row>
    <row r="628" ht="16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7"/>
      <c r="T628" s="6"/>
      <c r="U628" s="6"/>
      <c r="V628" s="6"/>
      <c r="W628" s="6"/>
      <c r="X628" s="6"/>
      <c r="Y628" s="6"/>
      <c r="Z628" s="6"/>
    </row>
    <row r="629" ht="16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7"/>
      <c r="T629" s="6"/>
      <c r="U629" s="6"/>
      <c r="V629" s="6"/>
      <c r="W629" s="6"/>
      <c r="X629" s="6"/>
      <c r="Y629" s="6"/>
      <c r="Z629" s="6"/>
    </row>
    <row r="630" ht="16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7"/>
      <c r="T630" s="6"/>
      <c r="U630" s="6"/>
      <c r="V630" s="6"/>
      <c r="W630" s="6"/>
      <c r="X630" s="6"/>
      <c r="Y630" s="6"/>
      <c r="Z630" s="6"/>
    </row>
    <row r="631" ht="16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7"/>
      <c r="T631" s="6"/>
      <c r="U631" s="6"/>
      <c r="V631" s="6"/>
      <c r="W631" s="6"/>
      <c r="X631" s="6"/>
      <c r="Y631" s="6"/>
      <c r="Z631" s="6"/>
    </row>
    <row r="632" ht="16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7"/>
      <c r="T632" s="6"/>
      <c r="U632" s="6"/>
      <c r="V632" s="6"/>
      <c r="W632" s="6"/>
      <c r="X632" s="6"/>
      <c r="Y632" s="6"/>
      <c r="Z632" s="6"/>
    </row>
    <row r="633" ht="16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7"/>
      <c r="T633" s="6"/>
      <c r="U633" s="6"/>
      <c r="V633" s="6"/>
      <c r="W633" s="6"/>
      <c r="X633" s="6"/>
      <c r="Y633" s="6"/>
      <c r="Z633" s="6"/>
    </row>
    <row r="634" ht="16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7"/>
      <c r="T634" s="6"/>
      <c r="U634" s="6"/>
      <c r="V634" s="6"/>
      <c r="W634" s="6"/>
      <c r="X634" s="6"/>
      <c r="Y634" s="6"/>
      <c r="Z634" s="6"/>
    </row>
    <row r="635" ht="16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7"/>
      <c r="T635" s="6"/>
      <c r="U635" s="6"/>
      <c r="V635" s="6"/>
      <c r="W635" s="6"/>
      <c r="X635" s="6"/>
      <c r="Y635" s="6"/>
      <c r="Z635" s="6"/>
    </row>
    <row r="636" ht="16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7"/>
      <c r="T636" s="6"/>
      <c r="U636" s="6"/>
      <c r="V636" s="6"/>
      <c r="W636" s="6"/>
      <c r="X636" s="6"/>
      <c r="Y636" s="6"/>
      <c r="Z636" s="6"/>
    </row>
    <row r="637" ht="16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7"/>
      <c r="T637" s="6"/>
      <c r="U637" s="6"/>
      <c r="V637" s="6"/>
      <c r="W637" s="6"/>
      <c r="X637" s="6"/>
      <c r="Y637" s="6"/>
      <c r="Z637" s="6"/>
    </row>
    <row r="638" ht="16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7"/>
      <c r="T638" s="6"/>
      <c r="U638" s="6"/>
      <c r="V638" s="6"/>
      <c r="W638" s="6"/>
      <c r="X638" s="6"/>
      <c r="Y638" s="6"/>
      <c r="Z638" s="6"/>
    </row>
    <row r="639" ht="16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7"/>
      <c r="T639" s="6"/>
      <c r="U639" s="6"/>
      <c r="V639" s="6"/>
      <c r="W639" s="6"/>
      <c r="X639" s="6"/>
      <c r="Y639" s="6"/>
      <c r="Z639" s="6"/>
    </row>
    <row r="640" ht="16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7"/>
      <c r="T640" s="6"/>
      <c r="U640" s="6"/>
      <c r="V640" s="6"/>
      <c r="W640" s="6"/>
      <c r="X640" s="6"/>
      <c r="Y640" s="6"/>
      <c r="Z640" s="6"/>
    </row>
    <row r="641" ht="16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7"/>
      <c r="T641" s="6"/>
      <c r="U641" s="6"/>
      <c r="V641" s="6"/>
      <c r="W641" s="6"/>
      <c r="X641" s="6"/>
      <c r="Y641" s="6"/>
      <c r="Z641" s="6"/>
    </row>
    <row r="642" ht="16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7"/>
      <c r="T642" s="6"/>
      <c r="U642" s="6"/>
      <c r="V642" s="6"/>
      <c r="W642" s="6"/>
      <c r="X642" s="6"/>
      <c r="Y642" s="6"/>
      <c r="Z642" s="6"/>
    </row>
    <row r="643" ht="16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7"/>
      <c r="T643" s="6"/>
      <c r="U643" s="6"/>
      <c r="V643" s="6"/>
      <c r="W643" s="6"/>
      <c r="X643" s="6"/>
      <c r="Y643" s="6"/>
      <c r="Z643" s="6"/>
    </row>
    <row r="644" ht="16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7"/>
      <c r="T644" s="6"/>
      <c r="U644" s="6"/>
      <c r="V644" s="6"/>
      <c r="W644" s="6"/>
      <c r="X644" s="6"/>
      <c r="Y644" s="6"/>
      <c r="Z644" s="6"/>
    </row>
    <row r="645" ht="16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7"/>
      <c r="T645" s="6"/>
      <c r="U645" s="6"/>
      <c r="V645" s="6"/>
      <c r="W645" s="6"/>
      <c r="X645" s="6"/>
      <c r="Y645" s="6"/>
      <c r="Z645" s="6"/>
    </row>
    <row r="646" ht="16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7"/>
      <c r="T646" s="6"/>
      <c r="U646" s="6"/>
      <c r="V646" s="6"/>
      <c r="W646" s="6"/>
      <c r="X646" s="6"/>
      <c r="Y646" s="6"/>
      <c r="Z646" s="6"/>
    </row>
    <row r="647" ht="16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7"/>
      <c r="T647" s="6"/>
      <c r="U647" s="6"/>
      <c r="V647" s="6"/>
      <c r="W647" s="6"/>
      <c r="X647" s="6"/>
      <c r="Y647" s="6"/>
      <c r="Z647" s="6"/>
    </row>
    <row r="648" ht="16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7"/>
      <c r="T648" s="6"/>
      <c r="U648" s="6"/>
      <c r="V648" s="6"/>
      <c r="W648" s="6"/>
      <c r="X648" s="6"/>
      <c r="Y648" s="6"/>
      <c r="Z648" s="6"/>
    </row>
    <row r="649" ht="16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7"/>
      <c r="T649" s="6"/>
      <c r="U649" s="6"/>
      <c r="V649" s="6"/>
      <c r="W649" s="6"/>
      <c r="X649" s="6"/>
      <c r="Y649" s="6"/>
      <c r="Z649" s="6"/>
    </row>
    <row r="650" ht="16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7"/>
      <c r="T650" s="6"/>
      <c r="U650" s="6"/>
      <c r="V650" s="6"/>
      <c r="W650" s="6"/>
      <c r="X650" s="6"/>
      <c r="Y650" s="6"/>
      <c r="Z650" s="6"/>
    </row>
    <row r="651" ht="16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7"/>
      <c r="T651" s="6"/>
      <c r="U651" s="6"/>
      <c r="V651" s="6"/>
      <c r="W651" s="6"/>
      <c r="X651" s="6"/>
      <c r="Y651" s="6"/>
      <c r="Z651" s="6"/>
    </row>
    <row r="652" ht="16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7"/>
      <c r="T652" s="6"/>
      <c r="U652" s="6"/>
      <c r="V652" s="6"/>
      <c r="W652" s="6"/>
      <c r="X652" s="6"/>
      <c r="Y652" s="6"/>
      <c r="Z652" s="6"/>
    </row>
    <row r="653" ht="16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7"/>
      <c r="T653" s="6"/>
      <c r="U653" s="6"/>
      <c r="V653" s="6"/>
      <c r="W653" s="6"/>
      <c r="X653" s="6"/>
      <c r="Y653" s="6"/>
      <c r="Z653" s="6"/>
    </row>
    <row r="654" ht="16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7"/>
      <c r="T654" s="6"/>
      <c r="U654" s="6"/>
      <c r="V654" s="6"/>
      <c r="W654" s="6"/>
      <c r="X654" s="6"/>
      <c r="Y654" s="6"/>
      <c r="Z654" s="6"/>
    </row>
    <row r="655" ht="16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7"/>
      <c r="T655" s="6"/>
      <c r="U655" s="6"/>
      <c r="V655" s="6"/>
      <c r="W655" s="6"/>
      <c r="X655" s="6"/>
      <c r="Y655" s="6"/>
      <c r="Z655" s="6"/>
    </row>
    <row r="656" ht="16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7"/>
      <c r="T656" s="6"/>
      <c r="U656" s="6"/>
      <c r="V656" s="6"/>
      <c r="W656" s="6"/>
      <c r="X656" s="6"/>
      <c r="Y656" s="6"/>
      <c r="Z656" s="6"/>
    </row>
    <row r="657" ht="16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7"/>
      <c r="T657" s="6"/>
      <c r="U657" s="6"/>
      <c r="V657" s="6"/>
      <c r="W657" s="6"/>
      <c r="X657" s="6"/>
      <c r="Y657" s="6"/>
      <c r="Z657" s="6"/>
    </row>
    <row r="658" ht="16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7"/>
      <c r="T658" s="6"/>
      <c r="U658" s="6"/>
      <c r="V658" s="6"/>
      <c r="W658" s="6"/>
      <c r="X658" s="6"/>
      <c r="Y658" s="6"/>
      <c r="Z658" s="6"/>
    </row>
    <row r="659" ht="16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7"/>
      <c r="T659" s="6"/>
      <c r="U659" s="6"/>
      <c r="V659" s="6"/>
      <c r="W659" s="6"/>
      <c r="X659" s="6"/>
      <c r="Y659" s="6"/>
      <c r="Z659" s="6"/>
    </row>
    <row r="660" ht="16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7"/>
      <c r="T660" s="6"/>
      <c r="U660" s="6"/>
      <c r="V660" s="6"/>
      <c r="W660" s="6"/>
      <c r="X660" s="6"/>
      <c r="Y660" s="6"/>
      <c r="Z660" s="6"/>
    </row>
    <row r="661" ht="16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7"/>
      <c r="T661" s="6"/>
      <c r="U661" s="6"/>
      <c r="V661" s="6"/>
      <c r="W661" s="6"/>
      <c r="X661" s="6"/>
      <c r="Y661" s="6"/>
      <c r="Z661" s="6"/>
    </row>
    <row r="662" ht="16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7"/>
      <c r="T662" s="6"/>
      <c r="U662" s="6"/>
      <c r="V662" s="6"/>
      <c r="W662" s="6"/>
      <c r="X662" s="6"/>
      <c r="Y662" s="6"/>
      <c r="Z662" s="6"/>
    </row>
    <row r="663" ht="16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7"/>
      <c r="T663" s="6"/>
      <c r="U663" s="6"/>
      <c r="V663" s="6"/>
      <c r="W663" s="6"/>
      <c r="X663" s="6"/>
      <c r="Y663" s="6"/>
      <c r="Z663" s="6"/>
    </row>
    <row r="664" ht="16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7"/>
      <c r="T664" s="6"/>
      <c r="U664" s="6"/>
      <c r="V664" s="6"/>
      <c r="W664" s="6"/>
      <c r="X664" s="6"/>
      <c r="Y664" s="6"/>
      <c r="Z664" s="6"/>
    </row>
    <row r="665" ht="16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7"/>
      <c r="T665" s="6"/>
      <c r="U665" s="6"/>
      <c r="V665" s="6"/>
      <c r="W665" s="6"/>
      <c r="X665" s="6"/>
      <c r="Y665" s="6"/>
      <c r="Z665" s="6"/>
    </row>
    <row r="666" ht="16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7"/>
      <c r="T666" s="6"/>
      <c r="U666" s="6"/>
      <c r="V666" s="6"/>
      <c r="W666" s="6"/>
      <c r="X666" s="6"/>
      <c r="Y666" s="6"/>
      <c r="Z666" s="6"/>
    </row>
    <row r="667" ht="16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7"/>
      <c r="T667" s="6"/>
      <c r="U667" s="6"/>
      <c r="V667" s="6"/>
      <c r="W667" s="6"/>
      <c r="X667" s="6"/>
      <c r="Y667" s="6"/>
      <c r="Z667" s="6"/>
    </row>
    <row r="668" ht="16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7"/>
      <c r="T668" s="6"/>
      <c r="U668" s="6"/>
      <c r="V668" s="6"/>
      <c r="W668" s="6"/>
      <c r="X668" s="6"/>
      <c r="Y668" s="6"/>
      <c r="Z668" s="6"/>
    </row>
    <row r="669" ht="16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7"/>
      <c r="T669" s="6"/>
      <c r="U669" s="6"/>
      <c r="V669" s="6"/>
      <c r="W669" s="6"/>
      <c r="X669" s="6"/>
      <c r="Y669" s="6"/>
      <c r="Z669" s="6"/>
    </row>
    <row r="670" ht="16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7"/>
      <c r="T670" s="6"/>
      <c r="U670" s="6"/>
      <c r="V670" s="6"/>
      <c r="W670" s="6"/>
      <c r="X670" s="6"/>
      <c r="Y670" s="6"/>
      <c r="Z670" s="6"/>
    </row>
    <row r="671" ht="16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7"/>
      <c r="T671" s="6"/>
      <c r="U671" s="6"/>
      <c r="V671" s="6"/>
      <c r="W671" s="6"/>
      <c r="X671" s="6"/>
      <c r="Y671" s="6"/>
      <c r="Z671" s="6"/>
    </row>
    <row r="672" ht="16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7"/>
      <c r="T672" s="6"/>
      <c r="U672" s="6"/>
      <c r="V672" s="6"/>
      <c r="W672" s="6"/>
      <c r="X672" s="6"/>
      <c r="Y672" s="6"/>
      <c r="Z672" s="6"/>
    </row>
    <row r="673" ht="16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7"/>
      <c r="T673" s="6"/>
      <c r="U673" s="6"/>
      <c r="V673" s="6"/>
      <c r="W673" s="6"/>
      <c r="X673" s="6"/>
      <c r="Y673" s="6"/>
      <c r="Z673" s="6"/>
    </row>
    <row r="674" ht="16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7"/>
      <c r="T674" s="6"/>
      <c r="U674" s="6"/>
      <c r="V674" s="6"/>
      <c r="W674" s="6"/>
      <c r="X674" s="6"/>
      <c r="Y674" s="6"/>
      <c r="Z674" s="6"/>
    </row>
    <row r="675" ht="16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7"/>
      <c r="T675" s="6"/>
      <c r="U675" s="6"/>
      <c r="V675" s="6"/>
      <c r="W675" s="6"/>
      <c r="X675" s="6"/>
      <c r="Y675" s="6"/>
      <c r="Z675" s="6"/>
    </row>
    <row r="676" ht="16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7"/>
      <c r="T676" s="6"/>
      <c r="U676" s="6"/>
      <c r="V676" s="6"/>
      <c r="W676" s="6"/>
      <c r="X676" s="6"/>
      <c r="Y676" s="6"/>
      <c r="Z676" s="6"/>
    </row>
    <row r="677" ht="16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7"/>
      <c r="T677" s="6"/>
      <c r="U677" s="6"/>
      <c r="V677" s="6"/>
      <c r="W677" s="6"/>
      <c r="X677" s="6"/>
      <c r="Y677" s="6"/>
      <c r="Z677" s="6"/>
    </row>
    <row r="678" ht="16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7"/>
      <c r="T678" s="6"/>
      <c r="U678" s="6"/>
      <c r="V678" s="6"/>
      <c r="W678" s="6"/>
      <c r="X678" s="6"/>
      <c r="Y678" s="6"/>
      <c r="Z678" s="6"/>
    </row>
    <row r="679" ht="16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7"/>
      <c r="T679" s="6"/>
      <c r="U679" s="6"/>
      <c r="V679" s="6"/>
      <c r="W679" s="6"/>
      <c r="X679" s="6"/>
      <c r="Y679" s="6"/>
      <c r="Z679" s="6"/>
    </row>
    <row r="680" ht="16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7"/>
      <c r="T680" s="6"/>
      <c r="U680" s="6"/>
      <c r="V680" s="6"/>
      <c r="W680" s="6"/>
      <c r="X680" s="6"/>
      <c r="Y680" s="6"/>
      <c r="Z680" s="6"/>
    </row>
    <row r="681" ht="16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7"/>
      <c r="T681" s="6"/>
      <c r="U681" s="6"/>
      <c r="V681" s="6"/>
      <c r="W681" s="6"/>
      <c r="X681" s="6"/>
      <c r="Y681" s="6"/>
      <c r="Z681" s="6"/>
    </row>
    <row r="682" ht="16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7"/>
      <c r="T682" s="6"/>
      <c r="U682" s="6"/>
      <c r="V682" s="6"/>
      <c r="W682" s="6"/>
      <c r="X682" s="6"/>
      <c r="Y682" s="6"/>
      <c r="Z682" s="6"/>
    </row>
    <row r="683" ht="16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7"/>
      <c r="T683" s="6"/>
      <c r="U683" s="6"/>
      <c r="V683" s="6"/>
      <c r="W683" s="6"/>
      <c r="X683" s="6"/>
      <c r="Y683" s="6"/>
      <c r="Z683" s="6"/>
    </row>
    <row r="684" ht="16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7"/>
      <c r="T684" s="6"/>
      <c r="U684" s="6"/>
      <c r="V684" s="6"/>
      <c r="W684" s="6"/>
      <c r="X684" s="6"/>
      <c r="Y684" s="6"/>
      <c r="Z684" s="6"/>
    </row>
    <row r="685" ht="16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7"/>
      <c r="T685" s="6"/>
      <c r="U685" s="6"/>
      <c r="V685" s="6"/>
      <c r="W685" s="6"/>
      <c r="X685" s="6"/>
      <c r="Y685" s="6"/>
      <c r="Z685" s="6"/>
    </row>
    <row r="686" ht="16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7"/>
      <c r="T686" s="6"/>
      <c r="U686" s="6"/>
      <c r="V686" s="6"/>
      <c r="W686" s="6"/>
      <c r="X686" s="6"/>
      <c r="Y686" s="6"/>
      <c r="Z686" s="6"/>
    </row>
    <row r="687" ht="16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7"/>
      <c r="T687" s="6"/>
      <c r="U687" s="6"/>
      <c r="V687" s="6"/>
      <c r="W687" s="6"/>
      <c r="X687" s="6"/>
      <c r="Y687" s="6"/>
      <c r="Z687" s="6"/>
    </row>
    <row r="688" ht="16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7"/>
      <c r="T688" s="6"/>
      <c r="U688" s="6"/>
      <c r="V688" s="6"/>
      <c r="W688" s="6"/>
      <c r="X688" s="6"/>
      <c r="Y688" s="6"/>
      <c r="Z688" s="6"/>
    </row>
    <row r="689" ht="16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7"/>
      <c r="T689" s="6"/>
      <c r="U689" s="6"/>
      <c r="V689" s="6"/>
      <c r="W689" s="6"/>
      <c r="X689" s="6"/>
      <c r="Y689" s="6"/>
      <c r="Z689" s="6"/>
    </row>
    <row r="690" ht="16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7"/>
      <c r="T690" s="6"/>
      <c r="U690" s="6"/>
      <c r="V690" s="6"/>
      <c r="W690" s="6"/>
      <c r="X690" s="6"/>
      <c r="Y690" s="6"/>
      <c r="Z690" s="6"/>
    </row>
    <row r="691" ht="16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7"/>
      <c r="T691" s="6"/>
      <c r="U691" s="6"/>
      <c r="V691" s="6"/>
      <c r="W691" s="6"/>
      <c r="X691" s="6"/>
      <c r="Y691" s="6"/>
      <c r="Z691" s="6"/>
    </row>
    <row r="692" ht="16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7"/>
      <c r="T692" s="6"/>
      <c r="U692" s="6"/>
      <c r="V692" s="6"/>
      <c r="W692" s="6"/>
      <c r="X692" s="6"/>
      <c r="Y692" s="6"/>
      <c r="Z692" s="6"/>
    </row>
    <row r="693" ht="16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7"/>
      <c r="T693" s="6"/>
      <c r="U693" s="6"/>
      <c r="V693" s="6"/>
      <c r="W693" s="6"/>
      <c r="X693" s="6"/>
      <c r="Y693" s="6"/>
      <c r="Z693" s="6"/>
    </row>
    <row r="694" ht="16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7"/>
      <c r="T694" s="6"/>
      <c r="U694" s="6"/>
      <c r="V694" s="6"/>
      <c r="W694" s="6"/>
      <c r="X694" s="6"/>
      <c r="Y694" s="6"/>
      <c r="Z694" s="6"/>
    </row>
    <row r="695" ht="16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7"/>
      <c r="T695" s="6"/>
      <c r="U695" s="6"/>
      <c r="V695" s="6"/>
      <c r="W695" s="6"/>
      <c r="X695" s="6"/>
      <c r="Y695" s="6"/>
      <c r="Z695" s="6"/>
    </row>
    <row r="696" ht="16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7"/>
      <c r="T696" s="6"/>
      <c r="U696" s="6"/>
      <c r="V696" s="6"/>
      <c r="W696" s="6"/>
      <c r="X696" s="6"/>
      <c r="Y696" s="6"/>
      <c r="Z696" s="6"/>
    </row>
    <row r="697" ht="16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7"/>
      <c r="T697" s="6"/>
      <c r="U697" s="6"/>
      <c r="V697" s="6"/>
      <c r="W697" s="6"/>
      <c r="X697" s="6"/>
      <c r="Y697" s="6"/>
      <c r="Z697" s="6"/>
    </row>
    <row r="698" ht="16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7"/>
      <c r="T698" s="6"/>
      <c r="U698" s="6"/>
      <c r="V698" s="6"/>
      <c r="W698" s="6"/>
      <c r="X698" s="6"/>
      <c r="Y698" s="6"/>
      <c r="Z698" s="6"/>
    </row>
    <row r="699" ht="16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7"/>
      <c r="T699" s="6"/>
      <c r="U699" s="6"/>
      <c r="V699" s="6"/>
      <c r="W699" s="6"/>
      <c r="X699" s="6"/>
      <c r="Y699" s="6"/>
      <c r="Z699" s="6"/>
    </row>
    <row r="700" ht="16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7"/>
      <c r="T700" s="6"/>
      <c r="U700" s="6"/>
      <c r="V700" s="6"/>
      <c r="W700" s="6"/>
      <c r="X700" s="6"/>
      <c r="Y700" s="6"/>
      <c r="Z700" s="6"/>
    </row>
    <row r="701" ht="16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7"/>
      <c r="T701" s="6"/>
      <c r="U701" s="6"/>
      <c r="V701" s="6"/>
      <c r="W701" s="6"/>
      <c r="X701" s="6"/>
      <c r="Y701" s="6"/>
      <c r="Z701" s="6"/>
    </row>
    <row r="702" ht="16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7"/>
      <c r="T702" s="6"/>
      <c r="U702" s="6"/>
      <c r="V702" s="6"/>
      <c r="W702" s="6"/>
      <c r="X702" s="6"/>
      <c r="Y702" s="6"/>
      <c r="Z702" s="6"/>
    </row>
    <row r="703" ht="16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7"/>
      <c r="T703" s="6"/>
      <c r="U703" s="6"/>
      <c r="V703" s="6"/>
      <c r="W703" s="6"/>
      <c r="X703" s="6"/>
      <c r="Y703" s="6"/>
      <c r="Z703" s="6"/>
    </row>
    <row r="704" ht="16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7"/>
      <c r="T704" s="6"/>
      <c r="U704" s="6"/>
      <c r="V704" s="6"/>
      <c r="W704" s="6"/>
      <c r="X704" s="6"/>
      <c r="Y704" s="6"/>
      <c r="Z704" s="6"/>
    </row>
    <row r="705" ht="16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7"/>
      <c r="T705" s="6"/>
      <c r="U705" s="6"/>
      <c r="V705" s="6"/>
      <c r="W705" s="6"/>
      <c r="X705" s="6"/>
      <c r="Y705" s="6"/>
      <c r="Z705" s="6"/>
    </row>
    <row r="706" ht="16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7"/>
      <c r="T706" s="6"/>
      <c r="U706" s="6"/>
      <c r="V706" s="6"/>
      <c r="W706" s="6"/>
      <c r="X706" s="6"/>
      <c r="Y706" s="6"/>
      <c r="Z706" s="6"/>
    </row>
    <row r="707" ht="16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7"/>
      <c r="T707" s="6"/>
      <c r="U707" s="6"/>
      <c r="V707" s="6"/>
      <c r="W707" s="6"/>
      <c r="X707" s="6"/>
      <c r="Y707" s="6"/>
      <c r="Z707" s="6"/>
    </row>
    <row r="708" ht="16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7"/>
      <c r="T708" s="6"/>
      <c r="U708" s="6"/>
      <c r="V708" s="6"/>
      <c r="W708" s="6"/>
      <c r="X708" s="6"/>
      <c r="Y708" s="6"/>
      <c r="Z708" s="6"/>
    </row>
    <row r="709" ht="16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7"/>
      <c r="T709" s="6"/>
      <c r="U709" s="6"/>
      <c r="V709" s="6"/>
      <c r="W709" s="6"/>
      <c r="X709" s="6"/>
      <c r="Y709" s="6"/>
      <c r="Z709" s="6"/>
    </row>
    <row r="710" ht="16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7"/>
      <c r="T710" s="6"/>
      <c r="U710" s="6"/>
      <c r="V710" s="6"/>
      <c r="W710" s="6"/>
      <c r="X710" s="6"/>
      <c r="Y710" s="6"/>
      <c r="Z710" s="6"/>
    </row>
    <row r="711" ht="16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7"/>
      <c r="T711" s="6"/>
      <c r="U711" s="6"/>
      <c r="V711" s="6"/>
      <c r="W711" s="6"/>
      <c r="X711" s="6"/>
      <c r="Y711" s="6"/>
      <c r="Z711" s="6"/>
    </row>
    <row r="712" ht="16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7"/>
      <c r="T712" s="6"/>
      <c r="U712" s="6"/>
      <c r="V712" s="6"/>
      <c r="W712" s="6"/>
      <c r="X712" s="6"/>
      <c r="Y712" s="6"/>
      <c r="Z712" s="6"/>
    </row>
    <row r="713" ht="16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7"/>
      <c r="T713" s="6"/>
      <c r="U713" s="6"/>
      <c r="V713" s="6"/>
      <c r="W713" s="6"/>
      <c r="X713" s="6"/>
      <c r="Y713" s="6"/>
      <c r="Z713" s="6"/>
    </row>
    <row r="714" ht="16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7"/>
      <c r="T714" s="6"/>
      <c r="U714" s="6"/>
      <c r="V714" s="6"/>
      <c r="W714" s="6"/>
      <c r="X714" s="6"/>
      <c r="Y714" s="6"/>
      <c r="Z714" s="6"/>
    </row>
    <row r="715" ht="16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7"/>
      <c r="T715" s="6"/>
      <c r="U715" s="6"/>
      <c r="V715" s="6"/>
      <c r="W715" s="6"/>
      <c r="X715" s="6"/>
      <c r="Y715" s="6"/>
      <c r="Z715" s="6"/>
    </row>
    <row r="716" ht="16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7"/>
      <c r="T716" s="6"/>
      <c r="U716" s="6"/>
      <c r="V716" s="6"/>
      <c r="W716" s="6"/>
      <c r="X716" s="6"/>
      <c r="Y716" s="6"/>
      <c r="Z716" s="6"/>
    </row>
    <row r="717" ht="16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7"/>
      <c r="T717" s="6"/>
      <c r="U717" s="6"/>
      <c r="V717" s="6"/>
      <c r="W717" s="6"/>
      <c r="X717" s="6"/>
      <c r="Y717" s="6"/>
      <c r="Z717" s="6"/>
    </row>
    <row r="718" ht="16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7"/>
      <c r="T718" s="6"/>
      <c r="U718" s="6"/>
      <c r="V718" s="6"/>
      <c r="W718" s="6"/>
      <c r="X718" s="6"/>
      <c r="Y718" s="6"/>
      <c r="Z718" s="6"/>
    </row>
    <row r="719" ht="16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7"/>
      <c r="T719" s="6"/>
      <c r="U719" s="6"/>
      <c r="V719" s="6"/>
      <c r="W719" s="6"/>
      <c r="X719" s="6"/>
      <c r="Y719" s="6"/>
      <c r="Z719" s="6"/>
    </row>
    <row r="720" ht="16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7"/>
      <c r="T720" s="6"/>
      <c r="U720" s="6"/>
      <c r="V720" s="6"/>
      <c r="W720" s="6"/>
      <c r="X720" s="6"/>
      <c r="Y720" s="6"/>
      <c r="Z720" s="6"/>
    </row>
    <row r="721" ht="16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7"/>
      <c r="T721" s="6"/>
      <c r="U721" s="6"/>
      <c r="V721" s="6"/>
      <c r="W721" s="6"/>
      <c r="X721" s="6"/>
      <c r="Y721" s="6"/>
      <c r="Z721" s="6"/>
    </row>
    <row r="722" ht="16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7"/>
      <c r="T722" s="6"/>
      <c r="U722" s="6"/>
      <c r="V722" s="6"/>
      <c r="W722" s="6"/>
      <c r="X722" s="6"/>
      <c r="Y722" s="6"/>
      <c r="Z722" s="6"/>
    </row>
    <row r="723" ht="16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7"/>
      <c r="T723" s="6"/>
      <c r="U723" s="6"/>
      <c r="V723" s="6"/>
      <c r="W723" s="6"/>
      <c r="X723" s="6"/>
      <c r="Y723" s="6"/>
      <c r="Z723" s="6"/>
    </row>
    <row r="724" ht="16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7"/>
      <c r="T724" s="6"/>
      <c r="U724" s="6"/>
      <c r="V724" s="6"/>
      <c r="W724" s="6"/>
      <c r="X724" s="6"/>
      <c r="Y724" s="6"/>
      <c r="Z724" s="6"/>
    </row>
    <row r="725" ht="16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7"/>
      <c r="T725" s="6"/>
      <c r="U725" s="6"/>
      <c r="V725" s="6"/>
      <c r="W725" s="6"/>
      <c r="X725" s="6"/>
      <c r="Y725" s="6"/>
      <c r="Z725" s="6"/>
    </row>
    <row r="726" ht="16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7"/>
      <c r="T726" s="6"/>
      <c r="U726" s="6"/>
      <c r="V726" s="6"/>
      <c r="W726" s="6"/>
      <c r="X726" s="6"/>
      <c r="Y726" s="6"/>
      <c r="Z726" s="6"/>
    </row>
    <row r="727" ht="16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7"/>
      <c r="T727" s="6"/>
      <c r="U727" s="6"/>
      <c r="V727" s="6"/>
      <c r="W727" s="6"/>
      <c r="X727" s="6"/>
      <c r="Y727" s="6"/>
      <c r="Z727" s="6"/>
    </row>
    <row r="728" ht="16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7"/>
      <c r="T728" s="6"/>
      <c r="U728" s="6"/>
      <c r="V728" s="6"/>
      <c r="W728" s="6"/>
      <c r="X728" s="6"/>
      <c r="Y728" s="6"/>
      <c r="Z728" s="6"/>
    </row>
    <row r="729" ht="16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7"/>
      <c r="T729" s="6"/>
      <c r="U729" s="6"/>
      <c r="V729" s="6"/>
      <c r="W729" s="6"/>
      <c r="X729" s="6"/>
      <c r="Y729" s="6"/>
      <c r="Z729" s="6"/>
    </row>
    <row r="730" ht="16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7"/>
      <c r="T730" s="6"/>
      <c r="U730" s="6"/>
      <c r="V730" s="6"/>
      <c r="W730" s="6"/>
      <c r="X730" s="6"/>
      <c r="Y730" s="6"/>
      <c r="Z730" s="6"/>
    </row>
    <row r="731" ht="16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7"/>
      <c r="T731" s="6"/>
      <c r="U731" s="6"/>
      <c r="V731" s="6"/>
      <c r="W731" s="6"/>
      <c r="X731" s="6"/>
      <c r="Y731" s="6"/>
      <c r="Z731" s="6"/>
    </row>
    <row r="732" ht="16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7"/>
      <c r="T732" s="6"/>
      <c r="U732" s="6"/>
      <c r="V732" s="6"/>
      <c r="W732" s="6"/>
      <c r="X732" s="6"/>
      <c r="Y732" s="6"/>
      <c r="Z732" s="6"/>
    </row>
    <row r="733" ht="16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7"/>
      <c r="T733" s="6"/>
      <c r="U733" s="6"/>
      <c r="V733" s="6"/>
      <c r="W733" s="6"/>
      <c r="X733" s="6"/>
      <c r="Y733" s="6"/>
      <c r="Z733" s="6"/>
    </row>
    <row r="734" ht="16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7"/>
      <c r="T734" s="6"/>
      <c r="U734" s="6"/>
      <c r="V734" s="6"/>
      <c r="W734" s="6"/>
      <c r="X734" s="6"/>
      <c r="Y734" s="6"/>
      <c r="Z734" s="6"/>
    </row>
    <row r="735" ht="16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7"/>
      <c r="T735" s="6"/>
      <c r="U735" s="6"/>
      <c r="V735" s="6"/>
      <c r="W735" s="6"/>
      <c r="X735" s="6"/>
      <c r="Y735" s="6"/>
      <c r="Z735" s="6"/>
    </row>
    <row r="736" ht="16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7"/>
      <c r="T736" s="6"/>
      <c r="U736" s="6"/>
      <c r="V736" s="6"/>
      <c r="W736" s="6"/>
      <c r="X736" s="6"/>
      <c r="Y736" s="6"/>
      <c r="Z736" s="6"/>
    </row>
    <row r="737" ht="16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7"/>
      <c r="T737" s="6"/>
      <c r="U737" s="6"/>
      <c r="V737" s="6"/>
      <c r="W737" s="6"/>
      <c r="X737" s="6"/>
      <c r="Y737" s="6"/>
      <c r="Z737" s="6"/>
    </row>
    <row r="738" ht="16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7"/>
      <c r="T738" s="6"/>
      <c r="U738" s="6"/>
      <c r="V738" s="6"/>
      <c r="W738" s="6"/>
      <c r="X738" s="6"/>
      <c r="Y738" s="6"/>
      <c r="Z738" s="6"/>
    </row>
    <row r="739" ht="16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7"/>
      <c r="T739" s="6"/>
      <c r="U739" s="6"/>
      <c r="V739" s="6"/>
      <c r="W739" s="6"/>
      <c r="X739" s="6"/>
      <c r="Y739" s="6"/>
      <c r="Z739" s="6"/>
    </row>
    <row r="740" ht="16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7"/>
      <c r="T740" s="6"/>
      <c r="U740" s="6"/>
      <c r="V740" s="6"/>
      <c r="W740" s="6"/>
      <c r="X740" s="6"/>
      <c r="Y740" s="6"/>
      <c r="Z740" s="6"/>
    </row>
    <row r="741" ht="16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7"/>
      <c r="T741" s="6"/>
      <c r="U741" s="6"/>
      <c r="V741" s="6"/>
      <c r="W741" s="6"/>
      <c r="X741" s="6"/>
      <c r="Y741" s="6"/>
      <c r="Z741" s="6"/>
    </row>
    <row r="742" ht="16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7"/>
      <c r="T742" s="6"/>
      <c r="U742" s="6"/>
      <c r="V742" s="6"/>
      <c r="W742" s="6"/>
      <c r="X742" s="6"/>
      <c r="Y742" s="6"/>
      <c r="Z742" s="6"/>
    </row>
    <row r="743" ht="16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7"/>
      <c r="T743" s="6"/>
      <c r="U743" s="6"/>
      <c r="V743" s="6"/>
      <c r="W743" s="6"/>
      <c r="X743" s="6"/>
      <c r="Y743" s="6"/>
      <c r="Z743" s="6"/>
    </row>
    <row r="744" ht="16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7"/>
      <c r="T744" s="6"/>
      <c r="U744" s="6"/>
      <c r="V744" s="6"/>
      <c r="W744" s="6"/>
      <c r="X744" s="6"/>
      <c r="Y744" s="6"/>
      <c r="Z744" s="6"/>
    </row>
    <row r="745" ht="16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7"/>
      <c r="T745" s="6"/>
      <c r="U745" s="6"/>
      <c r="V745" s="6"/>
      <c r="W745" s="6"/>
      <c r="X745" s="6"/>
      <c r="Y745" s="6"/>
      <c r="Z745" s="6"/>
    </row>
    <row r="746" ht="16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7"/>
      <c r="T746" s="6"/>
      <c r="U746" s="6"/>
      <c r="V746" s="6"/>
      <c r="W746" s="6"/>
      <c r="X746" s="6"/>
      <c r="Y746" s="6"/>
      <c r="Z746" s="6"/>
    </row>
    <row r="747" ht="16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7"/>
      <c r="T747" s="6"/>
      <c r="U747" s="6"/>
      <c r="V747" s="6"/>
      <c r="W747" s="6"/>
      <c r="X747" s="6"/>
      <c r="Y747" s="6"/>
      <c r="Z747" s="6"/>
    </row>
    <row r="748" ht="16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7"/>
      <c r="T748" s="6"/>
      <c r="U748" s="6"/>
      <c r="V748" s="6"/>
      <c r="W748" s="6"/>
      <c r="X748" s="6"/>
      <c r="Y748" s="6"/>
      <c r="Z748" s="6"/>
    </row>
    <row r="749" ht="16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7"/>
      <c r="T749" s="6"/>
      <c r="U749" s="6"/>
      <c r="V749" s="6"/>
      <c r="W749" s="6"/>
      <c r="X749" s="6"/>
      <c r="Y749" s="6"/>
      <c r="Z749" s="6"/>
    </row>
    <row r="750" ht="16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7"/>
      <c r="T750" s="6"/>
      <c r="U750" s="6"/>
      <c r="V750" s="6"/>
      <c r="W750" s="6"/>
      <c r="X750" s="6"/>
      <c r="Y750" s="6"/>
      <c r="Z750" s="6"/>
    </row>
    <row r="751" ht="16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7"/>
      <c r="T751" s="6"/>
      <c r="U751" s="6"/>
      <c r="V751" s="6"/>
      <c r="W751" s="6"/>
      <c r="X751" s="6"/>
      <c r="Y751" s="6"/>
      <c r="Z751" s="6"/>
    </row>
    <row r="752" ht="16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7"/>
      <c r="T752" s="6"/>
      <c r="U752" s="6"/>
      <c r="V752" s="6"/>
      <c r="W752" s="6"/>
      <c r="X752" s="6"/>
      <c r="Y752" s="6"/>
      <c r="Z752" s="6"/>
    </row>
    <row r="753" ht="16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7"/>
      <c r="T753" s="6"/>
      <c r="U753" s="6"/>
      <c r="V753" s="6"/>
      <c r="W753" s="6"/>
      <c r="X753" s="6"/>
      <c r="Y753" s="6"/>
      <c r="Z753" s="6"/>
    </row>
    <row r="754" ht="16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7"/>
      <c r="T754" s="6"/>
      <c r="U754" s="6"/>
      <c r="V754" s="6"/>
      <c r="W754" s="6"/>
      <c r="X754" s="6"/>
      <c r="Y754" s="6"/>
      <c r="Z754" s="6"/>
    </row>
    <row r="755" ht="16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7"/>
      <c r="T755" s="6"/>
      <c r="U755" s="6"/>
      <c r="V755" s="6"/>
      <c r="W755" s="6"/>
      <c r="X755" s="6"/>
      <c r="Y755" s="6"/>
      <c r="Z755" s="6"/>
    </row>
    <row r="756" ht="16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7"/>
      <c r="T756" s="6"/>
      <c r="U756" s="6"/>
      <c r="V756" s="6"/>
      <c r="W756" s="6"/>
      <c r="X756" s="6"/>
      <c r="Y756" s="6"/>
      <c r="Z756" s="6"/>
    </row>
    <row r="757" ht="16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7"/>
      <c r="T757" s="6"/>
      <c r="U757" s="6"/>
      <c r="V757" s="6"/>
      <c r="W757" s="6"/>
      <c r="X757" s="6"/>
      <c r="Y757" s="6"/>
      <c r="Z757" s="6"/>
    </row>
    <row r="758" ht="16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7"/>
      <c r="T758" s="6"/>
      <c r="U758" s="6"/>
      <c r="V758" s="6"/>
      <c r="W758" s="6"/>
      <c r="X758" s="6"/>
      <c r="Y758" s="6"/>
      <c r="Z758" s="6"/>
    </row>
    <row r="759" ht="16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7"/>
      <c r="T759" s="6"/>
      <c r="U759" s="6"/>
      <c r="V759" s="6"/>
      <c r="W759" s="6"/>
      <c r="X759" s="6"/>
      <c r="Y759" s="6"/>
      <c r="Z759" s="6"/>
    </row>
    <row r="760" ht="16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7"/>
      <c r="T760" s="6"/>
      <c r="U760" s="6"/>
      <c r="V760" s="6"/>
      <c r="W760" s="6"/>
      <c r="X760" s="6"/>
      <c r="Y760" s="6"/>
      <c r="Z760" s="6"/>
    </row>
    <row r="761" ht="16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7"/>
      <c r="T761" s="6"/>
      <c r="U761" s="6"/>
      <c r="V761" s="6"/>
      <c r="W761" s="6"/>
      <c r="X761" s="6"/>
      <c r="Y761" s="6"/>
      <c r="Z761" s="6"/>
    </row>
    <row r="762" ht="16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7"/>
      <c r="T762" s="6"/>
      <c r="U762" s="6"/>
      <c r="V762" s="6"/>
      <c r="W762" s="6"/>
      <c r="X762" s="6"/>
      <c r="Y762" s="6"/>
      <c r="Z762" s="6"/>
    </row>
    <row r="763" ht="16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7"/>
      <c r="T763" s="6"/>
      <c r="U763" s="6"/>
      <c r="V763" s="6"/>
      <c r="W763" s="6"/>
      <c r="X763" s="6"/>
      <c r="Y763" s="6"/>
      <c r="Z763" s="6"/>
    </row>
    <row r="764" ht="16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7"/>
      <c r="T764" s="6"/>
      <c r="U764" s="6"/>
      <c r="V764" s="6"/>
      <c r="W764" s="6"/>
      <c r="X764" s="6"/>
      <c r="Y764" s="6"/>
      <c r="Z764" s="6"/>
    </row>
    <row r="765" ht="16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7"/>
      <c r="T765" s="6"/>
      <c r="U765" s="6"/>
      <c r="V765" s="6"/>
      <c r="W765" s="6"/>
      <c r="X765" s="6"/>
      <c r="Y765" s="6"/>
      <c r="Z765" s="6"/>
    </row>
    <row r="766" ht="16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7"/>
      <c r="T766" s="6"/>
      <c r="U766" s="6"/>
      <c r="V766" s="6"/>
      <c r="W766" s="6"/>
      <c r="X766" s="6"/>
      <c r="Y766" s="6"/>
      <c r="Z766" s="6"/>
    </row>
    <row r="767" ht="16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7"/>
      <c r="T767" s="6"/>
      <c r="U767" s="6"/>
      <c r="V767" s="6"/>
      <c r="W767" s="6"/>
      <c r="X767" s="6"/>
      <c r="Y767" s="6"/>
      <c r="Z767" s="6"/>
    </row>
    <row r="768" ht="16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7"/>
      <c r="T768" s="6"/>
      <c r="U768" s="6"/>
      <c r="V768" s="6"/>
      <c r="W768" s="6"/>
      <c r="X768" s="6"/>
      <c r="Y768" s="6"/>
      <c r="Z768" s="6"/>
    </row>
    <row r="769" ht="16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7"/>
      <c r="T769" s="6"/>
      <c r="U769" s="6"/>
      <c r="V769" s="6"/>
      <c r="W769" s="6"/>
      <c r="X769" s="6"/>
      <c r="Y769" s="6"/>
      <c r="Z769" s="6"/>
    </row>
    <row r="770" ht="16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7"/>
      <c r="T770" s="6"/>
      <c r="U770" s="6"/>
      <c r="V770" s="6"/>
      <c r="W770" s="6"/>
      <c r="X770" s="6"/>
      <c r="Y770" s="6"/>
      <c r="Z770" s="6"/>
    </row>
    <row r="771" ht="16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7"/>
      <c r="T771" s="6"/>
      <c r="U771" s="6"/>
      <c r="V771" s="6"/>
      <c r="W771" s="6"/>
      <c r="X771" s="6"/>
      <c r="Y771" s="6"/>
      <c r="Z771" s="6"/>
    </row>
    <row r="772" ht="16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7"/>
      <c r="T772" s="6"/>
      <c r="U772" s="6"/>
      <c r="V772" s="6"/>
      <c r="W772" s="6"/>
      <c r="X772" s="6"/>
      <c r="Y772" s="6"/>
      <c r="Z772" s="6"/>
    </row>
    <row r="773" ht="16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7"/>
      <c r="T773" s="6"/>
      <c r="U773" s="6"/>
      <c r="V773" s="6"/>
      <c r="W773" s="6"/>
      <c r="X773" s="6"/>
      <c r="Y773" s="6"/>
      <c r="Z773" s="6"/>
    </row>
    <row r="774" ht="16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7"/>
      <c r="T774" s="6"/>
      <c r="U774" s="6"/>
      <c r="V774" s="6"/>
      <c r="W774" s="6"/>
      <c r="X774" s="6"/>
      <c r="Y774" s="6"/>
      <c r="Z774" s="6"/>
    </row>
    <row r="775" ht="16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7"/>
      <c r="T775" s="6"/>
      <c r="U775" s="6"/>
      <c r="V775" s="6"/>
      <c r="W775" s="6"/>
      <c r="X775" s="6"/>
      <c r="Y775" s="6"/>
      <c r="Z775" s="6"/>
    </row>
    <row r="776" ht="16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7"/>
      <c r="T776" s="6"/>
      <c r="U776" s="6"/>
      <c r="V776" s="6"/>
      <c r="W776" s="6"/>
      <c r="X776" s="6"/>
      <c r="Y776" s="6"/>
      <c r="Z776" s="6"/>
    </row>
    <row r="777" ht="16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7"/>
      <c r="T777" s="6"/>
      <c r="U777" s="6"/>
      <c r="V777" s="6"/>
      <c r="W777" s="6"/>
      <c r="X777" s="6"/>
      <c r="Y777" s="6"/>
      <c r="Z777" s="6"/>
    </row>
    <row r="778" ht="16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7"/>
      <c r="T778" s="6"/>
      <c r="U778" s="6"/>
      <c r="V778" s="6"/>
      <c r="W778" s="6"/>
      <c r="X778" s="6"/>
      <c r="Y778" s="6"/>
      <c r="Z778" s="6"/>
    </row>
    <row r="779" ht="16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7"/>
      <c r="T779" s="6"/>
      <c r="U779" s="6"/>
      <c r="V779" s="6"/>
      <c r="W779" s="6"/>
      <c r="X779" s="6"/>
      <c r="Y779" s="6"/>
      <c r="Z779" s="6"/>
    </row>
    <row r="780" ht="16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7"/>
      <c r="T780" s="6"/>
      <c r="U780" s="6"/>
      <c r="V780" s="6"/>
      <c r="W780" s="6"/>
      <c r="X780" s="6"/>
      <c r="Y780" s="6"/>
      <c r="Z780" s="6"/>
    </row>
    <row r="781" ht="16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7"/>
      <c r="T781" s="6"/>
      <c r="U781" s="6"/>
      <c r="V781" s="6"/>
      <c r="W781" s="6"/>
      <c r="X781" s="6"/>
      <c r="Y781" s="6"/>
      <c r="Z781" s="6"/>
    </row>
    <row r="782" ht="16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7"/>
      <c r="T782" s="6"/>
      <c r="U782" s="6"/>
      <c r="V782" s="6"/>
      <c r="W782" s="6"/>
      <c r="X782" s="6"/>
      <c r="Y782" s="6"/>
      <c r="Z782" s="6"/>
    </row>
    <row r="783" ht="16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7"/>
      <c r="T783" s="6"/>
      <c r="U783" s="6"/>
      <c r="V783" s="6"/>
      <c r="W783" s="6"/>
      <c r="X783" s="6"/>
      <c r="Y783" s="6"/>
      <c r="Z783" s="6"/>
    </row>
    <row r="784" ht="16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7"/>
      <c r="T784" s="6"/>
      <c r="U784" s="6"/>
      <c r="V784" s="6"/>
      <c r="W784" s="6"/>
      <c r="X784" s="6"/>
      <c r="Y784" s="6"/>
      <c r="Z784" s="6"/>
    </row>
    <row r="785" ht="16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7"/>
      <c r="T785" s="6"/>
      <c r="U785" s="6"/>
      <c r="V785" s="6"/>
      <c r="W785" s="6"/>
      <c r="X785" s="6"/>
      <c r="Y785" s="6"/>
      <c r="Z785" s="6"/>
    </row>
    <row r="786" ht="16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7"/>
      <c r="T786" s="6"/>
      <c r="U786" s="6"/>
      <c r="V786" s="6"/>
      <c r="W786" s="6"/>
      <c r="X786" s="6"/>
      <c r="Y786" s="6"/>
      <c r="Z786" s="6"/>
    </row>
    <row r="787" ht="16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7"/>
      <c r="T787" s="6"/>
      <c r="U787" s="6"/>
      <c r="V787" s="6"/>
      <c r="W787" s="6"/>
      <c r="X787" s="6"/>
      <c r="Y787" s="6"/>
      <c r="Z787" s="6"/>
    </row>
    <row r="788" ht="16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7"/>
      <c r="T788" s="6"/>
      <c r="U788" s="6"/>
      <c r="V788" s="6"/>
      <c r="W788" s="6"/>
      <c r="X788" s="6"/>
      <c r="Y788" s="6"/>
      <c r="Z788" s="6"/>
    </row>
    <row r="789" ht="16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7"/>
      <c r="T789" s="6"/>
      <c r="U789" s="6"/>
      <c r="V789" s="6"/>
      <c r="W789" s="6"/>
      <c r="X789" s="6"/>
      <c r="Y789" s="6"/>
      <c r="Z789" s="6"/>
    </row>
    <row r="790" ht="16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7"/>
      <c r="T790" s="6"/>
      <c r="U790" s="6"/>
      <c r="V790" s="6"/>
      <c r="W790" s="6"/>
      <c r="X790" s="6"/>
      <c r="Y790" s="6"/>
      <c r="Z790" s="6"/>
    </row>
    <row r="791" ht="16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7"/>
      <c r="T791" s="6"/>
      <c r="U791" s="6"/>
      <c r="V791" s="6"/>
      <c r="W791" s="6"/>
      <c r="X791" s="6"/>
      <c r="Y791" s="6"/>
      <c r="Z791" s="6"/>
    </row>
    <row r="792" ht="16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7"/>
      <c r="T792" s="6"/>
      <c r="U792" s="6"/>
      <c r="V792" s="6"/>
      <c r="W792" s="6"/>
      <c r="X792" s="6"/>
      <c r="Y792" s="6"/>
      <c r="Z792" s="6"/>
    </row>
    <row r="793" ht="16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7"/>
      <c r="T793" s="6"/>
      <c r="U793" s="6"/>
      <c r="V793" s="6"/>
      <c r="W793" s="6"/>
      <c r="X793" s="6"/>
      <c r="Y793" s="6"/>
      <c r="Z793" s="6"/>
    </row>
    <row r="794" ht="16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7"/>
      <c r="T794" s="6"/>
      <c r="U794" s="6"/>
      <c r="V794" s="6"/>
      <c r="W794" s="6"/>
      <c r="X794" s="6"/>
      <c r="Y794" s="6"/>
      <c r="Z794" s="6"/>
    </row>
    <row r="795" ht="16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7"/>
      <c r="T795" s="6"/>
      <c r="U795" s="6"/>
      <c r="V795" s="6"/>
      <c r="W795" s="6"/>
      <c r="X795" s="6"/>
      <c r="Y795" s="6"/>
      <c r="Z795" s="6"/>
    </row>
    <row r="796" ht="16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7"/>
      <c r="T796" s="6"/>
      <c r="U796" s="6"/>
      <c r="V796" s="6"/>
      <c r="W796" s="6"/>
      <c r="X796" s="6"/>
      <c r="Y796" s="6"/>
      <c r="Z796" s="6"/>
    </row>
    <row r="797" ht="16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7"/>
      <c r="T797" s="6"/>
      <c r="U797" s="6"/>
      <c r="V797" s="6"/>
      <c r="W797" s="6"/>
      <c r="X797" s="6"/>
      <c r="Y797" s="6"/>
      <c r="Z797" s="6"/>
    </row>
    <row r="798" ht="16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7"/>
      <c r="T798" s="6"/>
      <c r="U798" s="6"/>
      <c r="V798" s="6"/>
      <c r="W798" s="6"/>
      <c r="X798" s="6"/>
      <c r="Y798" s="6"/>
      <c r="Z798" s="6"/>
    </row>
    <row r="799" ht="16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7"/>
      <c r="T799" s="6"/>
      <c r="U799" s="6"/>
      <c r="V799" s="6"/>
      <c r="W799" s="6"/>
      <c r="X799" s="6"/>
      <c r="Y799" s="6"/>
      <c r="Z799" s="6"/>
    </row>
    <row r="800" ht="16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7"/>
      <c r="T800" s="6"/>
      <c r="U800" s="6"/>
      <c r="V800" s="6"/>
      <c r="W800" s="6"/>
      <c r="X800" s="6"/>
      <c r="Y800" s="6"/>
      <c r="Z800" s="6"/>
    </row>
    <row r="801" ht="16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7"/>
      <c r="T801" s="6"/>
      <c r="U801" s="6"/>
      <c r="V801" s="6"/>
      <c r="W801" s="6"/>
      <c r="X801" s="6"/>
      <c r="Y801" s="6"/>
      <c r="Z801" s="6"/>
    </row>
    <row r="802" ht="16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7"/>
      <c r="T802" s="6"/>
      <c r="U802" s="6"/>
      <c r="V802" s="6"/>
      <c r="W802" s="6"/>
      <c r="X802" s="6"/>
      <c r="Y802" s="6"/>
      <c r="Z802" s="6"/>
    </row>
    <row r="803" ht="16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7"/>
      <c r="T803" s="6"/>
      <c r="U803" s="6"/>
      <c r="V803" s="6"/>
      <c r="W803" s="6"/>
      <c r="X803" s="6"/>
      <c r="Y803" s="6"/>
      <c r="Z803" s="6"/>
    </row>
    <row r="804" ht="16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7"/>
      <c r="T804" s="6"/>
      <c r="U804" s="6"/>
      <c r="V804" s="6"/>
      <c r="W804" s="6"/>
      <c r="X804" s="6"/>
      <c r="Y804" s="6"/>
      <c r="Z804" s="6"/>
    </row>
    <row r="805" ht="16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7"/>
      <c r="T805" s="6"/>
      <c r="U805" s="6"/>
      <c r="V805" s="6"/>
      <c r="W805" s="6"/>
      <c r="X805" s="6"/>
      <c r="Y805" s="6"/>
      <c r="Z805" s="6"/>
    </row>
    <row r="806" ht="16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7"/>
      <c r="T806" s="6"/>
      <c r="U806" s="6"/>
      <c r="V806" s="6"/>
      <c r="W806" s="6"/>
      <c r="X806" s="6"/>
      <c r="Y806" s="6"/>
      <c r="Z806" s="6"/>
    </row>
    <row r="807" ht="16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7"/>
      <c r="T807" s="6"/>
      <c r="U807" s="6"/>
      <c r="V807" s="6"/>
      <c r="W807" s="6"/>
      <c r="X807" s="6"/>
      <c r="Y807" s="6"/>
      <c r="Z807" s="6"/>
    </row>
    <row r="808" ht="16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7"/>
      <c r="T808" s="6"/>
      <c r="U808" s="6"/>
      <c r="V808" s="6"/>
      <c r="W808" s="6"/>
      <c r="X808" s="6"/>
      <c r="Y808" s="6"/>
      <c r="Z808" s="6"/>
    </row>
    <row r="809" ht="16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7"/>
      <c r="T809" s="6"/>
      <c r="U809" s="6"/>
      <c r="V809" s="6"/>
      <c r="W809" s="6"/>
      <c r="X809" s="6"/>
      <c r="Y809" s="6"/>
      <c r="Z809" s="6"/>
    </row>
    <row r="810" ht="16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7"/>
      <c r="T810" s="6"/>
      <c r="U810" s="6"/>
      <c r="V810" s="6"/>
      <c r="W810" s="6"/>
      <c r="X810" s="6"/>
      <c r="Y810" s="6"/>
      <c r="Z810" s="6"/>
    </row>
    <row r="811" ht="16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7"/>
      <c r="T811" s="6"/>
      <c r="U811" s="6"/>
      <c r="V811" s="6"/>
      <c r="W811" s="6"/>
      <c r="X811" s="6"/>
      <c r="Y811" s="6"/>
      <c r="Z811" s="6"/>
    </row>
    <row r="812" ht="16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7"/>
      <c r="T812" s="6"/>
      <c r="U812" s="6"/>
      <c r="V812" s="6"/>
      <c r="W812" s="6"/>
      <c r="X812" s="6"/>
      <c r="Y812" s="6"/>
      <c r="Z812" s="6"/>
    </row>
    <row r="813" ht="16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7"/>
      <c r="T813" s="6"/>
      <c r="U813" s="6"/>
      <c r="V813" s="6"/>
      <c r="W813" s="6"/>
      <c r="X813" s="6"/>
      <c r="Y813" s="6"/>
      <c r="Z813" s="6"/>
    </row>
    <row r="814" ht="16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7"/>
      <c r="T814" s="6"/>
      <c r="U814" s="6"/>
      <c r="V814" s="6"/>
      <c r="W814" s="6"/>
      <c r="X814" s="6"/>
      <c r="Y814" s="6"/>
      <c r="Z814" s="6"/>
    </row>
    <row r="815" ht="16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7"/>
      <c r="T815" s="6"/>
      <c r="U815" s="6"/>
      <c r="V815" s="6"/>
      <c r="W815" s="6"/>
      <c r="X815" s="6"/>
      <c r="Y815" s="6"/>
      <c r="Z815" s="6"/>
    </row>
    <row r="816" ht="16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7"/>
      <c r="T816" s="6"/>
      <c r="U816" s="6"/>
      <c r="V816" s="6"/>
      <c r="W816" s="6"/>
      <c r="X816" s="6"/>
      <c r="Y816" s="6"/>
      <c r="Z816" s="6"/>
    </row>
    <row r="817" ht="16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7"/>
      <c r="T817" s="6"/>
      <c r="U817" s="6"/>
      <c r="V817" s="6"/>
      <c r="W817" s="6"/>
      <c r="X817" s="6"/>
      <c r="Y817" s="6"/>
      <c r="Z817" s="6"/>
    </row>
    <row r="818" ht="16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7"/>
      <c r="T818" s="6"/>
      <c r="U818" s="6"/>
      <c r="V818" s="6"/>
      <c r="W818" s="6"/>
      <c r="X818" s="6"/>
      <c r="Y818" s="6"/>
      <c r="Z818" s="6"/>
    </row>
    <row r="819" ht="16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7"/>
      <c r="T819" s="6"/>
      <c r="U819" s="6"/>
      <c r="V819" s="6"/>
      <c r="W819" s="6"/>
      <c r="X819" s="6"/>
      <c r="Y819" s="6"/>
      <c r="Z819" s="6"/>
    </row>
    <row r="820" ht="16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7"/>
      <c r="T820" s="6"/>
      <c r="U820" s="6"/>
      <c r="V820" s="6"/>
      <c r="W820" s="6"/>
      <c r="X820" s="6"/>
      <c r="Y820" s="6"/>
      <c r="Z820" s="6"/>
    </row>
    <row r="821" ht="16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7"/>
      <c r="T821" s="6"/>
      <c r="U821" s="6"/>
      <c r="V821" s="6"/>
      <c r="W821" s="6"/>
      <c r="X821" s="6"/>
      <c r="Y821" s="6"/>
      <c r="Z821" s="6"/>
    </row>
    <row r="822" ht="16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7"/>
      <c r="T822" s="6"/>
      <c r="U822" s="6"/>
      <c r="V822" s="6"/>
      <c r="W822" s="6"/>
      <c r="X822" s="6"/>
      <c r="Y822" s="6"/>
      <c r="Z822" s="6"/>
    </row>
    <row r="823" ht="16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7"/>
      <c r="T823" s="6"/>
      <c r="U823" s="6"/>
      <c r="V823" s="6"/>
      <c r="W823" s="6"/>
      <c r="X823" s="6"/>
      <c r="Y823" s="6"/>
      <c r="Z823" s="6"/>
    </row>
    <row r="824" ht="16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7"/>
      <c r="T824" s="6"/>
      <c r="U824" s="6"/>
      <c r="V824" s="6"/>
      <c r="W824" s="6"/>
      <c r="X824" s="6"/>
      <c r="Y824" s="6"/>
      <c r="Z824" s="6"/>
    </row>
    <row r="825" ht="16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7"/>
      <c r="T825" s="6"/>
      <c r="U825" s="6"/>
      <c r="V825" s="6"/>
      <c r="W825" s="6"/>
      <c r="X825" s="6"/>
      <c r="Y825" s="6"/>
      <c r="Z825" s="6"/>
    </row>
    <row r="826" ht="16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7"/>
      <c r="T826" s="6"/>
      <c r="U826" s="6"/>
      <c r="V826" s="6"/>
      <c r="W826" s="6"/>
      <c r="X826" s="6"/>
      <c r="Y826" s="6"/>
      <c r="Z826" s="6"/>
    </row>
    <row r="827" ht="16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7"/>
      <c r="T827" s="6"/>
      <c r="U827" s="6"/>
      <c r="V827" s="6"/>
      <c r="W827" s="6"/>
      <c r="X827" s="6"/>
      <c r="Y827" s="6"/>
      <c r="Z827" s="6"/>
    </row>
    <row r="828" ht="16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7"/>
      <c r="T828" s="6"/>
      <c r="U828" s="6"/>
      <c r="V828" s="6"/>
      <c r="W828" s="6"/>
      <c r="X828" s="6"/>
      <c r="Y828" s="6"/>
      <c r="Z828" s="6"/>
    </row>
    <row r="829" ht="16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7"/>
      <c r="T829" s="6"/>
      <c r="U829" s="6"/>
      <c r="V829" s="6"/>
      <c r="W829" s="6"/>
      <c r="X829" s="6"/>
      <c r="Y829" s="6"/>
      <c r="Z829" s="6"/>
    </row>
    <row r="830" ht="16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7"/>
      <c r="T830" s="6"/>
      <c r="U830" s="6"/>
      <c r="V830" s="6"/>
      <c r="W830" s="6"/>
      <c r="X830" s="6"/>
      <c r="Y830" s="6"/>
      <c r="Z830" s="6"/>
    </row>
    <row r="831" ht="16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7"/>
      <c r="T831" s="6"/>
      <c r="U831" s="6"/>
      <c r="V831" s="6"/>
      <c r="W831" s="6"/>
      <c r="X831" s="6"/>
      <c r="Y831" s="6"/>
      <c r="Z831" s="6"/>
    </row>
    <row r="832" ht="16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7"/>
      <c r="T832" s="6"/>
      <c r="U832" s="6"/>
      <c r="V832" s="6"/>
      <c r="W832" s="6"/>
      <c r="X832" s="6"/>
      <c r="Y832" s="6"/>
      <c r="Z832" s="6"/>
    </row>
    <row r="833" ht="16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7"/>
      <c r="T833" s="6"/>
      <c r="U833" s="6"/>
      <c r="V833" s="6"/>
      <c r="W833" s="6"/>
      <c r="X833" s="6"/>
      <c r="Y833" s="6"/>
      <c r="Z833" s="6"/>
    </row>
    <row r="834" ht="16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7"/>
      <c r="T834" s="6"/>
      <c r="U834" s="6"/>
      <c r="V834" s="6"/>
      <c r="W834" s="6"/>
      <c r="X834" s="6"/>
      <c r="Y834" s="6"/>
      <c r="Z834" s="6"/>
    </row>
    <row r="835" ht="16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7"/>
      <c r="T835" s="6"/>
      <c r="U835" s="6"/>
      <c r="V835" s="6"/>
      <c r="W835" s="6"/>
      <c r="X835" s="6"/>
      <c r="Y835" s="6"/>
      <c r="Z835" s="6"/>
    </row>
    <row r="836" ht="16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7"/>
      <c r="T836" s="6"/>
      <c r="U836" s="6"/>
      <c r="V836" s="6"/>
      <c r="W836" s="6"/>
      <c r="X836" s="6"/>
      <c r="Y836" s="6"/>
      <c r="Z836" s="6"/>
    </row>
    <row r="837" ht="16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7"/>
      <c r="T837" s="6"/>
      <c r="U837" s="6"/>
      <c r="V837" s="6"/>
      <c r="W837" s="6"/>
      <c r="X837" s="6"/>
      <c r="Y837" s="6"/>
      <c r="Z837" s="6"/>
    </row>
    <row r="838" ht="16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7"/>
      <c r="T838" s="6"/>
      <c r="U838" s="6"/>
      <c r="V838" s="6"/>
      <c r="W838" s="6"/>
      <c r="X838" s="6"/>
      <c r="Y838" s="6"/>
      <c r="Z838" s="6"/>
    </row>
    <row r="839" ht="16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7"/>
      <c r="T839" s="6"/>
      <c r="U839" s="6"/>
      <c r="V839" s="6"/>
      <c r="W839" s="6"/>
      <c r="X839" s="6"/>
      <c r="Y839" s="6"/>
      <c r="Z839" s="6"/>
    </row>
    <row r="840" ht="16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7"/>
      <c r="T840" s="6"/>
      <c r="U840" s="6"/>
      <c r="V840" s="6"/>
      <c r="W840" s="6"/>
      <c r="X840" s="6"/>
      <c r="Y840" s="6"/>
      <c r="Z840" s="6"/>
    </row>
    <row r="841" ht="16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7"/>
      <c r="T841" s="6"/>
      <c r="U841" s="6"/>
      <c r="V841" s="6"/>
      <c r="W841" s="6"/>
      <c r="X841" s="6"/>
      <c r="Y841" s="6"/>
      <c r="Z841" s="6"/>
    </row>
    <row r="842" ht="16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7"/>
      <c r="T842" s="6"/>
      <c r="U842" s="6"/>
      <c r="V842" s="6"/>
      <c r="W842" s="6"/>
      <c r="X842" s="6"/>
      <c r="Y842" s="6"/>
      <c r="Z842" s="6"/>
    </row>
    <row r="843" ht="16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7"/>
      <c r="T843" s="6"/>
      <c r="U843" s="6"/>
      <c r="V843" s="6"/>
      <c r="W843" s="6"/>
      <c r="X843" s="6"/>
      <c r="Y843" s="6"/>
      <c r="Z843" s="6"/>
    </row>
    <row r="844" ht="16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7"/>
      <c r="T844" s="6"/>
      <c r="U844" s="6"/>
      <c r="V844" s="6"/>
      <c r="W844" s="6"/>
      <c r="X844" s="6"/>
      <c r="Y844" s="6"/>
      <c r="Z844" s="6"/>
    </row>
    <row r="845" ht="16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7"/>
      <c r="T845" s="6"/>
      <c r="U845" s="6"/>
      <c r="V845" s="6"/>
      <c r="W845" s="6"/>
      <c r="X845" s="6"/>
      <c r="Y845" s="6"/>
      <c r="Z845" s="6"/>
    </row>
    <row r="846" ht="16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7"/>
      <c r="T846" s="6"/>
      <c r="U846" s="6"/>
      <c r="V846" s="6"/>
      <c r="W846" s="6"/>
      <c r="X846" s="6"/>
      <c r="Y846" s="6"/>
      <c r="Z846" s="6"/>
    </row>
    <row r="847" ht="16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7"/>
      <c r="T847" s="6"/>
      <c r="U847" s="6"/>
      <c r="V847" s="6"/>
      <c r="W847" s="6"/>
      <c r="X847" s="6"/>
      <c r="Y847" s="6"/>
      <c r="Z847" s="6"/>
    </row>
    <row r="848" ht="16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7"/>
      <c r="T848" s="6"/>
      <c r="U848" s="6"/>
      <c r="V848" s="6"/>
      <c r="W848" s="6"/>
      <c r="X848" s="6"/>
      <c r="Y848" s="6"/>
      <c r="Z848" s="6"/>
    </row>
    <row r="849" ht="16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7"/>
      <c r="T849" s="6"/>
      <c r="U849" s="6"/>
      <c r="V849" s="6"/>
      <c r="W849" s="6"/>
      <c r="X849" s="6"/>
      <c r="Y849" s="6"/>
      <c r="Z849" s="6"/>
    </row>
    <row r="850" ht="16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7"/>
      <c r="T850" s="6"/>
      <c r="U850" s="6"/>
      <c r="V850" s="6"/>
      <c r="W850" s="6"/>
      <c r="X850" s="6"/>
      <c r="Y850" s="6"/>
      <c r="Z850" s="6"/>
    </row>
    <row r="851" ht="16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7"/>
      <c r="T851" s="6"/>
      <c r="U851" s="6"/>
      <c r="V851" s="6"/>
      <c r="W851" s="6"/>
      <c r="X851" s="6"/>
      <c r="Y851" s="6"/>
      <c r="Z851" s="6"/>
    </row>
    <row r="852" ht="16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7"/>
      <c r="T852" s="6"/>
      <c r="U852" s="6"/>
      <c r="V852" s="6"/>
      <c r="W852" s="6"/>
      <c r="X852" s="6"/>
      <c r="Y852" s="6"/>
      <c r="Z852" s="6"/>
    </row>
    <row r="853" ht="16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7"/>
      <c r="T853" s="6"/>
      <c r="U853" s="6"/>
      <c r="V853" s="6"/>
      <c r="W853" s="6"/>
      <c r="X853" s="6"/>
      <c r="Y853" s="6"/>
      <c r="Z853" s="6"/>
    </row>
    <row r="854" ht="16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7"/>
      <c r="T854" s="6"/>
      <c r="U854" s="6"/>
      <c r="V854" s="6"/>
      <c r="W854" s="6"/>
      <c r="X854" s="6"/>
      <c r="Y854" s="6"/>
      <c r="Z854" s="6"/>
    </row>
    <row r="855" ht="16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7"/>
      <c r="T855" s="6"/>
      <c r="U855" s="6"/>
      <c r="V855" s="6"/>
      <c r="W855" s="6"/>
      <c r="X855" s="6"/>
      <c r="Y855" s="6"/>
      <c r="Z855" s="6"/>
    </row>
    <row r="856" ht="16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7"/>
      <c r="T856" s="6"/>
      <c r="U856" s="6"/>
      <c r="V856" s="6"/>
      <c r="W856" s="6"/>
      <c r="X856" s="6"/>
      <c r="Y856" s="6"/>
      <c r="Z856" s="6"/>
    </row>
    <row r="857" ht="16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7"/>
      <c r="T857" s="6"/>
      <c r="U857" s="6"/>
      <c r="V857" s="6"/>
      <c r="W857" s="6"/>
      <c r="X857" s="6"/>
      <c r="Y857" s="6"/>
      <c r="Z857" s="6"/>
    </row>
    <row r="858" ht="16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7"/>
      <c r="T858" s="6"/>
      <c r="U858" s="6"/>
      <c r="V858" s="6"/>
      <c r="W858" s="6"/>
      <c r="X858" s="6"/>
      <c r="Y858" s="6"/>
      <c r="Z858" s="6"/>
    </row>
    <row r="859" ht="16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7"/>
      <c r="T859" s="6"/>
      <c r="U859" s="6"/>
      <c r="V859" s="6"/>
      <c r="W859" s="6"/>
      <c r="X859" s="6"/>
      <c r="Y859" s="6"/>
      <c r="Z859" s="6"/>
    </row>
    <row r="860" ht="16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7"/>
      <c r="T860" s="6"/>
      <c r="U860" s="6"/>
      <c r="V860" s="6"/>
      <c r="W860" s="6"/>
      <c r="X860" s="6"/>
      <c r="Y860" s="6"/>
      <c r="Z860" s="6"/>
    </row>
    <row r="861" ht="16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7"/>
      <c r="T861" s="6"/>
      <c r="U861" s="6"/>
      <c r="V861" s="6"/>
      <c r="W861" s="6"/>
      <c r="X861" s="6"/>
      <c r="Y861" s="6"/>
      <c r="Z861" s="6"/>
    </row>
    <row r="862" ht="16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7"/>
      <c r="T862" s="6"/>
      <c r="U862" s="6"/>
      <c r="V862" s="6"/>
      <c r="W862" s="6"/>
      <c r="X862" s="6"/>
      <c r="Y862" s="6"/>
      <c r="Z862" s="6"/>
    </row>
    <row r="863" ht="16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7"/>
      <c r="T863" s="6"/>
      <c r="U863" s="6"/>
      <c r="V863" s="6"/>
      <c r="W863" s="6"/>
      <c r="X863" s="6"/>
      <c r="Y863" s="6"/>
      <c r="Z863" s="6"/>
    </row>
    <row r="864" ht="16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7"/>
      <c r="T864" s="6"/>
      <c r="U864" s="6"/>
      <c r="V864" s="6"/>
      <c r="W864" s="6"/>
      <c r="X864" s="6"/>
      <c r="Y864" s="6"/>
      <c r="Z864" s="6"/>
    </row>
    <row r="865" ht="16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7"/>
      <c r="T865" s="6"/>
      <c r="U865" s="6"/>
      <c r="V865" s="6"/>
      <c r="W865" s="6"/>
      <c r="X865" s="6"/>
      <c r="Y865" s="6"/>
      <c r="Z865" s="6"/>
    </row>
    <row r="866" ht="16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7"/>
      <c r="T866" s="6"/>
      <c r="U866" s="6"/>
      <c r="V866" s="6"/>
      <c r="W866" s="6"/>
      <c r="X866" s="6"/>
      <c r="Y866" s="6"/>
      <c r="Z866" s="6"/>
    </row>
    <row r="867" ht="16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7"/>
      <c r="T867" s="6"/>
      <c r="U867" s="6"/>
      <c r="V867" s="6"/>
      <c r="W867" s="6"/>
      <c r="X867" s="6"/>
      <c r="Y867" s="6"/>
      <c r="Z867" s="6"/>
    </row>
    <row r="868" ht="16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7"/>
      <c r="T868" s="6"/>
      <c r="U868" s="6"/>
      <c r="V868" s="6"/>
      <c r="W868" s="6"/>
      <c r="X868" s="6"/>
      <c r="Y868" s="6"/>
      <c r="Z868" s="6"/>
    </row>
    <row r="869" ht="16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7"/>
      <c r="T869" s="6"/>
      <c r="U869" s="6"/>
      <c r="V869" s="6"/>
      <c r="W869" s="6"/>
      <c r="X869" s="6"/>
      <c r="Y869" s="6"/>
      <c r="Z869" s="6"/>
    </row>
    <row r="870" ht="16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7"/>
      <c r="T870" s="6"/>
      <c r="U870" s="6"/>
      <c r="V870" s="6"/>
      <c r="W870" s="6"/>
      <c r="X870" s="6"/>
      <c r="Y870" s="6"/>
      <c r="Z870" s="6"/>
    </row>
    <row r="871" ht="16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7"/>
      <c r="T871" s="6"/>
      <c r="U871" s="6"/>
      <c r="V871" s="6"/>
      <c r="W871" s="6"/>
      <c r="X871" s="6"/>
      <c r="Y871" s="6"/>
      <c r="Z871" s="6"/>
    </row>
    <row r="872" ht="16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7"/>
      <c r="T872" s="6"/>
      <c r="U872" s="6"/>
      <c r="V872" s="6"/>
      <c r="W872" s="6"/>
      <c r="X872" s="6"/>
      <c r="Y872" s="6"/>
      <c r="Z872" s="6"/>
    </row>
    <row r="873" ht="16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7"/>
      <c r="T873" s="6"/>
      <c r="U873" s="6"/>
      <c r="V873" s="6"/>
      <c r="W873" s="6"/>
      <c r="X873" s="6"/>
      <c r="Y873" s="6"/>
      <c r="Z873" s="6"/>
    </row>
    <row r="874" ht="16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7"/>
      <c r="T874" s="6"/>
      <c r="U874" s="6"/>
      <c r="V874" s="6"/>
      <c r="W874" s="6"/>
      <c r="X874" s="6"/>
      <c r="Y874" s="6"/>
      <c r="Z874" s="6"/>
    </row>
    <row r="875" ht="16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7"/>
      <c r="T875" s="6"/>
      <c r="U875" s="6"/>
      <c r="V875" s="6"/>
      <c r="W875" s="6"/>
      <c r="X875" s="6"/>
      <c r="Y875" s="6"/>
      <c r="Z875" s="6"/>
    </row>
    <row r="876" ht="16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7"/>
      <c r="T876" s="6"/>
      <c r="U876" s="6"/>
      <c r="V876" s="6"/>
      <c r="W876" s="6"/>
      <c r="X876" s="6"/>
      <c r="Y876" s="6"/>
      <c r="Z876" s="6"/>
    </row>
    <row r="877" ht="16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7"/>
      <c r="T877" s="6"/>
      <c r="U877" s="6"/>
      <c r="V877" s="6"/>
      <c r="W877" s="6"/>
      <c r="X877" s="6"/>
      <c r="Y877" s="6"/>
      <c r="Z877" s="6"/>
    </row>
    <row r="878" ht="16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7"/>
      <c r="T878" s="6"/>
      <c r="U878" s="6"/>
      <c r="V878" s="6"/>
      <c r="W878" s="6"/>
      <c r="X878" s="6"/>
      <c r="Y878" s="6"/>
      <c r="Z878" s="6"/>
    </row>
    <row r="879" ht="16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7"/>
      <c r="T879" s="6"/>
      <c r="U879" s="6"/>
      <c r="V879" s="6"/>
      <c r="W879" s="6"/>
      <c r="X879" s="6"/>
      <c r="Y879" s="6"/>
      <c r="Z879" s="6"/>
    </row>
    <row r="880" ht="16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7"/>
      <c r="T880" s="6"/>
      <c r="U880" s="6"/>
      <c r="V880" s="6"/>
      <c r="W880" s="6"/>
      <c r="X880" s="6"/>
      <c r="Y880" s="6"/>
      <c r="Z880" s="6"/>
    </row>
    <row r="881" ht="16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7"/>
      <c r="T881" s="6"/>
      <c r="U881" s="6"/>
      <c r="V881" s="6"/>
      <c r="W881" s="6"/>
      <c r="X881" s="6"/>
      <c r="Y881" s="6"/>
      <c r="Z881" s="6"/>
    </row>
    <row r="882" ht="16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7"/>
      <c r="T882" s="6"/>
      <c r="U882" s="6"/>
      <c r="V882" s="6"/>
      <c r="W882" s="6"/>
      <c r="X882" s="6"/>
      <c r="Y882" s="6"/>
      <c r="Z882" s="6"/>
    </row>
    <row r="883" ht="16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7"/>
      <c r="T883" s="6"/>
      <c r="U883" s="6"/>
      <c r="V883" s="6"/>
      <c r="W883" s="6"/>
      <c r="X883" s="6"/>
      <c r="Y883" s="6"/>
      <c r="Z883" s="6"/>
    </row>
    <row r="884" ht="16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7"/>
      <c r="T884" s="6"/>
      <c r="U884" s="6"/>
      <c r="V884" s="6"/>
      <c r="W884" s="6"/>
      <c r="X884" s="6"/>
      <c r="Y884" s="6"/>
      <c r="Z884" s="6"/>
    </row>
    <row r="885" ht="16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7"/>
      <c r="T885" s="6"/>
      <c r="U885" s="6"/>
      <c r="V885" s="6"/>
      <c r="W885" s="6"/>
      <c r="X885" s="6"/>
      <c r="Y885" s="6"/>
      <c r="Z885" s="6"/>
    </row>
    <row r="886" ht="16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7"/>
      <c r="T886" s="6"/>
      <c r="U886" s="6"/>
      <c r="V886" s="6"/>
      <c r="W886" s="6"/>
      <c r="X886" s="6"/>
      <c r="Y886" s="6"/>
      <c r="Z886" s="6"/>
    </row>
    <row r="887" ht="16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7"/>
      <c r="T887" s="6"/>
      <c r="U887" s="6"/>
      <c r="V887" s="6"/>
      <c r="W887" s="6"/>
      <c r="X887" s="6"/>
      <c r="Y887" s="6"/>
      <c r="Z887" s="6"/>
    </row>
    <row r="888" ht="16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7"/>
      <c r="T888" s="6"/>
      <c r="U888" s="6"/>
      <c r="V888" s="6"/>
      <c r="W888" s="6"/>
      <c r="X888" s="6"/>
      <c r="Y888" s="6"/>
      <c r="Z888" s="6"/>
    </row>
    <row r="889" ht="16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7"/>
      <c r="T889" s="6"/>
      <c r="U889" s="6"/>
      <c r="V889" s="6"/>
      <c r="W889" s="6"/>
      <c r="X889" s="6"/>
      <c r="Y889" s="6"/>
      <c r="Z889" s="6"/>
    </row>
    <row r="890" ht="16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7"/>
      <c r="T890" s="6"/>
      <c r="U890" s="6"/>
      <c r="V890" s="6"/>
      <c r="W890" s="6"/>
      <c r="X890" s="6"/>
      <c r="Y890" s="6"/>
      <c r="Z890" s="6"/>
    </row>
    <row r="891" ht="16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7"/>
      <c r="T891" s="6"/>
      <c r="U891" s="6"/>
      <c r="V891" s="6"/>
      <c r="W891" s="6"/>
      <c r="X891" s="6"/>
      <c r="Y891" s="6"/>
      <c r="Z891" s="6"/>
    </row>
    <row r="892" ht="16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7"/>
      <c r="T892" s="6"/>
      <c r="U892" s="6"/>
      <c r="V892" s="6"/>
      <c r="W892" s="6"/>
      <c r="X892" s="6"/>
      <c r="Y892" s="6"/>
      <c r="Z892" s="6"/>
    </row>
    <row r="893" ht="16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7"/>
      <c r="T893" s="6"/>
      <c r="U893" s="6"/>
      <c r="V893" s="6"/>
      <c r="W893" s="6"/>
      <c r="X893" s="6"/>
      <c r="Y893" s="6"/>
      <c r="Z893" s="6"/>
    </row>
    <row r="894" ht="16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7"/>
      <c r="T894" s="6"/>
      <c r="U894" s="6"/>
      <c r="V894" s="6"/>
      <c r="W894" s="6"/>
      <c r="X894" s="6"/>
      <c r="Y894" s="6"/>
      <c r="Z894" s="6"/>
    </row>
    <row r="895" ht="16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7"/>
      <c r="T895" s="6"/>
      <c r="U895" s="6"/>
      <c r="V895" s="6"/>
      <c r="W895" s="6"/>
      <c r="X895" s="6"/>
      <c r="Y895" s="6"/>
      <c r="Z895" s="6"/>
    </row>
    <row r="896" ht="16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7"/>
      <c r="T896" s="6"/>
      <c r="U896" s="6"/>
      <c r="V896" s="6"/>
      <c r="W896" s="6"/>
      <c r="X896" s="6"/>
      <c r="Y896" s="6"/>
      <c r="Z896" s="6"/>
    </row>
    <row r="897" ht="16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7"/>
      <c r="T897" s="6"/>
      <c r="U897" s="6"/>
      <c r="V897" s="6"/>
      <c r="W897" s="6"/>
      <c r="X897" s="6"/>
      <c r="Y897" s="6"/>
      <c r="Z897" s="6"/>
    </row>
    <row r="898" ht="16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7"/>
      <c r="T898" s="6"/>
      <c r="U898" s="6"/>
      <c r="V898" s="6"/>
      <c r="W898" s="6"/>
      <c r="X898" s="6"/>
      <c r="Y898" s="6"/>
      <c r="Z898" s="6"/>
    </row>
    <row r="899" ht="16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7"/>
      <c r="T899" s="6"/>
      <c r="U899" s="6"/>
      <c r="V899" s="6"/>
      <c r="W899" s="6"/>
      <c r="X899" s="6"/>
      <c r="Y899" s="6"/>
      <c r="Z899" s="6"/>
    </row>
    <row r="900" ht="16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7"/>
      <c r="T900" s="6"/>
      <c r="U900" s="6"/>
      <c r="V900" s="6"/>
      <c r="W900" s="6"/>
      <c r="X900" s="6"/>
      <c r="Y900" s="6"/>
      <c r="Z900" s="6"/>
    </row>
    <row r="901" ht="16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7"/>
      <c r="T901" s="6"/>
      <c r="U901" s="6"/>
      <c r="V901" s="6"/>
      <c r="W901" s="6"/>
      <c r="X901" s="6"/>
      <c r="Y901" s="6"/>
      <c r="Z901" s="6"/>
    </row>
    <row r="902" ht="16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7"/>
      <c r="T902" s="6"/>
      <c r="U902" s="6"/>
      <c r="V902" s="6"/>
      <c r="W902" s="6"/>
      <c r="X902" s="6"/>
      <c r="Y902" s="6"/>
      <c r="Z902" s="6"/>
    </row>
    <row r="903" ht="16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7"/>
      <c r="T903" s="6"/>
      <c r="U903" s="6"/>
      <c r="V903" s="6"/>
      <c r="W903" s="6"/>
      <c r="X903" s="6"/>
      <c r="Y903" s="6"/>
      <c r="Z903" s="6"/>
    </row>
    <row r="904" ht="16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7"/>
      <c r="T904" s="6"/>
      <c r="U904" s="6"/>
      <c r="V904" s="6"/>
      <c r="W904" s="6"/>
      <c r="X904" s="6"/>
      <c r="Y904" s="6"/>
      <c r="Z904" s="6"/>
    </row>
    <row r="905" ht="16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7"/>
      <c r="T905" s="6"/>
      <c r="U905" s="6"/>
      <c r="V905" s="6"/>
      <c r="W905" s="6"/>
      <c r="X905" s="6"/>
      <c r="Y905" s="6"/>
      <c r="Z905" s="6"/>
    </row>
    <row r="906" ht="16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7"/>
      <c r="T906" s="6"/>
      <c r="U906" s="6"/>
      <c r="V906" s="6"/>
      <c r="W906" s="6"/>
      <c r="X906" s="6"/>
      <c r="Y906" s="6"/>
      <c r="Z906" s="6"/>
    </row>
    <row r="907" ht="16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7"/>
      <c r="T907" s="6"/>
      <c r="U907" s="6"/>
      <c r="V907" s="6"/>
      <c r="W907" s="6"/>
      <c r="X907" s="6"/>
      <c r="Y907" s="6"/>
      <c r="Z907" s="6"/>
    </row>
    <row r="908" ht="16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7"/>
      <c r="T908" s="6"/>
      <c r="U908" s="6"/>
      <c r="V908" s="6"/>
      <c r="W908" s="6"/>
      <c r="X908" s="6"/>
      <c r="Y908" s="6"/>
      <c r="Z908" s="6"/>
    </row>
    <row r="909" ht="16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7"/>
      <c r="T909" s="6"/>
      <c r="U909" s="6"/>
      <c r="V909" s="6"/>
      <c r="W909" s="6"/>
      <c r="X909" s="6"/>
      <c r="Y909" s="6"/>
      <c r="Z909" s="6"/>
    </row>
    <row r="910" ht="16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7"/>
      <c r="T910" s="6"/>
      <c r="U910" s="6"/>
      <c r="V910" s="6"/>
      <c r="W910" s="6"/>
      <c r="X910" s="6"/>
      <c r="Y910" s="6"/>
      <c r="Z910" s="6"/>
    </row>
    <row r="911" ht="16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7"/>
      <c r="T911" s="6"/>
      <c r="U911" s="6"/>
      <c r="V911" s="6"/>
      <c r="W911" s="6"/>
      <c r="X911" s="6"/>
      <c r="Y911" s="6"/>
      <c r="Z911" s="6"/>
    </row>
    <row r="912" ht="16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7"/>
      <c r="T912" s="6"/>
      <c r="U912" s="6"/>
      <c r="V912" s="6"/>
      <c r="W912" s="6"/>
      <c r="X912" s="6"/>
      <c r="Y912" s="6"/>
      <c r="Z912" s="6"/>
    </row>
    <row r="913" ht="16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7"/>
      <c r="T913" s="6"/>
      <c r="U913" s="6"/>
      <c r="V913" s="6"/>
      <c r="W913" s="6"/>
      <c r="X913" s="6"/>
      <c r="Y913" s="6"/>
      <c r="Z913" s="6"/>
    </row>
    <row r="914" ht="16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7"/>
      <c r="T914" s="6"/>
      <c r="U914" s="6"/>
      <c r="V914" s="6"/>
      <c r="W914" s="6"/>
      <c r="X914" s="6"/>
      <c r="Y914" s="6"/>
      <c r="Z914" s="6"/>
    </row>
    <row r="915" ht="16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7"/>
      <c r="T915" s="6"/>
      <c r="U915" s="6"/>
      <c r="V915" s="6"/>
      <c r="W915" s="6"/>
      <c r="X915" s="6"/>
      <c r="Y915" s="6"/>
      <c r="Z915" s="6"/>
    </row>
    <row r="916" ht="16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7"/>
      <c r="T916" s="6"/>
      <c r="U916" s="6"/>
      <c r="V916" s="6"/>
      <c r="W916" s="6"/>
      <c r="X916" s="6"/>
      <c r="Y916" s="6"/>
      <c r="Z916" s="6"/>
    </row>
    <row r="917" ht="16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7"/>
      <c r="T917" s="6"/>
      <c r="U917" s="6"/>
      <c r="V917" s="6"/>
      <c r="W917" s="6"/>
      <c r="X917" s="6"/>
      <c r="Y917" s="6"/>
      <c r="Z917" s="6"/>
    </row>
    <row r="918" ht="16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7"/>
      <c r="T918" s="6"/>
      <c r="U918" s="6"/>
      <c r="V918" s="6"/>
      <c r="W918" s="6"/>
      <c r="X918" s="6"/>
      <c r="Y918" s="6"/>
      <c r="Z918" s="6"/>
    </row>
    <row r="919" ht="16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7"/>
      <c r="T919" s="6"/>
      <c r="U919" s="6"/>
      <c r="V919" s="6"/>
      <c r="W919" s="6"/>
      <c r="X919" s="6"/>
      <c r="Y919" s="6"/>
      <c r="Z919" s="6"/>
    </row>
    <row r="920" ht="16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7"/>
      <c r="T920" s="6"/>
      <c r="U920" s="6"/>
      <c r="V920" s="6"/>
      <c r="W920" s="6"/>
      <c r="X920" s="6"/>
      <c r="Y920" s="6"/>
      <c r="Z920" s="6"/>
    </row>
    <row r="921" ht="16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7"/>
      <c r="T921" s="6"/>
      <c r="U921" s="6"/>
      <c r="V921" s="6"/>
      <c r="W921" s="6"/>
      <c r="X921" s="6"/>
      <c r="Y921" s="6"/>
      <c r="Z921" s="6"/>
    </row>
    <row r="922" ht="16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7"/>
      <c r="T922" s="6"/>
      <c r="U922" s="6"/>
      <c r="V922" s="6"/>
      <c r="W922" s="6"/>
      <c r="X922" s="6"/>
      <c r="Y922" s="6"/>
      <c r="Z922" s="6"/>
    </row>
    <row r="923" ht="16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7"/>
      <c r="T923" s="6"/>
      <c r="U923" s="6"/>
      <c r="V923" s="6"/>
      <c r="W923" s="6"/>
      <c r="X923" s="6"/>
      <c r="Y923" s="6"/>
      <c r="Z923" s="6"/>
    </row>
    <row r="924" ht="16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7"/>
      <c r="T924" s="6"/>
      <c r="U924" s="6"/>
      <c r="V924" s="6"/>
      <c r="W924" s="6"/>
      <c r="X924" s="6"/>
      <c r="Y924" s="6"/>
      <c r="Z924" s="6"/>
    </row>
    <row r="925" ht="16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7"/>
      <c r="T925" s="6"/>
      <c r="U925" s="6"/>
      <c r="V925" s="6"/>
      <c r="W925" s="6"/>
      <c r="X925" s="6"/>
      <c r="Y925" s="6"/>
      <c r="Z925" s="6"/>
    </row>
    <row r="926" ht="16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7"/>
      <c r="T926" s="6"/>
      <c r="U926" s="6"/>
      <c r="V926" s="6"/>
      <c r="W926" s="6"/>
      <c r="X926" s="6"/>
      <c r="Y926" s="6"/>
      <c r="Z926" s="6"/>
    </row>
    <row r="927" ht="16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7"/>
      <c r="T927" s="6"/>
      <c r="U927" s="6"/>
      <c r="V927" s="6"/>
      <c r="W927" s="6"/>
      <c r="X927" s="6"/>
      <c r="Y927" s="6"/>
      <c r="Z927" s="6"/>
    </row>
    <row r="928" ht="16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7"/>
      <c r="T928" s="6"/>
      <c r="U928" s="6"/>
      <c r="V928" s="6"/>
      <c r="W928" s="6"/>
      <c r="X928" s="6"/>
      <c r="Y928" s="6"/>
      <c r="Z928" s="6"/>
    </row>
    <row r="929" ht="16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7"/>
      <c r="T929" s="6"/>
      <c r="U929" s="6"/>
      <c r="V929" s="6"/>
      <c r="W929" s="6"/>
      <c r="X929" s="6"/>
      <c r="Y929" s="6"/>
      <c r="Z929" s="6"/>
    </row>
    <row r="930" ht="16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7"/>
      <c r="T930" s="6"/>
      <c r="U930" s="6"/>
      <c r="V930" s="6"/>
      <c r="W930" s="6"/>
      <c r="X930" s="6"/>
      <c r="Y930" s="6"/>
      <c r="Z930" s="6"/>
    </row>
    <row r="931" ht="16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7"/>
      <c r="T931" s="6"/>
      <c r="U931" s="6"/>
      <c r="V931" s="6"/>
      <c r="W931" s="6"/>
      <c r="X931" s="6"/>
      <c r="Y931" s="6"/>
      <c r="Z931" s="6"/>
    </row>
    <row r="932" ht="16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7"/>
      <c r="T932" s="6"/>
      <c r="U932" s="6"/>
      <c r="V932" s="6"/>
      <c r="W932" s="6"/>
      <c r="X932" s="6"/>
      <c r="Y932" s="6"/>
      <c r="Z932" s="6"/>
    </row>
    <row r="933" ht="16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7"/>
      <c r="T933" s="6"/>
      <c r="U933" s="6"/>
      <c r="V933" s="6"/>
      <c r="W933" s="6"/>
      <c r="X933" s="6"/>
      <c r="Y933" s="6"/>
      <c r="Z933" s="6"/>
    </row>
    <row r="934" ht="16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7"/>
      <c r="T934" s="6"/>
      <c r="U934" s="6"/>
      <c r="V934" s="6"/>
      <c r="W934" s="6"/>
      <c r="X934" s="6"/>
      <c r="Y934" s="6"/>
      <c r="Z934" s="6"/>
    </row>
    <row r="935" ht="16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7"/>
      <c r="T935" s="6"/>
      <c r="U935" s="6"/>
      <c r="V935" s="6"/>
      <c r="W935" s="6"/>
      <c r="X935" s="6"/>
      <c r="Y935" s="6"/>
      <c r="Z935" s="6"/>
    </row>
    <row r="936" ht="16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7"/>
      <c r="T936" s="6"/>
      <c r="U936" s="6"/>
      <c r="V936" s="6"/>
      <c r="W936" s="6"/>
      <c r="X936" s="6"/>
      <c r="Y936" s="6"/>
      <c r="Z936" s="6"/>
    </row>
    <row r="937" ht="16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7"/>
      <c r="T937" s="6"/>
      <c r="U937" s="6"/>
      <c r="V937" s="6"/>
      <c r="W937" s="6"/>
      <c r="X937" s="6"/>
      <c r="Y937" s="6"/>
      <c r="Z937" s="6"/>
    </row>
    <row r="938" ht="16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7"/>
      <c r="T938" s="6"/>
      <c r="U938" s="6"/>
      <c r="V938" s="6"/>
      <c r="W938" s="6"/>
      <c r="X938" s="6"/>
      <c r="Y938" s="6"/>
      <c r="Z938" s="6"/>
    </row>
    <row r="939" ht="16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7"/>
      <c r="T939" s="6"/>
      <c r="U939" s="6"/>
      <c r="V939" s="6"/>
      <c r="W939" s="6"/>
      <c r="X939" s="6"/>
      <c r="Y939" s="6"/>
      <c r="Z939" s="6"/>
    </row>
    <row r="940" ht="16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7"/>
      <c r="T940" s="6"/>
      <c r="U940" s="6"/>
      <c r="V940" s="6"/>
      <c r="W940" s="6"/>
      <c r="X940" s="6"/>
      <c r="Y940" s="6"/>
      <c r="Z940" s="6"/>
    </row>
    <row r="941" ht="16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7"/>
      <c r="T941" s="6"/>
      <c r="U941" s="6"/>
      <c r="V941" s="6"/>
      <c r="W941" s="6"/>
      <c r="X941" s="6"/>
      <c r="Y941" s="6"/>
      <c r="Z941" s="6"/>
    </row>
    <row r="942" ht="16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7"/>
      <c r="T942" s="6"/>
      <c r="U942" s="6"/>
      <c r="V942" s="6"/>
      <c r="W942" s="6"/>
      <c r="X942" s="6"/>
      <c r="Y942" s="6"/>
      <c r="Z942" s="6"/>
    </row>
    <row r="943" ht="16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7"/>
      <c r="T943" s="6"/>
      <c r="U943" s="6"/>
      <c r="V943" s="6"/>
      <c r="W943" s="6"/>
      <c r="X943" s="6"/>
      <c r="Y943" s="6"/>
      <c r="Z943" s="6"/>
    </row>
    <row r="944" ht="16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7"/>
      <c r="T944" s="6"/>
      <c r="U944" s="6"/>
      <c r="V944" s="6"/>
      <c r="W944" s="6"/>
      <c r="X944" s="6"/>
      <c r="Y944" s="6"/>
      <c r="Z944" s="6"/>
    </row>
    <row r="945" ht="16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7"/>
      <c r="T945" s="6"/>
      <c r="U945" s="6"/>
      <c r="V945" s="6"/>
      <c r="W945" s="6"/>
      <c r="X945" s="6"/>
      <c r="Y945" s="6"/>
      <c r="Z945" s="6"/>
    </row>
    <row r="946" ht="16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7"/>
      <c r="T946" s="6"/>
      <c r="U946" s="6"/>
      <c r="V946" s="6"/>
      <c r="W946" s="6"/>
      <c r="X946" s="6"/>
      <c r="Y946" s="6"/>
      <c r="Z946" s="6"/>
    </row>
    <row r="947" ht="16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7"/>
      <c r="T947" s="6"/>
      <c r="U947" s="6"/>
      <c r="V947" s="6"/>
      <c r="W947" s="6"/>
      <c r="X947" s="6"/>
      <c r="Y947" s="6"/>
      <c r="Z947" s="6"/>
    </row>
    <row r="948" ht="16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7"/>
      <c r="T948" s="6"/>
      <c r="U948" s="6"/>
      <c r="V948" s="6"/>
      <c r="W948" s="6"/>
      <c r="X948" s="6"/>
      <c r="Y948" s="6"/>
      <c r="Z948" s="6"/>
    </row>
    <row r="949" ht="16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7"/>
      <c r="T949" s="6"/>
      <c r="U949" s="6"/>
      <c r="V949" s="6"/>
      <c r="W949" s="6"/>
      <c r="X949" s="6"/>
      <c r="Y949" s="6"/>
      <c r="Z949" s="6"/>
    </row>
    <row r="950" ht="16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7"/>
      <c r="T950" s="6"/>
      <c r="U950" s="6"/>
      <c r="V950" s="6"/>
      <c r="W950" s="6"/>
      <c r="X950" s="6"/>
      <c r="Y950" s="6"/>
      <c r="Z950" s="6"/>
    </row>
    <row r="951" ht="16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7"/>
      <c r="T951" s="6"/>
      <c r="U951" s="6"/>
      <c r="V951" s="6"/>
      <c r="W951" s="6"/>
      <c r="X951" s="6"/>
      <c r="Y951" s="6"/>
      <c r="Z951" s="6"/>
    </row>
    <row r="952" ht="16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7"/>
      <c r="T952" s="6"/>
      <c r="U952" s="6"/>
      <c r="V952" s="6"/>
      <c r="W952" s="6"/>
      <c r="X952" s="6"/>
      <c r="Y952" s="6"/>
      <c r="Z952" s="6"/>
    </row>
    <row r="953" ht="16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7"/>
      <c r="T953" s="6"/>
      <c r="U953" s="6"/>
      <c r="V953" s="6"/>
      <c r="W953" s="6"/>
      <c r="X953" s="6"/>
      <c r="Y953" s="6"/>
      <c r="Z953" s="6"/>
    </row>
    <row r="954" ht="16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7"/>
      <c r="T954" s="6"/>
      <c r="U954" s="6"/>
      <c r="V954" s="6"/>
      <c r="W954" s="6"/>
      <c r="X954" s="6"/>
      <c r="Y954" s="6"/>
      <c r="Z954" s="6"/>
    </row>
    <row r="955" ht="16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7"/>
      <c r="T955" s="6"/>
      <c r="U955" s="6"/>
      <c r="V955" s="6"/>
      <c r="W955" s="6"/>
      <c r="X955" s="6"/>
      <c r="Y955" s="6"/>
      <c r="Z955" s="6"/>
    </row>
    <row r="956" ht="16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7"/>
      <c r="T956" s="6"/>
      <c r="U956" s="6"/>
      <c r="V956" s="6"/>
      <c r="W956" s="6"/>
      <c r="X956" s="6"/>
      <c r="Y956" s="6"/>
      <c r="Z956" s="6"/>
    </row>
    <row r="957" ht="16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7"/>
      <c r="T957" s="6"/>
      <c r="U957" s="6"/>
      <c r="V957" s="6"/>
      <c r="W957" s="6"/>
      <c r="X957" s="6"/>
      <c r="Y957" s="6"/>
      <c r="Z957" s="6"/>
    </row>
    <row r="958" ht="16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7"/>
      <c r="T958" s="6"/>
      <c r="U958" s="6"/>
      <c r="V958" s="6"/>
      <c r="W958" s="6"/>
      <c r="X958" s="6"/>
      <c r="Y958" s="6"/>
      <c r="Z958" s="6"/>
    </row>
    <row r="959" ht="16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7"/>
      <c r="T959" s="6"/>
      <c r="U959" s="6"/>
      <c r="V959" s="6"/>
      <c r="W959" s="6"/>
      <c r="X959" s="6"/>
      <c r="Y959" s="6"/>
      <c r="Z959" s="6"/>
    </row>
    <row r="960" ht="16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7"/>
      <c r="T960" s="6"/>
      <c r="U960" s="6"/>
      <c r="V960" s="6"/>
      <c r="W960" s="6"/>
      <c r="X960" s="6"/>
      <c r="Y960" s="6"/>
      <c r="Z960" s="6"/>
    </row>
    <row r="961" ht="16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7"/>
      <c r="T961" s="6"/>
      <c r="U961" s="6"/>
      <c r="V961" s="6"/>
      <c r="W961" s="6"/>
      <c r="X961" s="6"/>
      <c r="Y961" s="6"/>
      <c r="Z961" s="6"/>
    </row>
    <row r="962" ht="16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7"/>
      <c r="T962" s="6"/>
      <c r="U962" s="6"/>
      <c r="V962" s="6"/>
      <c r="W962" s="6"/>
      <c r="X962" s="6"/>
      <c r="Y962" s="6"/>
      <c r="Z962" s="6"/>
    </row>
    <row r="963" ht="16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7"/>
      <c r="T963" s="6"/>
      <c r="U963" s="6"/>
      <c r="V963" s="6"/>
      <c r="W963" s="6"/>
      <c r="X963" s="6"/>
      <c r="Y963" s="6"/>
      <c r="Z963" s="6"/>
    </row>
    <row r="964" ht="16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7"/>
      <c r="T964" s="6"/>
      <c r="U964" s="6"/>
      <c r="V964" s="6"/>
      <c r="W964" s="6"/>
      <c r="X964" s="6"/>
      <c r="Y964" s="6"/>
      <c r="Z964" s="6"/>
    </row>
    <row r="965" ht="16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7"/>
      <c r="T965" s="6"/>
      <c r="U965" s="6"/>
      <c r="V965" s="6"/>
      <c r="W965" s="6"/>
      <c r="X965" s="6"/>
      <c r="Y965" s="6"/>
      <c r="Z965" s="6"/>
    </row>
    <row r="966" ht="16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7"/>
      <c r="T966" s="6"/>
      <c r="U966" s="6"/>
      <c r="V966" s="6"/>
      <c r="W966" s="6"/>
      <c r="X966" s="6"/>
      <c r="Y966" s="6"/>
      <c r="Z966" s="6"/>
    </row>
    <row r="967" ht="16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7"/>
      <c r="T967" s="6"/>
      <c r="U967" s="6"/>
      <c r="V967" s="6"/>
      <c r="W967" s="6"/>
      <c r="X967" s="6"/>
      <c r="Y967" s="6"/>
      <c r="Z967" s="6"/>
    </row>
    <row r="968" ht="16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7"/>
      <c r="T968" s="6"/>
      <c r="U968" s="6"/>
      <c r="V968" s="6"/>
      <c r="W968" s="6"/>
      <c r="X968" s="6"/>
      <c r="Y968" s="6"/>
      <c r="Z968" s="6"/>
    </row>
    <row r="969" ht="16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7"/>
      <c r="T969" s="6"/>
      <c r="U969" s="6"/>
      <c r="V969" s="6"/>
      <c r="W969" s="6"/>
      <c r="X969" s="6"/>
      <c r="Y969" s="6"/>
      <c r="Z969" s="6"/>
    </row>
    <row r="970" ht="16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7"/>
      <c r="T970" s="6"/>
      <c r="U970" s="6"/>
      <c r="V970" s="6"/>
      <c r="W970" s="6"/>
      <c r="X970" s="6"/>
      <c r="Y970" s="6"/>
      <c r="Z970" s="6"/>
    </row>
    <row r="971" ht="16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7"/>
      <c r="T971" s="6"/>
      <c r="U971" s="6"/>
      <c r="V971" s="6"/>
      <c r="W971" s="6"/>
      <c r="X971" s="6"/>
      <c r="Y971" s="6"/>
      <c r="Z971" s="6"/>
    </row>
    <row r="972" ht="16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7"/>
      <c r="T972" s="6"/>
      <c r="U972" s="6"/>
      <c r="V972" s="6"/>
      <c r="W972" s="6"/>
      <c r="X972" s="6"/>
      <c r="Y972" s="6"/>
      <c r="Z972" s="6"/>
    </row>
    <row r="973" ht="16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7"/>
      <c r="T973" s="6"/>
      <c r="U973" s="6"/>
      <c r="V973" s="6"/>
      <c r="W973" s="6"/>
      <c r="X973" s="6"/>
      <c r="Y973" s="6"/>
      <c r="Z973" s="6"/>
    </row>
    <row r="974" ht="16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7"/>
      <c r="T974" s="6"/>
      <c r="U974" s="6"/>
      <c r="V974" s="6"/>
      <c r="W974" s="6"/>
      <c r="X974" s="6"/>
      <c r="Y974" s="6"/>
      <c r="Z974" s="6"/>
    </row>
    <row r="975" ht="16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7"/>
      <c r="T975" s="6"/>
      <c r="U975" s="6"/>
      <c r="V975" s="6"/>
      <c r="W975" s="6"/>
      <c r="X975" s="6"/>
      <c r="Y975" s="6"/>
      <c r="Z975" s="6"/>
    </row>
    <row r="976" ht="16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7"/>
      <c r="T976" s="6"/>
      <c r="U976" s="6"/>
      <c r="V976" s="6"/>
      <c r="W976" s="6"/>
      <c r="X976" s="6"/>
      <c r="Y976" s="6"/>
      <c r="Z976" s="6"/>
    </row>
    <row r="977" ht="16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7"/>
      <c r="T977" s="6"/>
      <c r="U977" s="6"/>
      <c r="V977" s="6"/>
      <c r="W977" s="6"/>
      <c r="X977" s="6"/>
      <c r="Y977" s="6"/>
      <c r="Z977" s="6"/>
    </row>
    <row r="978" ht="16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7"/>
      <c r="T978" s="6"/>
      <c r="U978" s="6"/>
      <c r="V978" s="6"/>
      <c r="W978" s="6"/>
      <c r="X978" s="6"/>
      <c r="Y978" s="6"/>
      <c r="Z978" s="6"/>
    </row>
    <row r="979" ht="16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7"/>
      <c r="T979" s="6"/>
      <c r="U979" s="6"/>
      <c r="V979" s="6"/>
      <c r="W979" s="6"/>
      <c r="X979" s="6"/>
      <c r="Y979" s="6"/>
      <c r="Z979" s="6"/>
    </row>
    <row r="980" ht="16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7"/>
      <c r="T980" s="6"/>
      <c r="U980" s="6"/>
      <c r="V980" s="6"/>
      <c r="W980" s="6"/>
      <c r="X980" s="6"/>
      <c r="Y980" s="6"/>
      <c r="Z980" s="6"/>
    </row>
    <row r="981" ht="16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7"/>
      <c r="T981" s="6"/>
      <c r="U981" s="6"/>
      <c r="V981" s="6"/>
      <c r="W981" s="6"/>
      <c r="X981" s="6"/>
      <c r="Y981" s="6"/>
      <c r="Z981" s="6"/>
    </row>
    <row r="982" ht="16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7"/>
      <c r="T982" s="6"/>
      <c r="U982" s="6"/>
      <c r="V982" s="6"/>
      <c r="W982" s="6"/>
      <c r="X982" s="6"/>
      <c r="Y982" s="6"/>
      <c r="Z982" s="6"/>
    </row>
    <row r="983" ht="16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7"/>
      <c r="T983" s="6"/>
      <c r="U983" s="6"/>
      <c r="V983" s="6"/>
      <c r="W983" s="6"/>
      <c r="X983" s="6"/>
      <c r="Y983" s="6"/>
      <c r="Z983" s="6"/>
    </row>
    <row r="984" ht="16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7"/>
      <c r="T984" s="6"/>
      <c r="U984" s="6"/>
      <c r="V984" s="6"/>
      <c r="W984" s="6"/>
      <c r="X984" s="6"/>
      <c r="Y984" s="6"/>
      <c r="Z984" s="6"/>
    </row>
    <row r="985" ht="16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7"/>
      <c r="T985" s="6"/>
      <c r="U985" s="6"/>
      <c r="V985" s="6"/>
      <c r="W985" s="6"/>
      <c r="X985" s="6"/>
      <c r="Y985" s="6"/>
      <c r="Z985" s="6"/>
    </row>
    <row r="986" ht="16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7"/>
      <c r="T986" s="6"/>
      <c r="U986" s="6"/>
      <c r="V986" s="6"/>
      <c r="W986" s="6"/>
      <c r="X986" s="6"/>
      <c r="Y986" s="6"/>
      <c r="Z986" s="6"/>
    </row>
    <row r="987" ht="16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7"/>
      <c r="T987" s="6"/>
      <c r="U987" s="6"/>
      <c r="V987" s="6"/>
      <c r="W987" s="6"/>
      <c r="X987" s="6"/>
      <c r="Y987" s="6"/>
      <c r="Z987" s="6"/>
    </row>
    <row r="988" ht="16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7"/>
      <c r="T988" s="6"/>
      <c r="U988" s="6"/>
      <c r="V988" s="6"/>
      <c r="W988" s="6"/>
      <c r="X988" s="6"/>
      <c r="Y988" s="6"/>
      <c r="Z988" s="6"/>
    </row>
    <row r="989" ht="16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7"/>
      <c r="T989" s="6"/>
      <c r="U989" s="6"/>
      <c r="V989" s="6"/>
      <c r="W989" s="6"/>
      <c r="X989" s="6"/>
      <c r="Y989" s="6"/>
      <c r="Z989" s="6"/>
    </row>
    <row r="990" ht="16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7"/>
      <c r="T990" s="6"/>
      <c r="U990" s="6"/>
      <c r="V990" s="6"/>
      <c r="W990" s="6"/>
      <c r="X990" s="6"/>
      <c r="Y990" s="6"/>
      <c r="Z990" s="6"/>
    </row>
    <row r="991" ht="16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7"/>
      <c r="T991" s="6"/>
      <c r="U991" s="6"/>
      <c r="V991" s="6"/>
      <c r="W991" s="6"/>
      <c r="X991" s="6"/>
      <c r="Y991" s="6"/>
      <c r="Z991" s="6"/>
    </row>
    <row r="992" ht="16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7"/>
      <c r="T992" s="6"/>
      <c r="U992" s="6"/>
      <c r="V992" s="6"/>
      <c r="W992" s="6"/>
      <c r="X992" s="6"/>
      <c r="Y992" s="6"/>
      <c r="Z992" s="6"/>
    </row>
    <row r="993" ht="16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7"/>
      <c r="T993" s="6"/>
      <c r="U993" s="6"/>
      <c r="V993" s="6"/>
      <c r="W993" s="6"/>
      <c r="X993" s="6"/>
      <c r="Y993" s="6"/>
      <c r="Z993" s="6"/>
    </row>
    <row r="994" ht="16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7"/>
      <c r="T994" s="6"/>
      <c r="U994" s="6"/>
      <c r="V994" s="6"/>
      <c r="W994" s="6"/>
      <c r="X994" s="6"/>
      <c r="Y994" s="6"/>
      <c r="Z994" s="6"/>
    </row>
    <row r="995" ht="16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7"/>
      <c r="T995" s="6"/>
      <c r="U995" s="6"/>
      <c r="V995" s="6"/>
      <c r="W995" s="6"/>
      <c r="X995" s="6"/>
      <c r="Y995" s="6"/>
      <c r="Z995" s="6"/>
    </row>
    <row r="996" ht="16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7"/>
      <c r="T996" s="6"/>
      <c r="U996" s="6"/>
      <c r="V996" s="6"/>
      <c r="W996" s="6"/>
      <c r="X996" s="6"/>
      <c r="Y996" s="6"/>
      <c r="Z996" s="6"/>
    </row>
    <row r="997" ht="16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7"/>
      <c r="T997" s="6"/>
      <c r="U997" s="6"/>
      <c r="V997" s="6"/>
      <c r="W997" s="6"/>
      <c r="X997" s="6"/>
      <c r="Y997" s="6"/>
      <c r="Z997" s="6"/>
    </row>
    <row r="998" ht="16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7"/>
      <c r="T998" s="6"/>
      <c r="U998" s="6"/>
      <c r="V998" s="6"/>
      <c r="W998" s="6"/>
      <c r="X998" s="6"/>
      <c r="Y998" s="6"/>
      <c r="Z998" s="6"/>
    </row>
    <row r="999" ht="16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7"/>
      <c r="T999" s="6"/>
      <c r="U999" s="6"/>
      <c r="V999" s="6"/>
      <c r="W999" s="6"/>
      <c r="X999" s="6"/>
      <c r="Y999" s="6"/>
      <c r="Z999" s="6"/>
    </row>
    <row r="1000" ht="16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7"/>
      <c r="T1000" s="6"/>
      <c r="U1000" s="6"/>
      <c r="V1000" s="6"/>
      <c r="W1000" s="6"/>
      <c r="X1000" s="6"/>
      <c r="Y1000" s="6"/>
      <c r="Z1000" s="6"/>
    </row>
    <row r="1001" ht="16.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7"/>
      <c r="T1001" s="6"/>
      <c r="U1001" s="6"/>
      <c r="V1001" s="6"/>
      <c r="W1001" s="6"/>
      <c r="X1001" s="6"/>
      <c r="Y1001" s="6"/>
      <c r="Z1001" s="6"/>
    </row>
  </sheetData>
  <mergeCells count="4">
    <mergeCell ref="H6:J6"/>
    <mergeCell ref="L6:N6"/>
    <mergeCell ref="P6:R6"/>
    <mergeCell ref="S6:S7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6" max="6" width="24.88"/>
    <col customWidth="1" min="7" max="7" width="63.13"/>
    <col customWidth="1" min="8" max="8" width="21.25"/>
  </cols>
  <sheetData>
    <row r="1">
      <c r="A1" s="30" t="s">
        <v>84</v>
      </c>
      <c r="B1" s="31" t="s">
        <v>85</v>
      </c>
      <c r="C1" s="32" t="s">
        <v>86</v>
      </c>
      <c r="D1" s="33" t="s">
        <v>87</v>
      </c>
      <c r="E1" s="32" t="s">
        <v>88</v>
      </c>
      <c r="F1" s="34" t="s">
        <v>89</v>
      </c>
      <c r="G1" s="33" t="s">
        <v>90</v>
      </c>
      <c r="H1" s="33" t="s">
        <v>91</v>
      </c>
      <c r="I1" s="34" t="s">
        <v>92</v>
      </c>
      <c r="J1" s="33" t="s">
        <v>6</v>
      </c>
    </row>
    <row r="2">
      <c r="A2" s="35">
        <v>45670.0</v>
      </c>
      <c r="B2" s="36"/>
      <c r="C2" s="37">
        <v>168.64</v>
      </c>
      <c r="D2" s="38" t="s">
        <v>93</v>
      </c>
      <c r="E2" s="39">
        <v>51057.35</v>
      </c>
      <c r="F2" s="38" t="s">
        <v>94</v>
      </c>
      <c r="G2" s="38" t="s">
        <v>95</v>
      </c>
      <c r="H2" s="38" t="s">
        <v>96</v>
      </c>
      <c r="I2" s="40">
        <v>1.0</v>
      </c>
      <c r="J2" s="41"/>
    </row>
    <row r="3">
      <c r="A3" s="35">
        <v>45672.0</v>
      </c>
      <c r="B3" s="37">
        <v>691.36</v>
      </c>
      <c r="C3" s="36"/>
      <c r="D3" s="41"/>
      <c r="E3" s="42">
        <f t="shared" ref="E3:E70" si="1">E2-C3+B3</f>
        <v>51748.71</v>
      </c>
      <c r="F3" s="38" t="s">
        <v>97</v>
      </c>
      <c r="G3" s="38" t="s">
        <v>98</v>
      </c>
      <c r="H3" s="38" t="s">
        <v>64</v>
      </c>
      <c r="I3" s="40">
        <v>1.0</v>
      </c>
      <c r="J3" s="41"/>
    </row>
    <row r="4">
      <c r="A4" s="35">
        <v>45679.0</v>
      </c>
      <c r="B4" s="36"/>
      <c r="C4" s="37">
        <v>38.28</v>
      </c>
      <c r="D4" s="40">
        <v>3003.0</v>
      </c>
      <c r="E4" s="42">
        <f t="shared" si="1"/>
        <v>51710.43</v>
      </c>
      <c r="F4" s="38" t="s">
        <v>99</v>
      </c>
      <c r="G4" s="38" t="s">
        <v>100</v>
      </c>
      <c r="H4" s="38" t="s">
        <v>101</v>
      </c>
      <c r="I4" s="40">
        <v>1.0</v>
      </c>
      <c r="J4" s="41"/>
    </row>
    <row r="5">
      <c r="A5" s="35">
        <v>45686.0</v>
      </c>
      <c r="B5" s="36"/>
      <c r="C5" s="37">
        <v>86.02</v>
      </c>
      <c r="D5" s="38" t="s">
        <v>93</v>
      </c>
      <c r="E5" s="42">
        <f t="shared" si="1"/>
        <v>51624.41</v>
      </c>
      <c r="F5" s="38" t="s">
        <v>102</v>
      </c>
      <c r="G5" s="38" t="s">
        <v>103</v>
      </c>
      <c r="H5" s="38" t="s">
        <v>104</v>
      </c>
      <c r="I5" s="40">
        <v>1.0</v>
      </c>
      <c r="J5" s="41"/>
    </row>
    <row r="6">
      <c r="A6" s="35">
        <v>45706.0</v>
      </c>
      <c r="B6" s="36"/>
      <c r="C6" s="37">
        <v>500.0</v>
      </c>
      <c r="D6" s="40">
        <v>3004.0</v>
      </c>
      <c r="E6" s="42">
        <f t="shared" si="1"/>
        <v>51124.41</v>
      </c>
      <c r="F6" s="38" t="s">
        <v>105</v>
      </c>
      <c r="G6" s="38" t="s">
        <v>106</v>
      </c>
      <c r="H6" s="38" t="s">
        <v>96</v>
      </c>
      <c r="I6" s="40">
        <v>1.0</v>
      </c>
      <c r="J6" s="41"/>
    </row>
    <row r="7">
      <c r="A7" s="35">
        <v>45706.0</v>
      </c>
      <c r="B7" s="36"/>
      <c r="C7" s="37">
        <v>20.63</v>
      </c>
      <c r="D7" s="40">
        <v>3005.0</v>
      </c>
      <c r="E7" s="42">
        <f t="shared" si="1"/>
        <v>51103.78</v>
      </c>
      <c r="F7" s="38" t="s">
        <v>99</v>
      </c>
      <c r="G7" s="38" t="s">
        <v>107</v>
      </c>
      <c r="H7" s="38" t="s">
        <v>108</v>
      </c>
      <c r="I7" s="40">
        <v>1.0</v>
      </c>
      <c r="J7" s="41"/>
    </row>
    <row r="8">
      <c r="A8" s="35">
        <v>45715.0</v>
      </c>
      <c r="B8" s="36"/>
      <c r="C8" s="37">
        <v>2152.75</v>
      </c>
      <c r="D8" s="38" t="s">
        <v>93</v>
      </c>
      <c r="E8" s="42">
        <f t="shared" si="1"/>
        <v>48951.03</v>
      </c>
      <c r="F8" s="38" t="s">
        <v>109</v>
      </c>
      <c r="G8" s="38" t="s">
        <v>110</v>
      </c>
      <c r="H8" s="38" t="s">
        <v>109</v>
      </c>
      <c r="I8" s="40">
        <v>1.0</v>
      </c>
      <c r="J8" s="41"/>
    </row>
    <row r="9">
      <c r="A9" s="35">
        <v>45741.0</v>
      </c>
      <c r="B9" s="36"/>
      <c r="C9" s="37">
        <v>356.4</v>
      </c>
      <c r="D9" s="41"/>
      <c r="E9" s="42">
        <f t="shared" si="1"/>
        <v>48594.63</v>
      </c>
      <c r="F9" s="38" t="s">
        <v>111</v>
      </c>
      <c r="G9" s="38" t="s">
        <v>112</v>
      </c>
      <c r="H9" s="38" t="s">
        <v>108</v>
      </c>
      <c r="I9" s="40">
        <v>1.0</v>
      </c>
      <c r="J9" s="41"/>
    </row>
    <row r="10">
      <c r="A10" s="35">
        <v>45745.0</v>
      </c>
      <c r="B10" s="36"/>
      <c r="C10" s="37">
        <v>270.0</v>
      </c>
      <c r="D10" s="40">
        <v>3006.0</v>
      </c>
      <c r="E10" s="42">
        <f t="shared" si="1"/>
        <v>48324.63</v>
      </c>
      <c r="F10" s="38" t="s">
        <v>113</v>
      </c>
      <c r="G10" s="38" t="s">
        <v>114</v>
      </c>
      <c r="H10" s="38" t="s">
        <v>115</v>
      </c>
      <c r="I10" s="40">
        <v>1.0</v>
      </c>
      <c r="J10" s="41"/>
    </row>
    <row r="11">
      <c r="A11" s="35">
        <v>45752.0</v>
      </c>
      <c r="B11" s="37">
        <v>3220.9</v>
      </c>
      <c r="C11" s="36"/>
      <c r="D11" s="41"/>
      <c r="E11" s="42">
        <f t="shared" si="1"/>
        <v>51545.53</v>
      </c>
      <c r="F11" s="38" t="s">
        <v>116</v>
      </c>
      <c r="G11" s="38" t="s">
        <v>117</v>
      </c>
      <c r="H11" s="38" t="s">
        <v>118</v>
      </c>
      <c r="I11" s="40">
        <v>1.0</v>
      </c>
      <c r="J11" s="38" t="s">
        <v>119</v>
      </c>
    </row>
    <row r="12">
      <c r="A12" s="35">
        <v>45752.0</v>
      </c>
      <c r="B12" s="36"/>
      <c r="C12" s="37">
        <v>164.39</v>
      </c>
      <c r="D12" s="40">
        <v>3007.0</v>
      </c>
      <c r="E12" s="42">
        <f t="shared" si="1"/>
        <v>51381.14</v>
      </c>
      <c r="F12" s="38" t="s">
        <v>120</v>
      </c>
      <c r="G12" s="38" t="s">
        <v>121</v>
      </c>
      <c r="H12" s="38" t="s">
        <v>54</v>
      </c>
      <c r="I12" s="40">
        <v>1.0</v>
      </c>
      <c r="J12" s="41"/>
    </row>
    <row r="13">
      <c r="A13" s="35">
        <v>45752.0</v>
      </c>
      <c r="B13" s="36"/>
      <c r="C13" s="37">
        <v>438.0</v>
      </c>
      <c r="D13" s="40">
        <v>3008.0</v>
      </c>
      <c r="E13" s="42">
        <f t="shared" si="1"/>
        <v>50943.14</v>
      </c>
      <c r="F13" s="38" t="s">
        <v>122</v>
      </c>
      <c r="G13" s="38" t="s">
        <v>123</v>
      </c>
      <c r="H13" s="38" t="s">
        <v>25</v>
      </c>
      <c r="I13" s="40">
        <v>1.0</v>
      </c>
      <c r="J13" s="41"/>
    </row>
    <row r="14">
      <c r="A14" s="35">
        <v>45754.0</v>
      </c>
      <c r="B14" s="36"/>
      <c r="C14" s="37">
        <v>197.76</v>
      </c>
      <c r="D14" s="38" t="s">
        <v>93</v>
      </c>
      <c r="E14" s="42">
        <f t="shared" si="1"/>
        <v>50745.38</v>
      </c>
      <c r="F14" s="38" t="s">
        <v>124</v>
      </c>
      <c r="G14" s="38" t="s">
        <v>125</v>
      </c>
      <c r="H14" s="38" t="s">
        <v>36</v>
      </c>
      <c r="I14" s="40">
        <v>1.0</v>
      </c>
      <c r="J14" s="41"/>
    </row>
    <row r="15">
      <c r="A15" s="35">
        <v>45756.0</v>
      </c>
      <c r="B15" s="36"/>
      <c r="C15" s="37">
        <v>1943.35</v>
      </c>
      <c r="D15" s="40">
        <v>3009.0</v>
      </c>
      <c r="E15" s="42">
        <f t="shared" si="1"/>
        <v>48802.03</v>
      </c>
      <c r="F15" s="38" t="s">
        <v>126</v>
      </c>
      <c r="G15" s="38" t="s">
        <v>127</v>
      </c>
      <c r="H15" s="38" t="s">
        <v>36</v>
      </c>
      <c r="I15" s="40">
        <v>1.0</v>
      </c>
      <c r="J15" s="41"/>
    </row>
    <row r="16">
      <c r="A16" s="35">
        <v>45756.0</v>
      </c>
      <c r="B16" s="36"/>
      <c r="C16" s="37">
        <v>1485.0</v>
      </c>
      <c r="D16" s="40">
        <v>3010.0</v>
      </c>
      <c r="E16" s="42">
        <f t="shared" si="1"/>
        <v>47317.03</v>
      </c>
      <c r="F16" s="38" t="s">
        <v>126</v>
      </c>
      <c r="G16" s="38" t="s">
        <v>128</v>
      </c>
      <c r="H16" s="38" t="s">
        <v>36</v>
      </c>
      <c r="I16" s="40">
        <v>1.0</v>
      </c>
      <c r="J16" s="41"/>
    </row>
    <row r="17">
      <c r="A17" s="35">
        <v>45765.0</v>
      </c>
      <c r="B17" s="36"/>
      <c r="C17" s="37">
        <v>480.0</v>
      </c>
      <c r="D17" s="38" t="s">
        <v>93</v>
      </c>
      <c r="E17" s="42">
        <f t="shared" si="1"/>
        <v>46837.03</v>
      </c>
      <c r="F17" s="38" t="s">
        <v>129</v>
      </c>
      <c r="G17" s="38" t="s">
        <v>130</v>
      </c>
      <c r="H17" s="38" t="s">
        <v>34</v>
      </c>
      <c r="I17" s="40">
        <v>1.0</v>
      </c>
      <c r="J17" s="41"/>
    </row>
    <row r="18">
      <c r="A18" s="35">
        <v>45770.0</v>
      </c>
      <c r="B18" s="37">
        <v>762.79</v>
      </c>
      <c r="C18" s="36"/>
      <c r="D18" s="41"/>
      <c r="E18" s="42">
        <f t="shared" si="1"/>
        <v>47599.82</v>
      </c>
      <c r="F18" s="38" t="s">
        <v>131</v>
      </c>
      <c r="G18" s="38" t="s">
        <v>132</v>
      </c>
      <c r="H18" s="38" t="s">
        <v>34</v>
      </c>
      <c r="I18" s="40">
        <v>1.0</v>
      </c>
      <c r="J18" s="38" t="s">
        <v>133</v>
      </c>
    </row>
    <row r="19">
      <c r="A19" s="35">
        <v>45776.0</v>
      </c>
      <c r="B19" s="36"/>
      <c r="C19" s="37">
        <v>63.44</v>
      </c>
      <c r="D19" s="38" t="s">
        <v>93</v>
      </c>
      <c r="E19" s="42">
        <f t="shared" si="1"/>
        <v>47536.38</v>
      </c>
      <c r="F19" s="38" t="s">
        <v>102</v>
      </c>
      <c r="G19" s="38" t="s">
        <v>134</v>
      </c>
      <c r="H19" s="38" t="s">
        <v>57</v>
      </c>
      <c r="I19" s="40">
        <v>1.0</v>
      </c>
      <c r="J19" s="41"/>
    </row>
    <row r="20">
      <c r="A20" s="35">
        <v>45776.0</v>
      </c>
      <c r="B20" s="36"/>
      <c r="C20" s="37">
        <v>1272.0</v>
      </c>
      <c r="D20" s="38" t="s">
        <v>93</v>
      </c>
      <c r="E20" s="42">
        <f t="shared" si="1"/>
        <v>46264.38</v>
      </c>
      <c r="F20" s="38" t="s">
        <v>135</v>
      </c>
      <c r="G20" s="38" t="s">
        <v>136</v>
      </c>
      <c r="H20" s="38" t="s">
        <v>57</v>
      </c>
      <c r="I20" s="40">
        <v>1.0</v>
      </c>
      <c r="J20" s="41"/>
    </row>
    <row r="21">
      <c r="A21" s="35">
        <v>45776.0</v>
      </c>
      <c r="B21" s="36"/>
      <c r="C21" s="37">
        <v>500.0</v>
      </c>
      <c r="D21" s="40">
        <v>3011.0</v>
      </c>
      <c r="E21" s="42">
        <f t="shared" si="1"/>
        <v>45764.38</v>
      </c>
      <c r="F21" s="38" t="s">
        <v>137</v>
      </c>
      <c r="G21" s="38" t="s">
        <v>138</v>
      </c>
      <c r="H21" s="38" t="s">
        <v>101</v>
      </c>
      <c r="I21" s="40">
        <v>1.0</v>
      </c>
      <c r="J21" s="38" t="s">
        <v>139</v>
      </c>
    </row>
    <row r="22">
      <c r="A22" s="35">
        <v>45776.0</v>
      </c>
      <c r="B22" s="36"/>
      <c r="C22" s="37">
        <v>100.0</v>
      </c>
      <c r="D22" s="40">
        <v>3012.0</v>
      </c>
      <c r="E22" s="42">
        <f t="shared" si="1"/>
        <v>45664.38</v>
      </c>
      <c r="F22" s="38" t="s">
        <v>140</v>
      </c>
      <c r="G22" s="38" t="s">
        <v>141</v>
      </c>
      <c r="H22" s="38" t="s">
        <v>142</v>
      </c>
      <c r="I22" s="40">
        <v>1.0</v>
      </c>
      <c r="J22" s="41"/>
    </row>
    <row r="23">
      <c r="A23" s="35">
        <v>45776.0</v>
      </c>
      <c r="B23" s="36"/>
      <c r="C23" s="37">
        <v>2579.5</v>
      </c>
      <c r="D23" s="40">
        <v>3013.0</v>
      </c>
      <c r="E23" s="42">
        <f t="shared" si="1"/>
        <v>43084.88</v>
      </c>
      <c r="F23" s="38" t="s">
        <v>143</v>
      </c>
      <c r="G23" s="38" t="s">
        <v>144</v>
      </c>
      <c r="H23" s="38" t="s">
        <v>145</v>
      </c>
      <c r="I23" s="40">
        <v>1.0</v>
      </c>
      <c r="J23" s="41"/>
    </row>
    <row r="24">
      <c r="A24" s="35">
        <v>45776.0</v>
      </c>
      <c r="B24" s="36"/>
      <c r="C24" s="37">
        <v>439.54</v>
      </c>
      <c r="D24" s="40">
        <v>3015.0</v>
      </c>
      <c r="E24" s="42">
        <f t="shared" si="1"/>
        <v>42645.34</v>
      </c>
      <c r="F24" s="38" t="s">
        <v>146</v>
      </c>
      <c r="G24" s="38" t="s">
        <v>147</v>
      </c>
      <c r="H24" s="38" t="s">
        <v>50</v>
      </c>
      <c r="I24" s="40">
        <v>1.0</v>
      </c>
      <c r="J24" s="41"/>
    </row>
    <row r="25">
      <c r="A25" s="35">
        <v>45777.0</v>
      </c>
      <c r="B25" s="36"/>
      <c r="C25" s="37">
        <v>46.53</v>
      </c>
      <c r="D25" s="38" t="s">
        <v>93</v>
      </c>
      <c r="E25" s="42">
        <f t="shared" si="1"/>
        <v>42598.81</v>
      </c>
      <c r="F25" s="38" t="s">
        <v>148</v>
      </c>
      <c r="G25" s="38" t="s">
        <v>149</v>
      </c>
      <c r="H25" s="38" t="s">
        <v>57</v>
      </c>
      <c r="I25" s="40">
        <v>1.0</v>
      </c>
      <c r="J25" s="41"/>
    </row>
    <row r="26">
      <c r="A26" s="35">
        <v>45792.0</v>
      </c>
      <c r="B26" s="36"/>
      <c r="C26" s="37">
        <v>100.0</v>
      </c>
      <c r="D26" s="38" t="s">
        <v>93</v>
      </c>
      <c r="E26" s="42">
        <f t="shared" si="1"/>
        <v>42498.81</v>
      </c>
      <c r="F26" s="38" t="s">
        <v>129</v>
      </c>
      <c r="G26" s="38" t="s">
        <v>150</v>
      </c>
      <c r="H26" s="38" t="s">
        <v>34</v>
      </c>
      <c r="I26" s="40">
        <v>1.0</v>
      </c>
      <c r="J26" s="41"/>
    </row>
    <row r="27">
      <c r="A27" s="35">
        <v>45793.0</v>
      </c>
      <c r="B27" s="36"/>
      <c r="C27" s="37">
        <v>550.0</v>
      </c>
      <c r="D27" s="41"/>
      <c r="E27" s="42">
        <f t="shared" si="1"/>
        <v>41948.81</v>
      </c>
      <c r="F27" s="38" t="s">
        <v>151</v>
      </c>
      <c r="G27" s="38" t="s">
        <v>152</v>
      </c>
      <c r="H27" s="38" t="s">
        <v>34</v>
      </c>
      <c r="I27" s="40">
        <v>1.0</v>
      </c>
      <c r="J27" s="41"/>
    </row>
    <row r="28">
      <c r="A28" s="35">
        <v>45797.0</v>
      </c>
      <c r="B28" s="36"/>
      <c r="C28" s="37">
        <v>130.0</v>
      </c>
      <c r="D28" s="40">
        <v>3014.0</v>
      </c>
      <c r="E28" s="42">
        <f t="shared" si="1"/>
        <v>41818.81</v>
      </c>
      <c r="F28" s="38" t="s">
        <v>153</v>
      </c>
      <c r="G28" s="38" t="s">
        <v>154</v>
      </c>
      <c r="H28" s="38" t="s">
        <v>34</v>
      </c>
      <c r="I28" s="40">
        <v>1.0</v>
      </c>
      <c r="J28" s="41"/>
    </row>
    <row r="29">
      <c r="A29" s="35">
        <v>45797.0</v>
      </c>
      <c r="B29" s="36"/>
      <c r="C29" s="37">
        <v>50.0</v>
      </c>
      <c r="D29" s="40">
        <v>3016.0</v>
      </c>
      <c r="E29" s="42">
        <f t="shared" si="1"/>
        <v>41768.81</v>
      </c>
      <c r="F29" s="38" t="s">
        <v>140</v>
      </c>
      <c r="G29" s="38" t="s">
        <v>155</v>
      </c>
      <c r="H29" s="38" t="s">
        <v>142</v>
      </c>
      <c r="I29" s="40">
        <v>1.0</v>
      </c>
      <c r="J29" s="41"/>
    </row>
    <row r="30">
      <c r="A30" s="35">
        <v>45797.0</v>
      </c>
      <c r="B30" s="36"/>
      <c r="C30" s="37">
        <v>50.0</v>
      </c>
      <c r="D30" s="40">
        <v>3017.0</v>
      </c>
      <c r="E30" s="42">
        <f t="shared" si="1"/>
        <v>41718.81</v>
      </c>
      <c r="F30" s="38" t="s">
        <v>156</v>
      </c>
      <c r="G30" s="38" t="s">
        <v>157</v>
      </c>
      <c r="H30" s="38" t="s">
        <v>142</v>
      </c>
      <c r="I30" s="40">
        <v>1.0</v>
      </c>
      <c r="J30" s="41"/>
    </row>
    <row r="31">
      <c r="A31" s="35">
        <v>45797.0</v>
      </c>
      <c r="B31" s="36"/>
      <c r="C31" s="37">
        <v>0.0</v>
      </c>
      <c r="D31" s="40">
        <v>3018.0</v>
      </c>
      <c r="E31" s="42">
        <f t="shared" si="1"/>
        <v>41718.81</v>
      </c>
      <c r="F31" s="38" t="s">
        <v>158</v>
      </c>
      <c r="G31" s="38" t="s">
        <v>159</v>
      </c>
      <c r="H31" s="41"/>
      <c r="I31" s="40">
        <v>1.0</v>
      </c>
      <c r="J31" s="41"/>
    </row>
    <row r="32">
      <c r="A32" s="35">
        <v>45797.0</v>
      </c>
      <c r="B32" s="36"/>
      <c r="C32" s="37">
        <v>50.78</v>
      </c>
      <c r="D32" s="40">
        <v>3019.0</v>
      </c>
      <c r="E32" s="42">
        <f t="shared" si="1"/>
        <v>41668.03</v>
      </c>
      <c r="F32" s="38" t="s">
        <v>160</v>
      </c>
      <c r="G32" s="38" t="s">
        <v>161</v>
      </c>
      <c r="H32" s="38" t="s">
        <v>54</v>
      </c>
      <c r="I32" s="40">
        <v>1.0</v>
      </c>
      <c r="J32" s="41"/>
    </row>
    <row r="33">
      <c r="A33" s="35">
        <v>45798.0</v>
      </c>
      <c r="B33" s="36"/>
      <c r="C33" s="37">
        <v>464.51</v>
      </c>
      <c r="D33" s="40">
        <v>3020.0</v>
      </c>
      <c r="E33" s="42">
        <f t="shared" si="1"/>
        <v>41203.52</v>
      </c>
      <c r="F33" s="38" t="s">
        <v>162</v>
      </c>
      <c r="G33" s="38" t="s">
        <v>163</v>
      </c>
      <c r="H33" s="38" t="s">
        <v>164</v>
      </c>
      <c r="I33" s="40">
        <v>1.0</v>
      </c>
      <c r="J33" s="41"/>
    </row>
    <row r="34">
      <c r="A34" s="35">
        <v>45798.0</v>
      </c>
      <c r="B34" s="36"/>
      <c r="C34" s="37">
        <v>1680.0</v>
      </c>
      <c r="D34" s="40">
        <v>3021.0</v>
      </c>
      <c r="E34" s="42">
        <f t="shared" si="1"/>
        <v>39523.52</v>
      </c>
      <c r="F34" s="38" t="s">
        <v>165</v>
      </c>
      <c r="G34" s="38" t="s">
        <v>166</v>
      </c>
      <c r="H34" s="38" t="s">
        <v>57</v>
      </c>
      <c r="I34" s="40">
        <v>1.0</v>
      </c>
      <c r="J34" s="41"/>
    </row>
    <row r="35">
      <c r="A35" s="35">
        <v>45798.0</v>
      </c>
      <c r="B35" s="36"/>
      <c r="C35" s="37">
        <v>24.98</v>
      </c>
      <c r="D35" s="40">
        <v>3022.0</v>
      </c>
      <c r="E35" s="42">
        <f t="shared" si="1"/>
        <v>39498.54</v>
      </c>
      <c r="F35" s="38" t="s">
        <v>120</v>
      </c>
      <c r="G35" s="38" t="s">
        <v>167</v>
      </c>
      <c r="H35" s="38" t="s">
        <v>34</v>
      </c>
      <c r="I35" s="40">
        <v>1.0</v>
      </c>
      <c r="J35" s="41"/>
    </row>
    <row r="36">
      <c r="A36" s="35">
        <v>45798.0</v>
      </c>
      <c r="B36" s="36"/>
      <c r="C36" s="37">
        <v>151.14</v>
      </c>
      <c r="D36" s="40">
        <v>3023.0</v>
      </c>
      <c r="E36" s="42">
        <f t="shared" si="1"/>
        <v>39347.4</v>
      </c>
      <c r="F36" s="38" t="s">
        <v>168</v>
      </c>
      <c r="G36" s="38" t="s">
        <v>169</v>
      </c>
      <c r="H36" s="38" t="s">
        <v>25</v>
      </c>
      <c r="I36" s="40">
        <v>1.0</v>
      </c>
      <c r="J36" s="41"/>
    </row>
    <row r="37">
      <c r="A37" s="35">
        <v>45804.0</v>
      </c>
      <c r="B37" s="36"/>
      <c r="C37" s="37">
        <v>933.75</v>
      </c>
      <c r="D37" s="38" t="s">
        <v>93</v>
      </c>
      <c r="E37" s="42">
        <f t="shared" si="1"/>
        <v>38413.65</v>
      </c>
      <c r="F37" s="38" t="s">
        <v>170</v>
      </c>
      <c r="G37" s="38" t="s">
        <v>171</v>
      </c>
      <c r="H37" s="38" t="s">
        <v>25</v>
      </c>
      <c r="I37" s="40">
        <v>1.0</v>
      </c>
      <c r="J37" s="41"/>
    </row>
    <row r="38">
      <c r="A38" s="35">
        <v>45807.0</v>
      </c>
      <c r="B38" s="36"/>
      <c r="C38" s="37">
        <v>550.0</v>
      </c>
      <c r="D38" s="38" t="s">
        <v>93</v>
      </c>
      <c r="E38" s="42">
        <f t="shared" si="1"/>
        <v>37863.65</v>
      </c>
      <c r="F38" s="38" t="s">
        <v>172</v>
      </c>
      <c r="G38" s="38" t="s">
        <v>173</v>
      </c>
      <c r="H38" s="38" t="s">
        <v>101</v>
      </c>
      <c r="I38" s="40">
        <v>1.0</v>
      </c>
      <c r="J38" s="41"/>
    </row>
    <row r="39">
      <c r="A39" s="35">
        <v>45809.0</v>
      </c>
      <c r="B39" s="36"/>
      <c r="C39" s="37">
        <v>270.0</v>
      </c>
      <c r="D39" s="40">
        <v>3024.0</v>
      </c>
      <c r="E39" s="42">
        <f t="shared" si="1"/>
        <v>37593.65</v>
      </c>
      <c r="F39" s="38" t="s">
        <v>113</v>
      </c>
      <c r="G39" s="38" t="s">
        <v>174</v>
      </c>
      <c r="H39" s="38" t="s">
        <v>115</v>
      </c>
      <c r="I39" s="40">
        <v>1.0</v>
      </c>
      <c r="J39" s="41"/>
    </row>
    <row r="40">
      <c r="A40" s="35">
        <v>45810.0</v>
      </c>
      <c r="B40" s="36"/>
      <c r="C40" s="37">
        <v>282.03</v>
      </c>
      <c r="D40" s="40">
        <v>3025.0</v>
      </c>
      <c r="E40" s="42">
        <f t="shared" si="1"/>
        <v>37311.62</v>
      </c>
      <c r="F40" s="38" t="s">
        <v>175</v>
      </c>
      <c r="G40" s="38" t="s">
        <v>176</v>
      </c>
      <c r="H40" s="38" t="s">
        <v>25</v>
      </c>
      <c r="I40" s="40">
        <v>1.0</v>
      </c>
      <c r="J40" s="41"/>
    </row>
    <row r="41">
      <c r="A41" s="35">
        <v>45810.0</v>
      </c>
      <c r="B41" s="36"/>
      <c r="C41" s="37">
        <v>93.2</v>
      </c>
      <c r="D41" s="38" t="s">
        <v>93</v>
      </c>
      <c r="E41" s="42">
        <f t="shared" si="1"/>
        <v>37218.42</v>
      </c>
      <c r="F41" s="38" t="s">
        <v>177</v>
      </c>
      <c r="G41" s="38" t="s">
        <v>178</v>
      </c>
      <c r="H41" s="38" t="s">
        <v>115</v>
      </c>
      <c r="I41" s="40">
        <v>1.0</v>
      </c>
      <c r="J41" s="41"/>
    </row>
    <row r="42">
      <c r="A42" s="35">
        <v>45810.0</v>
      </c>
      <c r="B42" s="36"/>
      <c r="C42" s="37">
        <v>29.64</v>
      </c>
      <c r="D42" s="38" t="s">
        <v>93</v>
      </c>
      <c r="E42" s="42">
        <f t="shared" si="1"/>
        <v>37188.78</v>
      </c>
      <c r="F42" s="38" t="s">
        <v>177</v>
      </c>
      <c r="G42" s="38" t="s">
        <v>179</v>
      </c>
      <c r="H42" s="38" t="s">
        <v>115</v>
      </c>
      <c r="I42" s="40">
        <v>1.0</v>
      </c>
      <c r="J42" s="41"/>
    </row>
    <row r="43">
      <c r="A43" s="35">
        <v>45812.0</v>
      </c>
      <c r="B43" s="36"/>
      <c r="C43" s="37">
        <v>401.86</v>
      </c>
      <c r="D43" s="40">
        <v>3026.0</v>
      </c>
      <c r="E43" s="42">
        <f t="shared" si="1"/>
        <v>36786.92</v>
      </c>
      <c r="F43" s="38" t="s">
        <v>180</v>
      </c>
      <c r="G43" s="38" t="s">
        <v>181</v>
      </c>
      <c r="H43" s="38" t="s">
        <v>25</v>
      </c>
      <c r="I43" s="40">
        <v>1.0</v>
      </c>
      <c r="J43" s="41"/>
    </row>
    <row r="44">
      <c r="A44" s="35">
        <v>45814.0</v>
      </c>
      <c r="B44" s="36"/>
      <c r="C44" s="37">
        <v>880.0</v>
      </c>
      <c r="D44" s="38" t="s">
        <v>93</v>
      </c>
      <c r="E44" s="42">
        <f t="shared" si="1"/>
        <v>35906.92</v>
      </c>
      <c r="F44" s="38" t="s">
        <v>182</v>
      </c>
      <c r="G44" s="38" t="s">
        <v>183</v>
      </c>
      <c r="H44" s="38" t="s">
        <v>115</v>
      </c>
      <c r="I44" s="40">
        <v>1.0</v>
      </c>
      <c r="J44" s="41"/>
    </row>
    <row r="45">
      <c r="A45" s="35">
        <v>45816.0</v>
      </c>
      <c r="B45" s="36"/>
      <c r="C45" s="37">
        <v>478.8</v>
      </c>
      <c r="D45" s="40">
        <v>3027.0</v>
      </c>
      <c r="E45" s="42">
        <f t="shared" si="1"/>
        <v>35428.12</v>
      </c>
      <c r="F45" s="38" t="s">
        <v>184</v>
      </c>
      <c r="G45" s="38" t="s">
        <v>185</v>
      </c>
      <c r="H45" s="38" t="s">
        <v>25</v>
      </c>
      <c r="I45" s="40">
        <v>1.0</v>
      </c>
      <c r="J45" s="41"/>
    </row>
    <row r="46">
      <c r="A46" s="35">
        <v>45816.0</v>
      </c>
      <c r="B46" s="36"/>
      <c r="C46" s="37">
        <v>160.0</v>
      </c>
      <c r="D46" s="40">
        <v>3028.0</v>
      </c>
      <c r="E46" s="42">
        <f t="shared" si="1"/>
        <v>35268.12</v>
      </c>
      <c r="F46" s="38" t="s">
        <v>120</v>
      </c>
      <c r="G46" s="38" t="s">
        <v>186</v>
      </c>
      <c r="H46" s="38" t="s">
        <v>34</v>
      </c>
      <c r="I46" s="40">
        <v>1.0</v>
      </c>
      <c r="J46" s="41"/>
    </row>
    <row r="47">
      <c r="A47" s="35">
        <v>45818.0</v>
      </c>
      <c r="B47" s="37">
        <v>1780.0</v>
      </c>
      <c r="C47" s="36"/>
      <c r="D47" s="41"/>
      <c r="E47" s="42">
        <f t="shared" si="1"/>
        <v>37048.12</v>
      </c>
      <c r="F47" s="38" t="s">
        <v>116</v>
      </c>
      <c r="G47" s="43" t="s">
        <v>187</v>
      </c>
      <c r="H47" s="38" t="s">
        <v>36</v>
      </c>
      <c r="I47" s="40">
        <v>1.0</v>
      </c>
      <c r="J47" s="38" t="s">
        <v>188</v>
      </c>
    </row>
    <row r="48">
      <c r="A48" s="35">
        <v>45832.0</v>
      </c>
      <c r="B48" s="36"/>
      <c r="C48" s="37">
        <v>286.2</v>
      </c>
      <c r="D48" s="40">
        <v>3029.0</v>
      </c>
      <c r="E48" s="42">
        <f t="shared" si="1"/>
        <v>36761.92</v>
      </c>
      <c r="F48" s="38" t="s">
        <v>189</v>
      </c>
      <c r="G48" s="38" t="s">
        <v>190</v>
      </c>
      <c r="H48" s="38" t="s">
        <v>64</v>
      </c>
      <c r="I48" s="40">
        <v>1.0</v>
      </c>
      <c r="J48" s="41"/>
    </row>
    <row r="49">
      <c r="A49" s="35">
        <v>45834.0</v>
      </c>
      <c r="B49" s="37">
        <v>305.0</v>
      </c>
      <c r="C49" s="41"/>
      <c r="D49" s="41"/>
      <c r="E49" s="42">
        <f t="shared" si="1"/>
        <v>37066.92</v>
      </c>
      <c r="F49" s="38" t="s">
        <v>116</v>
      </c>
      <c r="G49" s="38" t="s">
        <v>191</v>
      </c>
      <c r="H49" s="38" t="s">
        <v>75</v>
      </c>
      <c r="I49" s="40">
        <v>1.0</v>
      </c>
      <c r="J49" s="41"/>
    </row>
    <row r="50">
      <c r="A50" s="35">
        <v>45834.0</v>
      </c>
      <c r="B50" s="37">
        <v>435.0</v>
      </c>
      <c r="C50" s="36"/>
      <c r="D50" s="41"/>
      <c r="E50" s="42">
        <f t="shared" si="1"/>
        <v>37501.92</v>
      </c>
      <c r="F50" s="38" t="s">
        <v>116</v>
      </c>
      <c r="G50" s="38" t="s">
        <v>191</v>
      </c>
      <c r="H50" s="38" t="s">
        <v>75</v>
      </c>
      <c r="I50" s="40">
        <v>1.0</v>
      </c>
      <c r="J50" s="41"/>
    </row>
    <row r="51">
      <c r="A51" s="35">
        <v>45834.0</v>
      </c>
      <c r="B51" s="44">
        <v>2726.28</v>
      </c>
      <c r="C51" s="36"/>
      <c r="D51" s="41"/>
      <c r="E51" s="42">
        <f t="shared" si="1"/>
        <v>40228.2</v>
      </c>
      <c r="F51" s="38" t="s">
        <v>116</v>
      </c>
      <c r="G51" s="38" t="s">
        <v>192</v>
      </c>
      <c r="H51" s="38" t="s">
        <v>193</v>
      </c>
      <c r="I51" s="40">
        <v>1.0</v>
      </c>
      <c r="J51" s="41"/>
    </row>
    <row r="52">
      <c r="A52" s="35">
        <v>45834.0</v>
      </c>
      <c r="B52" s="44">
        <v>2894.5</v>
      </c>
      <c r="C52" s="36"/>
      <c r="D52" s="41"/>
      <c r="E52" s="42">
        <f t="shared" si="1"/>
        <v>43122.7</v>
      </c>
      <c r="F52" s="38" t="s">
        <v>116</v>
      </c>
      <c r="G52" s="38" t="s">
        <v>194</v>
      </c>
      <c r="H52" s="38" t="s">
        <v>145</v>
      </c>
      <c r="I52" s="40">
        <v>1.0</v>
      </c>
      <c r="J52" s="41"/>
    </row>
    <row r="53">
      <c r="A53" s="35">
        <v>45847.0</v>
      </c>
      <c r="B53" s="44">
        <v>1215.0</v>
      </c>
      <c r="C53" s="36"/>
      <c r="D53" s="41"/>
      <c r="E53" s="42">
        <f t="shared" si="1"/>
        <v>44337.7</v>
      </c>
      <c r="F53" s="38" t="s">
        <v>116</v>
      </c>
      <c r="G53" s="38" t="s">
        <v>195</v>
      </c>
      <c r="H53" s="38" t="s">
        <v>196</v>
      </c>
      <c r="I53" s="40">
        <v>1.0</v>
      </c>
      <c r="J53" s="41"/>
    </row>
    <row r="54">
      <c r="A54" s="45">
        <v>45848.0</v>
      </c>
      <c r="B54" s="46"/>
      <c r="C54" s="47">
        <v>3488.35</v>
      </c>
      <c r="D54" s="48"/>
      <c r="E54" s="49">
        <f t="shared" si="1"/>
        <v>40849.35</v>
      </c>
      <c r="F54" s="50" t="s">
        <v>197</v>
      </c>
      <c r="G54" s="50" t="s">
        <v>198</v>
      </c>
      <c r="H54" s="50" t="s">
        <v>64</v>
      </c>
      <c r="I54" s="51">
        <v>1.0</v>
      </c>
      <c r="J54" s="48"/>
    </row>
    <row r="55">
      <c r="A55" s="35">
        <v>45866.0</v>
      </c>
      <c r="B55" s="36"/>
      <c r="C55" s="37">
        <v>1195.67</v>
      </c>
      <c r="D55" s="40">
        <v>3030.0</v>
      </c>
      <c r="E55" s="42">
        <f t="shared" si="1"/>
        <v>39653.68</v>
      </c>
      <c r="F55" s="38" t="s">
        <v>199</v>
      </c>
      <c r="G55" s="38" t="s">
        <v>200</v>
      </c>
      <c r="H55" s="38" t="s">
        <v>15</v>
      </c>
      <c r="I55" s="40">
        <v>1.0</v>
      </c>
      <c r="J55" s="41"/>
    </row>
    <row r="56">
      <c r="A56" s="35">
        <v>45870.0</v>
      </c>
      <c r="B56" s="36"/>
      <c r="C56" s="44">
        <v>3574.79</v>
      </c>
      <c r="D56" s="40">
        <v>3031.0</v>
      </c>
      <c r="E56" s="42">
        <f t="shared" si="1"/>
        <v>36078.89</v>
      </c>
      <c r="F56" s="38" t="s">
        <v>201</v>
      </c>
      <c r="G56" s="38" t="s">
        <v>202</v>
      </c>
      <c r="H56" s="38" t="s">
        <v>104</v>
      </c>
      <c r="I56" s="40">
        <v>1.0</v>
      </c>
      <c r="J56" s="41"/>
    </row>
    <row r="57">
      <c r="A57" s="35">
        <v>45890.0</v>
      </c>
      <c r="B57" s="36"/>
      <c r="C57" s="44">
        <v>2501.43</v>
      </c>
      <c r="D57" s="38" t="s">
        <v>93</v>
      </c>
      <c r="E57" s="42">
        <f t="shared" si="1"/>
        <v>33577.46</v>
      </c>
      <c r="F57" s="38" t="s">
        <v>203</v>
      </c>
      <c r="G57" s="38" t="s">
        <v>204</v>
      </c>
      <c r="H57" s="38" t="s">
        <v>104</v>
      </c>
      <c r="I57" s="40">
        <v>1.0</v>
      </c>
      <c r="J57" s="41"/>
    </row>
    <row r="58">
      <c r="A58" s="35">
        <v>45874.0</v>
      </c>
      <c r="B58" s="36"/>
      <c r="C58" s="44">
        <v>198.11</v>
      </c>
      <c r="D58" s="40">
        <v>3032.0</v>
      </c>
      <c r="E58" s="42">
        <f t="shared" si="1"/>
        <v>33379.35</v>
      </c>
      <c r="F58" s="38" t="s">
        <v>205</v>
      </c>
      <c r="G58" s="38" t="s">
        <v>206</v>
      </c>
      <c r="H58" s="38" t="s">
        <v>207</v>
      </c>
      <c r="I58" s="41"/>
      <c r="J58" s="41"/>
    </row>
    <row r="59">
      <c r="A59" s="35">
        <v>45902.0</v>
      </c>
      <c r="B59" s="36"/>
      <c r="C59" s="44">
        <v>329.24</v>
      </c>
      <c r="D59" s="40">
        <v>3033.0</v>
      </c>
      <c r="E59" s="42">
        <f t="shared" si="1"/>
        <v>33050.11</v>
      </c>
      <c r="F59" s="38" t="s">
        <v>99</v>
      </c>
      <c r="G59" s="38" t="s">
        <v>208</v>
      </c>
      <c r="H59" s="38" t="s">
        <v>209</v>
      </c>
      <c r="I59" s="41"/>
      <c r="J59" s="41"/>
    </row>
    <row r="60">
      <c r="A60" s="35">
        <v>45902.0</v>
      </c>
      <c r="B60" s="36"/>
      <c r="C60" s="44">
        <v>3235.34</v>
      </c>
      <c r="D60" s="41"/>
      <c r="E60" s="42">
        <f t="shared" si="1"/>
        <v>29814.77</v>
      </c>
      <c r="F60" s="38" t="s">
        <v>197</v>
      </c>
      <c r="G60" s="38" t="s">
        <v>210</v>
      </c>
      <c r="H60" s="38" t="s">
        <v>64</v>
      </c>
      <c r="I60" s="41"/>
      <c r="J60" s="41"/>
    </row>
    <row r="61">
      <c r="A61" s="35">
        <v>45910.0</v>
      </c>
      <c r="B61" s="36"/>
      <c r="C61" s="44">
        <v>240.0</v>
      </c>
      <c r="D61" s="40">
        <v>3034.0</v>
      </c>
      <c r="E61" s="42">
        <f t="shared" si="1"/>
        <v>29574.77</v>
      </c>
      <c r="F61" s="38" t="s">
        <v>211</v>
      </c>
      <c r="G61" s="38" t="s">
        <v>212</v>
      </c>
      <c r="H61" s="38" t="s">
        <v>25</v>
      </c>
      <c r="I61" s="41"/>
      <c r="J61" s="41"/>
    </row>
    <row r="62">
      <c r="A62" s="35">
        <v>45912.0</v>
      </c>
      <c r="B62" s="44">
        <v>12.0</v>
      </c>
      <c r="C62" s="36"/>
      <c r="D62" s="41"/>
      <c r="E62" s="42">
        <f t="shared" si="1"/>
        <v>29586.77</v>
      </c>
      <c r="F62" s="38" t="s">
        <v>213</v>
      </c>
      <c r="G62" s="38" t="s">
        <v>214</v>
      </c>
      <c r="H62" s="38" t="s">
        <v>15</v>
      </c>
      <c r="I62" s="41"/>
      <c r="J62" s="41"/>
    </row>
    <row r="63">
      <c r="A63" s="35">
        <v>45912.0</v>
      </c>
      <c r="B63" s="44">
        <v>32.0</v>
      </c>
      <c r="C63" s="36"/>
      <c r="D63" s="41"/>
      <c r="E63" s="42">
        <f t="shared" si="1"/>
        <v>29618.77</v>
      </c>
      <c r="F63" s="38" t="s">
        <v>215</v>
      </c>
      <c r="G63" s="38" t="s">
        <v>216</v>
      </c>
      <c r="H63" s="38" t="s">
        <v>217</v>
      </c>
      <c r="I63" s="41"/>
      <c r="J63" s="41"/>
    </row>
    <row r="64">
      <c r="A64" s="35">
        <v>45912.0</v>
      </c>
      <c r="B64" s="44">
        <v>295.0</v>
      </c>
      <c r="C64" s="36"/>
      <c r="D64" s="41"/>
      <c r="E64" s="42">
        <f t="shared" si="1"/>
        <v>29913.77</v>
      </c>
      <c r="F64" s="38" t="s">
        <v>218</v>
      </c>
      <c r="G64" s="38" t="s">
        <v>219</v>
      </c>
      <c r="H64" s="38" t="s">
        <v>15</v>
      </c>
      <c r="I64" s="41"/>
      <c r="J64" s="41"/>
    </row>
    <row r="65">
      <c r="A65" s="35">
        <v>45912.0</v>
      </c>
      <c r="B65" s="44">
        <v>400.0</v>
      </c>
      <c r="C65" s="36"/>
      <c r="D65" s="41"/>
      <c r="E65" s="42">
        <f t="shared" si="1"/>
        <v>30313.77</v>
      </c>
      <c r="F65" s="38" t="s">
        <v>220</v>
      </c>
      <c r="G65" s="38" t="s">
        <v>220</v>
      </c>
      <c r="H65" s="38" t="s">
        <v>18</v>
      </c>
      <c r="I65" s="41"/>
      <c r="J65" s="41"/>
    </row>
    <row r="66">
      <c r="A66" s="35">
        <v>45916.0</v>
      </c>
      <c r="B66" s="36"/>
      <c r="C66" s="36"/>
      <c r="D66" s="41"/>
      <c r="E66" s="42">
        <f t="shared" si="1"/>
        <v>30313.77</v>
      </c>
      <c r="F66" s="38" t="s">
        <v>97</v>
      </c>
      <c r="G66" s="38" t="s">
        <v>221</v>
      </c>
      <c r="H66" s="38" t="s">
        <v>18</v>
      </c>
      <c r="I66" s="41"/>
      <c r="J66" s="41"/>
    </row>
    <row r="67">
      <c r="A67" s="35">
        <v>45916.0</v>
      </c>
      <c r="B67" s="44">
        <v>522.31</v>
      </c>
      <c r="C67" s="36"/>
      <c r="D67" s="41"/>
      <c r="E67" s="42">
        <f t="shared" si="1"/>
        <v>30836.08</v>
      </c>
      <c r="F67" s="38" t="s">
        <v>97</v>
      </c>
      <c r="G67" s="38" t="s">
        <v>222</v>
      </c>
      <c r="H67" s="38" t="s">
        <v>15</v>
      </c>
      <c r="I67" s="41"/>
      <c r="J67" s="41"/>
    </row>
    <row r="68">
      <c r="A68" s="35">
        <v>45923.0</v>
      </c>
      <c r="B68" s="36"/>
      <c r="C68" s="44">
        <v>2750.0</v>
      </c>
      <c r="D68" s="40">
        <v>3037.0</v>
      </c>
      <c r="E68" s="42">
        <f t="shared" si="1"/>
        <v>28086.08</v>
      </c>
      <c r="F68" s="38" t="s">
        <v>223</v>
      </c>
      <c r="G68" s="38" t="s">
        <v>224</v>
      </c>
      <c r="H68" s="38" t="s">
        <v>217</v>
      </c>
      <c r="I68" s="41"/>
      <c r="J68" s="41"/>
    </row>
    <row r="69">
      <c r="A69" s="52">
        <v>45931.0</v>
      </c>
      <c r="B69" s="53"/>
      <c r="C69" s="54">
        <v>344.0</v>
      </c>
      <c r="D69" s="55">
        <v>3038.0</v>
      </c>
      <c r="E69" s="42">
        <f t="shared" si="1"/>
        <v>27742.08</v>
      </c>
      <c r="F69" s="55" t="s">
        <v>225</v>
      </c>
      <c r="G69" s="55" t="s">
        <v>226</v>
      </c>
      <c r="H69" s="55" t="s">
        <v>25</v>
      </c>
      <c r="I69" s="38"/>
      <c r="J69" s="38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>
      <c r="A70" s="52">
        <v>45937.0</v>
      </c>
      <c r="B70" s="53"/>
      <c r="C70" s="54">
        <v>53.61</v>
      </c>
      <c r="D70" s="55">
        <v>3039.0</v>
      </c>
      <c r="E70" s="42">
        <f t="shared" si="1"/>
        <v>27688.47</v>
      </c>
      <c r="F70" s="55" t="s">
        <v>227</v>
      </c>
      <c r="G70" s="55" t="s">
        <v>228</v>
      </c>
      <c r="H70" s="55" t="s">
        <v>18</v>
      </c>
      <c r="I70" s="38"/>
      <c r="J70" s="38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>
      <c r="A71" s="57"/>
      <c r="B71" s="36"/>
      <c r="C71" s="36"/>
      <c r="D71" s="41"/>
      <c r="E71" s="36"/>
      <c r="F71" s="41"/>
      <c r="G71" s="41"/>
      <c r="H71" s="41"/>
      <c r="I71" s="41"/>
      <c r="J71" s="41"/>
    </row>
    <row r="72">
      <c r="A72" s="58" t="s">
        <v>229</v>
      </c>
      <c r="E72" s="59">
        <f>SUM(B2:B68)</f>
        <v>15292.14</v>
      </c>
      <c r="F72" s="41"/>
      <c r="G72" s="41"/>
      <c r="H72" s="41"/>
      <c r="I72" s="41"/>
      <c r="J72" s="41"/>
    </row>
    <row r="73">
      <c r="A73" s="57"/>
      <c r="B73" s="36"/>
      <c r="C73" s="36"/>
      <c r="D73" s="41"/>
      <c r="E73" s="36"/>
      <c r="F73" s="41"/>
      <c r="G73" s="41"/>
      <c r="H73" s="41"/>
      <c r="I73" s="41"/>
      <c r="J73" s="41"/>
    </row>
    <row r="74">
      <c r="A74" s="60" t="s">
        <v>230</v>
      </c>
      <c r="G74" s="41"/>
      <c r="H74" s="41"/>
      <c r="I74" s="41"/>
      <c r="J74" s="41"/>
    </row>
  </sheetData>
  <mergeCells count="2">
    <mergeCell ref="A72:D72"/>
    <mergeCell ref="A74:F7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98.88"/>
    <col customWidth="1" min="3" max="4" width="11.25"/>
    <col customWidth="1" min="5" max="26" width="8.63"/>
  </cols>
  <sheetData>
    <row r="2">
      <c r="A2" s="61" t="s">
        <v>84</v>
      </c>
      <c r="B2" s="61" t="s">
        <v>90</v>
      </c>
      <c r="C2" s="61" t="s">
        <v>231</v>
      </c>
      <c r="D2" s="61" t="s">
        <v>232</v>
      </c>
    </row>
    <row r="3">
      <c r="A3" s="62">
        <v>45895.0</v>
      </c>
      <c r="B3" s="63" t="s">
        <v>233</v>
      </c>
      <c r="C3" s="64">
        <v>100.0</v>
      </c>
      <c r="D3" s="64">
        <f>C3</f>
        <v>100</v>
      </c>
    </row>
    <row r="4">
      <c r="A4" s="62">
        <v>45895.0</v>
      </c>
      <c r="B4" s="63" t="s">
        <v>234</v>
      </c>
      <c r="C4" s="64">
        <v>125.0</v>
      </c>
      <c r="D4" s="64">
        <f t="shared" ref="D4:D7" si="1">D3+C4</f>
        <v>225</v>
      </c>
    </row>
    <row r="5">
      <c r="A5" s="62">
        <v>45904.0</v>
      </c>
      <c r="B5" s="63" t="s">
        <v>235</v>
      </c>
      <c r="C5" s="64">
        <v>178.0</v>
      </c>
      <c r="D5" s="64">
        <f t="shared" si="1"/>
        <v>403</v>
      </c>
    </row>
    <row r="6">
      <c r="A6" s="62">
        <v>45912.0</v>
      </c>
      <c r="B6" s="63" t="s">
        <v>236</v>
      </c>
      <c r="C6" s="64">
        <v>-295.0</v>
      </c>
      <c r="D6" s="64">
        <f t="shared" si="1"/>
        <v>108</v>
      </c>
    </row>
    <row r="7">
      <c r="A7" s="62">
        <v>45916.0</v>
      </c>
      <c r="B7" s="63" t="s">
        <v>237</v>
      </c>
      <c r="C7" s="64">
        <v>24.0</v>
      </c>
      <c r="D7" s="64">
        <f t="shared" si="1"/>
        <v>132</v>
      </c>
    </row>
    <row r="8">
      <c r="A8" s="62"/>
      <c r="C8" s="65"/>
      <c r="D8" s="65"/>
    </row>
    <row r="9">
      <c r="C9" s="65"/>
      <c r="D9" s="65"/>
    </row>
    <row r="10">
      <c r="C10" s="65"/>
      <c r="D10" s="65"/>
    </row>
    <row r="11">
      <c r="C11" s="65"/>
      <c r="D11" s="65"/>
    </row>
    <row r="12">
      <c r="C12" s="65"/>
      <c r="D12" s="65"/>
    </row>
    <row r="13">
      <c r="C13" s="65"/>
      <c r="D13" s="65"/>
    </row>
    <row r="14">
      <c r="C14" s="65"/>
      <c r="D14" s="65"/>
    </row>
    <row r="15">
      <c r="C15" s="65"/>
      <c r="D15" s="65"/>
    </row>
    <row r="16">
      <c r="C16" s="65"/>
      <c r="D16" s="65"/>
    </row>
    <row r="17">
      <c r="C17" s="65"/>
      <c r="D17" s="65"/>
    </row>
    <row r="18">
      <c r="C18" s="65"/>
      <c r="D18" s="65"/>
    </row>
    <row r="19">
      <c r="C19" s="65"/>
      <c r="D19" s="65"/>
    </row>
    <row r="20">
      <c r="C20" s="65"/>
      <c r="D20" s="65"/>
    </row>
    <row r="21" ht="15.75" customHeight="1">
      <c r="C21" s="65"/>
      <c r="D21" s="65"/>
    </row>
    <row r="22" ht="15.75" customHeight="1">
      <c r="C22" s="65"/>
      <c r="D22" s="65"/>
    </row>
    <row r="23" ht="15.75" customHeight="1">
      <c r="C23" s="65"/>
      <c r="D23" s="65"/>
    </row>
    <row r="24" ht="15.75" customHeight="1">
      <c r="C24" s="65"/>
      <c r="D24" s="65"/>
    </row>
    <row r="25" ht="15.75" customHeight="1">
      <c r="C25" s="65"/>
      <c r="D25" s="65"/>
    </row>
    <row r="26" ht="15.75" customHeight="1">
      <c r="C26" s="65"/>
      <c r="D26" s="65"/>
    </row>
    <row r="27" ht="15.75" customHeight="1">
      <c r="C27" s="65"/>
      <c r="D27" s="65"/>
    </row>
    <row r="28" ht="15.75" customHeight="1">
      <c r="C28" s="65"/>
      <c r="D28" s="65"/>
    </row>
    <row r="29" ht="15.75" customHeight="1">
      <c r="C29" s="65"/>
      <c r="D29" s="65"/>
    </row>
    <row r="30" ht="15.75" customHeight="1">
      <c r="C30" s="65"/>
      <c r="D30" s="65"/>
    </row>
    <row r="31" ht="15.75" customHeight="1">
      <c r="C31" s="65"/>
      <c r="D31" s="65"/>
    </row>
    <row r="32" ht="15.75" customHeight="1">
      <c r="C32" s="65"/>
      <c r="D32" s="65"/>
    </row>
    <row r="33" ht="15.75" customHeight="1">
      <c r="C33" s="65"/>
      <c r="D33" s="65"/>
    </row>
    <row r="34" ht="15.75" customHeight="1">
      <c r="C34" s="65"/>
      <c r="D34" s="65"/>
    </row>
    <row r="35" ht="15.75" customHeight="1">
      <c r="C35" s="65"/>
      <c r="D35" s="65"/>
    </row>
    <row r="36" ht="15.75" customHeight="1">
      <c r="C36" s="65"/>
      <c r="D36" s="65"/>
    </row>
    <row r="37" ht="15.75" customHeight="1">
      <c r="C37" s="65"/>
      <c r="D37" s="65"/>
    </row>
    <row r="38" ht="15.75" customHeight="1">
      <c r="C38" s="65"/>
      <c r="D38" s="65"/>
    </row>
    <row r="39" ht="15.75" customHeight="1">
      <c r="C39" s="65"/>
      <c r="D39" s="65"/>
    </row>
    <row r="40" ht="15.75" customHeight="1">
      <c r="C40" s="65"/>
      <c r="D40" s="65"/>
    </row>
    <row r="41" ht="15.75" customHeight="1">
      <c r="C41" s="65"/>
      <c r="D41" s="65"/>
    </row>
    <row r="42" ht="15.75" customHeight="1">
      <c r="C42" s="65"/>
      <c r="D42" s="65"/>
    </row>
    <row r="43" ht="15.75" customHeight="1">
      <c r="C43" s="65"/>
      <c r="D43" s="65"/>
    </row>
    <row r="44" ht="15.75" customHeight="1">
      <c r="C44" s="65"/>
      <c r="D44" s="65"/>
    </row>
    <row r="45" ht="15.75" customHeight="1">
      <c r="C45" s="65"/>
      <c r="D45" s="65"/>
    </row>
    <row r="46" ht="15.75" customHeight="1">
      <c r="C46" s="65"/>
      <c r="D46" s="65"/>
    </row>
    <row r="47" ht="15.75" customHeight="1">
      <c r="C47" s="65"/>
      <c r="D47" s="65"/>
    </row>
    <row r="48" ht="15.75" customHeight="1">
      <c r="C48" s="65"/>
      <c r="D48" s="65"/>
    </row>
    <row r="49" ht="15.75" customHeight="1">
      <c r="C49" s="65"/>
      <c r="D49" s="65"/>
    </row>
    <row r="50" ht="15.75" customHeight="1">
      <c r="C50" s="65"/>
      <c r="D50" s="65"/>
    </row>
    <row r="51" ht="15.75" customHeight="1">
      <c r="C51" s="65"/>
      <c r="D51" s="65"/>
    </row>
    <row r="52" ht="15.75" customHeight="1">
      <c r="C52" s="65"/>
      <c r="D52" s="65"/>
    </row>
    <row r="53" ht="15.75" customHeight="1">
      <c r="C53" s="65"/>
      <c r="D53" s="65"/>
    </row>
    <row r="54" ht="15.75" customHeight="1">
      <c r="C54" s="65"/>
      <c r="D54" s="65"/>
    </row>
    <row r="55" ht="15.75" customHeight="1">
      <c r="C55" s="65"/>
      <c r="D55" s="65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sheetData>
    <row r="1">
      <c r="A1" s="66" t="s">
        <v>91</v>
      </c>
      <c r="B1" s="66" t="s">
        <v>90</v>
      </c>
      <c r="C1" s="67" t="s">
        <v>238</v>
      </c>
      <c r="D1" s="66" t="s">
        <v>239</v>
      </c>
    </row>
    <row r="2">
      <c r="A2" s="66" t="s">
        <v>240</v>
      </c>
      <c r="B2" s="66" t="s">
        <v>241</v>
      </c>
      <c r="C2" s="67">
        <v>48.0</v>
      </c>
    </row>
    <row r="3">
      <c r="B3" s="66" t="s">
        <v>242</v>
      </c>
      <c r="C3" s="67">
        <v>64.0</v>
      </c>
    </row>
    <row r="4">
      <c r="B4" s="66" t="s">
        <v>243</v>
      </c>
      <c r="C4" s="67">
        <v>96.0</v>
      </c>
    </row>
    <row r="5">
      <c r="B5" s="66" t="s">
        <v>244</v>
      </c>
      <c r="C5" s="67">
        <v>64.0</v>
      </c>
    </row>
    <row r="6">
      <c r="B6" s="66" t="s">
        <v>245</v>
      </c>
      <c r="C6" s="67">
        <v>48.0</v>
      </c>
    </row>
    <row r="7">
      <c r="B7" s="66" t="s">
        <v>246</v>
      </c>
      <c r="C7" s="67">
        <v>96.0</v>
      </c>
    </row>
    <row r="8">
      <c r="B8" s="66" t="s">
        <v>247</v>
      </c>
      <c r="C8" s="67">
        <v>64.0</v>
      </c>
    </row>
    <row r="9">
      <c r="B9" s="66" t="s">
        <v>248</v>
      </c>
      <c r="C9" s="67">
        <v>64.0</v>
      </c>
    </row>
    <row r="10">
      <c r="B10" s="66" t="s">
        <v>249</v>
      </c>
      <c r="C10" s="67">
        <v>192.0</v>
      </c>
    </row>
    <row r="11">
      <c r="B11" s="66" t="s">
        <v>250</v>
      </c>
      <c r="C11" s="67">
        <v>16.0</v>
      </c>
    </row>
    <row r="12">
      <c r="B12" s="66" t="s">
        <v>250</v>
      </c>
      <c r="C12" s="67">
        <v>16.0</v>
      </c>
    </row>
    <row r="13">
      <c r="B13" s="66" t="s">
        <v>251</v>
      </c>
      <c r="C13" s="67">
        <v>32.0</v>
      </c>
    </row>
    <row r="14">
      <c r="B14" s="66" t="s">
        <v>252</v>
      </c>
      <c r="C14" s="67">
        <v>32.0</v>
      </c>
    </row>
    <row r="15">
      <c r="B15" s="66" t="s">
        <v>253</v>
      </c>
      <c r="C15" s="67">
        <v>48.0</v>
      </c>
    </row>
    <row r="16">
      <c r="B16" s="66" t="s">
        <v>254</v>
      </c>
      <c r="C16" s="67">
        <v>160.0</v>
      </c>
    </row>
    <row r="17">
      <c r="B17" s="66" t="s">
        <v>255</v>
      </c>
      <c r="C17" s="67">
        <v>64.0</v>
      </c>
    </row>
    <row r="18">
      <c r="B18" s="66" t="s">
        <v>256</v>
      </c>
      <c r="C18" s="67">
        <v>64.0</v>
      </c>
    </row>
    <row r="19">
      <c r="B19" s="66" t="s">
        <v>257</v>
      </c>
      <c r="C19" s="67">
        <v>144.0</v>
      </c>
    </row>
    <row r="20">
      <c r="B20" s="66" t="s">
        <v>258</v>
      </c>
      <c r="C20" s="67">
        <v>96.0</v>
      </c>
    </row>
    <row r="21">
      <c r="B21" s="66" t="s">
        <v>259</v>
      </c>
      <c r="C21" s="67">
        <v>48.0</v>
      </c>
    </row>
    <row r="22">
      <c r="B22" s="66" t="s">
        <v>260</v>
      </c>
      <c r="C22" s="67">
        <v>64.0</v>
      </c>
    </row>
    <row r="23">
      <c r="B23" s="66" t="s">
        <v>261</v>
      </c>
      <c r="C23" s="67">
        <v>32.0</v>
      </c>
    </row>
    <row r="24">
      <c r="B24" s="66" t="s">
        <v>262</v>
      </c>
      <c r="C24" s="67">
        <v>96.0</v>
      </c>
    </row>
    <row r="25">
      <c r="B25" s="66" t="s">
        <v>263</v>
      </c>
      <c r="C25" s="67">
        <v>32.0</v>
      </c>
    </row>
    <row r="26">
      <c r="B26" s="66" t="s">
        <v>264</v>
      </c>
      <c r="C26" s="67">
        <v>64.0</v>
      </c>
    </row>
    <row r="27">
      <c r="B27" s="66" t="s">
        <v>265</v>
      </c>
      <c r="C27" s="67">
        <v>32.0</v>
      </c>
    </row>
    <row r="28">
      <c r="B28" s="66" t="s">
        <v>266</v>
      </c>
      <c r="C28" s="67">
        <v>16.0</v>
      </c>
    </row>
    <row r="29">
      <c r="B29" s="66" t="s">
        <v>267</v>
      </c>
      <c r="C29" s="67">
        <v>32.0</v>
      </c>
    </row>
    <row r="30">
      <c r="B30" s="66" t="s">
        <v>268</v>
      </c>
      <c r="C30" s="67">
        <v>64.0</v>
      </c>
    </row>
    <row r="31">
      <c r="B31" s="66" t="s">
        <v>269</v>
      </c>
      <c r="C31" s="67">
        <v>32.0</v>
      </c>
    </row>
    <row r="32">
      <c r="B32" s="66" t="s">
        <v>270</v>
      </c>
      <c r="C32" s="67">
        <v>32.0</v>
      </c>
    </row>
    <row r="33">
      <c r="B33" s="66" t="s">
        <v>271</v>
      </c>
      <c r="C33" s="67">
        <v>32.0</v>
      </c>
    </row>
    <row r="34">
      <c r="B34" s="66" t="s">
        <v>272</v>
      </c>
      <c r="C34" s="67">
        <v>32.0</v>
      </c>
    </row>
    <row r="35">
      <c r="B35" s="66" t="s">
        <v>273</v>
      </c>
      <c r="C35" s="67">
        <v>64.0</v>
      </c>
    </row>
    <row r="36">
      <c r="B36" s="66" t="s">
        <v>274</v>
      </c>
      <c r="C36" s="67">
        <v>96.0</v>
      </c>
    </row>
    <row r="37">
      <c r="B37" s="66" t="s">
        <v>275</v>
      </c>
      <c r="C37" s="67">
        <v>48.0</v>
      </c>
    </row>
    <row r="38">
      <c r="B38" s="66" t="s">
        <v>276</v>
      </c>
      <c r="C38" s="67">
        <v>32.0</v>
      </c>
    </row>
    <row r="39">
      <c r="B39" s="66" t="s">
        <v>277</v>
      </c>
      <c r="C39" s="67">
        <v>48.0</v>
      </c>
    </row>
    <row r="40">
      <c r="B40" s="66" t="s">
        <v>278</v>
      </c>
      <c r="C40" s="67">
        <v>64.0</v>
      </c>
    </row>
    <row r="41">
      <c r="B41" s="66" t="s">
        <v>279</v>
      </c>
      <c r="C41" s="67">
        <v>80.0</v>
      </c>
    </row>
    <row r="42">
      <c r="B42" s="66" t="s">
        <v>247</v>
      </c>
      <c r="C42" s="67">
        <v>48.0</v>
      </c>
    </row>
    <row r="43">
      <c r="B43" s="66" t="s">
        <v>280</v>
      </c>
      <c r="C43" s="67">
        <v>48.0</v>
      </c>
    </row>
    <row r="44">
      <c r="B44" s="66" t="s">
        <v>281</v>
      </c>
      <c r="C44" s="67">
        <v>176.0</v>
      </c>
    </row>
    <row r="45">
      <c r="B45" s="66" t="s">
        <v>281</v>
      </c>
      <c r="C45" s="67">
        <v>32.0</v>
      </c>
    </row>
    <row r="46">
      <c r="B46" s="66" t="s">
        <v>282</v>
      </c>
      <c r="C46" s="67">
        <v>16.0</v>
      </c>
    </row>
    <row r="47">
      <c r="B47" s="66" t="s">
        <v>283</v>
      </c>
      <c r="C47" s="67">
        <v>192.0</v>
      </c>
    </row>
    <row r="48">
      <c r="B48" s="66" t="s">
        <v>284</v>
      </c>
      <c r="C48" s="67">
        <v>96.0</v>
      </c>
    </row>
    <row r="49">
      <c r="B49" s="66" t="s">
        <v>285</v>
      </c>
      <c r="C49" s="67">
        <v>96.0</v>
      </c>
    </row>
    <row r="50">
      <c r="B50" s="66" t="s">
        <v>286</v>
      </c>
      <c r="C50" s="67">
        <v>32.0</v>
      </c>
    </row>
    <row r="51">
      <c r="B51" s="66" t="s">
        <v>287</v>
      </c>
      <c r="C51" s="67">
        <v>48.0</v>
      </c>
    </row>
    <row r="52">
      <c r="B52" s="66" t="s">
        <v>288</v>
      </c>
      <c r="C52" s="67">
        <v>64.0</v>
      </c>
    </row>
    <row r="53">
      <c r="B53" s="66" t="s">
        <v>289</v>
      </c>
      <c r="C53" s="67">
        <v>32.0</v>
      </c>
    </row>
    <row r="54">
      <c r="B54" s="66" t="s">
        <v>290</v>
      </c>
      <c r="C54" s="68">
        <v>80.0</v>
      </c>
    </row>
    <row r="55">
      <c r="A55" s="66" t="s">
        <v>291</v>
      </c>
      <c r="C55" s="69">
        <f>sum(C2:C54)</f>
        <v>3408</v>
      </c>
      <c r="D55" s="67">
        <v>144.0</v>
      </c>
      <c r="E55" s="70">
        <f>sum(C55:D55)</f>
        <v>3552</v>
      </c>
    </row>
    <row r="56">
      <c r="C56" s="69"/>
    </row>
    <row r="57">
      <c r="A57" s="66" t="s">
        <v>292</v>
      </c>
      <c r="B57" s="66" t="s">
        <v>278</v>
      </c>
      <c r="C57" s="67">
        <v>100.0</v>
      </c>
    </row>
    <row r="58">
      <c r="B58" s="66" t="s">
        <v>293</v>
      </c>
      <c r="C58" s="67">
        <v>25.0</v>
      </c>
    </row>
    <row r="59">
      <c r="B59" s="66" t="s">
        <v>293</v>
      </c>
      <c r="C59" s="67">
        <v>25.0</v>
      </c>
    </row>
    <row r="60">
      <c r="B60" s="66" t="s">
        <v>294</v>
      </c>
      <c r="C60" s="67">
        <v>150.0</v>
      </c>
    </row>
    <row r="61">
      <c r="B61" s="66" t="s">
        <v>294</v>
      </c>
      <c r="C61" s="67">
        <v>150.0</v>
      </c>
    </row>
    <row r="62">
      <c r="B62" s="66" t="s">
        <v>248</v>
      </c>
      <c r="C62" s="67">
        <v>200.0</v>
      </c>
    </row>
    <row r="63">
      <c r="B63" s="66" t="s">
        <v>295</v>
      </c>
      <c r="C63" s="67">
        <v>100.0</v>
      </c>
    </row>
    <row r="64">
      <c r="B64" s="66" t="s">
        <v>265</v>
      </c>
      <c r="C64" s="67">
        <v>100.0</v>
      </c>
    </row>
    <row r="65">
      <c r="B65" s="66" t="s">
        <v>265</v>
      </c>
      <c r="C65" s="68">
        <v>100.0</v>
      </c>
    </row>
    <row r="66">
      <c r="A66" s="66" t="s">
        <v>296</v>
      </c>
      <c r="C66" s="69">
        <f>sum(C57:C65)</f>
        <v>950</v>
      </c>
      <c r="D66" s="67">
        <v>450.0</v>
      </c>
      <c r="E66" s="70">
        <f>SUM(B66:D66)</f>
        <v>1400</v>
      </c>
    </row>
    <row r="67">
      <c r="C67" s="69"/>
    </row>
    <row r="68">
      <c r="A68" s="66" t="s">
        <v>297</v>
      </c>
      <c r="C68" s="70">
        <f>C66+C55</f>
        <v>4358</v>
      </c>
      <c r="D68" s="70">
        <f>sum(D55:D66)</f>
        <v>594</v>
      </c>
      <c r="E68" s="70">
        <f>sum(C68:D68)</f>
        <v>4952</v>
      </c>
    </row>
    <row r="69">
      <c r="C69" s="69"/>
    </row>
    <row r="70">
      <c r="C70" s="69"/>
    </row>
    <row r="71">
      <c r="C71" s="69"/>
    </row>
    <row r="72">
      <c r="C72" s="69"/>
    </row>
    <row r="73">
      <c r="C73" s="69"/>
    </row>
    <row r="74">
      <c r="C74" s="69"/>
    </row>
    <row r="75">
      <c r="C75" s="69"/>
    </row>
    <row r="76">
      <c r="C76" s="69"/>
    </row>
    <row r="77">
      <c r="C77" s="69"/>
    </row>
    <row r="78">
      <c r="C78" s="69"/>
    </row>
    <row r="79">
      <c r="C79" s="69"/>
    </row>
    <row r="80">
      <c r="C80" s="69"/>
    </row>
    <row r="81">
      <c r="C81" s="69"/>
    </row>
    <row r="82">
      <c r="C82" s="69"/>
    </row>
    <row r="83">
      <c r="C83" s="69"/>
    </row>
    <row r="84">
      <c r="C84" s="69"/>
    </row>
    <row r="85">
      <c r="C85" s="69"/>
    </row>
    <row r="86">
      <c r="C86" s="69"/>
    </row>
    <row r="87">
      <c r="C87" s="69"/>
    </row>
    <row r="88">
      <c r="C88" s="69"/>
    </row>
    <row r="89">
      <c r="C89" s="69"/>
    </row>
    <row r="90">
      <c r="C90" s="69"/>
    </row>
    <row r="91">
      <c r="C91" s="69"/>
    </row>
    <row r="92">
      <c r="C92" s="69"/>
    </row>
    <row r="93">
      <c r="C93" s="69"/>
    </row>
    <row r="94">
      <c r="C94" s="69"/>
    </row>
    <row r="95">
      <c r="C95" s="69"/>
    </row>
    <row r="96">
      <c r="C96" s="69"/>
    </row>
    <row r="97">
      <c r="C97" s="69"/>
    </row>
    <row r="98">
      <c r="C98" s="69"/>
    </row>
    <row r="99">
      <c r="C99" s="69"/>
    </row>
    <row r="100">
      <c r="C100" s="69"/>
    </row>
    <row r="101">
      <c r="C101" s="69"/>
    </row>
    <row r="102">
      <c r="C102" s="69"/>
    </row>
    <row r="103">
      <c r="C103" s="69"/>
    </row>
    <row r="104">
      <c r="C104" s="69"/>
    </row>
    <row r="105">
      <c r="C105" s="69"/>
    </row>
    <row r="106">
      <c r="C106" s="69"/>
    </row>
    <row r="107">
      <c r="C107" s="69"/>
    </row>
    <row r="108">
      <c r="C108" s="69"/>
    </row>
    <row r="109">
      <c r="C109" s="69"/>
    </row>
    <row r="110">
      <c r="C110" s="69"/>
    </row>
    <row r="111">
      <c r="C111" s="69"/>
    </row>
    <row r="112">
      <c r="C112" s="69"/>
    </row>
    <row r="113">
      <c r="C113" s="69"/>
    </row>
    <row r="114">
      <c r="C114" s="69"/>
    </row>
    <row r="115">
      <c r="C115" s="69"/>
    </row>
    <row r="116">
      <c r="C116" s="69"/>
    </row>
    <row r="117">
      <c r="C117" s="69"/>
    </row>
    <row r="118">
      <c r="C118" s="69"/>
    </row>
    <row r="119">
      <c r="C119" s="69"/>
    </row>
    <row r="120">
      <c r="C120" s="69"/>
    </row>
    <row r="121">
      <c r="C121" s="69"/>
    </row>
    <row r="122">
      <c r="C122" s="69"/>
    </row>
    <row r="123">
      <c r="C123" s="69"/>
    </row>
    <row r="124">
      <c r="C124" s="69"/>
    </row>
    <row r="125">
      <c r="C125" s="69"/>
    </row>
    <row r="126">
      <c r="C126" s="69"/>
    </row>
    <row r="127">
      <c r="C127" s="69"/>
    </row>
    <row r="128">
      <c r="C128" s="69"/>
    </row>
    <row r="129">
      <c r="C129" s="69"/>
    </row>
    <row r="130">
      <c r="C130" s="69"/>
    </row>
    <row r="131">
      <c r="C131" s="69"/>
    </row>
    <row r="132">
      <c r="C132" s="69"/>
    </row>
    <row r="133">
      <c r="C133" s="69"/>
    </row>
    <row r="134">
      <c r="C134" s="69"/>
    </row>
    <row r="135">
      <c r="C135" s="69"/>
    </row>
    <row r="136">
      <c r="C136" s="69"/>
    </row>
    <row r="137">
      <c r="C137" s="69"/>
    </row>
    <row r="138">
      <c r="C138" s="69"/>
    </row>
    <row r="139">
      <c r="C139" s="69"/>
    </row>
    <row r="140">
      <c r="C140" s="69"/>
    </row>
    <row r="141">
      <c r="C141" s="69"/>
    </row>
    <row r="142">
      <c r="C142" s="69"/>
    </row>
    <row r="143">
      <c r="C143" s="69"/>
    </row>
    <row r="144">
      <c r="C144" s="69"/>
    </row>
    <row r="145">
      <c r="C145" s="69"/>
    </row>
    <row r="146">
      <c r="C146" s="69"/>
    </row>
    <row r="147">
      <c r="C147" s="69"/>
    </row>
    <row r="148">
      <c r="C148" s="69"/>
    </row>
    <row r="149">
      <c r="C149" s="69"/>
    </row>
    <row r="150">
      <c r="C150" s="69"/>
    </row>
    <row r="151">
      <c r="C151" s="69"/>
    </row>
    <row r="152">
      <c r="C152" s="69"/>
    </row>
    <row r="153">
      <c r="C153" s="69"/>
    </row>
    <row r="154">
      <c r="C154" s="69"/>
    </row>
    <row r="155">
      <c r="C155" s="69"/>
    </row>
    <row r="156">
      <c r="C156" s="69"/>
    </row>
    <row r="157">
      <c r="C157" s="69"/>
    </row>
    <row r="158">
      <c r="C158" s="69"/>
    </row>
    <row r="159">
      <c r="C159" s="69"/>
    </row>
    <row r="160">
      <c r="C160" s="69"/>
    </row>
    <row r="161">
      <c r="C161" s="69"/>
    </row>
    <row r="162">
      <c r="C162" s="69"/>
    </row>
    <row r="163">
      <c r="C163" s="69"/>
    </row>
    <row r="164">
      <c r="C164" s="69"/>
    </row>
    <row r="165">
      <c r="C165" s="69"/>
    </row>
    <row r="166">
      <c r="C166" s="69"/>
    </row>
    <row r="167">
      <c r="C167" s="69"/>
    </row>
    <row r="168">
      <c r="C168" s="69"/>
    </row>
    <row r="169">
      <c r="C169" s="69"/>
    </row>
    <row r="170">
      <c r="C170" s="69"/>
    </row>
    <row r="171">
      <c r="C171" s="69"/>
    </row>
    <row r="172">
      <c r="C172" s="69"/>
    </row>
    <row r="173">
      <c r="C173" s="69"/>
    </row>
    <row r="174">
      <c r="C174" s="69"/>
    </row>
    <row r="175">
      <c r="C175" s="69"/>
    </row>
    <row r="176">
      <c r="C176" s="69"/>
    </row>
    <row r="177">
      <c r="C177" s="69"/>
    </row>
    <row r="178">
      <c r="C178" s="69"/>
    </row>
    <row r="179">
      <c r="C179" s="69"/>
    </row>
    <row r="180">
      <c r="C180" s="69"/>
    </row>
    <row r="181">
      <c r="C181" s="69"/>
    </row>
    <row r="182">
      <c r="C182" s="69"/>
    </row>
    <row r="183">
      <c r="C183" s="69"/>
    </row>
    <row r="184">
      <c r="C184" s="69"/>
    </row>
    <row r="185">
      <c r="C185" s="69"/>
    </row>
    <row r="186">
      <c r="C186" s="69"/>
    </row>
    <row r="187">
      <c r="C187" s="69"/>
    </row>
    <row r="188">
      <c r="C188" s="69"/>
    </row>
    <row r="189">
      <c r="C189" s="69"/>
    </row>
    <row r="190">
      <c r="C190" s="69"/>
    </row>
    <row r="191">
      <c r="C191" s="69"/>
    </row>
    <row r="192">
      <c r="C192" s="69"/>
    </row>
    <row r="193">
      <c r="C193" s="69"/>
    </row>
    <row r="194">
      <c r="C194" s="69"/>
    </row>
    <row r="195">
      <c r="C195" s="69"/>
    </row>
    <row r="196">
      <c r="C196" s="69"/>
    </row>
    <row r="197">
      <c r="C197" s="69"/>
    </row>
    <row r="198">
      <c r="C198" s="69"/>
    </row>
    <row r="199">
      <c r="C199" s="69"/>
    </row>
    <row r="200">
      <c r="C200" s="69"/>
    </row>
    <row r="201">
      <c r="C201" s="69"/>
    </row>
    <row r="202">
      <c r="C202" s="69"/>
    </row>
    <row r="203">
      <c r="C203" s="69"/>
    </row>
    <row r="204">
      <c r="C204" s="69"/>
    </row>
    <row r="205">
      <c r="C205" s="69"/>
    </row>
    <row r="206">
      <c r="C206" s="69"/>
    </row>
    <row r="207">
      <c r="C207" s="69"/>
    </row>
    <row r="208">
      <c r="C208" s="69"/>
    </row>
    <row r="209">
      <c r="C209" s="69"/>
    </row>
    <row r="210">
      <c r="C210" s="69"/>
    </row>
    <row r="211">
      <c r="C211" s="69"/>
    </row>
    <row r="212">
      <c r="C212" s="69"/>
    </row>
    <row r="213">
      <c r="C213" s="69"/>
    </row>
    <row r="214">
      <c r="C214" s="69"/>
    </row>
    <row r="215">
      <c r="C215" s="69"/>
    </row>
    <row r="216">
      <c r="C216" s="69"/>
    </row>
    <row r="217">
      <c r="C217" s="69"/>
    </row>
    <row r="218">
      <c r="C218" s="69"/>
    </row>
    <row r="219">
      <c r="C219" s="69"/>
    </row>
    <row r="220">
      <c r="C220" s="69"/>
    </row>
    <row r="221">
      <c r="C221" s="69"/>
    </row>
    <row r="222">
      <c r="C222" s="69"/>
    </row>
    <row r="223">
      <c r="C223" s="69"/>
    </row>
    <row r="224">
      <c r="C224" s="69"/>
    </row>
    <row r="225">
      <c r="C225" s="69"/>
    </row>
    <row r="226">
      <c r="C226" s="69"/>
    </row>
    <row r="227">
      <c r="C227" s="69"/>
    </row>
    <row r="228">
      <c r="C228" s="69"/>
    </row>
    <row r="229">
      <c r="C229" s="69"/>
    </row>
    <row r="230">
      <c r="C230" s="69"/>
    </row>
    <row r="231">
      <c r="C231" s="69"/>
    </row>
    <row r="232">
      <c r="C232" s="69"/>
    </row>
    <row r="233">
      <c r="C233" s="69"/>
    </row>
    <row r="234">
      <c r="C234" s="69"/>
    </row>
    <row r="235">
      <c r="C235" s="69"/>
    </row>
    <row r="236">
      <c r="C236" s="69"/>
    </row>
    <row r="237">
      <c r="C237" s="69"/>
    </row>
    <row r="238">
      <c r="C238" s="69"/>
    </row>
    <row r="239">
      <c r="C239" s="69"/>
    </row>
    <row r="240">
      <c r="C240" s="69"/>
    </row>
    <row r="241">
      <c r="C241" s="69"/>
    </row>
    <row r="242">
      <c r="C242" s="69"/>
    </row>
    <row r="243">
      <c r="C243" s="69"/>
    </row>
    <row r="244">
      <c r="C244" s="69"/>
    </row>
    <row r="245">
      <c r="C245" s="69"/>
    </row>
    <row r="246">
      <c r="C246" s="69"/>
    </row>
    <row r="247">
      <c r="C247" s="69"/>
    </row>
    <row r="248">
      <c r="C248" s="69"/>
    </row>
    <row r="249">
      <c r="C249" s="69"/>
    </row>
    <row r="250">
      <c r="C250" s="69"/>
    </row>
    <row r="251">
      <c r="C251" s="69"/>
    </row>
    <row r="252">
      <c r="C252" s="69"/>
    </row>
    <row r="253">
      <c r="C253" s="69"/>
    </row>
    <row r="254">
      <c r="C254" s="69"/>
    </row>
    <row r="255">
      <c r="C255" s="69"/>
    </row>
    <row r="256">
      <c r="C256" s="69"/>
    </row>
    <row r="257">
      <c r="C257" s="69"/>
    </row>
    <row r="258">
      <c r="C258" s="69"/>
    </row>
    <row r="259">
      <c r="C259" s="69"/>
    </row>
    <row r="260">
      <c r="C260" s="69"/>
    </row>
    <row r="261">
      <c r="C261" s="69"/>
    </row>
    <row r="262">
      <c r="C262" s="69"/>
    </row>
    <row r="263">
      <c r="C263" s="69"/>
    </row>
    <row r="264">
      <c r="C264" s="69"/>
    </row>
    <row r="265">
      <c r="C265" s="69"/>
    </row>
    <row r="266">
      <c r="C266" s="69"/>
    </row>
    <row r="267">
      <c r="C267" s="69"/>
    </row>
    <row r="268">
      <c r="C268" s="69"/>
    </row>
    <row r="269">
      <c r="C269" s="69"/>
    </row>
    <row r="270">
      <c r="C270" s="69"/>
    </row>
    <row r="271">
      <c r="C271" s="69"/>
    </row>
    <row r="272">
      <c r="C272" s="69"/>
    </row>
    <row r="273">
      <c r="C273" s="69"/>
    </row>
    <row r="274">
      <c r="C274" s="69"/>
    </row>
    <row r="275">
      <c r="C275" s="69"/>
    </row>
    <row r="276">
      <c r="C276" s="69"/>
    </row>
    <row r="277">
      <c r="C277" s="69"/>
    </row>
    <row r="278">
      <c r="C278" s="69"/>
    </row>
    <row r="279">
      <c r="C279" s="69"/>
    </row>
    <row r="280">
      <c r="C280" s="69"/>
    </row>
    <row r="281">
      <c r="C281" s="69"/>
    </row>
    <row r="282">
      <c r="C282" s="69"/>
    </row>
    <row r="283">
      <c r="C283" s="69"/>
    </row>
    <row r="284">
      <c r="C284" s="69"/>
    </row>
    <row r="285">
      <c r="C285" s="69"/>
    </row>
    <row r="286">
      <c r="C286" s="69"/>
    </row>
    <row r="287">
      <c r="C287" s="69"/>
    </row>
    <row r="288">
      <c r="C288" s="69"/>
    </row>
    <row r="289">
      <c r="C289" s="69"/>
    </row>
    <row r="290">
      <c r="C290" s="69"/>
    </row>
    <row r="291">
      <c r="C291" s="69"/>
    </row>
    <row r="292">
      <c r="C292" s="69"/>
    </row>
    <row r="293">
      <c r="C293" s="69"/>
    </row>
    <row r="294">
      <c r="C294" s="69"/>
    </row>
    <row r="295">
      <c r="C295" s="69"/>
    </row>
    <row r="296">
      <c r="C296" s="69"/>
    </row>
    <row r="297">
      <c r="C297" s="69"/>
    </row>
    <row r="298">
      <c r="C298" s="69"/>
    </row>
    <row r="299">
      <c r="C299" s="69"/>
    </row>
    <row r="300">
      <c r="C300" s="69"/>
    </row>
    <row r="301">
      <c r="C301" s="69"/>
    </row>
    <row r="302">
      <c r="C302" s="69"/>
    </row>
    <row r="303">
      <c r="C303" s="69"/>
    </row>
    <row r="304">
      <c r="C304" s="69"/>
    </row>
    <row r="305">
      <c r="C305" s="69"/>
    </row>
    <row r="306">
      <c r="C306" s="69"/>
    </row>
    <row r="307">
      <c r="C307" s="69"/>
    </row>
    <row r="308">
      <c r="C308" s="69"/>
    </row>
    <row r="309">
      <c r="C309" s="69"/>
    </row>
    <row r="310">
      <c r="C310" s="69"/>
    </row>
    <row r="311">
      <c r="C311" s="69"/>
    </row>
    <row r="312">
      <c r="C312" s="69"/>
    </row>
    <row r="313">
      <c r="C313" s="69"/>
    </row>
    <row r="314">
      <c r="C314" s="69"/>
    </row>
    <row r="315">
      <c r="C315" s="69"/>
    </row>
    <row r="316">
      <c r="C316" s="69"/>
    </row>
    <row r="317">
      <c r="C317" s="69"/>
    </row>
    <row r="318">
      <c r="C318" s="69"/>
    </row>
    <row r="319">
      <c r="C319" s="69"/>
    </row>
    <row r="320">
      <c r="C320" s="69"/>
    </row>
    <row r="321">
      <c r="C321" s="69"/>
    </row>
    <row r="322">
      <c r="C322" s="69"/>
    </row>
    <row r="323">
      <c r="C323" s="69"/>
    </row>
    <row r="324">
      <c r="C324" s="69"/>
    </row>
    <row r="325">
      <c r="C325" s="69"/>
    </row>
    <row r="326">
      <c r="C326" s="69"/>
    </row>
    <row r="327">
      <c r="C327" s="69"/>
    </row>
    <row r="328">
      <c r="C328" s="69"/>
    </row>
    <row r="329">
      <c r="C329" s="69"/>
    </row>
    <row r="330">
      <c r="C330" s="69"/>
    </row>
    <row r="331">
      <c r="C331" s="69"/>
    </row>
    <row r="332">
      <c r="C332" s="69"/>
    </row>
    <row r="333">
      <c r="C333" s="69"/>
    </row>
    <row r="334">
      <c r="C334" s="69"/>
    </row>
    <row r="335">
      <c r="C335" s="69"/>
    </row>
    <row r="336">
      <c r="C336" s="69"/>
    </row>
    <row r="337">
      <c r="C337" s="69"/>
    </row>
    <row r="338">
      <c r="C338" s="69"/>
    </row>
    <row r="339">
      <c r="C339" s="69"/>
    </row>
    <row r="340">
      <c r="C340" s="69"/>
    </row>
    <row r="341">
      <c r="C341" s="69"/>
    </row>
    <row r="342">
      <c r="C342" s="69"/>
    </row>
    <row r="343">
      <c r="C343" s="69"/>
    </row>
    <row r="344">
      <c r="C344" s="69"/>
    </row>
    <row r="345">
      <c r="C345" s="69"/>
    </row>
    <row r="346">
      <c r="C346" s="69"/>
    </row>
    <row r="347">
      <c r="C347" s="69"/>
    </row>
    <row r="348">
      <c r="C348" s="69"/>
    </row>
    <row r="349">
      <c r="C349" s="69"/>
    </row>
    <row r="350">
      <c r="C350" s="69"/>
    </row>
    <row r="351">
      <c r="C351" s="69"/>
    </row>
    <row r="352">
      <c r="C352" s="69"/>
    </row>
    <row r="353">
      <c r="C353" s="69"/>
    </row>
    <row r="354">
      <c r="C354" s="69"/>
    </row>
    <row r="355">
      <c r="C355" s="69"/>
    </row>
    <row r="356">
      <c r="C356" s="69"/>
    </row>
    <row r="357">
      <c r="C357" s="69"/>
    </row>
    <row r="358">
      <c r="C358" s="69"/>
    </row>
    <row r="359">
      <c r="C359" s="69"/>
    </row>
    <row r="360">
      <c r="C360" s="69"/>
    </row>
    <row r="361">
      <c r="C361" s="69"/>
    </row>
    <row r="362">
      <c r="C362" s="69"/>
    </row>
    <row r="363">
      <c r="C363" s="69"/>
    </row>
    <row r="364">
      <c r="C364" s="69"/>
    </row>
    <row r="365">
      <c r="C365" s="69"/>
    </row>
    <row r="366">
      <c r="C366" s="69"/>
    </row>
    <row r="367">
      <c r="C367" s="69"/>
    </row>
    <row r="368">
      <c r="C368" s="69"/>
    </row>
    <row r="369">
      <c r="C369" s="69"/>
    </row>
    <row r="370">
      <c r="C370" s="69"/>
    </row>
    <row r="371">
      <c r="C371" s="69"/>
    </row>
    <row r="372">
      <c r="C372" s="69"/>
    </row>
    <row r="373">
      <c r="C373" s="69"/>
    </row>
    <row r="374">
      <c r="C374" s="69"/>
    </row>
    <row r="375">
      <c r="C375" s="69"/>
    </row>
    <row r="376">
      <c r="C376" s="69"/>
    </row>
    <row r="377">
      <c r="C377" s="69"/>
    </row>
    <row r="378">
      <c r="C378" s="69"/>
    </row>
    <row r="379">
      <c r="C379" s="69"/>
    </row>
    <row r="380">
      <c r="C380" s="69"/>
    </row>
    <row r="381">
      <c r="C381" s="69"/>
    </row>
    <row r="382">
      <c r="C382" s="69"/>
    </row>
    <row r="383">
      <c r="C383" s="69"/>
    </row>
    <row r="384">
      <c r="C384" s="69"/>
    </row>
    <row r="385">
      <c r="C385" s="69"/>
    </row>
    <row r="386">
      <c r="C386" s="69"/>
    </row>
    <row r="387">
      <c r="C387" s="69"/>
    </row>
    <row r="388">
      <c r="C388" s="69"/>
    </row>
    <row r="389">
      <c r="C389" s="69"/>
    </row>
    <row r="390">
      <c r="C390" s="69"/>
    </row>
    <row r="391">
      <c r="C391" s="69"/>
    </row>
    <row r="392">
      <c r="C392" s="69"/>
    </row>
    <row r="393">
      <c r="C393" s="69"/>
    </row>
    <row r="394">
      <c r="C394" s="69"/>
    </row>
    <row r="395">
      <c r="C395" s="69"/>
    </row>
    <row r="396">
      <c r="C396" s="69"/>
    </row>
    <row r="397">
      <c r="C397" s="69"/>
    </row>
    <row r="398">
      <c r="C398" s="69"/>
    </row>
    <row r="399">
      <c r="C399" s="69"/>
    </row>
    <row r="400">
      <c r="C400" s="69"/>
    </row>
    <row r="401">
      <c r="C401" s="69"/>
    </row>
    <row r="402">
      <c r="C402" s="69"/>
    </row>
    <row r="403">
      <c r="C403" s="69"/>
    </row>
    <row r="404">
      <c r="C404" s="69"/>
    </row>
    <row r="405">
      <c r="C405" s="69"/>
    </row>
    <row r="406">
      <c r="C406" s="69"/>
    </row>
    <row r="407">
      <c r="C407" s="69"/>
    </row>
    <row r="408">
      <c r="C408" s="69"/>
    </row>
    <row r="409">
      <c r="C409" s="69"/>
    </row>
    <row r="410">
      <c r="C410" s="69"/>
    </row>
    <row r="411">
      <c r="C411" s="69"/>
    </row>
    <row r="412">
      <c r="C412" s="69"/>
    </row>
    <row r="413">
      <c r="C413" s="69"/>
    </row>
    <row r="414">
      <c r="C414" s="69"/>
    </row>
    <row r="415">
      <c r="C415" s="69"/>
    </row>
    <row r="416">
      <c r="C416" s="69"/>
    </row>
    <row r="417">
      <c r="C417" s="69"/>
    </row>
    <row r="418">
      <c r="C418" s="69"/>
    </row>
    <row r="419">
      <c r="C419" s="69"/>
    </row>
    <row r="420">
      <c r="C420" s="69"/>
    </row>
    <row r="421">
      <c r="C421" s="69"/>
    </row>
    <row r="422">
      <c r="C422" s="69"/>
    </row>
    <row r="423">
      <c r="C423" s="69"/>
    </row>
    <row r="424">
      <c r="C424" s="69"/>
    </row>
    <row r="425">
      <c r="C425" s="69"/>
    </row>
    <row r="426">
      <c r="C426" s="69"/>
    </row>
    <row r="427">
      <c r="C427" s="69"/>
    </row>
    <row r="428">
      <c r="C428" s="69"/>
    </row>
    <row r="429">
      <c r="C429" s="69"/>
    </row>
    <row r="430">
      <c r="C430" s="69"/>
    </row>
    <row r="431">
      <c r="C431" s="69"/>
    </row>
    <row r="432">
      <c r="C432" s="69"/>
    </row>
    <row r="433">
      <c r="C433" s="69"/>
    </row>
    <row r="434">
      <c r="C434" s="69"/>
    </row>
    <row r="435">
      <c r="C435" s="69"/>
    </row>
    <row r="436">
      <c r="C436" s="69"/>
    </row>
    <row r="437">
      <c r="C437" s="69"/>
    </row>
    <row r="438">
      <c r="C438" s="69"/>
    </row>
    <row r="439">
      <c r="C439" s="69"/>
    </row>
    <row r="440">
      <c r="C440" s="69"/>
    </row>
    <row r="441">
      <c r="C441" s="69"/>
    </row>
    <row r="442">
      <c r="C442" s="69"/>
    </row>
    <row r="443">
      <c r="C443" s="69"/>
    </row>
    <row r="444">
      <c r="C444" s="69"/>
    </row>
    <row r="445">
      <c r="C445" s="69"/>
    </row>
    <row r="446">
      <c r="C446" s="69"/>
    </row>
    <row r="447">
      <c r="C447" s="69"/>
    </row>
    <row r="448">
      <c r="C448" s="69"/>
    </row>
    <row r="449">
      <c r="C449" s="69"/>
    </row>
    <row r="450">
      <c r="C450" s="69"/>
    </row>
    <row r="451">
      <c r="C451" s="69"/>
    </row>
    <row r="452">
      <c r="C452" s="69"/>
    </row>
    <row r="453">
      <c r="C453" s="69"/>
    </row>
    <row r="454">
      <c r="C454" s="69"/>
    </row>
    <row r="455">
      <c r="C455" s="69"/>
    </row>
    <row r="456">
      <c r="C456" s="69"/>
    </row>
    <row r="457">
      <c r="C457" s="69"/>
    </row>
    <row r="458">
      <c r="C458" s="69"/>
    </row>
    <row r="459">
      <c r="C459" s="69"/>
    </row>
    <row r="460">
      <c r="C460" s="69"/>
    </row>
    <row r="461">
      <c r="C461" s="69"/>
    </row>
    <row r="462">
      <c r="C462" s="69"/>
    </row>
    <row r="463">
      <c r="C463" s="69"/>
    </row>
    <row r="464">
      <c r="C464" s="69"/>
    </row>
    <row r="465">
      <c r="C465" s="69"/>
    </row>
    <row r="466">
      <c r="C466" s="69"/>
    </row>
    <row r="467">
      <c r="C467" s="69"/>
    </row>
    <row r="468">
      <c r="C468" s="69"/>
    </row>
    <row r="469">
      <c r="C469" s="69"/>
    </row>
    <row r="470">
      <c r="C470" s="69"/>
    </row>
    <row r="471">
      <c r="C471" s="69"/>
    </row>
    <row r="472">
      <c r="C472" s="69"/>
    </row>
    <row r="473">
      <c r="C473" s="69"/>
    </row>
    <row r="474">
      <c r="C474" s="69"/>
    </row>
    <row r="475">
      <c r="C475" s="69"/>
    </row>
    <row r="476">
      <c r="C476" s="69"/>
    </row>
    <row r="477">
      <c r="C477" s="69"/>
    </row>
    <row r="478">
      <c r="C478" s="69"/>
    </row>
    <row r="479">
      <c r="C479" s="69"/>
    </row>
    <row r="480">
      <c r="C480" s="69"/>
    </row>
    <row r="481">
      <c r="C481" s="69"/>
    </row>
    <row r="482">
      <c r="C482" s="69"/>
    </row>
    <row r="483">
      <c r="C483" s="69"/>
    </row>
    <row r="484">
      <c r="C484" s="69"/>
    </row>
    <row r="485">
      <c r="C485" s="69"/>
    </row>
    <row r="486">
      <c r="C486" s="69"/>
    </row>
    <row r="487">
      <c r="C487" s="69"/>
    </row>
    <row r="488">
      <c r="C488" s="69"/>
    </row>
    <row r="489">
      <c r="C489" s="69"/>
    </row>
    <row r="490">
      <c r="C490" s="69"/>
    </row>
    <row r="491">
      <c r="C491" s="69"/>
    </row>
    <row r="492">
      <c r="C492" s="69"/>
    </row>
    <row r="493">
      <c r="C493" s="69"/>
    </row>
    <row r="494">
      <c r="C494" s="69"/>
    </row>
    <row r="495">
      <c r="C495" s="69"/>
    </row>
    <row r="496">
      <c r="C496" s="69"/>
    </row>
    <row r="497">
      <c r="C497" s="69"/>
    </row>
    <row r="498">
      <c r="C498" s="69"/>
    </row>
    <row r="499">
      <c r="C499" s="69"/>
    </row>
    <row r="500">
      <c r="C500" s="69"/>
    </row>
    <row r="501">
      <c r="C501" s="69"/>
    </row>
    <row r="502">
      <c r="C502" s="69"/>
    </row>
    <row r="503">
      <c r="C503" s="69"/>
    </row>
    <row r="504">
      <c r="C504" s="69"/>
    </row>
    <row r="505">
      <c r="C505" s="69"/>
    </row>
    <row r="506">
      <c r="C506" s="69"/>
    </row>
    <row r="507">
      <c r="C507" s="69"/>
    </row>
    <row r="508">
      <c r="C508" s="69"/>
    </row>
    <row r="509">
      <c r="C509" s="69"/>
    </row>
    <row r="510">
      <c r="C510" s="69"/>
    </row>
    <row r="511">
      <c r="C511" s="69"/>
    </row>
    <row r="512">
      <c r="C512" s="69"/>
    </row>
    <row r="513">
      <c r="C513" s="69"/>
    </row>
    <row r="514">
      <c r="C514" s="69"/>
    </row>
    <row r="515">
      <c r="C515" s="69"/>
    </row>
    <row r="516">
      <c r="C516" s="69"/>
    </row>
    <row r="517">
      <c r="C517" s="69"/>
    </row>
    <row r="518">
      <c r="C518" s="69"/>
    </row>
    <row r="519">
      <c r="C519" s="69"/>
    </row>
    <row r="520">
      <c r="C520" s="69"/>
    </row>
    <row r="521">
      <c r="C521" s="69"/>
    </row>
    <row r="522">
      <c r="C522" s="69"/>
    </row>
    <row r="523">
      <c r="C523" s="69"/>
    </row>
    <row r="524">
      <c r="C524" s="69"/>
    </row>
    <row r="525">
      <c r="C525" s="69"/>
    </row>
    <row r="526">
      <c r="C526" s="69"/>
    </row>
    <row r="527">
      <c r="C527" s="69"/>
    </row>
    <row r="528">
      <c r="C528" s="69"/>
    </row>
    <row r="529">
      <c r="C529" s="69"/>
    </row>
    <row r="530">
      <c r="C530" s="69"/>
    </row>
    <row r="531">
      <c r="C531" s="69"/>
    </row>
    <row r="532">
      <c r="C532" s="69"/>
    </row>
    <row r="533">
      <c r="C533" s="69"/>
    </row>
    <row r="534">
      <c r="C534" s="69"/>
    </row>
    <row r="535">
      <c r="C535" s="69"/>
    </row>
    <row r="536">
      <c r="C536" s="69"/>
    </row>
    <row r="537">
      <c r="C537" s="69"/>
    </row>
    <row r="538">
      <c r="C538" s="69"/>
    </row>
    <row r="539">
      <c r="C539" s="69"/>
    </row>
    <row r="540">
      <c r="C540" s="69"/>
    </row>
    <row r="541">
      <c r="C541" s="69"/>
    </row>
    <row r="542">
      <c r="C542" s="69"/>
    </row>
    <row r="543">
      <c r="C543" s="69"/>
    </row>
    <row r="544">
      <c r="C544" s="69"/>
    </row>
    <row r="545">
      <c r="C545" s="69"/>
    </row>
    <row r="546">
      <c r="C546" s="69"/>
    </row>
    <row r="547">
      <c r="C547" s="69"/>
    </row>
    <row r="548">
      <c r="C548" s="69"/>
    </row>
    <row r="549">
      <c r="C549" s="69"/>
    </row>
    <row r="550">
      <c r="C550" s="69"/>
    </row>
    <row r="551">
      <c r="C551" s="69"/>
    </row>
    <row r="552">
      <c r="C552" s="69"/>
    </row>
    <row r="553">
      <c r="C553" s="69"/>
    </row>
    <row r="554">
      <c r="C554" s="69"/>
    </row>
    <row r="555">
      <c r="C555" s="69"/>
    </row>
    <row r="556">
      <c r="C556" s="69"/>
    </row>
    <row r="557">
      <c r="C557" s="69"/>
    </row>
    <row r="558">
      <c r="C558" s="69"/>
    </row>
    <row r="559">
      <c r="C559" s="69"/>
    </row>
    <row r="560">
      <c r="C560" s="69"/>
    </row>
    <row r="561">
      <c r="C561" s="69"/>
    </row>
    <row r="562">
      <c r="C562" s="69"/>
    </row>
    <row r="563">
      <c r="C563" s="69"/>
    </row>
    <row r="564">
      <c r="C564" s="69"/>
    </row>
    <row r="565">
      <c r="C565" s="69"/>
    </row>
    <row r="566">
      <c r="C566" s="69"/>
    </row>
    <row r="567">
      <c r="C567" s="69"/>
    </row>
    <row r="568">
      <c r="C568" s="69"/>
    </row>
    <row r="569">
      <c r="C569" s="69"/>
    </row>
    <row r="570">
      <c r="C570" s="69"/>
    </row>
    <row r="571">
      <c r="C571" s="69"/>
    </row>
    <row r="572">
      <c r="C572" s="69"/>
    </row>
    <row r="573">
      <c r="C573" s="69"/>
    </row>
    <row r="574">
      <c r="C574" s="69"/>
    </row>
    <row r="575">
      <c r="C575" s="69"/>
    </row>
    <row r="576">
      <c r="C576" s="69"/>
    </row>
    <row r="577">
      <c r="C577" s="69"/>
    </row>
    <row r="578">
      <c r="C578" s="69"/>
    </row>
    <row r="579">
      <c r="C579" s="69"/>
    </row>
    <row r="580">
      <c r="C580" s="69"/>
    </row>
    <row r="581">
      <c r="C581" s="69"/>
    </row>
    <row r="582">
      <c r="C582" s="69"/>
    </row>
    <row r="583">
      <c r="C583" s="69"/>
    </row>
    <row r="584">
      <c r="C584" s="69"/>
    </row>
    <row r="585">
      <c r="C585" s="69"/>
    </row>
    <row r="586">
      <c r="C586" s="69"/>
    </row>
    <row r="587">
      <c r="C587" s="69"/>
    </row>
    <row r="588">
      <c r="C588" s="69"/>
    </row>
    <row r="589">
      <c r="C589" s="69"/>
    </row>
    <row r="590">
      <c r="C590" s="69"/>
    </row>
    <row r="591">
      <c r="C591" s="69"/>
    </row>
    <row r="592">
      <c r="C592" s="69"/>
    </row>
    <row r="593">
      <c r="C593" s="69"/>
    </row>
    <row r="594">
      <c r="C594" s="69"/>
    </row>
    <row r="595">
      <c r="C595" s="69"/>
    </row>
    <row r="596">
      <c r="C596" s="69"/>
    </row>
    <row r="597">
      <c r="C597" s="69"/>
    </row>
    <row r="598">
      <c r="C598" s="69"/>
    </row>
    <row r="599">
      <c r="C599" s="69"/>
    </row>
    <row r="600">
      <c r="C600" s="69"/>
    </row>
    <row r="601">
      <c r="C601" s="69"/>
    </row>
    <row r="602">
      <c r="C602" s="69"/>
    </row>
    <row r="603">
      <c r="C603" s="69"/>
    </row>
    <row r="604">
      <c r="C604" s="69"/>
    </row>
    <row r="605">
      <c r="C605" s="69"/>
    </row>
    <row r="606">
      <c r="C606" s="69"/>
    </row>
    <row r="607">
      <c r="C607" s="69"/>
    </row>
    <row r="608">
      <c r="C608" s="69"/>
    </row>
    <row r="609">
      <c r="C609" s="69"/>
    </row>
    <row r="610">
      <c r="C610" s="69"/>
    </row>
    <row r="611">
      <c r="C611" s="69"/>
    </row>
    <row r="612">
      <c r="C612" s="69"/>
    </row>
    <row r="613">
      <c r="C613" s="69"/>
    </row>
    <row r="614">
      <c r="C614" s="69"/>
    </row>
    <row r="615">
      <c r="C615" s="69"/>
    </row>
    <row r="616">
      <c r="C616" s="69"/>
    </row>
    <row r="617">
      <c r="C617" s="69"/>
    </row>
    <row r="618">
      <c r="C618" s="69"/>
    </row>
    <row r="619">
      <c r="C619" s="69"/>
    </row>
    <row r="620">
      <c r="C620" s="69"/>
    </row>
    <row r="621">
      <c r="C621" s="69"/>
    </row>
    <row r="622">
      <c r="C622" s="69"/>
    </row>
    <row r="623">
      <c r="C623" s="69"/>
    </row>
    <row r="624">
      <c r="C624" s="69"/>
    </row>
    <row r="625">
      <c r="C625" s="69"/>
    </row>
    <row r="626">
      <c r="C626" s="69"/>
    </row>
    <row r="627">
      <c r="C627" s="69"/>
    </row>
    <row r="628">
      <c r="C628" s="69"/>
    </row>
    <row r="629">
      <c r="C629" s="69"/>
    </row>
    <row r="630">
      <c r="C630" s="69"/>
    </row>
    <row r="631">
      <c r="C631" s="69"/>
    </row>
    <row r="632">
      <c r="C632" s="69"/>
    </row>
    <row r="633">
      <c r="C633" s="69"/>
    </row>
    <row r="634">
      <c r="C634" s="69"/>
    </row>
    <row r="635">
      <c r="C635" s="69"/>
    </row>
    <row r="636">
      <c r="C636" s="69"/>
    </row>
    <row r="637">
      <c r="C637" s="69"/>
    </row>
    <row r="638">
      <c r="C638" s="69"/>
    </row>
    <row r="639">
      <c r="C639" s="69"/>
    </row>
    <row r="640">
      <c r="C640" s="69"/>
    </row>
    <row r="641">
      <c r="C641" s="69"/>
    </row>
    <row r="642">
      <c r="C642" s="69"/>
    </row>
    <row r="643">
      <c r="C643" s="69"/>
    </row>
    <row r="644">
      <c r="C644" s="69"/>
    </row>
    <row r="645">
      <c r="C645" s="69"/>
    </row>
    <row r="646">
      <c r="C646" s="69"/>
    </row>
    <row r="647">
      <c r="C647" s="69"/>
    </row>
    <row r="648">
      <c r="C648" s="69"/>
    </row>
    <row r="649">
      <c r="C649" s="69"/>
    </row>
    <row r="650">
      <c r="C650" s="69"/>
    </row>
    <row r="651">
      <c r="C651" s="69"/>
    </row>
    <row r="652">
      <c r="C652" s="69"/>
    </row>
    <row r="653">
      <c r="C653" s="69"/>
    </row>
    <row r="654">
      <c r="C654" s="69"/>
    </row>
    <row r="655">
      <c r="C655" s="69"/>
    </row>
    <row r="656">
      <c r="C656" s="69"/>
    </row>
    <row r="657">
      <c r="C657" s="69"/>
    </row>
    <row r="658">
      <c r="C658" s="69"/>
    </row>
    <row r="659">
      <c r="C659" s="69"/>
    </row>
    <row r="660">
      <c r="C660" s="69"/>
    </row>
    <row r="661">
      <c r="C661" s="69"/>
    </row>
    <row r="662">
      <c r="C662" s="69"/>
    </row>
    <row r="663">
      <c r="C663" s="69"/>
    </row>
    <row r="664">
      <c r="C664" s="69"/>
    </row>
    <row r="665">
      <c r="C665" s="69"/>
    </row>
    <row r="666">
      <c r="C666" s="69"/>
    </row>
    <row r="667">
      <c r="C667" s="69"/>
    </row>
    <row r="668">
      <c r="C668" s="69"/>
    </row>
    <row r="669">
      <c r="C669" s="69"/>
    </row>
    <row r="670">
      <c r="C670" s="69"/>
    </row>
    <row r="671">
      <c r="C671" s="69"/>
    </row>
    <row r="672">
      <c r="C672" s="69"/>
    </row>
    <row r="673">
      <c r="C673" s="69"/>
    </row>
    <row r="674">
      <c r="C674" s="69"/>
    </row>
    <row r="675">
      <c r="C675" s="69"/>
    </row>
    <row r="676">
      <c r="C676" s="69"/>
    </row>
    <row r="677">
      <c r="C677" s="69"/>
    </row>
    <row r="678">
      <c r="C678" s="69"/>
    </row>
    <row r="679">
      <c r="C679" s="69"/>
    </row>
    <row r="680">
      <c r="C680" s="69"/>
    </row>
    <row r="681">
      <c r="C681" s="69"/>
    </row>
    <row r="682">
      <c r="C682" s="69"/>
    </row>
    <row r="683">
      <c r="C683" s="69"/>
    </row>
    <row r="684">
      <c r="C684" s="69"/>
    </row>
    <row r="685">
      <c r="C685" s="69"/>
    </row>
    <row r="686">
      <c r="C686" s="69"/>
    </row>
    <row r="687">
      <c r="C687" s="69"/>
    </row>
    <row r="688">
      <c r="C688" s="69"/>
    </row>
    <row r="689">
      <c r="C689" s="69"/>
    </row>
    <row r="690">
      <c r="C690" s="69"/>
    </row>
    <row r="691">
      <c r="C691" s="69"/>
    </row>
    <row r="692">
      <c r="C692" s="69"/>
    </row>
    <row r="693">
      <c r="C693" s="69"/>
    </row>
    <row r="694">
      <c r="C694" s="69"/>
    </row>
    <row r="695">
      <c r="C695" s="69"/>
    </row>
    <row r="696">
      <c r="C696" s="69"/>
    </row>
    <row r="697">
      <c r="C697" s="69"/>
    </row>
    <row r="698">
      <c r="C698" s="69"/>
    </row>
    <row r="699">
      <c r="C699" s="69"/>
    </row>
    <row r="700">
      <c r="C700" s="69"/>
    </row>
    <row r="701">
      <c r="C701" s="69"/>
    </row>
    <row r="702">
      <c r="C702" s="69"/>
    </row>
    <row r="703">
      <c r="C703" s="69"/>
    </row>
    <row r="704">
      <c r="C704" s="69"/>
    </row>
    <row r="705">
      <c r="C705" s="69"/>
    </row>
    <row r="706">
      <c r="C706" s="69"/>
    </row>
    <row r="707">
      <c r="C707" s="69"/>
    </row>
    <row r="708">
      <c r="C708" s="69"/>
    </row>
    <row r="709">
      <c r="C709" s="69"/>
    </row>
    <row r="710">
      <c r="C710" s="69"/>
    </row>
    <row r="711">
      <c r="C711" s="69"/>
    </row>
    <row r="712">
      <c r="C712" s="69"/>
    </row>
    <row r="713">
      <c r="C713" s="69"/>
    </row>
    <row r="714">
      <c r="C714" s="69"/>
    </row>
    <row r="715">
      <c r="C715" s="69"/>
    </row>
    <row r="716">
      <c r="C716" s="69"/>
    </row>
    <row r="717">
      <c r="C717" s="69"/>
    </row>
    <row r="718">
      <c r="C718" s="69"/>
    </row>
    <row r="719">
      <c r="C719" s="69"/>
    </row>
    <row r="720">
      <c r="C720" s="69"/>
    </row>
    <row r="721">
      <c r="C721" s="69"/>
    </row>
    <row r="722">
      <c r="C722" s="69"/>
    </row>
    <row r="723">
      <c r="C723" s="69"/>
    </row>
    <row r="724">
      <c r="C724" s="69"/>
    </row>
    <row r="725">
      <c r="C725" s="69"/>
    </row>
    <row r="726">
      <c r="C726" s="69"/>
    </row>
    <row r="727">
      <c r="C727" s="69"/>
    </row>
    <row r="728">
      <c r="C728" s="69"/>
    </row>
    <row r="729">
      <c r="C729" s="69"/>
    </row>
    <row r="730">
      <c r="C730" s="69"/>
    </row>
    <row r="731">
      <c r="C731" s="69"/>
    </row>
    <row r="732">
      <c r="C732" s="69"/>
    </row>
    <row r="733">
      <c r="C733" s="69"/>
    </row>
    <row r="734">
      <c r="C734" s="69"/>
    </row>
    <row r="735">
      <c r="C735" s="69"/>
    </row>
    <row r="736">
      <c r="C736" s="69"/>
    </row>
    <row r="737">
      <c r="C737" s="69"/>
    </row>
    <row r="738">
      <c r="C738" s="69"/>
    </row>
    <row r="739">
      <c r="C739" s="69"/>
    </row>
    <row r="740">
      <c r="C740" s="69"/>
    </row>
    <row r="741">
      <c r="C741" s="69"/>
    </row>
    <row r="742">
      <c r="C742" s="69"/>
    </row>
    <row r="743">
      <c r="C743" s="69"/>
    </row>
    <row r="744">
      <c r="C744" s="69"/>
    </row>
    <row r="745">
      <c r="C745" s="69"/>
    </row>
    <row r="746">
      <c r="C746" s="69"/>
    </row>
    <row r="747">
      <c r="C747" s="69"/>
    </row>
    <row r="748">
      <c r="C748" s="69"/>
    </row>
    <row r="749">
      <c r="C749" s="69"/>
    </row>
    <row r="750">
      <c r="C750" s="69"/>
    </row>
    <row r="751">
      <c r="C751" s="69"/>
    </row>
    <row r="752">
      <c r="C752" s="69"/>
    </row>
    <row r="753">
      <c r="C753" s="69"/>
    </row>
    <row r="754">
      <c r="C754" s="69"/>
    </row>
    <row r="755">
      <c r="C755" s="69"/>
    </row>
    <row r="756">
      <c r="C756" s="69"/>
    </row>
    <row r="757">
      <c r="C757" s="69"/>
    </row>
    <row r="758">
      <c r="C758" s="69"/>
    </row>
    <row r="759">
      <c r="C759" s="69"/>
    </row>
    <row r="760">
      <c r="C760" s="69"/>
    </row>
    <row r="761">
      <c r="C761" s="69"/>
    </row>
    <row r="762">
      <c r="C762" s="69"/>
    </row>
    <row r="763">
      <c r="C763" s="69"/>
    </row>
    <row r="764">
      <c r="C764" s="69"/>
    </row>
    <row r="765">
      <c r="C765" s="69"/>
    </row>
    <row r="766">
      <c r="C766" s="69"/>
    </row>
    <row r="767">
      <c r="C767" s="69"/>
    </row>
    <row r="768">
      <c r="C768" s="69"/>
    </row>
    <row r="769">
      <c r="C769" s="69"/>
    </row>
    <row r="770">
      <c r="C770" s="69"/>
    </row>
    <row r="771">
      <c r="C771" s="69"/>
    </row>
    <row r="772">
      <c r="C772" s="69"/>
    </row>
    <row r="773">
      <c r="C773" s="69"/>
    </row>
    <row r="774">
      <c r="C774" s="69"/>
    </row>
    <row r="775">
      <c r="C775" s="69"/>
    </row>
    <row r="776">
      <c r="C776" s="69"/>
    </row>
    <row r="777">
      <c r="C777" s="69"/>
    </row>
    <row r="778">
      <c r="C778" s="69"/>
    </row>
    <row r="779">
      <c r="C779" s="69"/>
    </row>
    <row r="780">
      <c r="C780" s="69"/>
    </row>
    <row r="781">
      <c r="C781" s="69"/>
    </row>
    <row r="782">
      <c r="C782" s="69"/>
    </row>
    <row r="783">
      <c r="C783" s="69"/>
    </row>
    <row r="784">
      <c r="C784" s="69"/>
    </row>
    <row r="785">
      <c r="C785" s="69"/>
    </row>
    <row r="786">
      <c r="C786" s="69"/>
    </row>
    <row r="787">
      <c r="C787" s="69"/>
    </row>
    <row r="788">
      <c r="C788" s="69"/>
    </row>
    <row r="789">
      <c r="C789" s="69"/>
    </row>
    <row r="790">
      <c r="C790" s="69"/>
    </row>
    <row r="791">
      <c r="C791" s="69"/>
    </row>
    <row r="792">
      <c r="C792" s="69"/>
    </row>
    <row r="793">
      <c r="C793" s="69"/>
    </row>
    <row r="794">
      <c r="C794" s="69"/>
    </row>
    <row r="795">
      <c r="C795" s="69"/>
    </row>
    <row r="796">
      <c r="C796" s="69"/>
    </row>
    <row r="797">
      <c r="C797" s="69"/>
    </row>
    <row r="798">
      <c r="C798" s="69"/>
    </row>
    <row r="799">
      <c r="C799" s="69"/>
    </row>
    <row r="800">
      <c r="C800" s="69"/>
    </row>
    <row r="801">
      <c r="C801" s="69"/>
    </row>
    <row r="802">
      <c r="C802" s="69"/>
    </row>
    <row r="803">
      <c r="C803" s="69"/>
    </row>
    <row r="804">
      <c r="C804" s="69"/>
    </row>
    <row r="805">
      <c r="C805" s="69"/>
    </row>
    <row r="806">
      <c r="C806" s="69"/>
    </row>
    <row r="807">
      <c r="C807" s="69"/>
    </row>
    <row r="808">
      <c r="C808" s="69"/>
    </row>
    <row r="809">
      <c r="C809" s="69"/>
    </row>
    <row r="810">
      <c r="C810" s="69"/>
    </row>
    <row r="811">
      <c r="C811" s="69"/>
    </row>
    <row r="812">
      <c r="C812" s="69"/>
    </row>
    <row r="813">
      <c r="C813" s="69"/>
    </row>
    <row r="814">
      <c r="C814" s="69"/>
    </row>
    <row r="815">
      <c r="C815" s="69"/>
    </row>
    <row r="816">
      <c r="C816" s="69"/>
    </row>
    <row r="817">
      <c r="C817" s="69"/>
    </row>
    <row r="818">
      <c r="C818" s="69"/>
    </row>
    <row r="819">
      <c r="C819" s="69"/>
    </row>
    <row r="820">
      <c r="C820" s="69"/>
    </row>
    <row r="821">
      <c r="C821" s="69"/>
    </row>
    <row r="822">
      <c r="C822" s="69"/>
    </row>
    <row r="823">
      <c r="C823" s="69"/>
    </row>
    <row r="824">
      <c r="C824" s="69"/>
    </row>
    <row r="825">
      <c r="C825" s="69"/>
    </row>
    <row r="826">
      <c r="C826" s="69"/>
    </row>
    <row r="827">
      <c r="C827" s="69"/>
    </row>
    <row r="828">
      <c r="C828" s="69"/>
    </row>
    <row r="829">
      <c r="C829" s="69"/>
    </row>
    <row r="830">
      <c r="C830" s="69"/>
    </row>
    <row r="831">
      <c r="C831" s="69"/>
    </row>
    <row r="832">
      <c r="C832" s="69"/>
    </row>
    <row r="833">
      <c r="C833" s="69"/>
    </row>
    <row r="834">
      <c r="C834" s="69"/>
    </row>
    <row r="835">
      <c r="C835" s="69"/>
    </row>
    <row r="836">
      <c r="C836" s="69"/>
    </row>
    <row r="837">
      <c r="C837" s="69"/>
    </row>
    <row r="838">
      <c r="C838" s="69"/>
    </row>
    <row r="839">
      <c r="C839" s="69"/>
    </row>
    <row r="840">
      <c r="C840" s="69"/>
    </row>
    <row r="841">
      <c r="C841" s="69"/>
    </row>
    <row r="842">
      <c r="C842" s="69"/>
    </row>
    <row r="843">
      <c r="C843" s="69"/>
    </row>
    <row r="844">
      <c r="C844" s="69"/>
    </row>
    <row r="845">
      <c r="C845" s="69"/>
    </row>
    <row r="846">
      <c r="C846" s="69"/>
    </row>
    <row r="847">
      <c r="C847" s="69"/>
    </row>
    <row r="848">
      <c r="C848" s="69"/>
    </row>
    <row r="849">
      <c r="C849" s="69"/>
    </row>
    <row r="850">
      <c r="C850" s="69"/>
    </row>
    <row r="851">
      <c r="C851" s="69"/>
    </row>
    <row r="852">
      <c r="C852" s="69"/>
    </row>
    <row r="853">
      <c r="C853" s="69"/>
    </row>
    <row r="854">
      <c r="C854" s="69"/>
    </row>
    <row r="855">
      <c r="C855" s="69"/>
    </row>
    <row r="856">
      <c r="C856" s="69"/>
    </row>
    <row r="857">
      <c r="C857" s="69"/>
    </row>
    <row r="858">
      <c r="C858" s="69"/>
    </row>
    <row r="859">
      <c r="C859" s="69"/>
    </row>
    <row r="860">
      <c r="C860" s="69"/>
    </row>
    <row r="861">
      <c r="C861" s="69"/>
    </row>
    <row r="862">
      <c r="C862" s="69"/>
    </row>
    <row r="863">
      <c r="C863" s="69"/>
    </row>
    <row r="864">
      <c r="C864" s="69"/>
    </row>
    <row r="865">
      <c r="C865" s="69"/>
    </row>
    <row r="866">
      <c r="C866" s="69"/>
    </row>
    <row r="867">
      <c r="C867" s="69"/>
    </row>
    <row r="868">
      <c r="C868" s="69"/>
    </row>
    <row r="869">
      <c r="C869" s="69"/>
    </row>
    <row r="870">
      <c r="C870" s="69"/>
    </row>
    <row r="871">
      <c r="C871" s="69"/>
    </row>
    <row r="872">
      <c r="C872" s="69"/>
    </row>
    <row r="873">
      <c r="C873" s="69"/>
    </row>
    <row r="874">
      <c r="C874" s="69"/>
    </row>
    <row r="875">
      <c r="C875" s="69"/>
    </row>
    <row r="876">
      <c r="C876" s="69"/>
    </row>
    <row r="877">
      <c r="C877" s="69"/>
    </row>
    <row r="878">
      <c r="C878" s="69"/>
    </row>
    <row r="879">
      <c r="C879" s="69"/>
    </row>
    <row r="880">
      <c r="C880" s="69"/>
    </row>
    <row r="881">
      <c r="C881" s="69"/>
    </row>
    <row r="882">
      <c r="C882" s="69"/>
    </row>
    <row r="883">
      <c r="C883" s="69"/>
    </row>
    <row r="884">
      <c r="C884" s="69"/>
    </row>
    <row r="885">
      <c r="C885" s="69"/>
    </row>
    <row r="886">
      <c r="C886" s="69"/>
    </row>
    <row r="887">
      <c r="C887" s="69"/>
    </row>
    <row r="888">
      <c r="C888" s="69"/>
    </row>
    <row r="889">
      <c r="C889" s="69"/>
    </row>
    <row r="890">
      <c r="C890" s="69"/>
    </row>
    <row r="891">
      <c r="C891" s="69"/>
    </row>
    <row r="892">
      <c r="C892" s="69"/>
    </row>
    <row r="893">
      <c r="C893" s="69"/>
    </row>
    <row r="894">
      <c r="C894" s="69"/>
    </row>
    <row r="895">
      <c r="C895" s="69"/>
    </row>
    <row r="896">
      <c r="C896" s="69"/>
    </row>
    <row r="897">
      <c r="C897" s="69"/>
    </row>
    <row r="898">
      <c r="C898" s="69"/>
    </row>
    <row r="899">
      <c r="C899" s="69"/>
    </row>
    <row r="900">
      <c r="C900" s="69"/>
    </row>
    <row r="901">
      <c r="C901" s="69"/>
    </row>
    <row r="902">
      <c r="C902" s="69"/>
    </row>
    <row r="903">
      <c r="C903" s="69"/>
    </row>
    <row r="904">
      <c r="C904" s="69"/>
    </row>
    <row r="905">
      <c r="C905" s="69"/>
    </row>
    <row r="906">
      <c r="C906" s="69"/>
    </row>
    <row r="907">
      <c r="C907" s="69"/>
    </row>
    <row r="908">
      <c r="C908" s="69"/>
    </row>
    <row r="909">
      <c r="C909" s="69"/>
    </row>
    <row r="910">
      <c r="C910" s="69"/>
    </row>
    <row r="911">
      <c r="C911" s="69"/>
    </row>
    <row r="912">
      <c r="C912" s="69"/>
    </row>
    <row r="913">
      <c r="C913" s="69"/>
    </row>
    <row r="914">
      <c r="C914" s="69"/>
    </row>
    <row r="915">
      <c r="C915" s="69"/>
    </row>
    <row r="916">
      <c r="C916" s="69"/>
    </row>
    <row r="917">
      <c r="C917" s="69"/>
    </row>
    <row r="918">
      <c r="C918" s="69"/>
    </row>
    <row r="919">
      <c r="C919" s="69"/>
    </row>
    <row r="920">
      <c r="C920" s="69"/>
    </row>
    <row r="921">
      <c r="C921" s="69"/>
    </row>
    <row r="922">
      <c r="C922" s="69"/>
    </row>
    <row r="923">
      <c r="C923" s="69"/>
    </row>
    <row r="924">
      <c r="C924" s="69"/>
    </row>
    <row r="925">
      <c r="C925" s="69"/>
    </row>
    <row r="926">
      <c r="C926" s="69"/>
    </row>
    <row r="927">
      <c r="C927" s="69"/>
    </row>
    <row r="928">
      <c r="C928" s="69"/>
    </row>
    <row r="929">
      <c r="C929" s="69"/>
    </row>
    <row r="930">
      <c r="C930" s="69"/>
    </row>
    <row r="931">
      <c r="C931" s="69"/>
    </row>
    <row r="932">
      <c r="C932" s="69"/>
    </row>
    <row r="933">
      <c r="C933" s="69"/>
    </row>
    <row r="934">
      <c r="C934" s="69"/>
    </row>
    <row r="935">
      <c r="C935" s="69"/>
    </row>
    <row r="936">
      <c r="C936" s="69"/>
    </row>
    <row r="937">
      <c r="C937" s="69"/>
    </row>
    <row r="938">
      <c r="C938" s="69"/>
    </row>
    <row r="939">
      <c r="C939" s="69"/>
    </row>
    <row r="940">
      <c r="C940" s="69"/>
    </row>
    <row r="941">
      <c r="C941" s="69"/>
    </row>
    <row r="942">
      <c r="C942" s="69"/>
    </row>
    <row r="943">
      <c r="C943" s="69"/>
    </row>
    <row r="944">
      <c r="C944" s="69"/>
    </row>
    <row r="945">
      <c r="C945" s="69"/>
    </row>
    <row r="946">
      <c r="C946" s="69"/>
    </row>
    <row r="947">
      <c r="C947" s="69"/>
    </row>
    <row r="948">
      <c r="C948" s="69"/>
    </row>
    <row r="949">
      <c r="C949" s="69"/>
    </row>
    <row r="950">
      <c r="C950" s="69"/>
    </row>
    <row r="951">
      <c r="C951" s="69"/>
    </row>
    <row r="952">
      <c r="C952" s="69"/>
    </row>
    <row r="953">
      <c r="C953" s="69"/>
    </row>
    <row r="954">
      <c r="C954" s="69"/>
    </row>
    <row r="955">
      <c r="C955" s="69"/>
    </row>
    <row r="956">
      <c r="C956" s="69"/>
    </row>
    <row r="957">
      <c r="C957" s="69"/>
    </row>
    <row r="958">
      <c r="C958" s="69"/>
    </row>
    <row r="959">
      <c r="C959" s="69"/>
    </row>
    <row r="960">
      <c r="C960" s="69"/>
    </row>
    <row r="961">
      <c r="C961" s="69"/>
    </row>
    <row r="962">
      <c r="C962" s="69"/>
    </row>
    <row r="963">
      <c r="C963" s="69"/>
    </row>
    <row r="964">
      <c r="C964" s="69"/>
    </row>
    <row r="965">
      <c r="C965" s="69"/>
    </row>
    <row r="966">
      <c r="C966" s="69"/>
    </row>
    <row r="967">
      <c r="C967" s="69"/>
    </row>
    <row r="968">
      <c r="C968" s="69"/>
    </row>
    <row r="969">
      <c r="C969" s="69"/>
    </row>
    <row r="970">
      <c r="C970" s="69"/>
    </row>
    <row r="971">
      <c r="C971" s="69"/>
    </row>
    <row r="972">
      <c r="C972" s="69"/>
    </row>
    <row r="973">
      <c r="C973" s="69"/>
    </row>
    <row r="974">
      <c r="C974" s="69"/>
    </row>
    <row r="975">
      <c r="C975" s="69"/>
    </row>
    <row r="976">
      <c r="C976" s="69"/>
    </row>
    <row r="977">
      <c r="C977" s="69"/>
    </row>
    <row r="978">
      <c r="C978" s="69"/>
    </row>
    <row r="979">
      <c r="C979" s="69"/>
    </row>
    <row r="980">
      <c r="C980" s="69"/>
    </row>
    <row r="981">
      <c r="C981" s="69"/>
    </row>
    <row r="982">
      <c r="C982" s="69"/>
    </row>
    <row r="983">
      <c r="C983" s="69"/>
    </row>
    <row r="984">
      <c r="C984" s="69"/>
    </row>
    <row r="985">
      <c r="C985" s="69"/>
    </row>
    <row r="986">
      <c r="C986" s="69"/>
    </row>
    <row r="987">
      <c r="C987" s="69"/>
    </row>
    <row r="988">
      <c r="C988" s="69"/>
    </row>
    <row r="989">
      <c r="C989" s="69"/>
    </row>
    <row r="990">
      <c r="C990" s="69"/>
    </row>
    <row r="991">
      <c r="C991" s="69"/>
    </row>
    <row r="992">
      <c r="C992" s="69"/>
    </row>
    <row r="993">
      <c r="C993" s="69"/>
    </row>
    <row r="994">
      <c r="C994" s="69"/>
    </row>
    <row r="995">
      <c r="C995" s="69"/>
    </row>
    <row r="996">
      <c r="C996" s="69"/>
    </row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2025-09-06T23:41:50Z</dcterms:created>
  <dc:creator>Patrick Duffy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2025-09-08T03:17:39Z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598da55f-a778-4602-93c1-2a392cf3800d</vt:lpwstr>
  </property>
  <property fmtid="{D5CDD505-2E9C-101B-9397-08002B2CF9AE}" pid="7" name="MSIP_Label_defa4170-0d19-0005-0004-bc88714345d2_ActionId">
    <vt:lpwstr>de466171-e53d-40d6-94bc-5bfd78f4d8cd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