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ROM OLD WIN2000 HARD DRIVE\RobertWright\Insurance\"/>
    </mc:Choice>
  </mc:AlternateContent>
  <xr:revisionPtr revIDLastSave="0" documentId="13_ncr:1_{D97AFA0D-7629-49E0-83D8-7A76FB1C697E}" xr6:coauthVersionLast="47" xr6:coauthVersionMax="47" xr10:uidLastSave="{00000000-0000-0000-0000-000000000000}"/>
  <bookViews>
    <workbookView xWindow="28680" yWindow="-120" windowWidth="29040" windowHeight="15720" xr2:uid="{025F708D-A41E-4888-B8B4-3222F1289638}"/>
  </bookViews>
  <sheets>
    <sheet name="SINGLE" sheetId="1" r:id="rId1"/>
    <sheet name="EMPLOYEE-CHILD" sheetId="2" r:id="rId2"/>
    <sheet name="EMPLOYEE-PARTNER" sheetId="3" r:id="rId3"/>
    <sheet name="FAMIL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E26" i="4"/>
  <c r="D26" i="4"/>
  <c r="C26" i="4"/>
  <c r="G23" i="3"/>
  <c r="F23" i="3"/>
  <c r="E23" i="3"/>
  <c r="D23" i="3"/>
  <c r="C23" i="3"/>
  <c r="G23" i="2"/>
  <c r="F23" i="2"/>
  <c r="E23" i="2"/>
  <c r="D23" i="2"/>
  <c r="C23" i="2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<sst xmlns="http://schemas.openxmlformats.org/spreadsheetml/2006/main" count="119" uniqueCount="40">
  <si>
    <t>SINGLE HEALTH BENEFIT COVERAGE</t>
  </si>
  <si>
    <t>If Your Annualized Salary Is:</t>
  </si>
  <si>
    <t>Enter Your Annualized Salary Amount Below Next To The Appropriate Salary Range</t>
  </si>
  <si>
    <t>Year 1</t>
  </si>
  <si>
    <t>Year 2</t>
  </si>
  <si>
    <t>Year 3</t>
  </si>
  <si>
    <t>Year 4</t>
  </si>
  <si>
    <t>less than $20,000.00</t>
  </si>
  <si>
    <t>$20,000.00-$24,999.99</t>
  </si>
  <si>
    <t>$25,000.00-$29,999.99</t>
  </si>
  <si>
    <t>$30,000.00-$34,999.99</t>
  </si>
  <si>
    <t>$35,000.00-$39,999.99</t>
  </si>
  <si>
    <t>$40,000.00-$44,999.99</t>
  </si>
  <si>
    <t>$45,000.00-$49,999.99</t>
  </si>
  <si>
    <t>$50,000.00-$54,999.99</t>
  </si>
  <si>
    <t>$55,000.00-$59,999.99</t>
  </si>
  <si>
    <t>$60,000.00-$64,999.99</t>
  </si>
  <si>
    <t>$65,000.00-$69,999.99</t>
  </si>
  <si>
    <t>$70,000.00-$74,999.99</t>
  </si>
  <si>
    <t>$75,000.00-$79,999.99</t>
  </si>
  <si>
    <t>$80,000.00-$94,999.99</t>
  </si>
  <si>
    <t>$95,000.00 and over</t>
  </si>
  <si>
    <t>For "Single Coverage" (medical, Rx, dental, vision), enter the combined annual premium/rate for year 1, 2, 3, or 4 ------&gt;</t>
  </si>
  <si>
    <r>
      <t xml:space="preserve">Mandatory health benefit contributions for this health benefit coverage will be the higher of a) 1.5% multiplied by your annualized salary, or b) the applicable phase-in year percentage multiplied by the health benefit rate for the coverage you have selected. Based on the information you have entered above, your </t>
    </r>
    <r>
      <rPr>
        <u/>
        <sz val="11"/>
        <color theme="1"/>
        <rFont val="Aptos Narrow"/>
        <family val="2"/>
        <scheme val="minor"/>
      </rPr>
      <t>estimated</t>
    </r>
    <r>
      <rPr>
        <sz val="11"/>
        <color theme="1"/>
        <rFont val="Aptos Narrow"/>
        <family val="2"/>
        <scheme val="minor"/>
      </rPr>
      <t xml:space="preserve"> annual contribution are shown to the right ----------------------------------------&gt;</t>
    </r>
  </si>
  <si>
    <r>
      <t xml:space="preserve">Your </t>
    </r>
    <r>
      <rPr>
        <u/>
        <sz val="11"/>
        <color theme="1"/>
        <rFont val="Aptos Narrow"/>
        <family val="2"/>
        <scheme val="minor"/>
      </rPr>
      <t>minimum</t>
    </r>
    <r>
      <rPr>
        <sz val="11"/>
        <color theme="1"/>
        <rFont val="Aptos Narrow"/>
        <family val="2"/>
        <scheme val="minor"/>
      </rPr>
      <t xml:space="preserve"> </t>
    </r>
    <r>
      <rPr>
        <u/>
        <sz val="11"/>
        <color theme="1"/>
        <rFont val="Aptos Narrow"/>
        <family val="2"/>
        <scheme val="minor"/>
      </rPr>
      <t>estimated</t>
    </r>
    <r>
      <rPr>
        <sz val="11"/>
        <color theme="1"/>
        <rFont val="Aptos Narrow"/>
        <family val="2"/>
        <scheme val="minor"/>
      </rPr>
      <t xml:space="preserve"> contribution is:</t>
    </r>
  </si>
  <si>
    <t>EMPLOYEE/CHILD HEALTH BENEFIT COVERAGE</t>
  </si>
  <si>
    <t>less than $25,000.00</t>
  </si>
  <si>
    <t>$80,000.00-$84,999.99</t>
  </si>
  <si>
    <t>$85,000.00-$99,999.99</t>
  </si>
  <si>
    <t>$100,000.00 and over</t>
  </si>
  <si>
    <t>For "Employee/Child Coverage" (medical, Rx, dental, vision), enter the combined annual premium/rate for year 1, 2, 3, or 4 ------&gt;</t>
  </si>
  <si>
    <t>EMPLOYEE/SPOUSE/PARTNER HEALTH BENEFIT COVERAGE</t>
  </si>
  <si>
    <t>For "Employee/Spouse/Partner Coverage" (medical, Rx, dental, vision), enter the combined annual premium/rate for year 1, 2, 3, or 4 ------&gt;</t>
  </si>
  <si>
    <t>FAMILY HEALTH BENEFIT COVERAGE</t>
  </si>
  <si>
    <t>$85,000.00-$89,999.99</t>
  </si>
  <si>
    <t>$90,000.00-$94,999.99</t>
  </si>
  <si>
    <t>$95,000.00-$99,999.99</t>
  </si>
  <si>
    <t>$100,000.00-$109,999.99</t>
  </si>
  <si>
    <t>$110,000.00 and over</t>
  </si>
  <si>
    <t>For "Family Coverage" (medical, Rx, dental, vision), enter the combined annual premium/rate for year 1, 2, 3, or 4 ------&gt;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</si>
</sst>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9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96D"/>
        <bgColor rgb="FF000000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2" borderId="1" xfId="0" applyNumberFormat="1" applyFont="1" applyFill="1" applyBorder="1" applyProtection="1">
      <protection locked="0"/>
    </xf>
    <xf numFmtId="10" fontId="1" fillId="0" borderId="1" xfId="0" applyNumberFormat="1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10" fontId="1" fillId="0" borderId="0" xfId="0" applyNumberFormat="1" applyFont="1"/>
    <xf numFmtId="44" fontId="3" fillId="3" borderId="5" xfId="0" applyNumberFormat="1" applyFont="1" applyFill="1" applyBorder="1" applyProtection="1">
      <protection locked="0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4" fontId="1" fillId="0" borderId="4" xfId="0" applyNumberFormat="1" applyFont="1" applyBorder="1"/>
    <xf numFmtId="0" fontId="1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0" fontId="1" fillId="0" borderId="9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44" fontId="2" fillId="0" borderId="5" xfId="0" applyNumberFormat="1" applyFont="1" applyBorder="1" applyAlignment="1">
      <alignment horizontal="left" vertical="center"/>
    </xf>
    <xf numFmtId="44" fontId="2" fillId="0" borderId="5" xfId="0" applyNumberFormat="1" applyFont="1" applyBorder="1"/>
    <xf numFmtId="0" fontId="5" fillId="0" borderId="0" xfId="0" applyFont="1" applyAlignment="1">
      <alignment horizontal="center" vertical="top" wrapText="1"/>
    </xf>
    <xf numFmtId="44" fontId="6" fillId="4" borderId="1" xfId="0" applyNumberFormat="1" applyFont="1" applyFill="1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44" fontId="2" fillId="5" borderId="5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6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997A-50F2-4ADB-883D-0AB14DE8C33F}">
  <dimension ref="A1:G24"/>
  <sheetViews>
    <sheetView tabSelected="1" workbookViewId="0">
      <selection activeCell="G20" sqref="G20"/>
    </sheetView>
  </sheetViews>
  <sheetFormatPr defaultColWidth="12.5703125" defaultRowHeight="15" x14ac:dyDescent="0.25"/>
  <cols>
    <col min="1" max="1" width="27.28515625" customWidth="1"/>
    <col min="2" max="2" width="19" customWidth="1"/>
    <col min="3" max="7" width="19.2851562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7</v>
      </c>
      <c r="B3" s="6"/>
      <c r="C3" s="7">
        <v>1.4999999999999999E-2</v>
      </c>
      <c r="D3" s="7">
        <v>1.1299999999999999E-2</v>
      </c>
      <c r="E3" s="7">
        <v>2.2499999999999999E-2</v>
      </c>
      <c r="F3" s="7">
        <v>3.3799999999999997E-2</v>
      </c>
      <c r="G3" s="7">
        <v>4.4999999999999998E-2</v>
      </c>
    </row>
    <row r="4" spans="1:7" x14ac:dyDescent="0.25">
      <c r="A4" s="5" t="s">
        <v>8</v>
      </c>
      <c r="B4" s="6"/>
      <c r="C4" s="7">
        <v>1.4999999999999999E-2</v>
      </c>
      <c r="D4" s="7">
        <v>1.38E-2</v>
      </c>
      <c r="E4" s="7">
        <v>2.75E-2</v>
      </c>
      <c r="F4" s="7">
        <v>4.1300000000000003E-2</v>
      </c>
      <c r="G4" s="7">
        <v>5.5E-2</v>
      </c>
    </row>
    <row r="5" spans="1:7" x14ac:dyDescent="0.25">
      <c r="A5" s="8" t="s">
        <v>9</v>
      </c>
      <c r="B5" s="6"/>
      <c r="C5" s="7">
        <v>1.4999999999999999E-2</v>
      </c>
      <c r="D5" s="7">
        <v>1.8800000000000001E-2</v>
      </c>
      <c r="E5" s="7">
        <v>3.7499999999999999E-2</v>
      </c>
      <c r="F5" s="7">
        <v>5.6300000000000003E-2</v>
      </c>
      <c r="G5" s="7">
        <v>7.4999999999999997E-2</v>
      </c>
    </row>
    <row r="6" spans="1:7" x14ac:dyDescent="0.25">
      <c r="A6" s="5" t="s">
        <v>10</v>
      </c>
      <c r="B6" s="6"/>
      <c r="C6" s="7">
        <v>1.4999999999999999E-2</v>
      </c>
      <c r="D6" s="7">
        <v>2.5000000000000001E-2</v>
      </c>
      <c r="E6" s="7">
        <v>0.05</v>
      </c>
      <c r="F6" s="7">
        <v>7.4999999999999997E-2</v>
      </c>
      <c r="G6" s="7">
        <v>0.1</v>
      </c>
    </row>
    <row r="7" spans="1:7" x14ac:dyDescent="0.25">
      <c r="A7" s="5" t="s">
        <v>11</v>
      </c>
      <c r="B7" s="6"/>
      <c r="C7" s="7">
        <v>1.4999999999999999E-2</v>
      </c>
      <c r="D7" s="7">
        <v>2.75E-2</v>
      </c>
      <c r="E7" s="7">
        <v>5.5E-2</v>
      </c>
      <c r="F7" s="7">
        <v>8.2500000000000004E-2</v>
      </c>
      <c r="G7" s="7">
        <v>0.11</v>
      </c>
    </row>
    <row r="8" spans="1:7" x14ac:dyDescent="0.25">
      <c r="A8" s="5" t="s">
        <v>12</v>
      </c>
      <c r="B8" s="6"/>
      <c r="C8" s="7">
        <v>1.4999999999999999E-2</v>
      </c>
      <c r="D8" s="7">
        <v>0.03</v>
      </c>
      <c r="E8" s="7">
        <v>0.06</v>
      </c>
      <c r="F8" s="7">
        <v>0.09</v>
      </c>
      <c r="G8" s="7">
        <v>0.12</v>
      </c>
    </row>
    <row r="9" spans="1:7" x14ac:dyDescent="0.25">
      <c r="A9" s="5" t="s">
        <v>13</v>
      </c>
      <c r="B9" s="6"/>
      <c r="C9" s="7">
        <v>1.4999999999999999E-2</v>
      </c>
      <c r="D9" s="7">
        <v>3.5000000000000003E-2</v>
      </c>
      <c r="E9" s="7">
        <v>7.0000000000000007E-2</v>
      </c>
      <c r="F9" s="7">
        <v>0.105</v>
      </c>
      <c r="G9" s="7">
        <v>0.14000000000000001</v>
      </c>
    </row>
    <row r="10" spans="1:7" x14ac:dyDescent="0.25">
      <c r="A10" s="5" t="s">
        <v>14</v>
      </c>
      <c r="B10" s="6"/>
      <c r="C10" s="7">
        <v>1.4999999999999999E-2</v>
      </c>
      <c r="D10" s="7">
        <v>0.05</v>
      </c>
      <c r="E10" s="7">
        <v>0.1</v>
      </c>
      <c r="F10" s="7">
        <v>0.15</v>
      </c>
      <c r="G10" s="7">
        <v>0.2</v>
      </c>
    </row>
    <row r="11" spans="1:7" x14ac:dyDescent="0.25">
      <c r="A11" s="5" t="s">
        <v>15</v>
      </c>
      <c r="B11" s="6"/>
      <c r="C11" s="7">
        <v>1.4999999999999999E-2</v>
      </c>
      <c r="D11" s="7">
        <v>5.7500000000000002E-2</v>
      </c>
      <c r="E11" s="7">
        <v>0.115</v>
      </c>
      <c r="F11" s="7">
        <v>0.17249999999999999</v>
      </c>
      <c r="G11" s="7">
        <v>0.23</v>
      </c>
    </row>
    <row r="12" spans="1:7" x14ac:dyDescent="0.25">
      <c r="A12" s="5" t="s">
        <v>16</v>
      </c>
      <c r="B12" s="6"/>
      <c r="C12" s="7">
        <v>1.4999999999999999E-2</v>
      </c>
      <c r="D12" s="7">
        <v>6.7500000000000004E-2</v>
      </c>
      <c r="E12" s="7">
        <v>0.13500000000000001</v>
      </c>
      <c r="F12" s="7">
        <v>0.20250000000000001</v>
      </c>
      <c r="G12" s="7">
        <v>0.27</v>
      </c>
    </row>
    <row r="13" spans="1:7" x14ac:dyDescent="0.25">
      <c r="A13" s="5" t="s">
        <v>17</v>
      </c>
      <c r="B13" s="6"/>
      <c r="C13" s="7">
        <v>1.4999999999999999E-2</v>
      </c>
      <c r="D13" s="7">
        <v>7.2499999999999995E-2</v>
      </c>
      <c r="E13" s="7">
        <v>0.14499999999999999</v>
      </c>
      <c r="F13" s="7">
        <v>0.2175</v>
      </c>
      <c r="G13" s="7">
        <v>0.28999999999999998</v>
      </c>
    </row>
    <row r="14" spans="1:7" x14ac:dyDescent="0.25">
      <c r="A14" s="5" t="s">
        <v>18</v>
      </c>
      <c r="B14" s="6"/>
      <c r="C14" s="7">
        <v>1.4999999999999999E-2</v>
      </c>
      <c r="D14" s="7">
        <v>0.08</v>
      </c>
      <c r="E14" s="7">
        <v>0.16</v>
      </c>
      <c r="F14" s="7">
        <v>0.24</v>
      </c>
      <c r="G14" s="7">
        <v>0.32</v>
      </c>
    </row>
    <row r="15" spans="1:7" x14ac:dyDescent="0.25">
      <c r="A15" s="5" t="s">
        <v>19</v>
      </c>
      <c r="B15" s="6"/>
      <c r="C15" s="7">
        <v>1.4999999999999999E-2</v>
      </c>
      <c r="D15" s="7">
        <v>8.2500000000000004E-2</v>
      </c>
      <c r="E15" s="7">
        <v>0.16500000000000001</v>
      </c>
      <c r="F15" s="7">
        <v>0.2475</v>
      </c>
      <c r="G15" s="7">
        <v>0.33</v>
      </c>
    </row>
    <row r="16" spans="1:7" x14ac:dyDescent="0.25">
      <c r="A16" s="5" t="s">
        <v>20</v>
      </c>
      <c r="B16" s="6"/>
      <c r="C16" s="7">
        <v>1.4999999999999999E-2</v>
      </c>
      <c r="D16" s="7">
        <v>8.5000000000000006E-2</v>
      </c>
      <c r="E16" s="7">
        <v>0.17</v>
      </c>
      <c r="F16" s="7">
        <v>0.255</v>
      </c>
      <c r="G16" s="7">
        <v>0.34</v>
      </c>
    </row>
    <row r="17" spans="1:7" x14ac:dyDescent="0.25">
      <c r="A17" s="5" t="s">
        <v>21</v>
      </c>
      <c r="B17" s="6"/>
      <c r="C17" s="7">
        <v>1.4999999999999999E-2</v>
      </c>
      <c r="D17" s="7">
        <v>8.7499999999999994E-2</v>
      </c>
      <c r="E17" s="7">
        <v>0.17499999999999999</v>
      </c>
      <c r="F17" s="7">
        <v>0.26250000000000001</v>
      </c>
      <c r="G17" s="7">
        <v>0.35</v>
      </c>
    </row>
    <row r="18" spans="1:7" ht="15.75" thickBot="1" x14ac:dyDescent="0.3">
      <c r="A18" s="9"/>
      <c r="B18" s="10"/>
      <c r="C18" s="11"/>
      <c r="D18" s="11"/>
      <c r="E18" s="11"/>
      <c r="F18" s="11"/>
      <c r="G18" s="11"/>
    </row>
    <row r="19" spans="1:7" ht="15.75" thickBot="1" x14ac:dyDescent="0.3">
      <c r="A19" s="29" t="s">
        <v>22</v>
      </c>
      <c r="B19" s="30"/>
      <c r="C19" s="30"/>
      <c r="D19" s="30"/>
      <c r="E19" s="30"/>
      <c r="F19" s="30"/>
      <c r="G19" s="12">
        <v>26091.360000000001</v>
      </c>
    </row>
    <row r="20" spans="1:7" ht="15.75" thickBot="1" x14ac:dyDescent="0.3">
      <c r="A20" s="13"/>
      <c r="B20" s="13"/>
      <c r="C20" s="13"/>
      <c r="D20" s="14"/>
      <c r="E20" s="14"/>
      <c r="F20" s="14"/>
      <c r="G20" s="15"/>
    </row>
    <row r="21" spans="1:7" ht="15.75" thickBot="1" x14ac:dyDescent="0.3">
      <c r="A21" s="10"/>
      <c r="B21" s="10"/>
      <c r="C21" s="16"/>
      <c r="D21" s="17" t="s">
        <v>3</v>
      </c>
      <c r="E21" s="17" t="s">
        <v>4</v>
      </c>
      <c r="F21" s="17" t="s">
        <v>5</v>
      </c>
      <c r="G21" s="17" t="s">
        <v>6</v>
      </c>
    </row>
    <row r="22" spans="1:7" ht="45.75" thickBot="1" x14ac:dyDescent="0.3">
      <c r="A22" s="31" t="s">
        <v>23</v>
      </c>
      <c r="B22" s="32"/>
      <c r="C22" s="18" t="s">
        <v>24</v>
      </c>
      <c r="D22" s="19"/>
      <c r="E22" s="19"/>
      <c r="F22" s="19"/>
      <c r="G22" s="19"/>
    </row>
    <row r="23" spans="1:7" ht="15.75" thickBot="1" x14ac:dyDescent="0.3">
      <c r="A23" s="33"/>
      <c r="B23" s="34"/>
      <c r="C23" s="20">
        <f>($B3*C3)+($B4*C4)+($B5*C5)+($B6*C6)+($B7*C7)+($B8*C8)+($B9*C9)+($B10*C10)+($B11*C11)+($B12*C12)+($B13*C13)+($B14*C14)+($B15*C15)+($B16*C16)+($B17*C17)</f>
        <v>0</v>
      </c>
      <c r="D23" s="21">
        <f>IF($B3&lt;&gt;0,$G19*D3)+IF($B4&lt;&gt;0,$G19*D4)+IF($B5&lt;&gt;0,$G19*D5)+IF($B6&lt;&gt;0,$G19*$D6)+IF($B7&lt;&gt;0,$G19*D7)+IF($B8&lt;&gt;0,$G19*D8)+IF($B9&lt;&gt;0,$G19*D9)+IF($B10&lt;&gt;0,$G19*D10)+IF($B11&lt;&gt;0,$G19*D11)+IF($B12&lt;&gt;0,$G19*D12)+IF($B13&lt;&gt;0,$G19*D13)+IF($B14&lt;&gt;0,$G19*D14)+IF($B15&lt;&gt;0,$G19*D15)+IF($B16&lt;&gt;0,$G19*D16)+IF($B17&lt;&gt;0,$G19*D17)</f>
        <v>0</v>
      </c>
      <c r="E23" s="21">
        <f>IF($B3&lt;&gt;0,$G19*E3)+IF($B4&lt;&gt;0,$G19*E4)+IF($B5&lt;&gt;0,$G19*E5)+IF($B6&lt;&gt;0,$G19*E6)+IF($B7&lt;&gt;0,$G19*E7)+IF($B8&lt;&gt;0,$G19*E8)+IF($B9&lt;&gt;0,$G19*E9)+IF($B10&lt;&gt;0,$G19*E10)+IF($B11&lt;&gt;0,$G19*E11)+IF($B12&lt;&gt;0,$G19*E12)+IF($B13&lt;&gt;0,$G19*E13)+IF($B14&lt;&gt;0,$G19*E14)+IF($B15&lt;&gt;0,$G19*E15)+IF($B16&lt;&gt;0,$G19*E16)+IF($B17&lt;&gt;0,$G19*E17)</f>
        <v>0</v>
      </c>
      <c r="F23" s="27">
        <f>IF($B3&lt;&gt;0,$G19*F3)+IF($B4&lt;&gt;0,$G19*F4)+IF($B5&lt;&gt;0,$G19*F5)+IF($B6&lt;&gt;0,$G19*F6)+IF($B7&lt;&gt;0,$G19*F7)+IF($B8&lt;&gt;0,$G19*F8)+IF($B9&lt;&gt;0,$G19*F9)+IF($B10&lt;&gt;0,$G19*F10)+IF($B11&lt;&gt;0,$G19*F11)+IF($B12&lt;&gt;0,$G19*F12)+IF($B13&lt;&gt;0,$G19*F13)+IF($B14&lt;&gt;0,$G19*F14)+IF($B15&lt;&gt;0,$G19*F15)+IF($B16&lt;&gt;0,$G19*F16)+IF($B17&lt;&gt;0,$G19*F17)</f>
        <v>0</v>
      </c>
      <c r="G23" s="21">
        <f>IF($B3&lt;&gt;0,$G19*G3)+IF($B4&lt;&gt;0,$G19*G4)+IF($B5&lt;&gt;0,$G19*G5)+IF($B6&lt;&gt;0,$G19*G6)+IF($B7&lt;&gt;0,$G19*G7)+IF($B8&lt;&gt;0,$G19*G8)+IF($B9&lt;&gt;0,$G19*G9)+IF($B10&lt;&gt;0,$G19*G10)+IF($B11&lt;&gt;0,$G19*G11)+IF($B12&lt;&gt;0,$G19*G12)+IF($B13&lt;&gt;0,$G19*G13)+IF($B14&lt;&gt;0,$G19*G14)+IF($B15&lt;&gt;0,$G19*G15)+IF($B16&lt;&gt;0,$G19*G16)+IF($B17&lt;&gt;0,$G19*G17)</f>
        <v>0</v>
      </c>
    </row>
    <row r="24" spans="1:7" ht="15.75" x14ac:dyDescent="0.25">
      <c r="C24" s="22"/>
    </row>
  </sheetData>
  <mergeCells count="3">
    <mergeCell ref="A1:G1"/>
    <mergeCell ref="A19:F19"/>
    <mergeCell ref="A22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A292-021D-488D-9E5B-0468E1FB6DE3}">
  <dimension ref="A1:G26"/>
  <sheetViews>
    <sheetView workbookViewId="0">
      <selection activeCell="G20" sqref="G20"/>
    </sheetView>
  </sheetViews>
  <sheetFormatPr defaultColWidth="12.5703125" defaultRowHeight="15" x14ac:dyDescent="0.25"/>
  <cols>
    <col min="1" max="1" width="27.28515625" customWidth="1"/>
    <col min="2" max="2" width="19" customWidth="1"/>
    <col min="3" max="7" width="19.28515625" customWidth="1"/>
  </cols>
  <sheetData>
    <row r="1" spans="1:7" x14ac:dyDescent="0.25">
      <c r="A1" s="28" t="s">
        <v>25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26</v>
      </c>
      <c r="B3" s="23"/>
      <c r="C3" s="7">
        <v>1.4999999999999999E-2</v>
      </c>
      <c r="D3" s="7">
        <v>8.8000000000000005E-3</v>
      </c>
      <c r="E3" s="7">
        <v>1.7500000000000002E-2</v>
      </c>
      <c r="F3" s="7">
        <v>2.63E-2</v>
      </c>
      <c r="G3" s="7">
        <v>3.5000000000000003E-2</v>
      </c>
    </row>
    <row r="4" spans="1:7" x14ac:dyDescent="0.25">
      <c r="A4" s="8" t="s">
        <v>9</v>
      </c>
      <c r="B4" s="23"/>
      <c r="C4" s="7">
        <v>1.4999999999999999E-2</v>
      </c>
      <c r="D4" s="7">
        <v>1.1299999999999999E-2</v>
      </c>
      <c r="E4" s="7">
        <v>2.2499999999999999E-2</v>
      </c>
      <c r="F4" s="7">
        <v>3.3799999999999997E-2</v>
      </c>
      <c r="G4" s="7">
        <v>4.4999999999999998E-2</v>
      </c>
    </row>
    <row r="5" spans="1:7" x14ac:dyDescent="0.25">
      <c r="A5" s="5" t="s">
        <v>10</v>
      </c>
      <c r="B5" s="23"/>
      <c r="C5" s="7">
        <v>1.4999999999999999E-2</v>
      </c>
      <c r="D5" s="7">
        <v>1.4999999999999999E-2</v>
      </c>
      <c r="E5" s="7">
        <v>0.03</v>
      </c>
      <c r="F5" s="7">
        <v>4.4999999999999998E-2</v>
      </c>
      <c r="G5" s="7">
        <v>0.06</v>
      </c>
    </row>
    <row r="6" spans="1:7" x14ac:dyDescent="0.25">
      <c r="A6" s="5" t="s">
        <v>11</v>
      </c>
      <c r="B6" s="23"/>
      <c r="C6" s="7">
        <v>1.4999999999999999E-2</v>
      </c>
      <c r="D6" s="7">
        <v>1.7500000000000002E-2</v>
      </c>
      <c r="E6" s="7">
        <v>3.5000000000000003E-2</v>
      </c>
      <c r="F6" s="7">
        <v>5.2499999999999998E-2</v>
      </c>
      <c r="G6" s="7">
        <v>7.0000000000000007E-2</v>
      </c>
    </row>
    <row r="7" spans="1:7" x14ac:dyDescent="0.25">
      <c r="A7" s="5" t="s">
        <v>12</v>
      </c>
      <c r="B7" s="23"/>
      <c r="C7" s="7">
        <v>1.4999999999999999E-2</v>
      </c>
      <c r="D7" s="7">
        <v>0.02</v>
      </c>
      <c r="E7" s="7">
        <v>0.04</v>
      </c>
      <c r="F7" s="7">
        <v>0.06</v>
      </c>
      <c r="G7" s="7">
        <v>0.08</v>
      </c>
    </row>
    <row r="8" spans="1:7" x14ac:dyDescent="0.25">
      <c r="A8" s="5" t="s">
        <v>13</v>
      </c>
      <c r="B8" s="23"/>
      <c r="C8" s="7">
        <v>1.4999999999999999E-2</v>
      </c>
      <c r="D8" s="7">
        <v>2.5000000000000001E-2</v>
      </c>
      <c r="E8" s="7">
        <v>0.05</v>
      </c>
      <c r="F8" s="7">
        <v>7.4999999999999997E-2</v>
      </c>
      <c r="G8" s="7">
        <v>0.1</v>
      </c>
    </row>
    <row r="9" spans="1:7" x14ac:dyDescent="0.25">
      <c r="A9" s="5" t="s">
        <v>14</v>
      </c>
      <c r="B9" s="23"/>
      <c r="C9" s="7">
        <v>1.4999999999999999E-2</v>
      </c>
      <c r="D9" s="7">
        <v>3.7499999999999999E-2</v>
      </c>
      <c r="E9" s="7">
        <v>7.4999999999999997E-2</v>
      </c>
      <c r="F9" s="7">
        <v>0.1125</v>
      </c>
      <c r="G9" s="7">
        <v>0.15</v>
      </c>
    </row>
    <row r="10" spans="1:7" x14ac:dyDescent="0.25">
      <c r="A10" s="5" t="s">
        <v>15</v>
      </c>
      <c r="B10" s="23"/>
      <c r="C10" s="7">
        <v>1.4999999999999999E-2</v>
      </c>
      <c r="D10" s="7">
        <v>4.2500000000000003E-2</v>
      </c>
      <c r="E10" s="7">
        <v>8.5000000000000006E-2</v>
      </c>
      <c r="F10" s="7">
        <v>0.1275</v>
      </c>
      <c r="G10" s="7">
        <v>0.17</v>
      </c>
    </row>
    <row r="11" spans="1:7" x14ac:dyDescent="0.25">
      <c r="A11" s="5" t="s">
        <v>16</v>
      </c>
      <c r="B11" s="23"/>
      <c r="C11" s="7">
        <v>1.4999999999999999E-2</v>
      </c>
      <c r="D11" s="7">
        <v>5.2499999999999998E-2</v>
      </c>
      <c r="E11" s="7">
        <v>0.105</v>
      </c>
      <c r="F11" s="7">
        <v>0.1575</v>
      </c>
      <c r="G11" s="7">
        <v>0.21</v>
      </c>
    </row>
    <row r="12" spans="1:7" x14ac:dyDescent="0.25">
      <c r="A12" s="5" t="s">
        <v>17</v>
      </c>
      <c r="B12" s="23"/>
      <c r="C12" s="7">
        <v>1.4999999999999999E-2</v>
      </c>
      <c r="D12" s="7">
        <v>5.7500000000000002E-2</v>
      </c>
      <c r="E12" s="7">
        <v>0.115</v>
      </c>
      <c r="F12" s="7">
        <v>0.17249999999999999</v>
      </c>
      <c r="G12" s="7">
        <v>0.23</v>
      </c>
    </row>
    <row r="13" spans="1:7" x14ac:dyDescent="0.25">
      <c r="A13" s="5" t="s">
        <v>18</v>
      </c>
      <c r="B13" s="23"/>
      <c r="C13" s="7">
        <v>1.4999999999999999E-2</v>
      </c>
      <c r="D13" s="7">
        <v>6.5000000000000002E-2</v>
      </c>
      <c r="E13" s="7">
        <v>0.13</v>
      </c>
      <c r="F13" s="7">
        <v>0.19500000000000001</v>
      </c>
      <c r="G13" s="7">
        <v>0.26</v>
      </c>
    </row>
    <row r="14" spans="1:7" x14ac:dyDescent="0.25">
      <c r="A14" s="5" t="s">
        <v>19</v>
      </c>
      <c r="B14" s="23"/>
      <c r="C14" s="7">
        <v>1.4999999999999999E-2</v>
      </c>
      <c r="D14" s="7">
        <v>6.7500000000000004E-2</v>
      </c>
      <c r="E14" s="7">
        <v>0.13500000000000001</v>
      </c>
      <c r="F14" s="7">
        <v>0.20250000000000001</v>
      </c>
      <c r="G14" s="7">
        <v>0.27</v>
      </c>
    </row>
    <row r="15" spans="1:7" x14ac:dyDescent="0.25">
      <c r="A15" s="5" t="s">
        <v>27</v>
      </c>
      <c r="B15" s="23"/>
      <c r="C15" s="7">
        <v>1.4999999999999999E-2</v>
      </c>
      <c r="D15" s="7">
        <v>7.0000000000000007E-2</v>
      </c>
      <c r="E15" s="7">
        <v>0.14000000000000001</v>
      </c>
      <c r="F15" s="7">
        <v>0.21</v>
      </c>
      <c r="G15" s="7">
        <v>0.28000000000000003</v>
      </c>
    </row>
    <row r="16" spans="1:7" x14ac:dyDescent="0.25">
      <c r="A16" s="5" t="s">
        <v>28</v>
      </c>
      <c r="B16" s="23"/>
      <c r="C16" s="7">
        <v>1.4999999999999999E-2</v>
      </c>
      <c r="D16" s="7">
        <v>7.4999999999999997E-2</v>
      </c>
      <c r="E16" s="7">
        <v>0.15</v>
      </c>
      <c r="F16" s="7">
        <v>0.22500000000000001</v>
      </c>
      <c r="G16" s="7">
        <v>0.3</v>
      </c>
    </row>
    <row r="17" spans="1:7" x14ac:dyDescent="0.25">
      <c r="A17" s="5" t="s">
        <v>29</v>
      </c>
      <c r="B17" s="23"/>
      <c r="C17" s="7">
        <v>1.4999999999999999E-2</v>
      </c>
      <c r="D17" s="7">
        <v>8.7499999999999994E-2</v>
      </c>
      <c r="E17" s="7">
        <v>0.17499999999999999</v>
      </c>
      <c r="F17" s="7">
        <v>0.26250000000000001</v>
      </c>
      <c r="G17" s="7">
        <v>0.35</v>
      </c>
    </row>
    <row r="18" spans="1:7" ht="15.75" thickBot="1" x14ac:dyDescent="0.3">
      <c r="A18" s="9"/>
      <c r="B18" s="10"/>
      <c r="C18" s="11"/>
      <c r="D18" s="11"/>
      <c r="E18" s="11"/>
      <c r="F18" s="11"/>
      <c r="G18" s="11"/>
    </row>
    <row r="19" spans="1:7" ht="15.75" thickBot="1" x14ac:dyDescent="0.3">
      <c r="A19" s="29" t="s">
        <v>30</v>
      </c>
      <c r="B19" s="30"/>
      <c r="C19" s="30"/>
      <c r="D19" s="30"/>
      <c r="E19" s="30"/>
      <c r="F19" s="30"/>
      <c r="G19" s="12">
        <v>48530.04</v>
      </c>
    </row>
    <row r="20" spans="1:7" ht="15.75" thickBot="1" x14ac:dyDescent="0.3">
      <c r="A20" s="13"/>
      <c r="B20" s="13"/>
      <c r="C20" s="13"/>
      <c r="D20" s="14"/>
      <c r="E20" s="14"/>
      <c r="F20" s="14"/>
      <c r="G20" s="15"/>
    </row>
    <row r="21" spans="1:7" ht="15.75" thickBot="1" x14ac:dyDescent="0.3">
      <c r="A21" s="10"/>
      <c r="B21" s="10"/>
      <c r="C21" s="16"/>
      <c r="D21" s="17" t="s">
        <v>3</v>
      </c>
      <c r="E21" s="17" t="s">
        <v>4</v>
      </c>
      <c r="F21" s="17" t="s">
        <v>5</v>
      </c>
      <c r="G21" s="17" t="s">
        <v>6</v>
      </c>
    </row>
    <row r="22" spans="1:7" ht="45.75" thickBot="1" x14ac:dyDescent="0.3">
      <c r="A22" s="31" t="s">
        <v>23</v>
      </c>
      <c r="B22" s="32"/>
      <c r="C22" s="18" t="s">
        <v>24</v>
      </c>
      <c r="D22" s="19"/>
      <c r="E22" s="19"/>
      <c r="F22" s="19"/>
      <c r="G22" s="19"/>
    </row>
    <row r="23" spans="1:7" ht="15.75" thickBot="1" x14ac:dyDescent="0.3">
      <c r="A23" s="33"/>
      <c r="B23" s="34"/>
      <c r="C23" s="20">
        <f>($B3*C3)+($B4*C4)+($B5*C5)+($B6*C6)+($B7*C7)+($B8*C8)+($B9*C9)+($B10*C10)+($B11*C11)+($B12*C12)+($B13*C13)+($B14*C14)+($B15*C15)+($B16*C16)+($B17*C17)</f>
        <v>0</v>
      </c>
      <c r="D23" s="21">
        <f>IF($B3&lt;&gt;0,$G19*D3)+IF($B4&lt;&gt;0,$G19*D4)+IF($B5&lt;&gt;0,$G19*D5)+IF($B6&lt;&gt;0,$G19*$D6)+IF($B7&lt;&gt;0,$G19*D7)+IF($B8&lt;&gt;0,$G19*D8)+IF($B9&lt;&gt;0,$G19*D9)+IF($B10&lt;&gt;0,$G19*D10)+IF($B11&lt;&gt;0,$G19*D11)+IF($B12&lt;&gt;0,$G19*D12)+IF($B13&lt;&gt;0,$G19*D13)+IF($B14&lt;&gt;0,$G19*D14)+IF($B15&lt;&gt;0,$G19*D15)+IF($B16&lt;&gt;0,$G19*D16)+IF($B17&lt;&gt;0,$G19*D17)</f>
        <v>0</v>
      </c>
      <c r="E23" s="21">
        <f>IF($B3&lt;&gt;0,$G19*E3)+IF($B4&lt;&gt;0,$G19*E4)+IF($B5&lt;&gt;0,$G19*E5)+IF($B6&lt;&gt;0,$G19*E6)+IF($B7&lt;&gt;0,$G19*E7)+IF($B8&lt;&gt;0,$G19*E8)+IF($B9&lt;&gt;0,$G19*E9)+IF($B10&lt;&gt;0,$G19*E10)+IF($B11&lt;&gt;0,$G19*E11)+IF($B12&lt;&gt;0,$G19*E12)+IF($B13&lt;&gt;0,$G19*E13)+IF($B14&lt;&gt;0,$G19*E14)+IF($B15&lt;&gt;0,$G19*E15)+IF($B16&lt;&gt;0,$G19*E16)+IF($B17&lt;&gt;0,$G19*E17)</f>
        <v>0</v>
      </c>
      <c r="F23" s="27">
        <f>IF($B3&lt;&gt;0,$G19*F3)+IF($B4&lt;&gt;0,$G19*F4)+IF($B5&lt;&gt;0,$G19*F5)+IF($B6&lt;&gt;0,$G19*F6)+IF($B7&lt;&gt;0,$G19*F7)+IF($B8&lt;&gt;0,$G19*F8)+IF($B9&lt;&gt;0,$G19*F9)+IF($B10&lt;&gt;0,$G19*F10)+IF($B11&lt;&gt;0,$G19*F11)+IF($B12&lt;&gt;0,$G19*F12)+IF($B13&lt;&gt;0,$G19*F13)+IF($B14&lt;&gt;0,$G19*F14)+IF($B15&lt;&gt;0,$G19*F15)+IF($B16&lt;&gt;0,$G19*F16)+IF($B17&lt;&gt;0,$G19*F17)</f>
        <v>0</v>
      </c>
      <c r="G23" s="21">
        <f>IF($B3&lt;&gt;0,$G19*G3)+IF($B4&lt;&gt;0,$G19*G4)+IF($B5&lt;&gt;0,$G19*G5)+IF($B6&lt;&gt;0,$G19*G6)+IF($B7&lt;&gt;0,$G19*G7)+IF($B8&lt;&gt;0,$G19*G8)+IF($B9&lt;&gt;0,$G19*G9)+IF($B10&lt;&gt;0,$G19*G10)+IF($B11&lt;&gt;0,$G19*G11)+IF($B12&lt;&gt;0,$G19*G12)+IF($B13&lt;&gt;0,$G19*G13)+IF($B14&lt;&gt;0,$G19*G14)+IF($B15&lt;&gt;0,$G19*G15)+IF($B16&lt;&gt;0,$G19*G16)+IF($B17&lt;&gt;0,$G19*G17)</f>
        <v>0</v>
      </c>
    </row>
    <row r="24" spans="1:7" ht="15.75" x14ac:dyDescent="0.25">
      <c r="C24" s="22"/>
    </row>
    <row r="25" spans="1:7" ht="15.75" x14ac:dyDescent="0.25">
      <c r="D25" s="22"/>
      <c r="G25" s="22"/>
    </row>
    <row r="26" spans="1:7" ht="15.75" x14ac:dyDescent="0.25">
      <c r="C26" s="22"/>
    </row>
  </sheetData>
  <mergeCells count="3">
    <mergeCell ref="A1:G1"/>
    <mergeCell ref="A19:F19"/>
    <mergeCell ref="A22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1A77-FDDC-46B4-BF01-E35167E2D065}">
  <dimension ref="A1:G26"/>
  <sheetViews>
    <sheetView workbookViewId="0">
      <selection activeCell="G25" sqref="G25"/>
    </sheetView>
  </sheetViews>
  <sheetFormatPr defaultColWidth="12.5703125" defaultRowHeight="15" x14ac:dyDescent="0.25"/>
  <cols>
    <col min="1" max="1" width="27.28515625" customWidth="1"/>
    <col min="2" max="2" width="19" customWidth="1"/>
    <col min="3" max="7" width="19.28515625" customWidth="1"/>
  </cols>
  <sheetData>
    <row r="1" spans="1:7" x14ac:dyDescent="0.25">
      <c r="A1" s="28" t="s">
        <v>31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26</v>
      </c>
      <c r="B3" s="23"/>
      <c r="C3" s="7">
        <v>1.4999999999999999E-2</v>
      </c>
      <c r="D3" s="7">
        <v>8.8000000000000005E-3</v>
      </c>
      <c r="E3" s="7">
        <v>1.7500000000000002E-2</v>
      </c>
      <c r="F3" s="7">
        <v>2.63E-2</v>
      </c>
      <c r="G3" s="7">
        <v>3.5000000000000003E-2</v>
      </c>
    </row>
    <row r="4" spans="1:7" x14ac:dyDescent="0.25">
      <c r="A4" s="8" t="s">
        <v>9</v>
      </c>
      <c r="B4" s="23"/>
      <c r="C4" s="7">
        <v>1.4999999999999999E-2</v>
      </c>
      <c r="D4" s="7">
        <v>1.1299999999999999E-2</v>
      </c>
      <c r="E4" s="7">
        <v>2.2499999999999999E-2</v>
      </c>
      <c r="F4" s="7">
        <v>3.3799999999999997E-2</v>
      </c>
      <c r="G4" s="7">
        <v>4.4999999999999998E-2</v>
      </c>
    </row>
    <row r="5" spans="1:7" x14ac:dyDescent="0.25">
      <c r="A5" s="5" t="s">
        <v>10</v>
      </c>
      <c r="B5" s="23"/>
      <c r="C5" s="7">
        <v>1.4999999999999999E-2</v>
      </c>
      <c r="D5" s="7">
        <v>1.4999999999999999E-2</v>
      </c>
      <c r="E5" s="7">
        <v>0.03</v>
      </c>
      <c r="F5" s="7">
        <v>4.4999999999999998E-2</v>
      </c>
      <c r="G5" s="7">
        <v>0.06</v>
      </c>
    </row>
    <row r="6" spans="1:7" x14ac:dyDescent="0.25">
      <c r="A6" s="5" t="s">
        <v>11</v>
      </c>
      <c r="B6" s="23"/>
      <c r="C6" s="7">
        <v>1.4999999999999999E-2</v>
      </c>
      <c r="D6" s="7">
        <v>1.7500000000000002E-2</v>
      </c>
      <c r="E6" s="7">
        <v>3.5000000000000003E-2</v>
      </c>
      <c r="F6" s="7">
        <v>5.2499999999999998E-2</v>
      </c>
      <c r="G6" s="7">
        <v>7.0000000000000007E-2</v>
      </c>
    </row>
    <row r="7" spans="1:7" x14ac:dyDescent="0.25">
      <c r="A7" s="5" t="s">
        <v>12</v>
      </c>
      <c r="B7" s="23"/>
      <c r="C7" s="7">
        <v>1.4999999999999999E-2</v>
      </c>
      <c r="D7" s="7">
        <v>0.02</v>
      </c>
      <c r="E7" s="7">
        <v>0.04</v>
      </c>
      <c r="F7" s="7">
        <v>0.06</v>
      </c>
      <c r="G7" s="7">
        <v>0.08</v>
      </c>
    </row>
    <row r="8" spans="1:7" x14ac:dyDescent="0.25">
      <c r="A8" s="5" t="s">
        <v>13</v>
      </c>
      <c r="B8" s="23"/>
      <c r="C8" s="7">
        <v>1.4999999999999999E-2</v>
      </c>
      <c r="D8" s="7">
        <v>2.5000000000000001E-2</v>
      </c>
      <c r="E8" s="7">
        <v>0.05</v>
      </c>
      <c r="F8" s="7">
        <v>7.4999999999999997E-2</v>
      </c>
      <c r="G8" s="7">
        <v>0.1</v>
      </c>
    </row>
    <row r="9" spans="1:7" x14ac:dyDescent="0.25">
      <c r="A9" s="5" t="s">
        <v>14</v>
      </c>
      <c r="B9" s="23"/>
      <c r="C9" s="7">
        <v>1.4999999999999999E-2</v>
      </c>
      <c r="D9" s="7">
        <v>3.7499999999999999E-2</v>
      </c>
      <c r="E9" s="7">
        <v>7.4999999999999997E-2</v>
      </c>
      <c r="F9" s="7">
        <v>0.1125</v>
      </c>
      <c r="G9" s="7">
        <v>0.15</v>
      </c>
    </row>
    <row r="10" spans="1:7" x14ac:dyDescent="0.25">
      <c r="A10" s="5" t="s">
        <v>15</v>
      </c>
      <c r="B10" s="23"/>
      <c r="C10" s="7">
        <v>1.4999999999999999E-2</v>
      </c>
      <c r="D10" s="7">
        <v>4.2500000000000003E-2</v>
      </c>
      <c r="E10" s="7">
        <v>8.5000000000000006E-2</v>
      </c>
      <c r="F10" s="7">
        <v>0.1275</v>
      </c>
      <c r="G10" s="7">
        <v>0.17</v>
      </c>
    </row>
    <row r="11" spans="1:7" x14ac:dyDescent="0.25">
      <c r="A11" s="5" t="s">
        <v>16</v>
      </c>
      <c r="B11" s="23"/>
      <c r="C11" s="7">
        <v>1.4999999999999999E-2</v>
      </c>
      <c r="D11" s="7">
        <v>5.2499999999999998E-2</v>
      </c>
      <c r="E11" s="7">
        <v>0.105</v>
      </c>
      <c r="F11" s="7">
        <v>0.1575</v>
      </c>
      <c r="G11" s="7">
        <v>0.21</v>
      </c>
    </row>
    <row r="12" spans="1:7" x14ac:dyDescent="0.25">
      <c r="A12" s="5" t="s">
        <v>17</v>
      </c>
      <c r="B12" s="23"/>
      <c r="C12" s="7">
        <v>1.4999999999999999E-2</v>
      </c>
      <c r="D12" s="7">
        <v>5.7500000000000002E-2</v>
      </c>
      <c r="E12" s="7">
        <v>0.115</v>
      </c>
      <c r="F12" s="7">
        <v>0.17249999999999999</v>
      </c>
      <c r="G12" s="7">
        <v>0.23</v>
      </c>
    </row>
    <row r="13" spans="1:7" x14ac:dyDescent="0.25">
      <c r="A13" s="5" t="s">
        <v>18</v>
      </c>
      <c r="B13" s="23"/>
      <c r="C13" s="7">
        <v>1.4999999999999999E-2</v>
      </c>
      <c r="D13" s="7">
        <v>6.5000000000000002E-2</v>
      </c>
      <c r="E13" s="7">
        <v>0.13</v>
      </c>
      <c r="F13" s="7">
        <v>0.19500000000000001</v>
      </c>
      <c r="G13" s="7">
        <v>0.26</v>
      </c>
    </row>
    <row r="14" spans="1:7" x14ac:dyDescent="0.25">
      <c r="A14" s="5" t="s">
        <v>19</v>
      </c>
      <c r="B14" s="23"/>
      <c r="C14" s="7">
        <v>1.4999999999999999E-2</v>
      </c>
      <c r="D14" s="7">
        <v>6.7500000000000004E-2</v>
      </c>
      <c r="E14" s="7">
        <v>0.13500000000000001</v>
      </c>
      <c r="F14" s="7">
        <v>0.20250000000000001</v>
      </c>
      <c r="G14" s="7">
        <v>0.27</v>
      </c>
    </row>
    <row r="15" spans="1:7" x14ac:dyDescent="0.25">
      <c r="A15" s="5" t="s">
        <v>27</v>
      </c>
      <c r="B15" s="23"/>
      <c r="C15" s="7">
        <v>1.4999999999999999E-2</v>
      </c>
      <c r="D15" s="7">
        <v>7.0000000000000007E-2</v>
      </c>
      <c r="E15" s="7">
        <v>0.14000000000000001</v>
      </c>
      <c r="F15" s="7">
        <v>0.21</v>
      </c>
      <c r="G15" s="7">
        <v>0.28000000000000003</v>
      </c>
    </row>
    <row r="16" spans="1:7" x14ac:dyDescent="0.25">
      <c r="A16" s="5" t="s">
        <v>28</v>
      </c>
      <c r="B16" s="23"/>
      <c r="C16" s="7">
        <v>1.4999999999999999E-2</v>
      </c>
      <c r="D16" s="7">
        <v>7.4999999999999997E-2</v>
      </c>
      <c r="E16" s="7">
        <v>0.15</v>
      </c>
      <c r="F16" s="7">
        <v>0.22500000000000001</v>
      </c>
      <c r="G16" s="7">
        <v>0.3</v>
      </c>
    </row>
    <row r="17" spans="1:7" x14ac:dyDescent="0.25">
      <c r="A17" s="5" t="s">
        <v>29</v>
      </c>
      <c r="B17" s="23"/>
      <c r="C17" s="7">
        <v>1.4999999999999999E-2</v>
      </c>
      <c r="D17" s="7">
        <v>8.7499999999999994E-2</v>
      </c>
      <c r="E17" s="7">
        <v>0.17499999999999999</v>
      </c>
      <c r="F17" s="7">
        <v>0.26250000000000001</v>
      </c>
      <c r="G17" s="7">
        <v>0.35</v>
      </c>
    </row>
    <row r="18" spans="1:7" ht="15.75" thickBot="1" x14ac:dyDescent="0.3">
      <c r="A18" s="9"/>
      <c r="B18" s="10"/>
      <c r="C18" s="11"/>
      <c r="D18" s="11"/>
      <c r="E18" s="11"/>
      <c r="F18" s="11"/>
      <c r="G18" s="11"/>
    </row>
    <row r="19" spans="1:7" ht="15.75" thickBot="1" x14ac:dyDescent="0.3">
      <c r="A19" s="29" t="s">
        <v>32</v>
      </c>
      <c r="B19" s="30"/>
      <c r="C19" s="30"/>
      <c r="D19" s="30"/>
      <c r="E19" s="30"/>
      <c r="F19" s="30"/>
      <c r="G19" s="12">
        <v>52182.84</v>
      </c>
    </row>
    <row r="20" spans="1:7" ht="15.75" thickBot="1" x14ac:dyDescent="0.3">
      <c r="A20" s="13"/>
      <c r="B20" s="13"/>
      <c r="C20" s="13"/>
      <c r="D20" s="14"/>
      <c r="E20" s="14"/>
      <c r="F20" s="14"/>
      <c r="G20" s="15"/>
    </row>
    <row r="21" spans="1:7" ht="15.75" thickBot="1" x14ac:dyDescent="0.3">
      <c r="A21" s="10"/>
      <c r="B21" s="10"/>
      <c r="C21" s="16"/>
      <c r="D21" s="17" t="s">
        <v>3</v>
      </c>
      <c r="E21" s="17" t="s">
        <v>4</v>
      </c>
      <c r="F21" s="17" t="s">
        <v>5</v>
      </c>
      <c r="G21" s="17" t="s">
        <v>6</v>
      </c>
    </row>
    <row r="22" spans="1:7" ht="45.75" thickBot="1" x14ac:dyDescent="0.3">
      <c r="A22" s="31" t="s">
        <v>23</v>
      </c>
      <c r="B22" s="32"/>
      <c r="C22" s="18" t="s">
        <v>24</v>
      </c>
      <c r="D22" s="19"/>
      <c r="E22" s="19"/>
      <c r="F22" s="19"/>
      <c r="G22" s="19"/>
    </row>
    <row r="23" spans="1:7" ht="15.75" thickBot="1" x14ac:dyDescent="0.3">
      <c r="A23" s="33"/>
      <c r="B23" s="34"/>
      <c r="C23" s="20">
        <f>($B3*C3)+($B4*C4)+($B5*C5)+($B6*C6)+($B7*C7)+($B8*C8)+($B9*C9)+($B10*C10)+($B11*C11)+($B12*C12)+($B13*C13)+($B14*C14)+($B15*C15)+($B16*C16)+($B17*C17)</f>
        <v>0</v>
      </c>
      <c r="D23" s="21">
        <f>IF($B3&lt;&gt;0,$G19*D3)+IF($B4&lt;&gt;0,$G19*D4)+IF($B5&lt;&gt;0,$G19*D5)+IF($B6&lt;&gt;0,$G19*$D6)+IF($B7&lt;&gt;0,$G19*D7)+IF($B8&lt;&gt;0,$G19*D8)+IF($B9&lt;&gt;0,$G19*D9)+IF($B10&lt;&gt;0,$G19*D10)+IF($B11&lt;&gt;0,$G19*D11)+IF($B12&lt;&gt;0,$G19*D12)+IF($B13&lt;&gt;0,$G19*D13)+IF($B14&lt;&gt;0,$G19*D14)+IF($B15&lt;&gt;0,$G19*D15)+IF($B16&lt;&gt;0,$G19*D16)+IF($B17&lt;&gt;0,$G19*D17)</f>
        <v>0</v>
      </c>
      <c r="E23" s="21">
        <f>IF($B3&lt;&gt;0,$G19*E3)+IF($B4&lt;&gt;0,$G19*E4)+IF($B5&lt;&gt;0,$G19*E5)+IF($B6&lt;&gt;0,$G19*E6)+IF($B7&lt;&gt;0,$G19*E7)+IF($B8&lt;&gt;0,$G19*E8)+IF($B9&lt;&gt;0,$G19*E9)+IF($B10&lt;&gt;0,$G19*E10)+IF($B11&lt;&gt;0,$G19*E11)+IF($B12&lt;&gt;0,$G19*E12)+IF($B13&lt;&gt;0,$G19*E13)+IF($B14&lt;&gt;0,$G19*E14)+IF($B15&lt;&gt;0,$G19*E15)+IF($B16&lt;&gt;0,$G19*E16)+IF($B17&lt;&gt;0,$G19*E17)</f>
        <v>0</v>
      </c>
      <c r="F23" s="27">
        <f>IF($B3&lt;&gt;0,$G19*F3)+IF($B4&lt;&gt;0,$G19*F4)+IF($B5&lt;&gt;0,$G19*F5)+IF($B6&lt;&gt;0,$G19*F6)+IF($B7&lt;&gt;0,$G19*F7)+IF($B8&lt;&gt;0,$G19*F8)+IF($B9&lt;&gt;0,$G19*F9)+IF($B10&lt;&gt;0,$G19*F10)+IF($B11&lt;&gt;0,$G19*F11)+IF($B12&lt;&gt;0,$G19*F12)+IF($B13&lt;&gt;0,$G19*F13)+IF($B14&lt;&gt;0,$G19*F14)+IF($B15&lt;&gt;0,$G19*F15)+IF($B16&lt;&gt;0,$G19*F16)+IF($B17&lt;&gt;0,$G19*F17)</f>
        <v>0</v>
      </c>
      <c r="G23" s="21">
        <f>IF($B3&lt;&gt;0,$G19*G3)+IF($B4&lt;&gt;0,$G19*G4)+IF($B5&lt;&gt;0,$G19*G5)+IF($B6&lt;&gt;0,$G19*G6)+IF($B7&lt;&gt;0,$G19*G7)+IF($B8&lt;&gt;0,$G19*G8)+IF($B9&lt;&gt;0,$G19*G9)+IF($B10&lt;&gt;0,$G19*G10)+IF($B11&lt;&gt;0,$G19*G11)+IF($B12&lt;&gt;0,$G19*G12)+IF($B13&lt;&gt;0,$G19*G13)+IF($B14&lt;&gt;0,$G19*G14)+IF($B15&lt;&gt;0,$G19*G15)+IF($B16&lt;&gt;0,$G19*G16)+IF($B17&lt;&gt;0,$G19*G17)</f>
        <v>0</v>
      </c>
    </row>
    <row r="24" spans="1:7" x14ac:dyDescent="0.25">
      <c r="A24" s="24"/>
      <c r="C24" s="25"/>
      <c r="D24" s="26"/>
      <c r="E24" s="26"/>
      <c r="F24" s="26"/>
      <c r="G24" s="26"/>
    </row>
    <row r="25" spans="1:7" ht="15.75" x14ac:dyDescent="0.25">
      <c r="D25" s="22"/>
      <c r="G25" s="22"/>
    </row>
    <row r="26" spans="1:7" ht="15.75" x14ac:dyDescent="0.25">
      <c r="C26" s="22"/>
    </row>
  </sheetData>
  <mergeCells count="3">
    <mergeCell ref="A1:G1"/>
    <mergeCell ref="A19:F19"/>
    <mergeCell ref="A22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6D4C-4087-455F-BAA9-FCFAAD3D6A92}">
  <dimension ref="A1:G28"/>
  <sheetViews>
    <sheetView workbookViewId="0">
      <selection activeCell="G23" sqref="G23"/>
    </sheetView>
  </sheetViews>
  <sheetFormatPr defaultColWidth="12.5703125" defaultRowHeight="15" x14ac:dyDescent="0.25"/>
  <cols>
    <col min="1" max="1" width="27.85546875" customWidth="1"/>
    <col min="2" max="2" width="19" customWidth="1"/>
    <col min="3" max="7" width="19.28515625" customWidth="1"/>
  </cols>
  <sheetData>
    <row r="1" spans="1:7" x14ac:dyDescent="0.25">
      <c r="A1" s="28" t="s">
        <v>33</v>
      </c>
      <c r="B1" s="28"/>
      <c r="C1" s="28"/>
      <c r="D1" s="28"/>
      <c r="E1" s="28"/>
      <c r="F1" s="28"/>
      <c r="G1" s="28"/>
    </row>
    <row r="2" spans="1:7" ht="75" x14ac:dyDescent="0.25">
      <c r="A2" s="1" t="s">
        <v>1</v>
      </c>
      <c r="B2" s="2" t="s">
        <v>2</v>
      </c>
      <c r="C2" s="3">
        <v>1.4999999999999999E-2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5" t="s">
        <v>26</v>
      </c>
      <c r="B3" s="6"/>
      <c r="C3" s="7">
        <v>1.4999999999999999E-2</v>
      </c>
      <c r="D3" s="7">
        <v>7.4999999999999997E-3</v>
      </c>
      <c r="E3" s="7">
        <v>1.4999999999999999E-2</v>
      </c>
      <c r="F3" s="7">
        <v>2.2499999999999999E-2</v>
      </c>
      <c r="G3" s="7">
        <v>0.03</v>
      </c>
    </row>
    <row r="4" spans="1:7" x14ac:dyDescent="0.25">
      <c r="A4" s="8" t="s">
        <v>9</v>
      </c>
      <c r="B4" s="6"/>
      <c r="C4" s="7">
        <v>1.4999999999999999E-2</v>
      </c>
      <c r="D4" s="7">
        <v>0.01</v>
      </c>
      <c r="E4" s="7">
        <v>0.02</v>
      </c>
      <c r="F4" s="7">
        <v>0.03</v>
      </c>
      <c r="G4" s="7">
        <v>0.04</v>
      </c>
    </row>
    <row r="5" spans="1:7" x14ac:dyDescent="0.25">
      <c r="A5" s="5" t="s">
        <v>10</v>
      </c>
      <c r="B5" s="6"/>
      <c r="C5" s="7">
        <v>1.4999999999999999E-2</v>
      </c>
      <c r="D5" s="7">
        <v>1.2500000000000001E-2</v>
      </c>
      <c r="E5" s="7">
        <v>2.5000000000000001E-2</v>
      </c>
      <c r="F5" s="7">
        <v>3.7499999999999999E-2</v>
      </c>
      <c r="G5" s="7">
        <v>0.05</v>
      </c>
    </row>
    <row r="6" spans="1:7" x14ac:dyDescent="0.25">
      <c r="A6" s="5" t="s">
        <v>11</v>
      </c>
      <c r="B6" s="6"/>
      <c r="C6" s="7">
        <v>1.4999999999999999E-2</v>
      </c>
      <c r="D6" s="7">
        <v>1.4999999999999999E-2</v>
      </c>
      <c r="E6" s="7">
        <v>0.03</v>
      </c>
      <c r="F6" s="7">
        <v>4.4999999999999998E-2</v>
      </c>
      <c r="G6" s="7">
        <v>0.06</v>
      </c>
    </row>
    <row r="7" spans="1:7" x14ac:dyDescent="0.25">
      <c r="A7" s="5" t="s">
        <v>12</v>
      </c>
      <c r="B7" s="6"/>
      <c r="C7" s="7">
        <v>1.4999999999999999E-2</v>
      </c>
      <c r="D7" s="7">
        <v>1.7500000000000002E-2</v>
      </c>
      <c r="E7" s="7">
        <v>3.5000000000000003E-2</v>
      </c>
      <c r="F7" s="7">
        <v>5.2499999999999998E-2</v>
      </c>
      <c r="G7" s="7">
        <v>7.0000000000000007E-2</v>
      </c>
    </row>
    <row r="8" spans="1:7" x14ac:dyDescent="0.25">
      <c r="A8" s="5" t="s">
        <v>13</v>
      </c>
      <c r="B8" s="6"/>
      <c r="C8" s="7">
        <v>1.4999999999999999E-2</v>
      </c>
      <c r="D8" s="7">
        <v>2.2499999999999999E-2</v>
      </c>
      <c r="E8" s="7">
        <v>4.4999999999999998E-2</v>
      </c>
      <c r="F8" s="7">
        <v>6.7500000000000004E-2</v>
      </c>
      <c r="G8" s="7">
        <v>0.09</v>
      </c>
    </row>
    <row r="9" spans="1:7" x14ac:dyDescent="0.25">
      <c r="A9" s="5" t="s">
        <v>14</v>
      </c>
      <c r="B9" s="6"/>
      <c r="C9" s="7">
        <v>1.4999999999999999E-2</v>
      </c>
      <c r="D9" s="7">
        <v>0.03</v>
      </c>
      <c r="E9" s="7">
        <v>0.06</v>
      </c>
      <c r="F9" s="7">
        <v>0.09</v>
      </c>
      <c r="G9" s="7">
        <v>0.12</v>
      </c>
    </row>
    <row r="10" spans="1:7" x14ac:dyDescent="0.25">
      <c r="A10" s="5" t="s">
        <v>15</v>
      </c>
      <c r="B10" s="6"/>
      <c r="C10" s="7">
        <v>1.4999999999999999E-2</v>
      </c>
      <c r="D10" s="7">
        <v>3.5000000000000003E-2</v>
      </c>
      <c r="E10" s="7">
        <v>7.0000000000000007E-2</v>
      </c>
      <c r="F10" s="7">
        <v>0.105</v>
      </c>
      <c r="G10" s="7">
        <v>0.14000000000000001</v>
      </c>
    </row>
    <row r="11" spans="1:7" x14ac:dyDescent="0.25">
      <c r="A11" s="5" t="s">
        <v>16</v>
      </c>
      <c r="B11" s="6"/>
      <c r="C11" s="7">
        <v>1.4999999999999999E-2</v>
      </c>
      <c r="D11" s="7">
        <v>4.2500000000000003E-2</v>
      </c>
      <c r="E11" s="7">
        <v>8.5000000000000006E-2</v>
      </c>
      <c r="F11" s="7">
        <v>0.1275</v>
      </c>
      <c r="G11" s="7">
        <v>0.17</v>
      </c>
    </row>
    <row r="12" spans="1:7" x14ac:dyDescent="0.25">
      <c r="A12" s="5" t="s">
        <v>17</v>
      </c>
      <c r="B12" s="6"/>
      <c r="C12" s="7">
        <v>1.4999999999999999E-2</v>
      </c>
      <c r="D12" s="7">
        <v>4.7500000000000001E-2</v>
      </c>
      <c r="E12" s="7">
        <v>9.5000000000000001E-2</v>
      </c>
      <c r="F12" s="7">
        <v>0.14249999999999999</v>
      </c>
      <c r="G12" s="7">
        <v>0.19</v>
      </c>
    </row>
    <row r="13" spans="1:7" x14ac:dyDescent="0.25">
      <c r="A13" s="5" t="s">
        <v>18</v>
      </c>
      <c r="B13" s="6"/>
      <c r="C13" s="7">
        <v>1.4999999999999999E-2</v>
      </c>
      <c r="D13" s="7">
        <v>5.5E-2</v>
      </c>
      <c r="E13" s="7">
        <v>0.11</v>
      </c>
      <c r="F13" s="7">
        <v>0.16500000000000001</v>
      </c>
      <c r="G13" s="7">
        <v>0.22</v>
      </c>
    </row>
    <row r="14" spans="1:7" x14ac:dyDescent="0.25">
      <c r="A14" s="5" t="s">
        <v>19</v>
      </c>
      <c r="B14" s="6"/>
      <c r="C14" s="7">
        <v>1.4999999999999999E-2</v>
      </c>
      <c r="D14" s="7">
        <v>5.7500000000000002E-2</v>
      </c>
      <c r="E14" s="7">
        <v>0.115</v>
      </c>
      <c r="F14" s="7">
        <v>0.17249999999999999</v>
      </c>
      <c r="G14" s="7">
        <v>0.23</v>
      </c>
    </row>
    <row r="15" spans="1:7" x14ac:dyDescent="0.25">
      <c r="A15" s="5" t="s">
        <v>27</v>
      </c>
      <c r="B15" s="6"/>
      <c r="C15" s="7">
        <v>1.4999999999999999E-2</v>
      </c>
      <c r="D15" s="7">
        <v>0.06</v>
      </c>
      <c r="E15" s="7">
        <v>0.12</v>
      </c>
      <c r="F15" s="7">
        <v>0.18</v>
      </c>
      <c r="G15" s="7">
        <v>0.24</v>
      </c>
    </row>
    <row r="16" spans="1:7" x14ac:dyDescent="0.25">
      <c r="A16" s="5" t="s">
        <v>34</v>
      </c>
      <c r="B16" s="6"/>
      <c r="C16" s="7">
        <v>1.4999999999999999E-2</v>
      </c>
      <c r="D16" s="7">
        <v>6.5000000000000002E-2</v>
      </c>
      <c r="E16" s="7">
        <v>0.13</v>
      </c>
      <c r="F16" s="7">
        <v>0.19500000000000001</v>
      </c>
      <c r="G16" s="7">
        <v>0.26</v>
      </c>
    </row>
    <row r="17" spans="1:7" x14ac:dyDescent="0.25">
      <c r="A17" s="5" t="s">
        <v>35</v>
      </c>
      <c r="B17" s="6"/>
      <c r="C17" s="7">
        <v>1.4999999999999999E-2</v>
      </c>
      <c r="D17" s="7">
        <v>7.0000000000000007E-2</v>
      </c>
      <c r="E17" s="7">
        <v>0.14000000000000001</v>
      </c>
      <c r="F17" s="7">
        <v>0.21</v>
      </c>
      <c r="G17" s="7">
        <v>0.28000000000000003</v>
      </c>
    </row>
    <row r="18" spans="1:7" x14ac:dyDescent="0.25">
      <c r="A18" s="5" t="s">
        <v>36</v>
      </c>
      <c r="B18" s="6"/>
      <c r="C18" s="7">
        <v>1.4999999999999999E-2</v>
      </c>
      <c r="D18" s="7">
        <v>7.2499999999999995E-2</v>
      </c>
      <c r="E18" s="7">
        <v>0.14499999999999999</v>
      </c>
      <c r="F18" s="7">
        <v>0.2175</v>
      </c>
      <c r="G18" s="7">
        <v>0.28999999999999998</v>
      </c>
    </row>
    <row r="19" spans="1:7" x14ac:dyDescent="0.25">
      <c r="A19" s="5" t="s">
        <v>37</v>
      </c>
      <c r="B19" s="23"/>
      <c r="C19" s="7">
        <v>1.4999999999999999E-2</v>
      </c>
      <c r="D19" s="7">
        <v>0.08</v>
      </c>
      <c r="E19" s="7">
        <v>0.16</v>
      </c>
      <c r="F19" s="7">
        <v>0.24</v>
      </c>
      <c r="G19" s="7">
        <v>0.32</v>
      </c>
    </row>
    <row r="20" spans="1:7" x14ac:dyDescent="0.25">
      <c r="A20" s="5" t="s">
        <v>38</v>
      </c>
      <c r="B20" s="6"/>
      <c r="C20" s="7">
        <v>1.4999999999999999E-2</v>
      </c>
      <c r="D20" s="7">
        <v>8.7499999999999994E-2</v>
      </c>
      <c r="E20" s="7">
        <v>0.17499999999999999</v>
      </c>
      <c r="F20" s="7">
        <v>0.26250000000000001</v>
      </c>
      <c r="G20" s="7">
        <v>0.35</v>
      </c>
    </row>
    <row r="21" spans="1:7" ht="15.75" thickBot="1" x14ac:dyDescent="0.3">
      <c r="A21" s="9"/>
      <c r="B21" s="10"/>
      <c r="C21" s="11"/>
      <c r="D21" s="11"/>
      <c r="E21" s="11"/>
      <c r="F21" s="11"/>
      <c r="G21" s="11"/>
    </row>
    <row r="22" spans="1:7" ht="15.75" thickBot="1" x14ac:dyDescent="0.3">
      <c r="A22" s="29" t="s">
        <v>39</v>
      </c>
      <c r="B22" s="30"/>
      <c r="C22" s="30"/>
      <c r="D22" s="30"/>
      <c r="E22" s="30"/>
      <c r="F22" s="30"/>
      <c r="G22" s="12">
        <v>74621.399999999994</v>
      </c>
    </row>
    <row r="23" spans="1:7" ht="15.75" thickBot="1" x14ac:dyDescent="0.3">
      <c r="A23" s="13"/>
      <c r="B23" s="13"/>
      <c r="C23" s="13"/>
      <c r="D23" s="14"/>
      <c r="E23" s="14"/>
      <c r="F23" s="14"/>
      <c r="G23" s="15"/>
    </row>
    <row r="24" spans="1:7" ht="15.75" thickBot="1" x14ac:dyDescent="0.3">
      <c r="A24" s="10"/>
      <c r="B24" s="10"/>
      <c r="C24" s="16"/>
      <c r="D24" s="17" t="s">
        <v>3</v>
      </c>
      <c r="E24" s="17" t="s">
        <v>4</v>
      </c>
      <c r="F24" s="17" t="s">
        <v>5</v>
      </c>
      <c r="G24" s="17" t="s">
        <v>6</v>
      </c>
    </row>
    <row r="25" spans="1:7" ht="45.75" thickBot="1" x14ac:dyDescent="0.3">
      <c r="A25" s="31" t="s">
        <v>23</v>
      </c>
      <c r="B25" s="35"/>
      <c r="C25" s="18" t="s">
        <v>24</v>
      </c>
      <c r="D25" s="19"/>
      <c r="E25" s="19"/>
      <c r="F25" s="19"/>
      <c r="G25" s="19"/>
    </row>
    <row r="26" spans="1:7" ht="15.75" thickBot="1" x14ac:dyDescent="0.3">
      <c r="A26" s="33"/>
      <c r="B26" s="34"/>
      <c r="C26" s="20">
        <f>($B3*C3)+($B4*C4)+($B5*C5)+($B6*C6)+($B7*C7)+($B8*C8)+($B9*C9)+($B10*C10)+($B11*C11)+($B12*C12)+($B13*C13)+($B14*C14)+($B15*C15)+($B16*C16)+($B17*C17)+($B18*C18)+($B19*C19)+($B20*C20)</f>
        <v>0</v>
      </c>
      <c r="D26" s="21">
        <f>IF($B3&lt;&gt;0,$G22*D3)+IF($B4&lt;&gt;0,$G22*D4)+IF($B5&lt;&gt;0,$G22*D5)+IF($B6&lt;&gt;0,$G22*$D6)+IF($B7&lt;&gt;0,$G22*D7)+IF($B8&lt;&gt;0,$G22*D8)+IF($B9&lt;&gt;0,$G22*D9)+IF($B10&lt;&gt;0,$G22*D10)+IF($B11&lt;&gt;0,$G22*D11)+IF($B12&lt;&gt;0,$G22*D12)+IF($B13&lt;&gt;0,$G22*D13)+IF($B14&lt;&gt;0,$G22*D14)+IF($B15&lt;&gt;0,$G22*D15)+IF($B16&lt;&gt;0,$G22*D16)+IF($B17&lt;&gt;0,$G22*D17)+IF($B18&lt;&gt;0,$G22*D18)+IF($B19&lt;&gt;0,$G22*D19)+IF($B20&lt;&gt;0,$G22*D20)</f>
        <v>0</v>
      </c>
      <c r="E26" s="21">
        <f>IF($B3&lt;&gt;0,$G22*E3)+IF($B4&lt;&gt;0,$G22*E4)+IF($B5&lt;&gt;0,$G22*E5)+IF($B6&lt;&gt;0,$G22*E6)+IF($B7&lt;&gt;0,$G22*E7)+IF($B8&lt;&gt;0,$G22*E8)+IF($B9&lt;&gt;0,$G22*E9)+IF($B10&lt;&gt;0,$G22*E10)+IF($B11&lt;&gt;0,$G22*E11)+IF($B12&lt;&gt;0,$G22*E12)+IF($B13&lt;&gt;0,$G22*E13)+IF($B14&lt;&gt;0,$G22*E14)+IF($B15&lt;&gt;0,$G22*E15)+IF($B16&lt;&gt;0,$G22*E16)+IF($B17&lt;&gt;0,$G22*E17)+IF($B18&lt;&gt;0,$G22*E18)+IF($B19&lt;&gt;0,$G22*E19)+IF($B20&lt;&gt;0,$G22*E20)</f>
        <v>0</v>
      </c>
      <c r="F26" s="27">
        <f>IF($B3&lt;&gt;0,$G22*F3)+IF($B4&lt;&gt;0,$G22*F4)+IF($B5&lt;&gt;0,$G22*F5)+IF($B6&lt;&gt;0,$G22*F6)+IF($B7&lt;&gt;0,$G22*F7)+IF($B8&lt;&gt;0,$G22*F8)+IF($B9&lt;&gt;0,$G22*F9)+IF($B10&lt;&gt;0,$G22*F10)+IF($B11&lt;&gt;0,$G22*F11)+IF($B12&lt;&gt;0,$G22*F12)+IF($B13&lt;&gt;0,$G22*F13)+IF($B14&lt;&gt;0,$G22*F14)+IF($B15&lt;&gt;0,$G22*F15)+IF($B16&lt;&gt;0,$G22*F16)+IF($B17&lt;&gt;0,$G22*F17)+IF($B18&lt;&gt;0,$G22*F18)+IF($B19&lt;&gt;0,$G22*F19)+IF($B20&lt;&gt;0,$G22*F20)</f>
        <v>0</v>
      </c>
      <c r="G26" s="21">
        <f>IF($B3&lt;&gt;0,$G22*G3)+IF($B4&lt;&gt;0,$G22*G4)+IF($B5&lt;&gt;0,$G22*G5)+IF($B6&lt;&gt;0,$G22*G6)+IF($B7&lt;&gt;0,$G22*G7)+IF($B8&lt;&gt;0,$G22*G8)+IF($B9&lt;&gt;0,$G22*G9)+IF($B10&lt;&gt;0,$G22*G10)+IF($B11&lt;&gt;0,$G22*G11)+IF($B12&lt;&gt;0,$G22*G12)+IF($B13&lt;&gt;0,$G22*G13)+IF($B14&lt;&gt;0,$G22*G14)+IF($B15&lt;&gt;0,$G22*G15)+IF($B16&lt;&gt;0,$G22*G16)+IF($B17&lt;&gt;0,$G22*G17)+IF($B18&lt;&gt;0,$G22*G18)+IF($B19&lt;&gt;0,$G22*G19)+IF($B20&lt;&gt;0,$G22*G20)</f>
        <v>0</v>
      </c>
    </row>
    <row r="27" spans="1:7" ht="15.75" x14ac:dyDescent="0.25">
      <c r="C27" s="22"/>
    </row>
    <row r="28" spans="1:7" ht="15.75" x14ac:dyDescent="0.25">
      <c r="C28" s="22"/>
    </row>
  </sheetData>
  <mergeCells count="3">
    <mergeCell ref="A1:G1"/>
    <mergeCell ref="A22:F22"/>
    <mergeCell ref="A25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</vt:lpstr>
      <vt:lpstr>EMPLOYEE-CHILD</vt:lpstr>
      <vt:lpstr>EMPLOYEE-PARTNER</vt:lpstr>
      <vt:lpstr>FAMILY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Robert</dc:creator>
  <cp:lastModifiedBy>Wright, Robert</cp:lastModifiedBy>
  <dcterms:created xsi:type="dcterms:W3CDTF">2024-11-01T15:57:02Z</dcterms:created>
  <dcterms:modified xsi:type="dcterms:W3CDTF">2025-10-03T18:25:57Z</dcterms:modified>
</cp:coreProperties>
</file>