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2023-2024 Budget Information\"/>
    </mc:Choice>
  </mc:AlternateContent>
  <xr:revisionPtr revIDLastSave="0" documentId="8_{B47F0902-00D5-4B6D-BDBD-D29D9B526311}" xr6:coauthVersionLast="47" xr6:coauthVersionMax="47" xr10:uidLastSave="{00000000-0000-0000-0000-000000000000}"/>
  <bookViews>
    <workbookView xWindow="-120" yWindow="-120" windowWidth="29040" windowHeight="15840" xr2:uid="{E59DEBB7-6825-4FBE-909B-6499747B0F5B}"/>
  </bookViews>
  <sheets>
    <sheet name="Web Posting of Adopted Budge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G41" i="1"/>
  <c r="F41" i="1"/>
  <c r="D41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39" i="1" s="1"/>
  <c r="D8" i="1"/>
  <c r="D7" i="1"/>
  <c r="D6" i="1"/>
  <c r="D5" i="1"/>
  <c r="D2" i="1"/>
  <c r="D1" i="1"/>
</calcChain>
</file>

<file path=xl/sharedStrings.xml><?xml version="1.0" encoding="utf-8"?>
<sst xmlns="http://schemas.openxmlformats.org/spreadsheetml/2006/main" count="53" uniqueCount="53">
  <si>
    <t>Adopted Budget for</t>
  </si>
  <si>
    <t>Date Adopted by Board:</t>
  </si>
  <si>
    <t>Revenue:</t>
  </si>
  <si>
    <t>Local and Intermediate Sources</t>
  </si>
  <si>
    <t>State Program Revenues</t>
  </si>
  <si>
    <t>Federal Revenue</t>
  </si>
  <si>
    <t>Total Revenues</t>
  </si>
  <si>
    <t>Expenditures:</t>
  </si>
  <si>
    <t>Instruction</t>
  </si>
  <si>
    <t>Instructional Resources, Media Services</t>
  </si>
  <si>
    <t>Curriculum Development &amp; Staff Development</t>
  </si>
  <si>
    <t>Instructional Leadership</t>
  </si>
  <si>
    <t>School Leadership</t>
  </si>
  <si>
    <t>Guidance &amp; Counseling, Evaluation</t>
  </si>
  <si>
    <t>Social Work Services</t>
  </si>
  <si>
    <t>Health Services</t>
  </si>
  <si>
    <t>Student Transportation</t>
  </si>
  <si>
    <t>Food Services</t>
  </si>
  <si>
    <t>Co-curricular/ Extra-curricular Activities</t>
  </si>
  <si>
    <t>General Administration</t>
  </si>
  <si>
    <t>* 41</t>
  </si>
  <si>
    <t>Statutorily Required Public Notice - Required Postings</t>
  </si>
  <si>
    <t>**41</t>
  </si>
  <si>
    <t>Statutorily Required Public Notice - Lobbying</t>
  </si>
  <si>
    <t>Plant Maintenance &amp; Operations</t>
  </si>
  <si>
    <t>Security and Monitoring</t>
  </si>
  <si>
    <t>Data Processing</t>
  </si>
  <si>
    <t>Community Service</t>
  </si>
  <si>
    <t>Debt Service</t>
  </si>
  <si>
    <t>Facilities Acquisition and Construction</t>
  </si>
  <si>
    <t>Contracted Instructional Services Between Public schools</t>
  </si>
  <si>
    <t>Incremental Cost Associated with Chapter 41 School Districts</t>
  </si>
  <si>
    <t>Payments to Fiscal Agents for Shared Service Arrangements</t>
  </si>
  <si>
    <t>Payments to Other Schools</t>
  </si>
  <si>
    <t>Payments to Juvenile Justice AEP</t>
  </si>
  <si>
    <t>Payments to Charter Schools</t>
  </si>
  <si>
    <t>Payments to TIF</t>
  </si>
  <si>
    <t>Inter-government charges not Defined in Other codes</t>
  </si>
  <si>
    <t>Total Adopted Expenditure Budget</t>
  </si>
  <si>
    <t>Difference in Revenue/Expenditures</t>
  </si>
  <si>
    <t xml:space="preserve"> * New Expenditure Code (Function Code 41) for all statutorily required public notices </t>
  </si>
  <si>
    <t xml:space="preserve">During the 85th Legislative Session the Texas Legislature passed Senate Bill (SB) 622. SB 622 </t>
  </si>
  <si>
    <t xml:space="preserve">requires school districts to reflect in their proposed budget a line item specifically for </t>
  </si>
  <si>
    <t xml:space="preserve">expenditures to publish all statutorily required public notices in the newspaper by the school </t>
  </si>
  <si>
    <t xml:space="preserve">district or their representatives. The line item must provide a clear comparison of the budgeted </t>
  </si>
  <si>
    <t xml:space="preserve">expenditures and the actual expenditures for the same purpose in the prior year, as required </t>
  </si>
  <si>
    <t xml:space="preserve">under Texas Local Government Code §140.0045. </t>
  </si>
  <si>
    <t xml:space="preserve"> ** New Expenditure Code (Function Code 41): Expenditures for "directly" or "indirectly" influencing  or attempting</t>
  </si>
  <si>
    <t>to influence the outcome of legislation or administrative action.</t>
  </si>
  <si>
    <t>During the 86th Legislative Session the Texas Legislature passed House Bill (HB) 1495</t>
  </si>
  <si>
    <t>requiring school districts to reflect in their proposed budget a line item indicating expenditures for</t>
  </si>
  <si>
    <t>"directly" or "indirectly" influencing or attempting to influence the outcome of legislation or</t>
  </si>
  <si>
    <t>administrative action as those terms are defined in Section 305.002, Government Code."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</si>
</sst>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[$-409]mmmm\ d\,\ yyyy;@"/>
  </numFmts>
  <fonts count="14">
    <font>
      <sz val="10"/>
      <name val="Arial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0"/>
      <color indexed="12"/>
      <name val="Arial MT"/>
    </font>
    <font>
      <b/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i/>
      <sz val="12"/>
      <name val="Arial"/>
      <family val="2"/>
    </font>
    <font>
      <sz val="12"/>
      <color indexed="1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/>
    </xf>
    <xf numFmtId="164" fontId="2" fillId="0" borderId="0" xfId="0" applyNumberFormat="1" applyFont="1"/>
    <xf numFmtId="165" fontId="2" fillId="0" borderId="0" xfId="0" applyNumberFormat="1" applyFont="1" applyAlignment="1">
      <alignment horizontal="left"/>
    </xf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1" xfId="0" applyNumberFormat="1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164" fontId="3" fillId="3" borderId="2" xfId="0" applyNumberFormat="1" applyFont="1" applyFill="1" applyBorder="1"/>
    <xf numFmtId="0" fontId="3" fillId="3" borderId="3" xfId="0" applyFont="1" applyFill="1" applyBorder="1" applyAlignment="1">
      <alignment horizontal="left"/>
    </xf>
    <xf numFmtId="164" fontId="3" fillId="3" borderId="3" xfId="0" applyNumberFormat="1" applyFont="1" applyFill="1" applyBorder="1"/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64" fontId="2" fillId="2" borderId="0" xfId="0" applyNumberFormat="1" applyFont="1" applyFill="1"/>
    <xf numFmtId="0" fontId="3" fillId="2" borderId="0" xfId="0" applyFont="1" applyFill="1"/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wrapText="1"/>
    </xf>
    <xf numFmtId="164" fontId="3" fillId="4" borderId="1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164" fontId="3" fillId="0" borderId="0" xfId="0" applyNumberFormat="1" applyFont="1"/>
    <xf numFmtId="0" fontId="3" fillId="0" borderId="0" xfId="0" applyFont="1"/>
    <xf numFmtId="0" fontId="6" fillId="0" borderId="0" xfId="0" applyFont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3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wrapText="1"/>
    </xf>
    <xf numFmtId="164" fontId="3" fillId="4" borderId="2" xfId="0" applyNumberFormat="1" applyFont="1" applyFill="1" applyBorder="1"/>
    <xf numFmtId="0" fontId="3" fillId="4" borderId="4" xfId="0" applyFont="1" applyFill="1" applyBorder="1" applyAlignment="1">
      <alignment wrapText="1"/>
    </xf>
    <xf numFmtId="0" fontId="3" fillId="4" borderId="5" xfId="0" applyFont="1" applyFill="1" applyBorder="1" applyAlignment="1">
      <alignment horizontal="left" wrapText="1"/>
    </xf>
    <xf numFmtId="164" fontId="3" fillId="4" borderId="6" xfId="0" applyNumberFormat="1" applyFont="1" applyFill="1" applyBorder="1"/>
    <xf numFmtId="0" fontId="3" fillId="2" borderId="0" xfId="0" applyFont="1" applyFill="1" applyAlignment="1">
      <alignment wrapText="1"/>
    </xf>
    <xf numFmtId="0" fontId="3" fillId="2" borderId="5" xfId="0" applyFont="1" applyFill="1" applyBorder="1" applyAlignment="1">
      <alignment horizontal="left" wrapText="1"/>
    </xf>
    <xf numFmtId="164" fontId="3" fillId="2" borderId="0" xfId="0" applyNumberFormat="1" applyFont="1" applyFill="1"/>
    <xf numFmtId="0" fontId="6" fillId="4" borderId="7" xfId="0" applyFont="1" applyFill="1" applyBorder="1"/>
    <xf numFmtId="0" fontId="3" fillId="4" borderId="8" xfId="0" applyFont="1" applyFill="1" applyBorder="1"/>
    <xf numFmtId="6" fontId="3" fillId="4" borderId="7" xfId="0" applyNumberFormat="1" applyFont="1" applyFill="1" applyBorder="1"/>
    <xf numFmtId="8" fontId="8" fillId="2" borderId="0" xfId="0" applyNumberFormat="1" applyFont="1" applyFill="1"/>
    <xf numFmtId="0" fontId="9" fillId="0" borderId="0" xfId="0" applyFont="1"/>
    <xf numFmtId="0" fontId="7" fillId="0" borderId="0" xfId="0" applyFont="1"/>
    <xf numFmtId="0" fontId="10" fillId="2" borderId="0" xfId="0" applyFont="1" applyFill="1"/>
    <xf numFmtId="0" fontId="11" fillId="4" borderId="0" xfId="0" applyFont="1" applyFill="1" applyAlignment="1">
      <alignment horizontal="left"/>
    </xf>
    <xf numFmtId="0" fontId="12" fillId="4" borderId="0" xfId="0" applyFont="1" applyFill="1"/>
    <xf numFmtId="0" fontId="12" fillId="2" borderId="0" xfId="0" applyFont="1" applyFill="1"/>
    <xf numFmtId="0" fontId="12" fillId="0" borderId="0" xfId="0" applyFont="1"/>
    <xf numFmtId="0" fontId="11" fillId="0" borderId="0" xfId="0" applyFont="1"/>
    <xf numFmtId="0" fontId="10" fillId="0" borderId="0" xfId="0" applyFont="1"/>
    <xf numFmtId="0" fontId="13" fillId="0" borderId="0" xfId="0" applyFont="1"/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2023-2024%20Budget%20Information\2023-24%20Web%20Posting%20for%20Adopted%20Budget.xlsx" TargetMode="External"/><Relationship Id="rId1" Type="http://schemas.openxmlformats.org/officeDocument/2006/relationships/externalLinkPath" Target="2023-24%20Web%20Posting%20for%20Adopted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Data Entry_Web Posting"/>
      <sheetName val="Web Posting of Adopted Budget"/>
      <sheetName val="Percent increase-decrease"/>
      <sheetName val="Sheet3"/>
    </sheetNames>
    <sheetDataSet>
      <sheetData sheetId="0"/>
      <sheetData sheetId="1">
        <row r="1">
          <cell r="B1" t="str">
            <v>WAXAHACHIE ISD</v>
          </cell>
        </row>
        <row r="3">
          <cell r="B3">
            <v>45166</v>
          </cell>
        </row>
        <row r="13">
          <cell r="D13">
            <v>98322999</v>
          </cell>
        </row>
        <row r="14">
          <cell r="D14">
            <v>54556934</v>
          </cell>
        </row>
        <row r="15">
          <cell r="D15">
            <v>5370000</v>
          </cell>
        </row>
        <row r="16">
          <cell r="D16">
            <v>158249933</v>
          </cell>
        </row>
        <row r="19">
          <cell r="D19">
            <v>70567598</v>
          </cell>
        </row>
        <row r="20">
          <cell r="D20">
            <v>1417523</v>
          </cell>
        </row>
        <row r="21">
          <cell r="D21">
            <v>1765761</v>
          </cell>
        </row>
        <row r="22">
          <cell r="D22">
            <v>2867576</v>
          </cell>
        </row>
        <row r="23">
          <cell r="D23">
            <v>6947041</v>
          </cell>
        </row>
        <row r="24">
          <cell r="D24">
            <v>3118966</v>
          </cell>
        </row>
        <row r="25">
          <cell r="D25">
            <v>0</v>
          </cell>
        </row>
        <row r="26">
          <cell r="D26">
            <v>1486871</v>
          </cell>
        </row>
        <row r="27">
          <cell r="D27">
            <v>4070619</v>
          </cell>
        </row>
        <row r="28">
          <cell r="D28">
            <v>5102544</v>
          </cell>
        </row>
        <row r="29">
          <cell r="D29">
            <v>5080856</v>
          </cell>
        </row>
        <row r="30">
          <cell r="D30">
            <v>3728228</v>
          </cell>
        </row>
        <row r="31">
          <cell r="D31">
            <v>5000</v>
          </cell>
        </row>
        <row r="32">
          <cell r="D32">
            <v>2000</v>
          </cell>
        </row>
        <row r="33">
          <cell r="D33">
            <v>11484470</v>
          </cell>
        </row>
        <row r="34">
          <cell r="D34">
            <v>2148770</v>
          </cell>
        </row>
        <row r="35">
          <cell r="D35">
            <v>1936246</v>
          </cell>
        </row>
        <row r="36">
          <cell r="D36">
            <v>259812</v>
          </cell>
        </row>
        <row r="37">
          <cell r="D37">
            <v>37842888</v>
          </cell>
        </row>
        <row r="38">
          <cell r="D38">
            <v>825000</v>
          </cell>
        </row>
        <row r="39">
          <cell r="D39">
            <v>40000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40000</v>
          </cell>
        </row>
        <row r="44">
          <cell r="D44">
            <v>0</v>
          </cell>
        </row>
        <row r="45">
          <cell r="D45">
            <v>0</v>
          </cell>
        </row>
        <row r="46">
          <cell r="D46">
            <v>615000</v>
          </cell>
        </row>
        <row r="49">
          <cell r="D49">
            <v>-3102836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CEB19-1D2C-478A-B734-68AD1B49DF67}">
  <dimension ref="A1:O58"/>
  <sheetViews>
    <sheetView tabSelected="1" workbookViewId="0">
      <selection activeCell="C1" sqref="C1"/>
    </sheetView>
  </sheetViews>
  <sheetFormatPr defaultRowHeight="12.75"/>
  <cols>
    <col min="1" max="1" width="2.7109375" customWidth="1"/>
    <col min="2" max="2" width="10.7109375" customWidth="1"/>
    <col min="3" max="3" width="59.28515625" customWidth="1"/>
    <col min="4" max="4" width="34.28515625" customWidth="1"/>
    <col min="5" max="5" width="2.28515625" customWidth="1"/>
    <col min="6" max="6" width="14" customWidth="1"/>
    <col min="7" max="7" width="19.140625" customWidth="1"/>
    <col min="8" max="8" width="13.5703125" customWidth="1"/>
    <col min="9" max="9" width="14" customWidth="1"/>
    <col min="10" max="10" width="2.28515625" customWidth="1"/>
  </cols>
  <sheetData>
    <row r="1" spans="1:15" ht="21.75" customHeight="1">
      <c r="A1" s="1"/>
      <c r="C1" s="2" t="s">
        <v>0</v>
      </c>
      <c r="D1" s="3" t="str">
        <f>'[1]Data Entry_Web Posting'!B1</f>
        <v>WAXAHACHIE ISD</v>
      </c>
      <c r="E1" s="3"/>
      <c r="F1" s="4"/>
      <c r="H1" s="5"/>
      <c r="I1" s="5"/>
      <c r="J1" s="3"/>
      <c r="K1" s="2"/>
      <c r="L1" s="3"/>
      <c r="M1" s="1"/>
      <c r="N1" s="1"/>
      <c r="O1" s="1"/>
    </row>
    <row r="2" spans="1:15" ht="21.75" customHeight="1">
      <c r="A2" s="1"/>
      <c r="C2" s="2" t="s">
        <v>1</v>
      </c>
      <c r="D2" s="6">
        <f>'[1]Data Entry_Web Posting'!B3</f>
        <v>45166</v>
      </c>
      <c r="E2" s="3"/>
      <c r="F2" s="4"/>
      <c r="G2" s="3"/>
      <c r="H2" s="5"/>
      <c r="I2" s="5"/>
      <c r="J2" s="3"/>
      <c r="K2" s="2"/>
      <c r="L2" s="3"/>
      <c r="M2" s="1"/>
      <c r="N2" s="1"/>
      <c r="O2" s="1"/>
    </row>
    <row r="3" spans="1:15" ht="21.75" customHeight="1">
      <c r="A3" s="7"/>
      <c r="B3" s="8"/>
      <c r="C3" s="9"/>
      <c r="D3" s="10"/>
      <c r="E3" s="11"/>
      <c r="F3" s="4"/>
      <c r="G3" s="3"/>
      <c r="H3" s="5"/>
      <c r="I3" s="5"/>
      <c r="J3" s="3"/>
      <c r="K3" s="2"/>
      <c r="L3" s="3"/>
      <c r="M3" s="1"/>
      <c r="N3" s="1"/>
      <c r="O3" s="1"/>
    </row>
    <row r="4" spans="1:15" ht="21.75" customHeight="1">
      <c r="A4" s="7"/>
      <c r="B4" s="12" t="s">
        <v>2</v>
      </c>
      <c r="C4" s="13"/>
      <c r="D4" s="14"/>
      <c r="E4" s="11"/>
      <c r="F4" s="4"/>
      <c r="G4" s="3"/>
      <c r="H4" s="5"/>
      <c r="I4" s="5"/>
      <c r="J4" s="3"/>
      <c r="K4" s="2"/>
      <c r="L4" s="3"/>
      <c r="M4" s="1"/>
      <c r="N4" s="1"/>
      <c r="O4" s="1"/>
    </row>
    <row r="5" spans="1:15" ht="21.75" customHeight="1">
      <c r="A5" s="7"/>
      <c r="B5" s="15">
        <v>5700</v>
      </c>
      <c r="C5" s="16" t="s">
        <v>3</v>
      </c>
      <c r="D5" s="17">
        <f>'[1]Data Entry_Web Posting'!D13</f>
        <v>98322999</v>
      </c>
      <c r="E5" s="11"/>
      <c r="F5" s="4"/>
      <c r="G5" s="3"/>
      <c r="H5" s="5"/>
      <c r="I5" s="5"/>
      <c r="J5" s="3"/>
      <c r="K5" s="2"/>
      <c r="L5" s="3"/>
      <c r="M5" s="1"/>
      <c r="N5" s="1"/>
      <c r="O5" s="1"/>
    </row>
    <row r="6" spans="1:15" ht="21.75" customHeight="1">
      <c r="A6" s="7"/>
      <c r="B6" s="15">
        <v>5800</v>
      </c>
      <c r="C6" s="12" t="s">
        <v>4</v>
      </c>
      <c r="D6" s="17">
        <f>'[1]Data Entry_Web Posting'!D14</f>
        <v>54556934</v>
      </c>
      <c r="E6" s="11"/>
      <c r="F6" s="4"/>
      <c r="G6" s="3"/>
      <c r="H6" s="5"/>
      <c r="I6" s="5"/>
      <c r="J6" s="3"/>
      <c r="K6" s="2"/>
      <c r="L6" s="3"/>
      <c r="M6" s="1"/>
      <c r="N6" s="1"/>
      <c r="O6" s="1"/>
    </row>
    <row r="7" spans="1:15" ht="21.75" customHeight="1" thickBot="1">
      <c r="A7" s="7"/>
      <c r="B7" s="18">
        <v>5900</v>
      </c>
      <c r="C7" s="19" t="s">
        <v>5</v>
      </c>
      <c r="D7" s="20">
        <f>'[1]Data Entry_Web Posting'!D15</f>
        <v>5370000</v>
      </c>
      <c r="E7" s="11"/>
      <c r="F7" s="4"/>
      <c r="G7" s="3"/>
      <c r="H7" s="5"/>
      <c r="I7" s="5"/>
      <c r="J7" s="3"/>
      <c r="K7" s="2"/>
      <c r="L7" s="3"/>
      <c r="M7" s="1"/>
      <c r="N7" s="1"/>
      <c r="O7" s="1"/>
    </row>
    <row r="8" spans="1:15" ht="16.899999999999999" customHeight="1" thickTop="1">
      <c r="A8" s="7"/>
      <c r="B8" s="21"/>
      <c r="C8" s="21" t="s">
        <v>6</v>
      </c>
      <c r="D8" s="22">
        <f>'[1]Data Entry_Web Posting'!D16</f>
        <v>158249933</v>
      </c>
      <c r="E8" s="11"/>
      <c r="F8" s="4"/>
      <c r="G8" s="3"/>
      <c r="H8" s="5"/>
      <c r="I8" s="5"/>
      <c r="J8" s="3"/>
      <c r="K8" s="2"/>
      <c r="L8" s="3"/>
      <c r="M8" s="1"/>
      <c r="N8" s="1"/>
      <c r="O8" s="1"/>
    </row>
    <row r="9" spans="1:15" ht="16.899999999999999" customHeight="1">
      <c r="A9" s="7"/>
      <c r="B9" s="23"/>
      <c r="C9" s="24"/>
      <c r="D9" s="25"/>
      <c r="E9" s="11"/>
      <c r="F9" s="4"/>
      <c r="G9" s="3"/>
      <c r="H9" s="5"/>
      <c r="I9" s="5"/>
      <c r="J9" s="3"/>
      <c r="K9" s="2"/>
      <c r="L9" s="3"/>
      <c r="M9" s="1"/>
      <c r="N9" s="1"/>
      <c r="O9" s="1"/>
    </row>
    <row r="10" spans="1:15" s="34" customFormat="1" ht="15" customHeight="1">
      <c r="A10" s="26"/>
      <c r="B10" s="27" t="s">
        <v>7</v>
      </c>
      <c r="C10" s="28"/>
      <c r="D10" s="29"/>
      <c r="E10" s="26"/>
      <c r="F10" s="30"/>
      <c r="G10" s="31"/>
      <c r="H10" s="32"/>
      <c r="I10" s="32"/>
      <c r="J10" s="33"/>
      <c r="K10" s="33"/>
      <c r="L10" s="33"/>
      <c r="M10" s="33"/>
      <c r="N10" s="33"/>
      <c r="O10" s="33"/>
    </row>
    <row r="11" spans="1:15" s="34" customFormat="1" ht="15" customHeight="1">
      <c r="A11" s="26"/>
      <c r="B11" s="35">
        <v>11</v>
      </c>
      <c r="C11" s="28" t="s">
        <v>8</v>
      </c>
      <c r="D11" s="29">
        <f>'[1]Data Entry_Web Posting'!D19</f>
        <v>70567598</v>
      </c>
      <c r="E11" s="26"/>
      <c r="F11" s="30"/>
      <c r="G11" s="31"/>
      <c r="H11" s="32"/>
      <c r="I11" s="32"/>
      <c r="J11" s="33"/>
      <c r="K11" s="33"/>
      <c r="L11" s="33"/>
      <c r="M11" s="33"/>
      <c r="N11" s="33"/>
      <c r="O11" s="33"/>
    </row>
    <row r="12" spans="1:15" s="34" customFormat="1" ht="15" customHeight="1">
      <c r="A12" s="26"/>
      <c r="B12" s="35">
        <v>12</v>
      </c>
      <c r="C12" s="28" t="s">
        <v>9</v>
      </c>
      <c r="D12" s="29">
        <f>'[1]Data Entry_Web Posting'!D20</f>
        <v>1417523</v>
      </c>
      <c r="E12" s="26"/>
      <c r="F12" s="30"/>
      <c r="G12" s="31"/>
      <c r="H12" s="32"/>
      <c r="I12" s="32"/>
      <c r="J12" s="33"/>
      <c r="K12" s="33"/>
      <c r="L12" s="33"/>
      <c r="M12" s="33"/>
      <c r="N12" s="33"/>
      <c r="O12" s="33"/>
    </row>
    <row r="13" spans="1:15" s="34" customFormat="1" ht="16.149999999999999" customHeight="1">
      <c r="A13" s="26"/>
      <c r="B13" s="35">
        <v>13</v>
      </c>
      <c r="C13" s="28" t="s">
        <v>10</v>
      </c>
      <c r="D13" s="29">
        <f>'[1]Data Entry_Web Posting'!D21</f>
        <v>1765761</v>
      </c>
      <c r="E13" s="26"/>
      <c r="F13" s="30"/>
      <c r="G13" s="31"/>
      <c r="H13" s="32"/>
      <c r="I13" s="32"/>
      <c r="J13" s="33"/>
      <c r="K13" s="33"/>
      <c r="L13" s="33"/>
      <c r="M13" s="33"/>
      <c r="N13" s="33"/>
      <c r="O13" s="33"/>
    </row>
    <row r="14" spans="1:15" s="34" customFormat="1" ht="15" customHeight="1">
      <c r="A14" s="26"/>
      <c r="B14" s="35">
        <v>21</v>
      </c>
      <c r="C14" s="28" t="s">
        <v>11</v>
      </c>
      <c r="D14" s="29">
        <f>'[1]Data Entry_Web Posting'!D22</f>
        <v>2867576</v>
      </c>
      <c r="E14" s="26"/>
      <c r="F14" s="30"/>
      <c r="G14" s="31"/>
      <c r="H14" s="32"/>
      <c r="I14" s="32"/>
      <c r="J14" s="33"/>
      <c r="K14" s="33"/>
      <c r="L14" s="33"/>
      <c r="M14" s="33"/>
      <c r="N14" s="33"/>
      <c r="O14" s="33"/>
    </row>
    <row r="15" spans="1:15" s="34" customFormat="1" ht="15" customHeight="1">
      <c r="A15" s="26"/>
      <c r="B15" s="35">
        <v>23</v>
      </c>
      <c r="C15" s="28" t="s">
        <v>12</v>
      </c>
      <c r="D15" s="29">
        <f>'[1]Data Entry_Web Posting'!D23</f>
        <v>6947041</v>
      </c>
      <c r="E15" s="26"/>
      <c r="F15" s="30"/>
      <c r="G15" s="31"/>
      <c r="H15" s="32"/>
      <c r="I15" s="32"/>
      <c r="J15" s="33"/>
      <c r="K15" s="33"/>
      <c r="L15" s="33"/>
      <c r="M15" s="33"/>
      <c r="N15" s="33"/>
      <c r="O15" s="33"/>
    </row>
    <row r="16" spans="1:15" s="34" customFormat="1" ht="15" customHeight="1">
      <c r="A16" s="26"/>
      <c r="B16" s="35">
        <v>31</v>
      </c>
      <c r="C16" s="28" t="s">
        <v>13</v>
      </c>
      <c r="D16" s="29">
        <f>'[1]Data Entry_Web Posting'!D24</f>
        <v>3118966</v>
      </c>
      <c r="E16" s="26"/>
      <c r="F16" s="30"/>
      <c r="G16" s="31"/>
      <c r="H16" s="32"/>
      <c r="I16" s="32"/>
      <c r="J16" s="33"/>
      <c r="K16" s="33"/>
      <c r="L16" s="33"/>
      <c r="M16" s="33"/>
      <c r="N16" s="33"/>
      <c r="O16" s="33"/>
    </row>
    <row r="17" spans="1:15" s="34" customFormat="1" ht="15" customHeight="1">
      <c r="A17" s="26"/>
      <c r="B17" s="35">
        <v>32</v>
      </c>
      <c r="C17" s="28" t="s">
        <v>14</v>
      </c>
      <c r="D17" s="29">
        <f>'[1]Data Entry_Web Posting'!D25</f>
        <v>0</v>
      </c>
      <c r="E17" s="26"/>
      <c r="F17" s="30"/>
      <c r="G17" s="31"/>
      <c r="H17" s="32"/>
      <c r="I17" s="32"/>
      <c r="J17" s="33"/>
      <c r="K17" s="33"/>
      <c r="L17" s="33"/>
      <c r="M17" s="33"/>
      <c r="N17" s="33"/>
      <c r="O17" s="33"/>
    </row>
    <row r="18" spans="1:15" s="34" customFormat="1" ht="15" customHeight="1">
      <c r="A18" s="26"/>
      <c r="B18" s="35">
        <v>33</v>
      </c>
      <c r="C18" s="28" t="s">
        <v>15</v>
      </c>
      <c r="D18" s="29">
        <f>'[1]Data Entry_Web Posting'!D26</f>
        <v>1486871</v>
      </c>
      <c r="E18" s="26"/>
      <c r="F18" s="30"/>
      <c r="G18" s="31"/>
      <c r="H18" s="32"/>
      <c r="I18" s="32"/>
      <c r="J18" s="33"/>
      <c r="K18" s="33"/>
      <c r="L18" s="33"/>
      <c r="M18" s="33"/>
      <c r="N18" s="33"/>
      <c r="O18" s="33"/>
    </row>
    <row r="19" spans="1:15" s="34" customFormat="1" ht="15" customHeight="1">
      <c r="A19" s="26"/>
      <c r="B19" s="36">
        <v>34</v>
      </c>
      <c r="C19" s="28" t="s">
        <v>16</v>
      </c>
      <c r="D19" s="29">
        <f>'[1]Data Entry_Web Posting'!D27</f>
        <v>4070619</v>
      </c>
      <c r="E19" s="26"/>
      <c r="F19" s="30"/>
      <c r="G19" s="31"/>
      <c r="H19" s="32"/>
      <c r="I19" s="32"/>
      <c r="J19" s="33"/>
      <c r="K19" s="33"/>
      <c r="L19" s="33"/>
      <c r="M19" s="33"/>
      <c r="N19" s="33"/>
      <c r="O19" s="33"/>
    </row>
    <row r="20" spans="1:15" s="34" customFormat="1" ht="15" customHeight="1">
      <c r="A20" s="26"/>
      <c r="B20" s="36">
        <v>35</v>
      </c>
      <c r="C20" s="28" t="s">
        <v>17</v>
      </c>
      <c r="D20" s="29">
        <f>'[1]Data Entry_Web Posting'!D28</f>
        <v>5102544</v>
      </c>
      <c r="E20" s="26"/>
      <c r="F20" s="30"/>
      <c r="G20" s="31"/>
      <c r="H20" s="32"/>
      <c r="I20" s="32"/>
      <c r="J20" s="33"/>
      <c r="K20" s="33"/>
      <c r="L20" s="33"/>
      <c r="M20" s="33"/>
      <c r="N20" s="33"/>
      <c r="O20" s="33"/>
    </row>
    <row r="21" spans="1:15" s="34" customFormat="1" ht="15" customHeight="1">
      <c r="A21" s="26"/>
      <c r="B21" s="35">
        <v>36</v>
      </c>
      <c r="C21" s="28" t="s">
        <v>18</v>
      </c>
      <c r="D21" s="29">
        <f>'[1]Data Entry_Web Posting'!D29</f>
        <v>5080856</v>
      </c>
      <c r="E21" s="26"/>
      <c r="F21" s="30"/>
      <c r="G21" s="31"/>
      <c r="H21" s="32"/>
      <c r="I21" s="32"/>
      <c r="J21" s="33"/>
      <c r="K21" s="33"/>
      <c r="L21" s="33"/>
      <c r="M21" s="33"/>
      <c r="N21" s="33"/>
      <c r="O21" s="33"/>
    </row>
    <row r="22" spans="1:15" s="34" customFormat="1" ht="15" customHeight="1">
      <c r="A22" s="26"/>
      <c r="B22" s="36">
        <v>41</v>
      </c>
      <c r="C22" s="28" t="s">
        <v>19</v>
      </c>
      <c r="D22" s="29">
        <f>'[1]Data Entry_Web Posting'!D30</f>
        <v>3728228</v>
      </c>
      <c r="E22" s="26"/>
      <c r="F22" s="37"/>
      <c r="G22" s="31"/>
      <c r="H22" s="32"/>
      <c r="I22" s="32"/>
      <c r="J22" s="33"/>
      <c r="K22" s="33"/>
      <c r="L22" s="33"/>
      <c r="M22" s="33"/>
      <c r="N22" s="33"/>
      <c r="O22" s="33"/>
    </row>
    <row r="23" spans="1:15" s="34" customFormat="1" ht="17.100000000000001" customHeight="1">
      <c r="A23" s="26"/>
      <c r="B23" s="36" t="s">
        <v>20</v>
      </c>
      <c r="C23" s="28" t="s">
        <v>21</v>
      </c>
      <c r="D23" s="29">
        <f>'[1]Data Entry_Web Posting'!D31</f>
        <v>5000</v>
      </c>
      <c r="E23" s="26"/>
      <c r="F23" s="37"/>
      <c r="G23" s="31"/>
      <c r="H23" s="32"/>
      <c r="I23" s="32"/>
      <c r="J23" s="33"/>
      <c r="K23" s="33"/>
      <c r="L23" s="33"/>
      <c r="M23" s="33"/>
      <c r="N23" s="33"/>
      <c r="O23" s="33"/>
    </row>
    <row r="24" spans="1:15" s="34" customFormat="1" ht="15" customHeight="1">
      <c r="A24" s="26"/>
      <c r="B24" s="36" t="s">
        <v>22</v>
      </c>
      <c r="C24" s="28" t="s">
        <v>23</v>
      </c>
      <c r="D24" s="29">
        <f>'[1]Data Entry_Web Posting'!D32</f>
        <v>2000</v>
      </c>
      <c r="E24" s="26"/>
      <c r="F24" s="37"/>
      <c r="G24" s="31"/>
      <c r="H24" s="32"/>
      <c r="I24" s="32"/>
      <c r="J24" s="33"/>
      <c r="K24" s="33"/>
      <c r="L24" s="33"/>
      <c r="M24" s="33"/>
      <c r="N24" s="33"/>
      <c r="O24" s="33"/>
    </row>
    <row r="25" spans="1:15" s="34" customFormat="1" ht="15" customHeight="1">
      <c r="A25" s="26"/>
      <c r="B25" s="36">
        <v>51</v>
      </c>
      <c r="C25" s="28" t="s">
        <v>24</v>
      </c>
      <c r="D25" s="29">
        <f>'[1]Data Entry_Web Posting'!D33</f>
        <v>11484470</v>
      </c>
      <c r="E25" s="26"/>
      <c r="F25" s="37"/>
      <c r="G25" s="31"/>
      <c r="H25" s="32"/>
      <c r="I25" s="32"/>
      <c r="J25" s="33"/>
      <c r="K25" s="33"/>
      <c r="L25" s="33"/>
      <c r="M25" s="33"/>
      <c r="N25" s="33"/>
      <c r="O25" s="33"/>
    </row>
    <row r="26" spans="1:15" s="34" customFormat="1" ht="15" customHeight="1">
      <c r="A26" s="26"/>
      <c r="B26" s="36">
        <v>52</v>
      </c>
      <c r="C26" s="28" t="s">
        <v>25</v>
      </c>
      <c r="D26" s="29">
        <f>'[1]Data Entry_Web Posting'!D34</f>
        <v>2148770</v>
      </c>
      <c r="E26" s="26"/>
      <c r="F26" s="37"/>
      <c r="G26" s="31"/>
      <c r="H26" s="32"/>
      <c r="I26" s="32"/>
      <c r="J26" s="33"/>
      <c r="K26" s="33"/>
      <c r="L26" s="33"/>
      <c r="M26" s="33"/>
      <c r="N26" s="33"/>
      <c r="O26" s="33"/>
    </row>
    <row r="27" spans="1:15" s="34" customFormat="1" ht="15" customHeight="1">
      <c r="A27" s="26"/>
      <c r="B27" s="36">
        <v>53</v>
      </c>
      <c r="C27" s="28" t="s">
        <v>26</v>
      </c>
      <c r="D27" s="29">
        <f>'[1]Data Entry_Web Posting'!D35</f>
        <v>1936246</v>
      </c>
      <c r="E27" s="26"/>
      <c r="F27" s="37"/>
      <c r="G27" s="31"/>
      <c r="H27" s="32"/>
      <c r="I27" s="32"/>
      <c r="J27" s="33"/>
      <c r="K27" s="33"/>
      <c r="L27" s="33"/>
      <c r="M27" s="33"/>
      <c r="N27" s="33"/>
      <c r="O27" s="33"/>
    </row>
    <row r="28" spans="1:15" s="34" customFormat="1" ht="15" customHeight="1">
      <c r="A28" s="26"/>
      <c r="B28" s="36">
        <v>61</v>
      </c>
      <c r="C28" s="28" t="s">
        <v>27</v>
      </c>
      <c r="D28" s="29">
        <f>'[1]Data Entry_Web Posting'!D36</f>
        <v>259812</v>
      </c>
      <c r="E28" s="26"/>
      <c r="F28" s="37"/>
      <c r="G28" s="38"/>
      <c r="H28" s="32"/>
      <c r="I28" s="32"/>
      <c r="J28" s="33"/>
      <c r="K28" s="33"/>
      <c r="L28" s="33"/>
      <c r="M28" s="33"/>
      <c r="N28" s="33"/>
      <c r="O28" s="33"/>
    </row>
    <row r="29" spans="1:15" s="34" customFormat="1" ht="15" customHeight="1">
      <c r="A29" s="26"/>
      <c r="B29" s="36">
        <v>71</v>
      </c>
      <c r="C29" s="28" t="s">
        <v>28</v>
      </c>
      <c r="D29" s="29">
        <f>'[1]Data Entry_Web Posting'!D37</f>
        <v>37842888</v>
      </c>
      <c r="E29" s="26"/>
      <c r="F29" s="37"/>
      <c r="G29" s="31"/>
      <c r="H29" s="32"/>
      <c r="I29" s="32"/>
      <c r="J29" s="33"/>
      <c r="K29" s="33"/>
      <c r="L29" s="33"/>
      <c r="M29" s="33"/>
      <c r="N29" s="33"/>
      <c r="O29" s="33"/>
    </row>
    <row r="30" spans="1:15" s="34" customFormat="1" ht="19.350000000000001" customHeight="1">
      <c r="A30" s="26"/>
      <c r="B30" s="36">
        <v>81</v>
      </c>
      <c r="C30" s="28" t="s">
        <v>29</v>
      </c>
      <c r="D30" s="29">
        <f>'[1]Data Entry_Web Posting'!D38</f>
        <v>825000</v>
      </c>
      <c r="E30" s="26"/>
      <c r="F30" s="37"/>
      <c r="G30" s="31"/>
      <c r="H30" s="32"/>
      <c r="I30" s="32"/>
      <c r="J30" s="33"/>
      <c r="K30" s="33"/>
      <c r="L30" s="33"/>
      <c r="M30" s="33"/>
      <c r="N30" s="33"/>
    </row>
    <row r="31" spans="1:15" s="34" customFormat="1" ht="31.5" customHeight="1">
      <c r="A31" s="26"/>
      <c r="B31" s="36">
        <v>91</v>
      </c>
      <c r="C31" s="28" t="s">
        <v>30</v>
      </c>
      <c r="D31" s="29">
        <f>'[1]Data Entry_Web Posting'!D39</f>
        <v>40000</v>
      </c>
      <c r="E31" s="26"/>
      <c r="F31" s="37"/>
      <c r="G31" s="31"/>
      <c r="H31" s="32"/>
      <c r="I31" s="32"/>
      <c r="J31" s="33"/>
      <c r="K31" s="33"/>
      <c r="L31" s="33"/>
      <c r="M31" s="33"/>
      <c r="N31" s="33"/>
    </row>
    <row r="32" spans="1:15" s="34" customFormat="1" ht="30.75" customHeight="1">
      <c r="A32" s="26"/>
      <c r="B32" s="36">
        <v>92</v>
      </c>
      <c r="C32" s="28" t="s">
        <v>31</v>
      </c>
      <c r="D32" s="29">
        <f>'[1]Data Entry_Web Posting'!D40</f>
        <v>0</v>
      </c>
      <c r="E32" s="26"/>
      <c r="F32" s="37"/>
      <c r="G32" s="31"/>
      <c r="H32" s="32"/>
      <c r="I32" s="32"/>
      <c r="J32" s="33"/>
      <c r="K32" s="33"/>
      <c r="L32" s="33"/>
      <c r="M32" s="33"/>
      <c r="N32" s="33"/>
    </row>
    <row r="33" spans="1:14" s="34" customFormat="1" ht="27.75" customHeight="1">
      <c r="A33" s="26"/>
      <c r="B33" s="36">
        <v>93</v>
      </c>
      <c r="C33" s="28" t="s">
        <v>32</v>
      </c>
      <c r="D33" s="29">
        <f>'[1]Data Entry_Web Posting'!D41</f>
        <v>0</v>
      </c>
      <c r="E33" s="26"/>
      <c r="F33" s="37"/>
      <c r="G33" s="31"/>
      <c r="H33" s="32"/>
      <c r="I33" s="32"/>
      <c r="J33" s="33"/>
      <c r="K33" s="33"/>
      <c r="L33" s="33"/>
      <c r="M33" s="33"/>
      <c r="N33" s="33"/>
    </row>
    <row r="34" spans="1:14" s="34" customFormat="1" ht="15" customHeight="1">
      <c r="A34" s="26"/>
      <c r="B34" s="36">
        <v>94</v>
      </c>
      <c r="C34" s="28" t="s">
        <v>33</v>
      </c>
      <c r="D34" s="29">
        <f>'[1]Data Entry_Web Posting'!D42</f>
        <v>0</v>
      </c>
      <c r="E34" s="26"/>
      <c r="F34" s="37"/>
      <c r="G34" s="31"/>
      <c r="H34" s="32"/>
      <c r="I34" s="32"/>
      <c r="J34" s="33"/>
      <c r="K34" s="33"/>
      <c r="L34" s="33"/>
      <c r="M34" s="33"/>
      <c r="N34" s="33"/>
    </row>
    <row r="35" spans="1:14" s="34" customFormat="1" ht="15" customHeight="1">
      <c r="A35" s="26"/>
      <c r="B35" s="36">
        <v>95</v>
      </c>
      <c r="C35" s="28" t="s">
        <v>34</v>
      </c>
      <c r="D35" s="29">
        <f>'[1]Data Entry_Web Posting'!D43</f>
        <v>40000</v>
      </c>
      <c r="E35" s="26"/>
      <c r="F35" s="37"/>
      <c r="G35" s="31"/>
      <c r="H35" s="32"/>
      <c r="I35" s="32"/>
      <c r="J35" s="33"/>
      <c r="K35" s="33"/>
      <c r="L35" s="33"/>
      <c r="M35" s="33"/>
      <c r="N35" s="33"/>
    </row>
    <row r="36" spans="1:14" s="34" customFormat="1" ht="15" customHeight="1">
      <c r="A36" s="26"/>
      <c r="B36" s="36">
        <v>96</v>
      </c>
      <c r="C36" s="28" t="s">
        <v>35</v>
      </c>
      <c r="D36" s="29">
        <f>'[1]Data Entry_Web Posting'!D44</f>
        <v>0</v>
      </c>
      <c r="E36" s="26"/>
      <c r="F36" s="37"/>
      <c r="G36" s="31"/>
      <c r="H36" s="32"/>
      <c r="I36" s="32"/>
      <c r="J36" s="33"/>
      <c r="K36" s="33"/>
      <c r="L36" s="33"/>
      <c r="M36" s="33"/>
      <c r="N36" s="33"/>
    </row>
    <row r="37" spans="1:14" s="34" customFormat="1" ht="15" customHeight="1">
      <c r="A37" s="26"/>
      <c r="B37" s="36">
        <v>97</v>
      </c>
      <c r="C37" s="28" t="s">
        <v>36</v>
      </c>
      <c r="D37" s="29">
        <f>'[1]Data Entry_Web Posting'!D45</f>
        <v>0</v>
      </c>
      <c r="E37" s="26"/>
      <c r="F37" s="37"/>
      <c r="G37" s="31"/>
      <c r="H37" s="32"/>
      <c r="I37" s="32"/>
      <c r="J37" s="33"/>
      <c r="K37" s="33"/>
      <c r="L37" s="33"/>
      <c r="M37" s="33"/>
      <c r="N37" s="33"/>
    </row>
    <row r="38" spans="1:14" s="34" customFormat="1" ht="20.100000000000001" customHeight="1" thickBot="1">
      <c r="A38" s="26"/>
      <c r="B38" s="39">
        <v>99</v>
      </c>
      <c r="C38" s="40" t="s">
        <v>37</v>
      </c>
      <c r="D38" s="41">
        <f>'[1]Data Entry_Web Posting'!D46</f>
        <v>615000</v>
      </c>
      <c r="E38" s="26"/>
      <c r="F38" s="37"/>
      <c r="G38" s="31"/>
      <c r="H38" s="32"/>
      <c r="I38" s="32"/>
      <c r="J38" s="33"/>
      <c r="K38" s="33"/>
      <c r="L38" s="33"/>
      <c r="M38" s="33"/>
      <c r="N38" s="33"/>
    </row>
    <row r="39" spans="1:14" s="34" customFormat="1" ht="13.9" customHeight="1" thickTop="1">
      <c r="A39" s="26"/>
      <c r="B39" s="42"/>
      <c r="C39" s="43" t="s">
        <v>38</v>
      </c>
      <c r="D39" s="44">
        <f>SUM(D11:D38)</f>
        <v>161352769</v>
      </c>
      <c r="E39" s="26"/>
      <c r="F39" s="31"/>
      <c r="G39" s="37"/>
      <c r="H39" s="32"/>
      <c r="I39" s="32"/>
      <c r="J39" s="33"/>
      <c r="K39" s="33"/>
      <c r="L39" s="33"/>
      <c r="M39" s="33"/>
      <c r="N39" s="33"/>
    </row>
    <row r="40" spans="1:14" s="34" customFormat="1" ht="13.9" customHeight="1">
      <c r="A40" s="26"/>
      <c r="B40" s="45"/>
      <c r="C40" s="46"/>
      <c r="D40" s="47"/>
      <c r="E40" s="26"/>
      <c r="F40" s="31"/>
      <c r="G40" s="37"/>
      <c r="H40" s="32"/>
      <c r="I40" s="32"/>
      <c r="J40" s="33"/>
      <c r="K40" s="33"/>
      <c r="L40" s="33"/>
      <c r="M40" s="33"/>
      <c r="N40" s="33"/>
    </row>
    <row r="41" spans="1:14" s="34" customFormat="1" ht="16.5" thickBot="1">
      <c r="A41" s="26"/>
      <c r="B41" s="48"/>
      <c r="C41" s="49" t="s">
        <v>39</v>
      </c>
      <c r="D41" s="50">
        <f>'[1]Data Entry_Web Posting'!D49</f>
        <v>-3102836</v>
      </c>
      <c r="E41" s="51"/>
      <c r="F41" s="52" t="str">
        <f>IF(E41&lt;0,"&lt;&lt;","")</f>
        <v/>
      </c>
      <c r="G41" s="53" t="str">
        <f>IF(E41&lt;0,"Warning: This district must use unrestricted fund","")</f>
        <v/>
      </c>
      <c r="H41" s="33"/>
      <c r="M41" s="33"/>
      <c r="N41" s="33"/>
    </row>
    <row r="42" spans="1:14" s="58" customFormat="1" ht="18">
      <c r="A42" s="54"/>
      <c r="B42" s="55"/>
      <c r="C42" s="56"/>
      <c r="D42" s="56"/>
      <c r="E42" s="57"/>
      <c r="G42" s="59" t="str">
        <f>IF(E41&lt;0,"balance in order to balance budget.","")</f>
        <v/>
      </c>
      <c r="M42" s="60"/>
      <c r="N42" s="60"/>
    </row>
    <row r="43" spans="1:14" s="34" customFormat="1" ht="15.75">
      <c r="A43" s="26"/>
      <c r="B43" s="45"/>
      <c r="C43" s="45"/>
      <c r="D43" s="47"/>
      <c r="E43" s="26"/>
      <c r="F43" s="31"/>
      <c r="G43" s="31"/>
      <c r="H43" s="32"/>
      <c r="I43" s="32"/>
      <c r="J43" s="33"/>
      <c r="K43" s="33"/>
      <c r="L43" s="33"/>
      <c r="M43" s="33"/>
      <c r="N43" s="33"/>
    </row>
    <row r="44" spans="1:14" s="34" customFormat="1" ht="15.75">
      <c r="A44" s="33"/>
      <c r="B44" s="31"/>
      <c r="C44" s="31"/>
      <c r="D44" s="32"/>
      <c r="E44" s="33"/>
      <c r="F44" s="31"/>
      <c r="G44" s="31"/>
      <c r="H44" s="32"/>
      <c r="I44" s="32"/>
      <c r="J44" s="33"/>
      <c r="K44" s="33"/>
      <c r="L44" s="33"/>
      <c r="M44" s="33"/>
      <c r="N44" s="33"/>
    </row>
    <row r="45" spans="1:14" s="34" customFormat="1" ht="16.5" thickBot="1">
      <c r="A45" s="33"/>
      <c r="B45" s="34" t="s">
        <v>40</v>
      </c>
      <c r="C45" s="61"/>
      <c r="D45" s="61"/>
      <c r="E45" s="61"/>
      <c r="G45" s="61"/>
      <c r="H45" s="61"/>
      <c r="I45" s="61"/>
      <c r="J45" s="61"/>
      <c r="K45" s="61"/>
      <c r="L45" s="33"/>
      <c r="M45" s="33"/>
      <c r="N45" s="33"/>
    </row>
    <row r="46" spans="1:14" s="34" customFormat="1" ht="15.75">
      <c r="A46" s="33"/>
      <c r="B46" s="62" t="s">
        <v>41</v>
      </c>
      <c r="C46" s="63"/>
      <c r="D46" s="63"/>
      <c r="E46" s="64"/>
      <c r="G46" s="65"/>
      <c r="H46" s="65"/>
      <c r="I46" s="65"/>
      <c r="J46" s="65"/>
      <c r="K46" s="65"/>
      <c r="L46" s="65"/>
      <c r="M46" s="33"/>
      <c r="N46" s="33"/>
    </row>
    <row r="47" spans="1:14">
      <c r="B47" s="66" t="s">
        <v>42</v>
      </c>
      <c r="C47" s="65"/>
      <c r="D47" s="65"/>
      <c r="E47" s="67"/>
      <c r="G47" s="65"/>
      <c r="H47" s="65"/>
      <c r="I47" s="65"/>
      <c r="J47" s="65"/>
      <c r="K47" s="65"/>
      <c r="L47" s="65"/>
    </row>
    <row r="48" spans="1:14">
      <c r="B48" s="66" t="s">
        <v>43</v>
      </c>
      <c r="C48" s="65"/>
      <c r="D48" s="65"/>
      <c r="E48" s="67"/>
      <c r="G48" s="65"/>
      <c r="H48" s="65"/>
      <c r="I48" s="65"/>
      <c r="J48" s="65"/>
      <c r="K48" s="65"/>
      <c r="L48" s="65"/>
    </row>
    <row r="49" spans="2:12">
      <c r="B49" s="66" t="s">
        <v>44</v>
      </c>
      <c r="C49" s="65"/>
      <c r="D49" s="65"/>
      <c r="E49" s="67"/>
      <c r="G49" s="65"/>
      <c r="H49" s="65"/>
      <c r="I49" s="65"/>
      <c r="J49" s="65"/>
      <c r="K49" s="65"/>
      <c r="L49" s="65"/>
    </row>
    <row r="50" spans="2:12">
      <c r="B50" s="66" t="s">
        <v>45</v>
      </c>
      <c r="C50" s="65"/>
      <c r="D50" s="65"/>
      <c r="E50" s="67"/>
      <c r="G50" s="65"/>
      <c r="H50" s="65"/>
      <c r="I50" s="65"/>
      <c r="J50" s="65"/>
      <c r="K50" s="65"/>
      <c r="L50" s="65"/>
    </row>
    <row r="51" spans="2:12" ht="13.5" thickBot="1">
      <c r="B51" s="68" t="s">
        <v>46</v>
      </c>
      <c r="C51" s="69"/>
      <c r="D51" s="69"/>
      <c r="E51" s="70"/>
      <c r="G51" s="65"/>
      <c r="H51" s="65"/>
      <c r="I51" s="65"/>
      <c r="J51" s="65"/>
      <c r="K51" s="65"/>
      <c r="L51" s="65"/>
    </row>
    <row r="53" spans="2:12" ht="15">
      <c r="B53" s="34" t="s">
        <v>47</v>
      </c>
      <c r="C53" s="61"/>
      <c r="D53" s="61"/>
      <c r="E53" s="61"/>
      <c r="G53" s="61"/>
      <c r="H53" s="61"/>
      <c r="I53" s="61"/>
      <c r="J53" s="61"/>
      <c r="K53" s="61"/>
    </row>
    <row r="54" spans="2:12" ht="15.75" thickBot="1">
      <c r="B54" s="34" t="s">
        <v>48</v>
      </c>
      <c r="C54" s="61"/>
      <c r="D54" s="61"/>
      <c r="E54" s="61"/>
      <c r="G54" s="61"/>
      <c r="H54" s="61"/>
      <c r="I54" s="61"/>
      <c r="J54" s="61"/>
      <c r="K54" s="61"/>
    </row>
    <row r="55" spans="2:12">
      <c r="B55" s="62" t="s">
        <v>49</v>
      </c>
      <c r="C55" s="63"/>
      <c r="D55" s="63"/>
      <c r="E55" s="64"/>
      <c r="G55" s="65"/>
      <c r="H55" s="65"/>
      <c r="I55" s="65"/>
      <c r="J55" s="65"/>
      <c r="K55" s="65"/>
      <c r="L55" s="65"/>
    </row>
    <row r="56" spans="2:12">
      <c r="B56" s="66" t="s">
        <v>50</v>
      </c>
      <c r="C56" s="65"/>
      <c r="D56" s="65"/>
      <c r="E56" s="67"/>
      <c r="G56" s="65"/>
      <c r="H56" s="65"/>
      <c r="I56" s="65"/>
      <c r="J56" s="65"/>
      <c r="K56" s="65"/>
      <c r="L56" s="65"/>
    </row>
    <row r="57" spans="2:12">
      <c r="B57" s="66" t="s">
        <v>51</v>
      </c>
      <c r="C57" s="65"/>
      <c r="D57" s="65"/>
      <c r="E57" s="67"/>
      <c r="G57" s="65"/>
      <c r="H57" s="65"/>
      <c r="I57" s="65"/>
      <c r="J57" s="65"/>
      <c r="K57" s="65"/>
      <c r="L57" s="65"/>
    </row>
    <row r="58" spans="2:12" ht="13.5" thickBot="1">
      <c r="B58" s="68" t="s">
        <v>52</v>
      </c>
      <c r="C58" s="69"/>
      <c r="D58" s="69"/>
      <c r="E58" s="70"/>
      <c r="G58" s="65"/>
      <c r="H58" s="65"/>
      <c r="I58" s="65"/>
      <c r="J58" s="65"/>
      <c r="K58" s="65"/>
      <c r="L58" s="65"/>
    </row>
  </sheetData>
  <sheetProtection sheet="1" objects="1" scenarios="1"/>
  <pageMargins left="0.75" right="0.75" top="1" bottom="1" header="0.5" footer="0.5"/>
  <pageSetup orientation="portrait" r:id="rId1"/>
  <headerFooter alignWithMargins="0">
    <oddFooter>&amp;R&amp;"Times New Roman,Italic"&amp;9ESC 12/Template/May 2009/Admin Lead-SF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Posting of Adopted Budget</vt:lpstr>
    </vt:vector>
  </TitlesOfParts>
  <Company>Waxahachie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Kahlden</dc:creator>
  <cp:lastModifiedBy>Ryan Kahlden</cp:lastModifiedBy>
  <dcterms:created xsi:type="dcterms:W3CDTF">2023-08-30T14:36:33Z</dcterms:created>
  <dcterms:modified xsi:type="dcterms:W3CDTF">2023-08-30T14:37:03Z</dcterms:modified>
</cp:coreProperties>
</file>