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61net-my.sharepoint.com/personal/abakebsu_buusd_org/Documents/Desktop/FY2026/"/>
    </mc:Choice>
  </mc:AlternateContent>
  <xr:revisionPtr revIDLastSave="35" documentId="8_{24E4884E-47EA-4A97-8C3D-18F7C2C1DF38}" xr6:coauthVersionLast="47" xr6:coauthVersionMax="47" xr10:uidLastSave="{CA69158C-E224-455E-925A-7A8309F8192C}"/>
  <bookViews>
    <workbookView xWindow="3075" yWindow="3075" windowWidth="28800" windowHeight="1129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Sheet1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7" roundtripDataSignature="AMtx7mjZ7wgwd0507i57X6V56atqiq0jtw=="/>
    </ext>
  </extLst>
</workbook>
</file>

<file path=xl/calcChain.xml><?xml version="1.0" encoding="utf-8"?>
<calcChain xmlns="http://schemas.openxmlformats.org/spreadsheetml/2006/main">
  <c r="E44" i="22" l="1"/>
  <c r="C42" i="22"/>
  <c r="C40" i="22"/>
  <c r="C38" i="22"/>
  <c r="C36" i="22"/>
  <c r="M29" i="22"/>
  <c r="L29" i="22"/>
  <c r="O28" i="22"/>
  <c r="N28" i="22"/>
  <c r="N29" i="22" s="1"/>
  <c r="M28" i="22"/>
  <c r="L28" i="22"/>
  <c r="K28" i="22"/>
  <c r="J28" i="22"/>
  <c r="I28" i="22"/>
  <c r="H28" i="22"/>
  <c r="G28" i="22"/>
  <c r="G29" i="22" s="1"/>
  <c r="F28" i="22"/>
  <c r="F29" i="22" s="1"/>
  <c r="O27" i="22"/>
  <c r="O26" i="22"/>
  <c r="O25" i="22"/>
  <c r="O24" i="22"/>
  <c r="O23" i="22"/>
  <c r="O22" i="22"/>
  <c r="O21" i="22"/>
  <c r="O20" i="22"/>
  <c r="N20" i="22"/>
  <c r="G20" i="22"/>
  <c r="F20" i="22"/>
  <c r="N18" i="22"/>
  <c r="M18" i="22"/>
  <c r="L18" i="22"/>
  <c r="K18" i="22"/>
  <c r="K29" i="22" s="1"/>
  <c r="J18" i="22"/>
  <c r="J29" i="22" s="1"/>
  <c r="I18" i="22"/>
  <c r="I29" i="22" s="1"/>
  <c r="H18" i="22"/>
  <c r="H29" i="22" s="1"/>
  <c r="G18" i="22"/>
  <c r="F18" i="22"/>
  <c r="O17" i="22"/>
  <c r="O16" i="22"/>
  <c r="O15" i="22"/>
  <c r="O14" i="22"/>
  <c r="O13" i="22"/>
  <c r="O12" i="22"/>
  <c r="O11" i="22"/>
  <c r="O18" i="22" s="1"/>
  <c r="O29" i="22" s="1"/>
  <c r="R29" i="22" s="1"/>
  <c r="O31" i="22" s="1"/>
  <c r="N10" i="22"/>
  <c r="M10" i="22"/>
  <c r="M20" i="22" s="1"/>
  <c r="L10" i="22"/>
  <c r="L20" i="22" s="1"/>
  <c r="I10" i="22"/>
  <c r="I20" i="22" s="1"/>
  <c r="H10" i="22"/>
  <c r="H20" i="22" s="1"/>
  <c r="O7" i="22"/>
  <c r="L7" i="22"/>
  <c r="G7" i="22"/>
  <c r="J3" i="22"/>
  <c r="D3" i="22"/>
  <c r="A1" i="22"/>
  <c r="E44" i="21"/>
  <c r="C42" i="21"/>
  <c r="C40" i="21"/>
  <c r="C38" i="21"/>
  <c r="C36" i="21"/>
  <c r="L29" i="21"/>
  <c r="K29" i="21"/>
  <c r="N28" i="21"/>
  <c r="N29" i="21" s="1"/>
  <c r="M28" i="21"/>
  <c r="M29" i="21" s="1"/>
  <c r="L28" i="21"/>
  <c r="K28" i="21"/>
  <c r="J28" i="21"/>
  <c r="I28" i="21"/>
  <c r="H28" i="21"/>
  <c r="G28" i="21"/>
  <c r="F28" i="21"/>
  <c r="F29" i="21" s="1"/>
  <c r="O27" i="21"/>
  <c r="O26" i="21"/>
  <c r="O25" i="21"/>
  <c r="O24" i="21"/>
  <c r="O23" i="21"/>
  <c r="O22" i="21"/>
  <c r="O21" i="21"/>
  <c r="O28" i="21" s="1"/>
  <c r="O20" i="21"/>
  <c r="M20" i="21"/>
  <c r="G20" i="21"/>
  <c r="F20" i="21"/>
  <c r="N18" i="21"/>
  <c r="M18" i="21"/>
  <c r="L18" i="21"/>
  <c r="K18" i="21"/>
  <c r="J18" i="21"/>
  <c r="J29" i="21" s="1"/>
  <c r="I18" i="21"/>
  <c r="I29" i="21" s="1"/>
  <c r="H18" i="21"/>
  <c r="H29" i="21" s="1"/>
  <c r="G18" i="21"/>
  <c r="G29" i="21" s="1"/>
  <c r="F18" i="21"/>
  <c r="O17" i="21"/>
  <c r="O16" i="21"/>
  <c r="O15" i="21"/>
  <c r="O14" i="21"/>
  <c r="O13" i="21"/>
  <c r="O12" i="21"/>
  <c r="O11" i="21"/>
  <c r="O18" i="21" s="1"/>
  <c r="O29" i="21" s="1"/>
  <c r="R29" i="21" s="1"/>
  <c r="O31" i="21" s="1"/>
  <c r="N10" i="21"/>
  <c r="N20" i="21" s="1"/>
  <c r="M10" i="21"/>
  <c r="L10" i="21"/>
  <c r="L20" i="21" s="1"/>
  <c r="I10" i="21"/>
  <c r="I20" i="21" s="1"/>
  <c r="H10" i="21"/>
  <c r="H20" i="21" s="1"/>
  <c r="O7" i="21"/>
  <c r="L7" i="21"/>
  <c r="G7" i="21"/>
  <c r="J3" i="21"/>
  <c r="D3" i="21"/>
  <c r="A1" i="21"/>
  <c r="E44" i="20"/>
  <c r="C42" i="20"/>
  <c r="C40" i="20"/>
  <c r="C38" i="20"/>
  <c r="C36" i="20"/>
  <c r="K29" i="20"/>
  <c r="J29" i="20"/>
  <c r="N28" i="20"/>
  <c r="M28" i="20"/>
  <c r="M29" i="20" s="1"/>
  <c r="L28" i="20"/>
  <c r="L29" i="20" s="1"/>
  <c r="K28" i="20"/>
  <c r="J28" i="20"/>
  <c r="I28" i="20"/>
  <c r="H28" i="20"/>
  <c r="G28" i="20"/>
  <c r="F28" i="20"/>
  <c r="O27" i="20"/>
  <c r="O26" i="20"/>
  <c r="O25" i="20"/>
  <c r="O24" i="20"/>
  <c r="O23" i="20"/>
  <c r="O22" i="20"/>
  <c r="O21" i="20"/>
  <c r="O28" i="20" s="1"/>
  <c r="O20" i="20"/>
  <c r="N20" i="20"/>
  <c r="L20" i="20"/>
  <c r="G20" i="20"/>
  <c r="F20" i="20"/>
  <c r="N18" i="20"/>
  <c r="N29" i="20" s="1"/>
  <c r="M18" i="20"/>
  <c r="L18" i="20"/>
  <c r="K18" i="20"/>
  <c r="J18" i="20"/>
  <c r="I18" i="20"/>
  <c r="I29" i="20" s="1"/>
  <c r="H18" i="20"/>
  <c r="H29" i="20" s="1"/>
  <c r="G18" i="20"/>
  <c r="G29" i="20" s="1"/>
  <c r="F18" i="20"/>
  <c r="F29" i="20" s="1"/>
  <c r="O17" i="20"/>
  <c r="O16" i="20"/>
  <c r="O15" i="20"/>
  <c r="O14" i="20"/>
  <c r="O18" i="20" s="1"/>
  <c r="O29" i="20" s="1"/>
  <c r="R29" i="20" s="1"/>
  <c r="O31" i="20" s="1"/>
  <c r="O13" i="20"/>
  <c r="O12" i="20"/>
  <c r="O11" i="20"/>
  <c r="N10" i="20"/>
  <c r="M10" i="20"/>
  <c r="M20" i="20" s="1"/>
  <c r="L10" i="20"/>
  <c r="I10" i="20"/>
  <c r="I20" i="20" s="1"/>
  <c r="H10" i="20"/>
  <c r="H20" i="20" s="1"/>
  <c r="O7" i="20"/>
  <c r="L7" i="20"/>
  <c r="G7" i="20"/>
  <c r="J3" i="20"/>
  <c r="D3" i="20"/>
  <c r="A1" i="20"/>
  <c r="E44" i="19"/>
  <c r="C42" i="19"/>
  <c r="C40" i="19"/>
  <c r="C38" i="19"/>
  <c r="C36" i="19"/>
  <c r="J29" i="19"/>
  <c r="I29" i="19"/>
  <c r="N28" i="19"/>
  <c r="M28" i="19"/>
  <c r="L28" i="19"/>
  <c r="L29" i="19" s="1"/>
  <c r="K28" i="19"/>
  <c r="K29" i="19" s="1"/>
  <c r="J28" i="19"/>
  <c r="I28" i="19"/>
  <c r="H28" i="19"/>
  <c r="G28" i="19"/>
  <c r="F28" i="19"/>
  <c r="O27" i="19"/>
  <c r="O26" i="19"/>
  <c r="O25" i="19"/>
  <c r="O24" i="19"/>
  <c r="O23" i="19"/>
  <c r="O22" i="19"/>
  <c r="O21" i="19"/>
  <c r="O28" i="19" s="1"/>
  <c r="O20" i="19"/>
  <c r="M20" i="19"/>
  <c r="G20" i="19"/>
  <c r="F20" i="19"/>
  <c r="N18" i="19"/>
  <c r="N29" i="19" s="1"/>
  <c r="M18" i="19"/>
  <c r="M29" i="19" s="1"/>
  <c r="L18" i="19"/>
  <c r="K18" i="19"/>
  <c r="J18" i="19"/>
  <c r="I18" i="19"/>
  <c r="H18" i="19"/>
  <c r="H29" i="19" s="1"/>
  <c r="G18" i="19"/>
  <c r="G29" i="19" s="1"/>
  <c r="F18" i="19"/>
  <c r="F29" i="19" s="1"/>
  <c r="O17" i="19"/>
  <c r="O16" i="19"/>
  <c r="O15" i="19"/>
  <c r="O14" i="19"/>
  <c r="O13" i="19"/>
  <c r="O12" i="19"/>
  <c r="O11" i="19"/>
  <c r="N10" i="19"/>
  <c r="N20" i="19" s="1"/>
  <c r="M10" i="19"/>
  <c r="L10" i="19"/>
  <c r="L20" i="19" s="1"/>
  <c r="I10" i="19"/>
  <c r="I20" i="19" s="1"/>
  <c r="H10" i="19"/>
  <c r="H20" i="19" s="1"/>
  <c r="O7" i="19"/>
  <c r="L7" i="19"/>
  <c r="G7" i="19"/>
  <c r="J3" i="19"/>
  <c r="D3" i="19"/>
  <c r="A1" i="19"/>
  <c r="E44" i="18"/>
  <c r="C42" i="18"/>
  <c r="C40" i="18"/>
  <c r="C38" i="18"/>
  <c r="C36" i="18"/>
  <c r="I29" i="18"/>
  <c r="H29" i="18"/>
  <c r="N28" i="18"/>
  <c r="M28" i="18"/>
  <c r="L28" i="18"/>
  <c r="K28" i="18"/>
  <c r="K29" i="18" s="1"/>
  <c r="J28" i="18"/>
  <c r="J29" i="18" s="1"/>
  <c r="I28" i="18"/>
  <c r="H28" i="18"/>
  <c r="G28" i="18"/>
  <c r="F28" i="18"/>
  <c r="O27" i="18"/>
  <c r="O26" i="18"/>
  <c r="O25" i="18"/>
  <c r="O24" i="18"/>
  <c r="O23" i="18"/>
  <c r="O22" i="18"/>
  <c r="O21" i="18"/>
  <c r="O28" i="18" s="1"/>
  <c r="O20" i="18"/>
  <c r="M20" i="18"/>
  <c r="L20" i="18"/>
  <c r="G20" i="18"/>
  <c r="F20" i="18"/>
  <c r="N18" i="18"/>
  <c r="N29" i="18" s="1"/>
  <c r="M18" i="18"/>
  <c r="M29" i="18" s="1"/>
  <c r="L18" i="18"/>
  <c r="L29" i="18" s="1"/>
  <c r="K18" i="18"/>
  <c r="J18" i="18"/>
  <c r="I18" i="18"/>
  <c r="H18" i="18"/>
  <c r="G18" i="18"/>
  <c r="G29" i="18" s="1"/>
  <c r="F18" i="18"/>
  <c r="F29" i="18" s="1"/>
  <c r="O17" i="18"/>
  <c r="O16" i="18"/>
  <c r="O15" i="18"/>
  <c r="O14" i="18"/>
  <c r="O13" i="18"/>
  <c r="O12" i="18"/>
  <c r="O11" i="18"/>
  <c r="O18" i="18" s="1"/>
  <c r="N10" i="18"/>
  <c r="N20" i="18" s="1"/>
  <c r="M10" i="18"/>
  <c r="L10" i="18"/>
  <c r="I10" i="18"/>
  <c r="I20" i="18" s="1"/>
  <c r="H10" i="18"/>
  <c r="H20" i="18" s="1"/>
  <c r="O7" i="18"/>
  <c r="L7" i="18"/>
  <c r="G7" i="18"/>
  <c r="J3" i="18"/>
  <c r="D3" i="18"/>
  <c r="A1" i="18"/>
  <c r="E44" i="17"/>
  <c r="C42" i="17"/>
  <c r="C40" i="17"/>
  <c r="C38" i="17"/>
  <c r="C36" i="17"/>
  <c r="H29" i="17"/>
  <c r="G29" i="17"/>
  <c r="N28" i="17"/>
  <c r="M28" i="17"/>
  <c r="L28" i="17"/>
  <c r="K28" i="17"/>
  <c r="J28" i="17"/>
  <c r="I28" i="17"/>
  <c r="I29" i="17" s="1"/>
  <c r="H28" i="17"/>
  <c r="G28" i="17"/>
  <c r="F28" i="17"/>
  <c r="O27" i="17"/>
  <c r="O26" i="17"/>
  <c r="O25" i="17"/>
  <c r="O24" i="17"/>
  <c r="O23" i="17"/>
  <c r="O22" i="17"/>
  <c r="O21" i="17"/>
  <c r="O28" i="17" s="1"/>
  <c r="O20" i="17"/>
  <c r="I20" i="17"/>
  <c r="G20" i="17"/>
  <c r="F20" i="17"/>
  <c r="N18" i="17"/>
  <c r="N29" i="17" s="1"/>
  <c r="M18" i="17"/>
  <c r="M29" i="17" s="1"/>
  <c r="L18" i="17"/>
  <c r="L29" i="17" s="1"/>
  <c r="K18" i="17"/>
  <c r="K29" i="17" s="1"/>
  <c r="J18" i="17"/>
  <c r="I18" i="17"/>
  <c r="H18" i="17"/>
  <c r="G18" i="17"/>
  <c r="F18" i="17"/>
  <c r="F29" i="17" s="1"/>
  <c r="O17" i="17"/>
  <c r="O16" i="17"/>
  <c r="O15" i="17"/>
  <c r="O14" i="17"/>
  <c r="O13" i="17"/>
  <c r="O18" i="17" s="1"/>
  <c r="O29" i="17" s="1"/>
  <c r="R29" i="17" s="1"/>
  <c r="O31" i="17" s="1"/>
  <c r="O12" i="17"/>
  <c r="O11" i="17"/>
  <c r="N10" i="17"/>
  <c r="N20" i="17" s="1"/>
  <c r="M10" i="17"/>
  <c r="M20" i="17" s="1"/>
  <c r="L10" i="17"/>
  <c r="L20" i="17" s="1"/>
  <c r="I10" i="17"/>
  <c r="H10" i="17"/>
  <c r="H20" i="17" s="1"/>
  <c r="O7" i="17"/>
  <c r="L7" i="17"/>
  <c r="G7" i="17"/>
  <c r="J3" i="17"/>
  <c r="D3" i="17"/>
  <c r="A1" i="17"/>
  <c r="E44" i="16"/>
  <c r="C42" i="16"/>
  <c r="C40" i="16"/>
  <c r="C38" i="16"/>
  <c r="C36" i="16"/>
  <c r="N29" i="16"/>
  <c r="G29" i="16"/>
  <c r="F29" i="16"/>
  <c r="N28" i="16"/>
  <c r="M28" i="16"/>
  <c r="L28" i="16"/>
  <c r="K28" i="16"/>
  <c r="J28" i="16"/>
  <c r="I28" i="16"/>
  <c r="H28" i="16"/>
  <c r="H29" i="16" s="1"/>
  <c r="G28" i="16"/>
  <c r="F28" i="16"/>
  <c r="O27" i="16"/>
  <c r="O26" i="16"/>
  <c r="O25" i="16"/>
  <c r="O24" i="16"/>
  <c r="O23" i="16"/>
  <c r="O22" i="16"/>
  <c r="O21" i="16"/>
  <c r="O28" i="16" s="1"/>
  <c r="O20" i="16"/>
  <c r="N20" i="16"/>
  <c r="H20" i="16"/>
  <c r="G20" i="16"/>
  <c r="F20" i="16"/>
  <c r="N18" i="16"/>
  <c r="M18" i="16"/>
  <c r="M29" i="16" s="1"/>
  <c r="L18" i="16"/>
  <c r="L29" i="16" s="1"/>
  <c r="K18" i="16"/>
  <c r="K29" i="16" s="1"/>
  <c r="J18" i="16"/>
  <c r="J29" i="16" s="1"/>
  <c r="I18" i="16"/>
  <c r="I29" i="16" s="1"/>
  <c r="H18" i="16"/>
  <c r="G18" i="16"/>
  <c r="F18" i="16"/>
  <c r="O17" i="16"/>
  <c r="O16" i="16"/>
  <c r="O15" i="16"/>
  <c r="O14" i="16"/>
  <c r="O13" i="16"/>
  <c r="O12" i="16"/>
  <c r="O11" i="16"/>
  <c r="N10" i="16"/>
  <c r="M10" i="16"/>
  <c r="M20" i="16" s="1"/>
  <c r="L10" i="16"/>
  <c r="L20" i="16" s="1"/>
  <c r="I10" i="16"/>
  <c r="I20" i="16" s="1"/>
  <c r="H10" i="16"/>
  <c r="O7" i="16"/>
  <c r="L7" i="16"/>
  <c r="G7" i="16"/>
  <c r="J3" i="16"/>
  <c r="D3" i="16"/>
  <c r="A1" i="16"/>
  <c r="E44" i="15"/>
  <c r="C42" i="15"/>
  <c r="C40" i="15"/>
  <c r="C38" i="15"/>
  <c r="C36" i="15"/>
  <c r="N29" i="15"/>
  <c r="M29" i="15"/>
  <c r="F29" i="15"/>
  <c r="N28" i="15"/>
  <c r="M28" i="15"/>
  <c r="L28" i="15"/>
  <c r="K28" i="15"/>
  <c r="J28" i="15"/>
  <c r="I28" i="15"/>
  <c r="H28" i="15"/>
  <c r="G28" i="15"/>
  <c r="G29" i="15" s="1"/>
  <c r="F28" i="15"/>
  <c r="O27" i="15"/>
  <c r="O26" i="15"/>
  <c r="O25" i="15"/>
  <c r="O28" i="15" s="1"/>
  <c r="O24" i="15"/>
  <c r="O23" i="15"/>
  <c r="O22" i="15"/>
  <c r="O21" i="15"/>
  <c r="O20" i="15"/>
  <c r="M20" i="15"/>
  <c r="G20" i="15"/>
  <c r="F20" i="15"/>
  <c r="N18" i="15"/>
  <c r="M18" i="15"/>
  <c r="L18" i="15"/>
  <c r="L29" i="15" s="1"/>
  <c r="K18" i="15"/>
  <c r="K29" i="15" s="1"/>
  <c r="J18" i="15"/>
  <c r="J29" i="15" s="1"/>
  <c r="I18" i="15"/>
  <c r="I29" i="15" s="1"/>
  <c r="H18" i="15"/>
  <c r="G18" i="15"/>
  <c r="F18" i="15"/>
  <c r="O17" i="15"/>
  <c r="O16" i="15"/>
  <c r="O15" i="15"/>
  <c r="O14" i="15"/>
  <c r="O13" i="15"/>
  <c r="O12" i="15"/>
  <c r="O11" i="15"/>
  <c r="N10" i="15"/>
  <c r="N20" i="15" s="1"/>
  <c r="M10" i="15"/>
  <c r="L10" i="15"/>
  <c r="L20" i="15" s="1"/>
  <c r="I10" i="15"/>
  <c r="I20" i="15" s="1"/>
  <c r="H10" i="15"/>
  <c r="H20" i="15" s="1"/>
  <c r="O7" i="15"/>
  <c r="L7" i="15"/>
  <c r="G7" i="15"/>
  <c r="J3" i="15"/>
  <c r="D3" i="15"/>
  <c r="A1" i="15"/>
  <c r="E44" i="14"/>
  <c r="C42" i="14"/>
  <c r="C40" i="14"/>
  <c r="C38" i="14"/>
  <c r="C36" i="14"/>
  <c r="M29" i="14"/>
  <c r="L29" i="14"/>
  <c r="O28" i="14"/>
  <c r="N28" i="14"/>
  <c r="N29" i="14" s="1"/>
  <c r="M28" i="14"/>
  <c r="L28" i="14"/>
  <c r="K28" i="14"/>
  <c r="J28" i="14"/>
  <c r="I28" i="14"/>
  <c r="H28" i="14"/>
  <c r="G28" i="14"/>
  <c r="F28" i="14"/>
  <c r="F29" i="14" s="1"/>
  <c r="O27" i="14"/>
  <c r="O26" i="14"/>
  <c r="O25" i="14"/>
  <c r="O24" i="14"/>
  <c r="O23" i="14"/>
  <c r="O22" i="14"/>
  <c r="O21" i="14"/>
  <c r="O20" i="14"/>
  <c r="L20" i="14"/>
  <c r="G20" i="14"/>
  <c r="F20" i="14"/>
  <c r="N18" i="14"/>
  <c r="M18" i="14"/>
  <c r="L18" i="14"/>
  <c r="K18" i="14"/>
  <c r="K29" i="14" s="1"/>
  <c r="J18" i="14"/>
  <c r="J29" i="14" s="1"/>
  <c r="I18" i="14"/>
  <c r="I29" i="14" s="1"/>
  <c r="H18" i="14"/>
  <c r="H29" i="14" s="1"/>
  <c r="G18" i="14"/>
  <c r="F18" i="14"/>
  <c r="O17" i="14"/>
  <c r="O16" i="14"/>
  <c r="O15" i="14"/>
  <c r="O14" i="14"/>
  <c r="O13" i="14"/>
  <c r="O12" i="14"/>
  <c r="O11" i="14"/>
  <c r="O18" i="14" s="1"/>
  <c r="O29" i="14" s="1"/>
  <c r="R29" i="14" s="1"/>
  <c r="O31" i="14" s="1"/>
  <c r="N10" i="14"/>
  <c r="N20" i="14" s="1"/>
  <c r="M10" i="14"/>
  <c r="M20" i="14" s="1"/>
  <c r="L10" i="14"/>
  <c r="I10" i="14"/>
  <c r="I20" i="14" s="1"/>
  <c r="H10" i="14"/>
  <c r="H20" i="14" s="1"/>
  <c r="O7" i="14"/>
  <c r="L7" i="14"/>
  <c r="G7" i="14"/>
  <c r="J3" i="14"/>
  <c r="D3" i="14"/>
  <c r="A1" i="14"/>
  <c r="E44" i="13"/>
  <c r="C42" i="13"/>
  <c r="C40" i="13"/>
  <c r="C38" i="13"/>
  <c r="C36" i="13"/>
  <c r="K29" i="13"/>
  <c r="J29" i="13"/>
  <c r="N28" i="13"/>
  <c r="M28" i="13"/>
  <c r="L28" i="13"/>
  <c r="L29" i="13" s="1"/>
  <c r="K28" i="13"/>
  <c r="J28" i="13"/>
  <c r="I28" i="13"/>
  <c r="H28" i="13"/>
  <c r="G28" i="13"/>
  <c r="F28" i="13"/>
  <c r="O27" i="13"/>
  <c r="O26" i="13"/>
  <c r="O25" i="13"/>
  <c r="O24" i="13"/>
  <c r="O23" i="13"/>
  <c r="O22" i="13"/>
  <c r="O21" i="13"/>
  <c r="O20" i="13"/>
  <c r="N20" i="13"/>
  <c r="H20" i="13"/>
  <c r="G20" i="13"/>
  <c r="F20" i="13"/>
  <c r="O18" i="13"/>
  <c r="N18" i="13"/>
  <c r="N29" i="13" s="1"/>
  <c r="M18" i="13"/>
  <c r="M29" i="13" s="1"/>
  <c r="L18" i="13"/>
  <c r="K18" i="13"/>
  <c r="J18" i="13"/>
  <c r="I18" i="13"/>
  <c r="I29" i="13" s="1"/>
  <c r="H18" i="13"/>
  <c r="H29" i="13" s="1"/>
  <c r="G18" i="13"/>
  <c r="G29" i="13" s="1"/>
  <c r="F18" i="13"/>
  <c r="F29" i="13" s="1"/>
  <c r="O17" i="13"/>
  <c r="O16" i="13"/>
  <c r="O15" i="13"/>
  <c r="O14" i="13"/>
  <c r="O13" i="13"/>
  <c r="O12" i="13"/>
  <c r="O11" i="13"/>
  <c r="N10" i="13"/>
  <c r="M10" i="13"/>
  <c r="M20" i="13" s="1"/>
  <c r="L10" i="13"/>
  <c r="L20" i="13" s="1"/>
  <c r="I10" i="13"/>
  <c r="I20" i="13" s="1"/>
  <c r="H10" i="13"/>
  <c r="O7" i="13"/>
  <c r="L7" i="13"/>
  <c r="G7" i="13"/>
  <c r="J3" i="13"/>
  <c r="D3" i="13"/>
  <c r="A1" i="13"/>
  <c r="E44" i="12"/>
  <c r="C42" i="12"/>
  <c r="C40" i="12"/>
  <c r="C38" i="12"/>
  <c r="C36" i="12"/>
  <c r="J29" i="12"/>
  <c r="I29" i="12"/>
  <c r="N28" i="12"/>
  <c r="M28" i="12"/>
  <c r="L28" i="12"/>
  <c r="K28" i="12"/>
  <c r="K29" i="12" s="1"/>
  <c r="J28" i="12"/>
  <c r="I28" i="12"/>
  <c r="H28" i="12"/>
  <c r="G28" i="12"/>
  <c r="F28" i="12"/>
  <c r="O27" i="12"/>
  <c r="O26" i="12"/>
  <c r="O25" i="12"/>
  <c r="O24" i="12"/>
  <c r="O23" i="12"/>
  <c r="O22" i="12"/>
  <c r="O21" i="12"/>
  <c r="O20" i="12"/>
  <c r="N20" i="12"/>
  <c r="M20" i="12"/>
  <c r="G20" i="12"/>
  <c r="F20" i="12"/>
  <c r="N18" i="12"/>
  <c r="N29" i="12" s="1"/>
  <c r="M18" i="12"/>
  <c r="M29" i="12" s="1"/>
  <c r="L18" i="12"/>
  <c r="L29" i="12" s="1"/>
  <c r="K18" i="12"/>
  <c r="J18" i="12"/>
  <c r="I18" i="12"/>
  <c r="H18" i="12"/>
  <c r="H29" i="12" s="1"/>
  <c r="G18" i="12"/>
  <c r="G29" i="12" s="1"/>
  <c r="F18" i="12"/>
  <c r="F29" i="12" s="1"/>
  <c r="O17" i="12"/>
  <c r="O16" i="12"/>
  <c r="O15" i="12"/>
  <c r="O14" i="12"/>
  <c r="O18" i="12" s="1"/>
  <c r="O13" i="12"/>
  <c r="O12" i="12"/>
  <c r="O11" i="12"/>
  <c r="N10" i="12"/>
  <c r="M10" i="12"/>
  <c r="L10" i="12"/>
  <c r="L20" i="12" s="1"/>
  <c r="I10" i="12"/>
  <c r="I20" i="12" s="1"/>
  <c r="H10" i="12"/>
  <c r="H20" i="12" s="1"/>
  <c r="O7" i="12"/>
  <c r="L7" i="12"/>
  <c r="G7" i="12"/>
  <c r="J3" i="12"/>
  <c r="D3" i="12"/>
  <c r="A1" i="12"/>
  <c r="E44" i="11"/>
  <c r="C42" i="11"/>
  <c r="C40" i="11"/>
  <c r="C38" i="11"/>
  <c r="C36" i="11"/>
  <c r="I29" i="11"/>
  <c r="H29" i="11"/>
  <c r="N28" i="11"/>
  <c r="M28" i="11"/>
  <c r="L28" i="11"/>
  <c r="K28" i="11"/>
  <c r="J28" i="11"/>
  <c r="J29" i="11" s="1"/>
  <c r="I28" i="11"/>
  <c r="H28" i="11"/>
  <c r="G28" i="11"/>
  <c r="F28" i="11"/>
  <c r="O27" i="11"/>
  <c r="O26" i="11"/>
  <c r="O25" i="11"/>
  <c r="O24" i="11"/>
  <c r="O23" i="11"/>
  <c r="O22" i="11"/>
  <c r="O21" i="11"/>
  <c r="O20" i="11"/>
  <c r="L20" i="11"/>
  <c r="G20" i="11"/>
  <c r="F20" i="11"/>
  <c r="N18" i="11"/>
  <c r="N29" i="11" s="1"/>
  <c r="M18" i="11"/>
  <c r="M29" i="11" s="1"/>
  <c r="L18" i="11"/>
  <c r="L29" i="11" s="1"/>
  <c r="K18" i="11"/>
  <c r="K29" i="11" s="1"/>
  <c r="J18" i="11"/>
  <c r="I18" i="11"/>
  <c r="H18" i="11"/>
  <c r="G18" i="11"/>
  <c r="G29" i="11" s="1"/>
  <c r="F18" i="11"/>
  <c r="F29" i="11" s="1"/>
  <c r="O17" i="11"/>
  <c r="O16" i="11"/>
  <c r="O15" i="11"/>
  <c r="O14" i="11"/>
  <c r="O13" i="11"/>
  <c r="O12" i="11"/>
  <c r="O11" i="11"/>
  <c r="N10" i="11"/>
  <c r="N20" i="11" s="1"/>
  <c r="M10" i="11"/>
  <c r="M20" i="11" s="1"/>
  <c r="L10" i="11"/>
  <c r="I10" i="11"/>
  <c r="I20" i="11" s="1"/>
  <c r="H10" i="11"/>
  <c r="H20" i="11" s="1"/>
  <c r="O7" i="11"/>
  <c r="L7" i="11"/>
  <c r="G7" i="11"/>
  <c r="J3" i="11"/>
  <c r="D3" i="11"/>
  <c r="A1" i="11"/>
  <c r="E44" i="10"/>
  <c r="C42" i="10"/>
  <c r="C40" i="10"/>
  <c r="C38" i="10"/>
  <c r="C36" i="10"/>
  <c r="H29" i="10"/>
  <c r="G29" i="10"/>
  <c r="N28" i="10"/>
  <c r="M28" i="10"/>
  <c r="L28" i="10"/>
  <c r="K28" i="10"/>
  <c r="J28" i="10"/>
  <c r="I28" i="10"/>
  <c r="H28" i="10"/>
  <c r="G28" i="10"/>
  <c r="F28" i="10"/>
  <c r="O27" i="10"/>
  <c r="O26" i="10"/>
  <c r="O25" i="10"/>
  <c r="O24" i="10"/>
  <c r="O23" i="10"/>
  <c r="O22" i="10"/>
  <c r="O21" i="10"/>
  <c r="O20" i="10"/>
  <c r="I20" i="10"/>
  <c r="G20" i="10"/>
  <c r="F20" i="10"/>
  <c r="N18" i="10"/>
  <c r="N29" i="10" s="1"/>
  <c r="M18" i="10"/>
  <c r="M29" i="10" s="1"/>
  <c r="L18" i="10"/>
  <c r="L29" i="10" s="1"/>
  <c r="K18" i="10"/>
  <c r="K29" i="10" s="1"/>
  <c r="J18" i="10"/>
  <c r="J29" i="10" s="1"/>
  <c r="I18" i="10"/>
  <c r="I29" i="10" s="1"/>
  <c r="H18" i="10"/>
  <c r="G18" i="10"/>
  <c r="F18" i="10"/>
  <c r="F29" i="10" s="1"/>
  <c r="O17" i="10"/>
  <c r="O16" i="10"/>
  <c r="O15" i="10"/>
  <c r="O14" i="10"/>
  <c r="O13" i="10"/>
  <c r="O12" i="10"/>
  <c r="O11" i="10"/>
  <c r="N10" i="10"/>
  <c r="N20" i="10" s="1"/>
  <c r="M10" i="10"/>
  <c r="M20" i="10" s="1"/>
  <c r="L10" i="10"/>
  <c r="L20" i="10" s="1"/>
  <c r="I10" i="10"/>
  <c r="H10" i="10"/>
  <c r="H20" i="10" s="1"/>
  <c r="O7" i="10"/>
  <c r="L7" i="10"/>
  <c r="G7" i="10"/>
  <c r="J3" i="10"/>
  <c r="D3" i="10"/>
  <c r="A1" i="10"/>
  <c r="E44" i="9"/>
  <c r="C42" i="9"/>
  <c r="C40" i="9"/>
  <c r="C38" i="9"/>
  <c r="C36" i="9"/>
  <c r="G29" i="9"/>
  <c r="F29" i="9"/>
  <c r="N28" i="9"/>
  <c r="M28" i="9"/>
  <c r="L28" i="9"/>
  <c r="K28" i="9"/>
  <c r="J28" i="9"/>
  <c r="I28" i="9"/>
  <c r="H28" i="9"/>
  <c r="G28" i="9"/>
  <c r="F28" i="9"/>
  <c r="O27" i="9"/>
  <c r="O26" i="9"/>
  <c r="O25" i="9"/>
  <c r="O24" i="9"/>
  <c r="O23" i="9"/>
  <c r="O22" i="9"/>
  <c r="O21" i="9"/>
  <c r="O20" i="9"/>
  <c r="N20" i="9"/>
  <c r="I20" i="9"/>
  <c r="H20" i="9"/>
  <c r="G20" i="9"/>
  <c r="F20" i="9"/>
  <c r="N18" i="9"/>
  <c r="N29" i="9" s="1"/>
  <c r="M18" i="9"/>
  <c r="M29" i="9" s="1"/>
  <c r="L18" i="9"/>
  <c r="L29" i="9" s="1"/>
  <c r="K18" i="9"/>
  <c r="K29" i="9" s="1"/>
  <c r="J18" i="9"/>
  <c r="J29" i="9" s="1"/>
  <c r="I18" i="9"/>
  <c r="I29" i="9" s="1"/>
  <c r="H18" i="9"/>
  <c r="H29" i="9" s="1"/>
  <c r="G18" i="9"/>
  <c r="F18" i="9"/>
  <c r="O17" i="9"/>
  <c r="O16" i="9"/>
  <c r="O15" i="9"/>
  <c r="O14" i="9"/>
  <c r="O13" i="9"/>
  <c r="O12" i="9"/>
  <c r="O11" i="9"/>
  <c r="N10" i="9"/>
  <c r="M10" i="9"/>
  <c r="M20" i="9" s="1"/>
  <c r="L10" i="9"/>
  <c r="L20" i="9" s="1"/>
  <c r="I10" i="9"/>
  <c r="H10" i="9"/>
  <c r="O7" i="9"/>
  <c r="L7" i="9"/>
  <c r="G7" i="9"/>
  <c r="J3" i="9"/>
  <c r="D3" i="9"/>
  <c r="A1" i="9"/>
  <c r="E44" i="8"/>
  <c r="C42" i="8"/>
  <c r="C40" i="8"/>
  <c r="C38" i="8"/>
  <c r="C36" i="8"/>
  <c r="N29" i="8"/>
  <c r="M29" i="8"/>
  <c r="F29" i="8"/>
  <c r="N28" i="8"/>
  <c r="M28" i="8"/>
  <c r="L28" i="8"/>
  <c r="K28" i="8"/>
  <c r="J28" i="8"/>
  <c r="I28" i="8"/>
  <c r="H28" i="8"/>
  <c r="G28" i="8"/>
  <c r="F28" i="8"/>
  <c r="O27" i="8"/>
  <c r="O26" i="8"/>
  <c r="O25" i="8"/>
  <c r="O28" i="8" s="1"/>
  <c r="O24" i="8"/>
  <c r="O23" i="8"/>
  <c r="O22" i="8"/>
  <c r="O21" i="8"/>
  <c r="O20" i="8"/>
  <c r="M20" i="8"/>
  <c r="G20" i="8"/>
  <c r="F20" i="8"/>
  <c r="N18" i="8"/>
  <c r="M18" i="8"/>
  <c r="L18" i="8"/>
  <c r="L29" i="8" s="1"/>
  <c r="K18" i="8"/>
  <c r="K29" i="8" s="1"/>
  <c r="J18" i="8"/>
  <c r="J29" i="8" s="1"/>
  <c r="I18" i="8"/>
  <c r="I29" i="8" s="1"/>
  <c r="H18" i="8"/>
  <c r="H29" i="8" s="1"/>
  <c r="G18" i="8"/>
  <c r="G29" i="8" s="1"/>
  <c r="F18" i="8"/>
  <c r="O17" i="8"/>
  <c r="O16" i="8"/>
  <c r="O15" i="8"/>
  <c r="O14" i="8"/>
  <c r="O13" i="8"/>
  <c r="O12" i="8"/>
  <c r="O11" i="8"/>
  <c r="N10" i="8"/>
  <c r="N20" i="8" s="1"/>
  <c r="M10" i="8"/>
  <c r="L10" i="8"/>
  <c r="L20" i="8" s="1"/>
  <c r="I10" i="8"/>
  <c r="I20" i="8" s="1"/>
  <c r="H10" i="8"/>
  <c r="H20" i="8" s="1"/>
  <c r="O7" i="8"/>
  <c r="L7" i="8"/>
  <c r="G7" i="8"/>
  <c r="J3" i="8"/>
  <c r="D3" i="8"/>
  <c r="A1" i="8"/>
  <c r="E44" i="7"/>
  <c r="C42" i="7"/>
  <c r="C40" i="7"/>
  <c r="C38" i="7"/>
  <c r="C36" i="7"/>
  <c r="N28" i="7"/>
  <c r="M28" i="7"/>
  <c r="L28" i="7"/>
  <c r="K28" i="7"/>
  <c r="J28" i="7"/>
  <c r="I28" i="7"/>
  <c r="H28" i="7"/>
  <c r="H29" i="7" s="1"/>
  <c r="G28" i="7"/>
  <c r="F28" i="7"/>
  <c r="O27" i="7"/>
  <c r="O26" i="7"/>
  <c r="O25" i="7"/>
  <c r="O24" i="7"/>
  <c r="O23" i="7"/>
  <c r="O22" i="7"/>
  <c r="O21" i="7"/>
  <c r="O20" i="7"/>
  <c r="N20" i="7"/>
  <c r="H20" i="7"/>
  <c r="G20" i="7"/>
  <c r="F20" i="7"/>
  <c r="N18" i="7"/>
  <c r="N29" i="7" s="1"/>
  <c r="M18" i="7"/>
  <c r="L18" i="7"/>
  <c r="L29" i="7" s="1"/>
  <c r="K18" i="7"/>
  <c r="K29" i="7" s="1"/>
  <c r="J18" i="7"/>
  <c r="J29" i="7" s="1"/>
  <c r="I18" i="7"/>
  <c r="I29" i="7" s="1"/>
  <c r="H18" i="7"/>
  <c r="G18" i="7"/>
  <c r="G29" i="7" s="1"/>
  <c r="F18" i="7"/>
  <c r="F29" i="7" s="1"/>
  <c r="O17" i="7"/>
  <c r="O16" i="7"/>
  <c r="O15" i="7"/>
  <c r="O14" i="7"/>
  <c r="O13" i="7"/>
  <c r="O12" i="7"/>
  <c r="O18" i="7" s="1"/>
  <c r="O11" i="7"/>
  <c r="N10" i="7"/>
  <c r="M10" i="7"/>
  <c r="M20" i="7" s="1"/>
  <c r="L10" i="7"/>
  <c r="L20" i="7" s="1"/>
  <c r="I10" i="7"/>
  <c r="I20" i="7" s="1"/>
  <c r="H10" i="7"/>
  <c r="O7" i="7"/>
  <c r="L7" i="7"/>
  <c r="G7" i="7"/>
  <c r="J3" i="7"/>
  <c r="D3" i="7"/>
  <c r="A1" i="7"/>
  <c r="E44" i="6"/>
  <c r="E42" i="6"/>
  <c r="C42" i="6"/>
  <c r="C40" i="6"/>
  <c r="E38" i="6"/>
  <c r="C38" i="6"/>
  <c r="C36" i="6"/>
  <c r="I29" i="6"/>
  <c r="O28" i="6"/>
  <c r="N28" i="6"/>
  <c r="M28" i="6"/>
  <c r="L28" i="6"/>
  <c r="K28" i="6"/>
  <c r="J28" i="6"/>
  <c r="I28" i="6"/>
  <c r="H28" i="6"/>
  <c r="G28" i="6"/>
  <c r="F28" i="6"/>
  <c r="O27" i="6"/>
  <c r="O26" i="6"/>
  <c r="O25" i="6"/>
  <c r="O24" i="6"/>
  <c r="O23" i="6"/>
  <c r="O22" i="6"/>
  <c r="O21" i="6"/>
  <c r="O20" i="6"/>
  <c r="M20" i="6"/>
  <c r="G20" i="6"/>
  <c r="F20" i="6"/>
  <c r="N18" i="6"/>
  <c r="N29" i="6" s="1"/>
  <c r="M18" i="6"/>
  <c r="M29" i="6" s="1"/>
  <c r="L18" i="6"/>
  <c r="L29" i="6" s="1"/>
  <c r="K18" i="6"/>
  <c r="K29" i="6" s="1"/>
  <c r="J18" i="6"/>
  <c r="J29" i="6" s="1"/>
  <c r="I18" i="6"/>
  <c r="H18" i="6"/>
  <c r="H29" i="6" s="1"/>
  <c r="G18" i="6"/>
  <c r="G29" i="6" s="1"/>
  <c r="F18" i="6"/>
  <c r="F29" i="6" s="1"/>
  <c r="O17" i="6"/>
  <c r="O16" i="6"/>
  <c r="O15" i="6"/>
  <c r="O14" i="6"/>
  <c r="O13" i="6"/>
  <c r="O12" i="6"/>
  <c r="O11" i="6"/>
  <c r="O18" i="6" s="1"/>
  <c r="O29" i="6" s="1"/>
  <c r="Q29" i="6" s="1"/>
  <c r="O31" i="6" s="1"/>
  <c r="N10" i="6"/>
  <c r="N20" i="6" s="1"/>
  <c r="M10" i="6"/>
  <c r="L10" i="6"/>
  <c r="L20" i="6" s="1"/>
  <c r="I10" i="6"/>
  <c r="I20" i="6" s="1"/>
  <c r="H10" i="6"/>
  <c r="H20" i="6" s="1"/>
  <c r="O7" i="6"/>
  <c r="L7" i="6"/>
  <c r="G7" i="6"/>
  <c r="J3" i="6"/>
  <c r="D3" i="6"/>
  <c r="A1" i="6"/>
  <c r="E44" i="5"/>
  <c r="C42" i="5"/>
  <c r="C40" i="5"/>
  <c r="C36" i="5"/>
  <c r="G29" i="5"/>
  <c r="N28" i="5"/>
  <c r="M28" i="5"/>
  <c r="L28" i="5"/>
  <c r="K28" i="5"/>
  <c r="J28" i="5"/>
  <c r="I28" i="5"/>
  <c r="H28" i="5"/>
  <c r="G28" i="5"/>
  <c r="F28" i="5"/>
  <c r="O27" i="5"/>
  <c r="O26" i="5"/>
  <c r="O25" i="5"/>
  <c r="O24" i="5"/>
  <c r="O23" i="5"/>
  <c r="O22" i="5"/>
  <c r="O21" i="5"/>
  <c r="O28" i="5" s="1"/>
  <c r="O20" i="5"/>
  <c r="I20" i="5"/>
  <c r="G20" i="5"/>
  <c r="F20" i="5"/>
  <c r="N18" i="5"/>
  <c r="N29" i="5" s="1"/>
  <c r="M18" i="5"/>
  <c r="M29" i="5" s="1"/>
  <c r="L18" i="5"/>
  <c r="L29" i="5" s="1"/>
  <c r="K18" i="5"/>
  <c r="K29" i="5" s="1"/>
  <c r="J18" i="5"/>
  <c r="J29" i="5" s="1"/>
  <c r="I18" i="5"/>
  <c r="I29" i="5" s="1"/>
  <c r="H18" i="5"/>
  <c r="H29" i="5" s="1"/>
  <c r="G18" i="5"/>
  <c r="F18" i="5"/>
  <c r="F29" i="5" s="1"/>
  <c r="O17" i="5"/>
  <c r="O16" i="5"/>
  <c r="O18" i="5" s="1"/>
  <c r="O15" i="5"/>
  <c r="O14" i="5"/>
  <c r="O13" i="5"/>
  <c r="O12" i="5"/>
  <c r="O11" i="5"/>
  <c r="N10" i="5"/>
  <c r="N20" i="5" s="1"/>
  <c r="M10" i="5"/>
  <c r="M20" i="5" s="1"/>
  <c r="L10" i="5"/>
  <c r="L20" i="5" s="1"/>
  <c r="I10" i="5"/>
  <c r="H10" i="5"/>
  <c r="H20" i="5" s="1"/>
  <c r="O7" i="5"/>
  <c r="L7" i="5"/>
  <c r="G7" i="5"/>
  <c r="J3" i="5"/>
  <c r="D3" i="5"/>
  <c r="A1" i="5"/>
  <c r="E44" i="4"/>
  <c r="C42" i="4"/>
  <c r="C40" i="4"/>
  <c r="C38" i="4"/>
  <c r="C36" i="4"/>
  <c r="N29" i="4"/>
  <c r="U10" i="4" s="1"/>
  <c r="T10" i="5" s="1"/>
  <c r="F29" i="4"/>
  <c r="N28" i="4"/>
  <c r="M28" i="4"/>
  <c r="L28" i="4"/>
  <c r="K28" i="4"/>
  <c r="J28" i="4"/>
  <c r="I28" i="4"/>
  <c r="H28" i="4"/>
  <c r="G28" i="4"/>
  <c r="F28" i="4"/>
  <c r="O27" i="4"/>
  <c r="O26" i="4"/>
  <c r="O25" i="4"/>
  <c r="O24" i="4"/>
  <c r="O23" i="4"/>
  <c r="U22" i="4"/>
  <c r="T22" i="5" s="1"/>
  <c r="T22" i="6" s="1"/>
  <c r="U22" i="7" s="1"/>
  <c r="U22" i="8" s="1"/>
  <c r="U22" i="9" s="1"/>
  <c r="T22" i="10" s="1"/>
  <c r="T22" i="11" s="1"/>
  <c r="U22" i="12" s="1"/>
  <c r="U22" i="13" s="1"/>
  <c r="U22" i="14" s="1"/>
  <c r="U22" i="15" s="1"/>
  <c r="U22" i="16" s="1"/>
  <c r="U22" i="17" s="1"/>
  <c r="U22" i="18" s="1"/>
  <c r="U22" i="19" s="1"/>
  <c r="U22" i="20" s="1"/>
  <c r="U22" i="21" s="1"/>
  <c r="U22" i="22" s="1"/>
  <c r="O22" i="4"/>
  <c r="O21" i="4"/>
  <c r="O28" i="4" s="1"/>
  <c r="O20" i="4"/>
  <c r="N20" i="4"/>
  <c r="M20" i="4"/>
  <c r="L20" i="4"/>
  <c r="I20" i="4"/>
  <c r="H20" i="4"/>
  <c r="G20" i="4"/>
  <c r="F20" i="4"/>
  <c r="N18" i="4"/>
  <c r="M18" i="4"/>
  <c r="M29" i="4" s="1"/>
  <c r="L18" i="4"/>
  <c r="L29" i="4" s="1"/>
  <c r="K18" i="4"/>
  <c r="K29" i="4" s="1"/>
  <c r="J18" i="4"/>
  <c r="J29" i="4" s="1"/>
  <c r="I18" i="4"/>
  <c r="I29" i="4" s="1"/>
  <c r="H18" i="4"/>
  <c r="H29" i="4" s="1"/>
  <c r="G18" i="4"/>
  <c r="G29" i="4" s="1"/>
  <c r="F18" i="4"/>
  <c r="O17" i="4"/>
  <c r="O16" i="4"/>
  <c r="O15" i="4"/>
  <c r="O14" i="4"/>
  <c r="O13" i="4"/>
  <c r="O12" i="4"/>
  <c r="O11" i="4"/>
  <c r="O18" i="4" s="1"/>
  <c r="O29" i="4" s="1"/>
  <c r="O7" i="4"/>
  <c r="L7" i="4"/>
  <c r="G7" i="4"/>
  <c r="J3" i="4"/>
  <c r="D3" i="4"/>
  <c r="A1" i="4"/>
  <c r="E44" i="3"/>
  <c r="C42" i="3"/>
  <c r="C40" i="3"/>
  <c r="C38" i="3"/>
  <c r="C36" i="3"/>
  <c r="N31" i="3"/>
  <c r="M28" i="3"/>
  <c r="L28" i="3"/>
  <c r="K28" i="3"/>
  <c r="J28" i="3"/>
  <c r="I28" i="3"/>
  <c r="H28" i="3"/>
  <c r="G28" i="3"/>
  <c r="F28" i="3"/>
  <c r="N27" i="3"/>
  <c r="N26" i="3"/>
  <c r="N25" i="3"/>
  <c r="N24" i="3"/>
  <c r="N23" i="3"/>
  <c r="N22" i="3"/>
  <c r="N21" i="3"/>
  <c r="N28" i="3" s="1"/>
  <c r="N20" i="3"/>
  <c r="M20" i="3"/>
  <c r="L20" i="3"/>
  <c r="K20" i="3"/>
  <c r="I20" i="3"/>
  <c r="H20" i="3"/>
  <c r="G20" i="3"/>
  <c r="F20" i="3"/>
  <c r="N18" i="3"/>
  <c r="N29" i="3" s="1"/>
  <c r="M18" i="3"/>
  <c r="M29" i="3" s="1"/>
  <c r="L18" i="3"/>
  <c r="L29" i="3" s="1"/>
  <c r="K18" i="3"/>
  <c r="K29" i="3" s="1"/>
  <c r="J18" i="3"/>
  <c r="J29" i="3" s="1"/>
  <c r="I18" i="3"/>
  <c r="I29" i="3" s="1"/>
  <c r="H18" i="3"/>
  <c r="H29" i="3" s="1"/>
  <c r="G18" i="3"/>
  <c r="G29" i="3" s="1"/>
  <c r="F18" i="3"/>
  <c r="F29" i="3" s="1"/>
  <c r="N17" i="3"/>
  <c r="N16" i="3"/>
  <c r="N15" i="3"/>
  <c r="N14" i="3"/>
  <c r="N13" i="3"/>
  <c r="N12" i="3"/>
  <c r="N11" i="3"/>
  <c r="N7" i="3"/>
  <c r="K7" i="3"/>
  <c r="G7" i="3"/>
  <c r="G5" i="3"/>
  <c r="G5" i="4" s="1"/>
  <c r="J3" i="3"/>
  <c r="D3" i="3"/>
  <c r="A1" i="3"/>
  <c r="E44" i="2"/>
  <c r="C42" i="2"/>
  <c r="C40" i="2"/>
  <c r="C38" i="2"/>
  <c r="C36" i="2"/>
  <c r="O31" i="2"/>
  <c r="M29" i="2"/>
  <c r="I29" i="2"/>
  <c r="N28" i="2"/>
  <c r="M28" i="2"/>
  <c r="L28" i="2"/>
  <c r="K28" i="2"/>
  <c r="J28" i="2"/>
  <c r="I28" i="2"/>
  <c r="H28" i="2"/>
  <c r="G28" i="2"/>
  <c r="F28" i="2"/>
  <c r="O27" i="2"/>
  <c r="O26" i="2"/>
  <c r="O25" i="2"/>
  <c r="O24" i="2"/>
  <c r="O23" i="2"/>
  <c r="O22" i="2"/>
  <c r="O28" i="2" s="1"/>
  <c r="O21" i="2"/>
  <c r="I20" i="2"/>
  <c r="H20" i="2"/>
  <c r="G20" i="2"/>
  <c r="F20" i="2"/>
  <c r="N18" i="2"/>
  <c r="N29" i="2" s="1"/>
  <c r="M18" i="2"/>
  <c r="L18" i="2"/>
  <c r="L29" i="2" s="1"/>
  <c r="K18" i="2"/>
  <c r="K29" i="2" s="1"/>
  <c r="J18" i="2"/>
  <c r="J29" i="2" s="1"/>
  <c r="I18" i="2"/>
  <c r="H18" i="2"/>
  <c r="H29" i="2" s="1"/>
  <c r="G18" i="2"/>
  <c r="G29" i="2" s="1"/>
  <c r="F18" i="2"/>
  <c r="F29" i="2" s="1"/>
  <c r="O17" i="2"/>
  <c r="O16" i="2"/>
  <c r="O15" i="2"/>
  <c r="O14" i="2"/>
  <c r="O18" i="2" s="1"/>
  <c r="O13" i="2"/>
  <c r="O12" i="2"/>
  <c r="O11" i="2"/>
  <c r="B11" i="2"/>
  <c r="B12" i="2" s="1"/>
  <c r="O7" i="2"/>
  <c r="L7" i="2"/>
  <c r="G7" i="2"/>
  <c r="L5" i="2"/>
  <c r="J3" i="2"/>
  <c r="D3" i="2"/>
  <c r="A1" i="2"/>
  <c r="E57" i="1"/>
  <c r="D57" i="1"/>
  <c r="E56" i="1"/>
  <c r="E42" i="7" s="1"/>
  <c r="E55" i="1"/>
  <c r="E40" i="2" s="1"/>
  <c r="E54" i="1"/>
  <c r="E53" i="1"/>
  <c r="E36" i="4" s="1"/>
  <c r="L29" i="1"/>
  <c r="S14" i="1" s="1"/>
  <c r="M28" i="1"/>
  <c r="L28" i="1"/>
  <c r="K28" i="1"/>
  <c r="J28" i="1"/>
  <c r="I28" i="1"/>
  <c r="H28" i="1"/>
  <c r="G28" i="1"/>
  <c r="F28" i="1"/>
  <c r="N27" i="1"/>
  <c r="N26" i="1"/>
  <c r="N25" i="1"/>
  <c r="N24" i="1"/>
  <c r="N23" i="1"/>
  <c r="N22" i="1"/>
  <c r="N21" i="1"/>
  <c r="N28" i="1" s="1"/>
  <c r="N20" i="1"/>
  <c r="M20" i="1"/>
  <c r="L20" i="1"/>
  <c r="K20" i="1"/>
  <c r="H20" i="1"/>
  <c r="G20" i="1"/>
  <c r="F20" i="1"/>
  <c r="M18" i="1"/>
  <c r="M29" i="1" s="1"/>
  <c r="S22" i="1" s="1"/>
  <c r="L18" i="1"/>
  <c r="K18" i="1"/>
  <c r="K29" i="1" s="1"/>
  <c r="S10" i="1" s="1"/>
  <c r="J18" i="1"/>
  <c r="J29" i="1" s="1"/>
  <c r="I18" i="1"/>
  <c r="I29" i="1" s="1"/>
  <c r="H18" i="1"/>
  <c r="H29" i="1" s="1"/>
  <c r="G18" i="1"/>
  <c r="G29" i="1" s="1"/>
  <c r="F18" i="1"/>
  <c r="F29" i="1" s="1"/>
  <c r="N17" i="1"/>
  <c r="N16" i="1"/>
  <c r="N15" i="1"/>
  <c r="N14" i="1"/>
  <c r="N13" i="1"/>
  <c r="N12" i="1"/>
  <c r="N11" i="1"/>
  <c r="N18" i="1" s="1"/>
  <c r="B11" i="1"/>
  <c r="B12" i="1" s="1"/>
  <c r="B13" i="1" s="1"/>
  <c r="B14" i="1" s="1"/>
  <c r="B15" i="1" s="1"/>
  <c r="B16" i="1" s="1"/>
  <c r="B17" i="1" s="1"/>
  <c r="B21" i="1" s="1"/>
  <c r="B22" i="1" s="1"/>
  <c r="B23" i="1" s="1"/>
  <c r="B24" i="1" s="1"/>
  <c r="B25" i="1" s="1"/>
  <c r="B26" i="1" s="1"/>
  <c r="B27" i="1" s="1"/>
  <c r="R29" i="4" l="1"/>
  <c r="U14" i="4"/>
  <c r="T14" i="5" s="1"/>
  <c r="T14" i="6" s="1"/>
  <c r="O29" i="5"/>
  <c r="Q29" i="5" s="1"/>
  <c r="O31" i="5" s="1"/>
  <c r="G5" i="5"/>
  <c r="L5" i="4"/>
  <c r="T10" i="6"/>
  <c r="U10" i="7" s="1"/>
  <c r="U10" i="8" s="1"/>
  <c r="B22" i="2"/>
  <c r="B13" i="2"/>
  <c r="N29" i="1"/>
  <c r="P29" i="1" s="1"/>
  <c r="T26" i="1" s="1"/>
  <c r="O29" i="2"/>
  <c r="E38" i="16"/>
  <c r="E38" i="9"/>
  <c r="E38" i="17"/>
  <c r="E38" i="10"/>
  <c r="E38" i="18"/>
  <c r="E38" i="11"/>
  <c r="E38" i="19"/>
  <c r="E38" i="12"/>
  <c r="E38" i="20"/>
  <c r="E38" i="21"/>
  <c r="B21" i="2"/>
  <c r="E38" i="3"/>
  <c r="E38" i="5"/>
  <c r="O18" i="8"/>
  <c r="O29" i="8" s="1"/>
  <c r="R29" i="8" s="1"/>
  <c r="O31" i="8" s="1"/>
  <c r="O18" i="10"/>
  <c r="O29" i="10" s="1"/>
  <c r="Q29" i="10" s="1"/>
  <c r="O31" i="10" s="1"/>
  <c r="C44" i="21"/>
  <c r="C44" i="13"/>
  <c r="C44" i="22"/>
  <c r="C44" i="14"/>
  <c r="C44" i="7"/>
  <c r="C44" i="15"/>
  <c r="C44" i="8"/>
  <c r="C44" i="16"/>
  <c r="C44" i="9"/>
  <c r="C44" i="17"/>
  <c r="C44" i="10"/>
  <c r="C44" i="18"/>
  <c r="C44" i="11"/>
  <c r="E36" i="22"/>
  <c r="E36" i="14"/>
  <c r="E36" i="15"/>
  <c r="E36" i="8"/>
  <c r="E36" i="16"/>
  <c r="E36" i="9"/>
  <c r="E36" i="17"/>
  <c r="E36" i="10"/>
  <c r="E36" i="18"/>
  <c r="E36" i="11"/>
  <c r="E36" i="19"/>
  <c r="E36" i="12"/>
  <c r="E40" i="18"/>
  <c r="E40" i="11"/>
  <c r="E40" i="19"/>
  <c r="E40" i="12"/>
  <c r="E40" i="20"/>
  <c r="E40" i="21"/>
  <c r="E40" i="13"/>
  <c r="E40" i="22"/>
  <c r="E40" i="14"/>
  <c r="E40" i="7"/>
  <c r="E40" i="15"/>
  <c r="E40" i="8"/>
  <c r="K5" i="3"/>
  <c r="E40" i="6"/>
  <c r="H29" i="15"/>
  <c r="J29" i="17"/>
  <c r="O18" i="19"/>
  <c r="O29" i="19" s="1"/>
  <c r="R29" i="19" s="1"/>
  <c r="O31" i="19" s="1"/>
  <c r="E36" i="20"/>
  <c r="C44" i="4"/>
  <c r="E42" i="20"/>
  <c r="E42" i="21"/>
  <c r="E42" i="13"/>
  <c r="E42" i="22"/>
  <c r="E42" i="14"/>
  <c r="E42" i="15"/>
  <c r="E42" i="16"/>
  <c r="E42" i="9"/>
  <c r="E42" i="17"/>
  <c r="E42" i="10"/>
  <c r="E42" i="2"/>
  <c r="E40" i="3"/>
  <c r="E38" i="4"/>
  <c r="E40" i="5"/>
  <c r="M29" i="7"/>
  <c r="E36" i="13"/>
  <c r="C44" i="2"/>
  <c r="E36" i="2"/>
  <c r="E42" i="3"/>
  <c r="E40" i="4"/>
  <c r="E42" i="5"/>
  <c r="C44" i="6"/>
  <c r="E38" i="8"/>
  <c r="O28" i="10"/>
  <c r="O28" i="11"/>
  <c r="O28" i="12"/>
  <c r="O29" i="12" s="1"/>
  <c r="R29" i="12" s="1"/>
  <c r="O31" i="12" s="1"/>
  <c r="G29" i="14"/>
  <c r="O18" i="16"/>
  <c r="O29" i="16" s="1"/>
  <c r="R29" i="16" s="1"/>
  <c r="O31" i="16" s="1"/>
  <c r="E40" i="17"/>
  <c r="O29" i="18"/>
  <c r="R29" i="18" s="1"/>
  <c r="O31" i="18" s="1"/>
  <c r="E38" i="22"/>
  <c r="C44" i="3"/>
  <c r="C44" i="5"/>
  <c r="E36" i="6"/>
  <c r="E36" i="7"/>
  <c r="O28" i="9"/>
  <c r="E40" i="10"/>
  <c r="O18" i="11"/>
  <c r="O29" i="11" s="1"/>
  <c r="Q29" i="11" s="1"/>
  <c r="O31" i="11" s="1"/>
  <c r="O28" i="13"/>
  <c r="E38" i="15"/>
  <c r="E40" i="16"/>
  <c r="E42" i="19"/>
  <c r="C44" i="20"/>
  <c r="E38" i="2"/>
  <c r="E36" i="3"/>
  <c r="E42" i="4"/>
  <c r="O28" i="7"/>
  <c r="O29" i="7" s="1"/>
  <c r="R29" i="7" s="1"/>
  <c r="O31" i="7" s="1"/>
  <c r="O18" i="9"/>
  <c r="O29" i="9" s="1"/>
  <c r="R29" i="9" s="1"/>
  <c r="O31" i="9" s="1"/>
  <c r="E40" i="9"/>
  <c r="E42" i="12"/>
  <c r="O18" i="15"/>
  <c r="O29" i="15" s="1"/>
  <c r="R29" i="15" s="1"/>
  <c r="O31" i="15" s="1"/>
  <c r="E42" i="18"/>
  <c r="C44" i="19"/>
  <c r="E36" i="5"/>
  <c r="E42" i="8"/>
  <c r="E42" i="11"/>
  <c r="C44" i="12"/>
  <c r="O29" i="13"/>
  <c r="R29" i="13" s="1"/>
  <c r="O31" i="13" s="1"/>
  <c r="E38" i="14"/>
  <c r="E36" i="21"/>
  <c r="B23" i="2" l="1"/>
  <c r="B14" i="2"/>
  <c r="O31" i="4"/>
  <c r="V26" i="4"/>
  <c r="U26" i="5" s="1"/>
  <c r="U26" i="6" s="1"/>
  <c r="V26" i="7" s="1"/>
  <c r="V26" i="8" s="1"/>
  <c r="V26" i="9" s="1"/>
  <c r="U26" i="10" s="1"/>
  <c r="U26" i="11" s="1"/>
  <c r="V26" i="12" s="1"/>
  <c r="V26" i="13" s="1"/>
  <c r="V26" i="14" s="1"/>
  <c r="V26" i="15" s="1"/>
  <c r="V26" i="16" s="1"/>
  <c r="V26" i="17" s="1"/>
  <c r="V26" i="18" s="1"/>
  <c r="V26" i="19" s="1"/>
  <c r="V26" i="20" s="1"/>
  <c r="V26" i="21" s="1"/>
  <c r="V26" i="22" s="1"/>
  <c r="U14" i="7"/>
  <c r="U14" i="8" s="1"/>
  <c r="U14" i="9" s="1"/>
  <c r="T14" i="10" s="1"/>
  <c r="T14" i="11" s="1"/>
  <c r="U14" i="12" s="1"/>
  <c r="U14" i="13" s="1"/>
  <c r="U14" i="14" s="1"/>
  <c r="U14" i="15" s="1"/>
  <c r="U14" i="16" s="1"/>
  <c r="U14" i="17" s="1"/>
  <c r="U14" i="18" s="1"/>
  <c r="U14" i="19" s="1"/>
  <c r="U14" i="20" s="1"/>
  <c r="U14" i="21" s="1"/>
  <c r="U14" i="22" s="1"/>
  <c r="U10" i="9"/>
  <c r="T10" i="10" s="1"/>
  <c r="T10" i="11" s="1"/>
  <c r="U10" i="12" s="1"/>
  <c r="U10" i="13" s="1"/>
  <c r="U10" i="14" s="1"/>
  <c r="U10" i="15" s="1"/>
  <c r="U10" i="16" s="1"/>
  <c r="U10" i="17" s="1"/>
  <c r="U10" i="18" s="1"/>
  <c r="U10" i="19" s="1"/>
  <c r="U10" i="20" s="1"/>
  <c r="U10" i="21" s="1"/>
  <c r="U10" i="22" s="1"/>
  <c r="L5" i="5"/>
  <c r="G5" i="6"/>
  <c r="B24" i="2" l="1"/>
  <c r="B15" i="2"/>
  <c r="L5" i="6"/>
  <c r="G5" i="7"/>
  <c r="G5" i="8" l="1"/>
  <c r="L5" i="7"/>
  <c r="B16" i="2"/>
  <c r="B25" i="2"/>
  <c r="G5" i="9" l="1"/>
  <c r="L5" i="8"/>
  <c r="B26" i="2"/>
  <c r="B17" i="2"/>
  <c r="B27" i="2" s="1"/>
  <c r="B11" i="3" s="1"/>
  <c r="L5" i="9" l="1"/>
  <c r="G5" i="10"/>
  <c r="B21" i="3"/>
  <c r="B12" i="3"/>
  <c r="B22" i="3" l="1"/>
  <c r="B13" i="3"/>
  <c r="L5" i="10"/>
  <c r="G5" i="11"/>
  <c r="G5" i="12" l="1"/>
  <c r="L5" i="11"/>
  <c r="B14" i="3"/>
  <c r="B23" i="3"/>
  <c r="B15" i="3" l="1"/>
  <c r="B24" i="3"/>
  <c r="G5" i="13"/>
  <c r="L5" i="12"/>
  <c r="L5" i="13" l="1"/>
  <c r="G5" i="14"/>
  <c r="B16" i="3"/>
  <c r="B25" i="3"/>
  <c r="B26" i="3" l="1"/>
  <c r="B17" i="3"/>
  <c r="B27" i="3" s="1"/>
  <c r="B11" i="4" s="1"/>
  <c r="L5" i="14"/>
  <c r="G5" i="15"/>
  <c r="L5" i="15" l="1"/>
  <c r="G5" i="16"/>
  <c r="B12" i="4"/>
  <c r="B21" i="4"/>
  <c r="B22" i="4" l="1"/>
  <c r="B13" i="4"/>
  <c r="L5" i="16"/>
  <c r="G5" i="17"/>
  <c r="L5" i="17" l="1"/>
  <c r="G5" i="18"/>
  <c r="B23" i="4"/>
  <c r="B14" i="4"/>
  <c r="B15" i="4" l="1"/>
  <c r="B24" i="4"/>
  <c r="G5" i="19"/>
  <c r="L5" i="18"/>
  <c r="G5" i="20" l="1"/>
  <c r="L5" i="19"/>
  <c r="B16" i="4"/>
  <c r="B25" i="4"/>
  <c r="B17" i="4" l="1"/>
  <c r="B27" i="4" s="1"/>
  <c r="B11" i="5" s="1"/>
  <c r="B26" i="4"/>
  <c r="L5" i="20"/>
  <c r="G5" i="21"/>
  <c r="L5" i="21" l="1"/>
  <c r="G5" i="22"/>
  <c r="L5" i="22" s="1"/>
  <c r="B12" i="5"/>
  <c r="B21" i="5"/>
  <c r="B13" i="5" l="1"/>
  <c r="B22" i="5"/>
  <c r="B23" i="5" l="1"/>
  <c r="B14" i="5"/>
  <c r="B24" i="5" l="1"/>
  <c r="B15" i="5"/>
  <c r="B16" i="5" l="1"/>
  <c r="B25" i="5"/>
  <c r="B26" i="5" l="1"/>
  <c r="B17" i="5"/>
  <c r="B27" i="5" s="1"/>
  <c r="B11" i="6" s="1"/>
  <c r="B12" i="6" l="1"/>
  <c r="B21" i="6"/>
  <c r="B13" i="6" l="1"/>
  <c r="B22" i="6"/>
  <c r="B23" i="6" l="1"/>
  <c r="B14" i="6"/>
  <c r="B15" i="6" l="1"/>
  <c r="B24" i="6"/>
  <c r="B25" i="6" l="1"/>
  <c r="B16" i="6"/>
  <c r="B17" i="6" l="1"/>
  <c r="B27" i="6" s="1"/>
  <c r="B11" i="7" s="1"/>
  <c r="B26" i="6"/>
  <c r="B12" i="7" l="1"/>
  <c r="B21" i="7"/>
  <c r="B22" i="7" l="1"/>
  <c r="B13" i="7"/>
  <c r="B23" i="7" l="1"/>
  <c r="B14" i="7"/>
  <c r="B15" i="7" l="1"/>
  <c r="B24" i="7"/>
  <c r="B16" i="7" l="1"/>
  <c r="B25" i="7"/>
  <c r="B17" i="7" l="1"/>
  <c r="B27" i="7" s="1"/>
  <c r="B11" i="8" s="1"/>
  <c r="B26" i="7"/>
  <c r="B21" i="8" l="1"/>
  <c r="B12" i="8"/>
  <c r="B13" i="8" l="1"/>
  <c r="B22" i="8"/>
  <c r="B14" i="8" l="1"/>
  <c r="B23" i="8"/>
  <c r="B15" i="8" l="1"/>
  <c r="B24" i="8"/>
  <c r="B16" i="8" l="1"/>
  <c r="B25" i="8"/>
  <c r="B17" i="8" l="1"/>
  <c r="B27" i="8" s="1"/>
  <c r="B11" i="9" s="1"/>
  <c r="B26" i="8"/>
  <c r="B12" i="9" l="1"/>
  <c r="B21" i="9"/>
  <c r="B13" i="9" l="1"/>
  <c r="B22" i="9"/>
  <c r="B23" i="9" l="1"/>
  <c r="B14" i="9"/>
  <c r="B15" i="9" l="1"/>
  <c r="B24" i="9"/>
  <c r="B25" i="9" l="1"/>
  <c r="B16" i="9"/>
  <c r="B17" i="9" l="1"/>
  <c r="B27" i="9" s="1"/>
  <c r="B11" i="10" s="1"/>
  <c r="B26" i="9"/>
  <c r="B12" i="10" l="1"/>
  <c r="B21" i="10"/>
  <c r="B22" i="10" l="1"/>
  <c r="B13" i="10"/>
  <c r="B23" i="10" l="1"/>
  <c r="B14" i="10"/>
  <c r="B15" i="10" l="1"/>
  <c r="B24" i="10"/>
  <c r="B16" i="10" l="1"/>
  <c r="B25" i="10"/>
  <c r="B17" i="10" l="1"/>
  <c r="B27" i="10" s="1"/>
  <c r="B11" i="11" s="1"/>
  <c r="B26" i="10"/>
  <c r="B12" i="11" l="1"/>
  <c r="B21" i="11"/>
  <c r="B13" i="11" l="1"/>
  <c r="B22" i="11"/>
  <c r="B23" i="11" l="1"/>
  <c r="B14" i="11"/>
  <c r="B15" i="11" l="1"/>
  <c r="B24" i="11"/>
  <c r="B16" i="11" l="1"/>
  <c r="B25" i="11"/>
  <c r="B26" i="11" l="1"/>
  <c r="B17" i="11"/>
  <c r="B27" i="11" s="1"/>
  <c r="B11" i="12" s="1"/>
  <c r="B12" i="12" l="1"/>
  <c r="B21" i="12"/>
  <c r="B13" i="12" l="1"/>
  <c r="B22" i="12"/>
  <c r="B23" i="12" l="1"/>
  <c r="B14" i="12"/>
  <c r="B15" i="12" l="1"/>
  <c r="B24" i="12"/>
  <c r="B16" i="12" l="1"/>
  <c r="B25" i="12"/>
  <c r="B17" i="12" l="1"/>
  <c r="B27" i="12" s="1"/>
  <c r="B11" i="13" s="1"/>
  <c r="B26" i="12"/>
  <c r="B12" i="13" l="1"/>
  <c r="B21" i="13"/>
  <c r="B13" i="13" l="1"/>
  <c r="B22" i="13"/>
  <c r="B23" i="13" l="1"/>
  <c r="B14" i="13"/>
  <c r="B15" i="13" l="1"/>
  <c r="B24" i="13"/>
  <c r="B16" i="13" l="1"/>
  <c r="B25" i="13"/>
  <c r="B17" i="13" l="1"/>
  <c r="B27" i="13" s="1"/>
  <c r="B11" i="14" s="1"/>
  <c r="B26" i="13"/>
  <c r="B12" i="14" l="1"/>
  <c r="B21" i="14"/>
  <c r="B13" i="14" l="1"/>
  <c r="B22" i="14"/>
  <c r="B23" i="14" l="1"/>
  <c r="B14" i="14"/>
  <c r="B24" i="14" l="1"/>
  <c r="B15" i="14"/>
  <c r="B16" i="14" l="1"/>
  <c r="B25" i="14"/>
  <c r="B17" i="14" l="1"/>
  <c r="B27" i="14" s="1"/>
  <c r="B11" i="15" s="1"/>
  <c r="B26" i="14"/>
  <c r="B21" i="15" l="1"/>
  <c r="B12" i="15"/>
  <c r="B13" i="15" l="1"/>
  <c r="B22" i="15"/>
  <c r="B23" i="15" l="1"/>
  <c r="B14" i="15"/>
  <c r="B15" i="15" l="1"/>
  <c r="B24" i="15"/>
  <c r="B16" i="15" l="1"/>
  <c r="B25" i="15"/>
  <c r="B17" i="15" l="1"/>
  <c r="B27" i="15" s="1"/>
  <c r="B11" i="16" s="1"/>
  <c r="B26" i="15"/>
  <c r="B12" i="16" l="1"/>
  <c r="B21" i="16"/>
  <c r="B13" i="16" l="1"/>
  <c r="B22" i="16"/>
  <c r="B23" i="16" l="1"/>
  <c r="B14" i="16"/>
  <c r="B15" i="16" l="1"/>
  <c r="B24" i="16"/>
  <c r="B25" i="16" l="1"/>
  <c r="B16" i="16"/>
  <c r="B17" i="16" l="1"/>
  <c r="B27" i="16" s="1"/>
  <c r="B11" i="17" s="1"/>
  <c r="B26" i="16"/>
  <c r="B12" i="17" l="1"/>
  <c r="B21" i="17"/>
  <c r="B22" i="17" l="1"/>
  <c r="B13" i="17"/>
  <c r="B23" i="17" l="1"/>
  <c r="B14" i="17"/>
  <c r="B15" i="17" l="1"/>
  <c r="B24" i="17"/>
  <c r="B16" i="17" l="1"/>
  <c r="B25" i="17"/>
  <c r="B17" i="17" l="1"/>
  <c r="B27" i="17" s="1"/>
  <c r="B11" i="18" s="1"/>
  <c r="B26" i="17"/>
  <c r="B12" i="18" l="1"/>
  <c r="B21" i="18"/>
  <c r="B13" i="18" l="1"/>
  <c r="B22" i="18"/>
  <c r="B14" i="18" l="1"/>
  <c r="B23" i="18"/>
  <c r="B15" i="18" l="1"/>
  <c r="B24" i="18"/>
  <c r="B16" i="18" l="1"/>
  <c r="B25" i="18"/>
  <c r="B26" i="18" l="1"/>
  <c r="B17" i="18"/>
  <c r="B27" i="18" s="1"/>
  <c r="B11" i="19" s="1"/>
  <c r="B12" i="19" l="1"/>
  <c r="B21" i="19"/>
  <c r="B13" i="19" l="1"/>
  <c r="B22" i="19"/>
  <c r="B23" i="19" l="1"/>
  <c r="B14" i="19"/>
  <c r="B15" i="19" l="1"/>
  <c r="B24" i="19"/>
  <c r="B16" i="19" l="1"/>
  <c r="B25" i="19"/>
  <c r="B17" i="19" l="1"/>
  <c r="B27" i="19" s="1"/>
  <c r="B11" i="20" s="1"/>
  <c r="B26" i="19"/>
  <c r="B12" i="20" l="1"/>
  <c r="B21" i="20"/>
  <c r="B13" i="20" l="1"/>
  <c r="B22" i="20"/>
  <c r="B23" i="20" l="1"/>
  <c r="B14" i="20"/>
  <c r="B15" i="20" l="1"/>
  <c r="B24" i="20"/>
  <c r="B16" i="20" l="1"/>
  <c r="B25" i="20"/>
  <c r="B17" i="20" l="1"/>
  <c r="B27" i="20" s="1"/>
  <c r="B11" i="21" s="1"/>
  <c r="B26" i="20"/>
  <c r="B12" i="21" l="1"/>
  <c r="B21" i="21"/>
  <c r="B13" i="21" l="1"/>
  <c r="B22" i="21"/>
  <c r="B23" i="21" l="1"/>
  <c r="B14" i="21"/>
  <c r="B24" i="21" l="1"/>
  <c r="B15" i="21"/>
  <c r="B16" i="21" l="1"/>
  <c r="B25" i="21"/>
  <c r="B17" i="21" l="1"/>
  <c r="B27" i="21" s="1"/>
  <c r="B11" i="22" s="1"/>
  <c r="B26" i="21"/>
  <c r="B21" i="22" l="1"/>
  <c r="B12" i="22"/>
  <c r="B13" i="22" l="1"/>
  <c r="B22" i="22"/>
  <c r="B23" i="22" l="1"/>
  <c r="B14" i="22"/>
  <c r="B24" i="22" l="1"/>
  <c r="B15" i="22"/>
  <c r="B16" i="22" l="1"/>
  <c r="B25" i="22"/>
  <c r="B17" i="22" l="1"/>
  <c r="B27" i="22" s="1"/>
  <c r="B26" i="22"/>
</calcChain>
</file>

<file path=xl/sharedStrings.xml><?xml version="1.0" encoding="utf-8"?>
<sst xmlns="http://schemas.openxmlformats.org/spreadsheetml/2006/main" count="1334" uniqueCount="64">
  <si>
    <t>Name:</t>
  </si>
  <si>
    <t xml:space="preserve">School: </t>
  </si>
  <si>
    <t>Greenslit</t>
  </si>
  <si>
    <t>PAY PERIOD</t>
  </si>
  <si>
    <t xml:space="preserve">From: </t>
  </si>
  <si>
    <t>Contracted Daily Hours:</t>
  </si>
  <si>
    <t xml:space="preserve">Bi-weekly Hours:   </t>
  </si>
  <si>
    <t xml:space="preserve">RATE:  </t>
  </si>
  <si>
    <t>Prior approval is required if working beyond contracted hours.       *LUNCH-Use this only if you worked during lunch with prior approval.</t>
  </si>
  <si>
    <t>WEEK 1</t>
  </si>
  <si>
    <t>DATE</t>
  </si>
  <si>
    <t>TIME IN</t>
  </si>
  <si>
    <t>TIME OUT</t>
  </si>
  <si>
    <t>Reg Ed</t>
  </si>
  <si>
    <t>Spec Ed</t>
  </si>
  <si>
    <t>*Lunch</t>
  </si>
  <si>
    <t>Lunch/Recess Duty</t>
  </si>
  <si>
    <t>Bus Duty</t>
  </si>
  <si>
    <t>Inservice</t>
  </si>
  <si>
    <t>Sick/Med</t>
  </si>
  <si>
    <t>Pers</t>
  </si>
  <si>
    <t>TOTAL</t>
  </si>
  <si>
    <t>Paid Holiday</t>
  </si>
  <si>
    <t>MON</t>
  </si>
  <si>
    <t>TUES</t>
  </si>
  <si>
    <t>WED</t>
  </si>
  <si>
    <t>THUR</t>
  </si>
  <si>
    <t>Vacation</t>
  </si>
  <si>
    <t>FRI</t>
  </si>
  <si>
    <t>SAT</t>
  </si>
  <si>
    <t>SUN</t>
  </si>
  <si>
    <t>TOTAL WEEK ONE:</t>
  </si>
  <si>
    <t>WEEK 2</t>
  </si>
  <si>
    <t xml:space="preserve">Comprehensive Leave Used  </t>
  </si>
  <si>
    <t xml:space="preserve">"Accumulated" Time   </t>
  </si>
  <si>
    <t>TOTAL WEEK TWO:</t>
  </si>
  <si>
    <t>Time over</t>
  </si>
  <si>
    <t>GRAND TOTAL:</t>
  </si>
  <si>
    <t xml:space="preserve">Time Over: </t>
  </si>
  <si>
    <t>Employee Signature</t>
  </si>
  <si>
    <t>Date</t>
  </si>
  <si>
    <t xml:space="preserve">Please explain the reason for extra time below: </t>
  </si>
  <si>
    <t>Please Check One:</t>
  </si>
  <si>
    <t>Administrator</t>
  </si>
  <si>
    <t>AUTHORIZED BY:</t>
  </si>
  <si>
    <t>Paraeducator</t>
  </si>
  <si>
    <t xml:space="preserve">       ______________________________________</t>
  </si>
  <si>
    <t>Clerical</t>
  </si>
  <si>
    <t>Supervisor</t>
  </si>
  <si>
    <t>Behavior Int.</t>
  </si>
  <si>
    <t xml:space="preserve">Other Non-Contracted </t>
  </si>
  <si>
    <t>Building Administrator</t>
  </si>
  <si>
    <t xml:space="preserve">        _______________________________________</t>
  </si>
  <si>
    <t>Account Code(s)</t>
  </si>
  <si>
    <t>RATE:</t>
  </si>
  <si>
    <t>OT</t>
  </si>
  <si>
    <t>(Other)</t>
  </si>
  <si>
    <t xml:space="preserve">To: </t>
  </si>
  <si>
    <t>THUS</t>
  </si>
  <si>
    <t>Paraeducators</t>
  </si>
  <si>
    <t xml:space="preserve">    Supervisor</t>
  </si>
  <si>
    <t xml:space="preserve">   Building Administrator</t>
  </si>
  <si>
    <t xml:space="preserve"> </t>
  </si>
  <si>
    <t>BUUSD TIME SHEET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</si>
</sst>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[$-409]h:mm\ AM/PM"/>
    <numFmt numFmtId="166" formatCode="[$-409]mmmm\ d\,\ yyyy"/>
  </numFmts>
  <fonts count="37">
    <font>
      <sz val="10"/>
      <color rgb="FF000000"/>
      <name val="Arial"/>
      <scheme val="minor"/>
    </font>
    <font>
      <b/>
      <sz val="16"/>
      <color rgb="FF808080"/>
      <name val="Arial"/>
    </font>
    <font>
      <b/>
      <sz val="12"/>
      <color rgb="FF808080"/>
      <name val="Arial"/>
    </font>
    <font>
      <b/>
      <sz val="14"/>
      <color theme="1"/>
      <name val="Calibri"/>
    </font>
    <font>
      <sz val="10"/>
      <name val="Arial"/>
    </font>
    <font>
      <b/>
      <sz val="14"/>
      <color rgb="FF808080"/>
      <name val="Calibri"/>
    </font>
    <font>
      <b/>
      <sz val="12"/>
      <color theme="1"/>
      <name val="Arial"/>
    </font>
    <font>
      <sz val="12"/>
      <color theme="1"/>
      <name val="Bilbo"/>
    </font>
    <font>
      <sz val="12"/>
      <color theme="1"/>
      <name val="Libre Baskerville"/>
    </font>
    <font>
      <b/>
      <sz val="11"/>
      <color theme="1"/>
      <name val="Calibri"/>
    </font>
    <font>
      <b/>
      <sz val="10"/>
      <color theme="1"/>
      <name val="Calibri"/>
    </font>
    <font>
      <b/>
      <sz val="11"/>
      <color theme="1"/>
      <name val="Open Sans"/>
    </font>
    <font>
      <b/>
      <sz val="11"/>
      <color rgb="FF808080"/>
      <name val="Arial"/>
    </font>
    <font>
      <b/>
      <sz val="11"/>
      <color rgb="FF808080"/>
      <name val="Open Sans"/>
    </font>
    <font>
      <b/>
      <u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808080"/>
      <name val="Arial"/>
    </font>
    <font>
      <b/>
      <sz val="8"/>
      <color theme="1"/>
      <name val="Arial"/>
    </font>
    <font>
      <b/>
      <i/>
      <sz val="10"/>
      <color theme="1"/>
      <name val="Arial"/>
    </font>
    <font>
      <sz val="12"/>
      <color theme="1"/>
      <name val="Arial"/>
    </font>
    <font>
      <b/>
      <sz val="8"/>
      <color theme="1"/>
      <name val="Lucida Sans"/>
    </font>
    <font>
      <i/>
      <sz val="10"/>
      <color theme="1"/>
      <name val="Calibri"/>
    </font>
    <font>
      <b/>
      <i/>
      <u/>
      <sz val="11"/>
      <color theme="1"/>
      <name val="Calibri"/>
    </font>
    <font>
      <sz val="10"/>
      <color rgb="FF3366FF"/>
      <name val="Arial"/>
    </font>
    <font>
      <sz val="12"/>
      <color rgb="FF0000FF"/>
      <name val="Arial"/>
    </font>
    <font>
      <b/>
      <i/>
      <u/>
      <sz val="11"/>
      <color theme="1"/>
      <name val="Calibri"/>
    </font>
    <font>
      <b/>
      <sz val="10"/>
      <color rgb="FF969696"/>
      <name val="Arial"/>
    </font>
    <font>
      <sz val="10"/>
      <color rgb="FF969696"/>
      <name val="Arial"/>
    </font>
    <font>
      <u/>
      <sz val="10"/>
      <color rgb="FF969696"/>
      <name val="Open Sans"/>
    </font>
    <font>
      <u/>
      <sz val="10"/>
      <color rgb="FF969696"/>
      <name val="Open Sans"/>
    </font>
    <font>
      <b/>
      <sz val="8"/>
      <color rgb="FF969696"/>
      <name val="Arial"/>
    </font>
    <font>
      <b/>
      <i/>
      <sz val="9"/>
      <color rgb="FF0000FF"/>
      <name val="Calibri"/>
    </font>
    <font>
      <sz val="10"/>
      <color theme="1"/>
      <name val="Calibri"/>
    </font>
    <font>
      <u/>
      <sz val="10"/>
      <color theme="1"/>
      <name val="Arial"/>
    </font>
    <font>
      <sz val="10"/>
      <color theme="1"/>
      <name val="Charlemagne"/>
    </font>
    <font>
      <sz val="10"/>
      <color theme="1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1" tint="0.499984740745262"/>
        <bgColor rgb="FF808080"/>
      </patternFill>
    </fill>
    <fill>
      <patternFill patternType="solid">
        <fgColor theme="1" tint="0.499984740745262"/>
        <b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2" fontId="11" fillId="0" borderId="5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8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/>
    <xf numFmtId="0" fontId="15" fillId="0" borderId="10" xfId="0" applyFont="1" applyBorder="1" applyAlignment="1">
      <alignment horizontal="center"/>
    </xf>
    <xf numFmtId="16" fontId="16" fillId="0" borderId="10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20" fontId="15" fillId="2" borderId="11" xfId="0" applyNumberFormat="1" applyFont="1" applyFill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2" fontId="15" fillId="0" borderId="12" xfId="0" applyNumberFormat="1" applyFont="1" applyBorder="1" applyAlignment="1">
      <alignment horizontal="right"/>
    </xf>
    <xf numFmtId="2" fontId="15" fillId="0" borderId="10" xfId="0" applyNumberFormat="1" applyFont="1" applyBorder="1"/>
    <xf numFmtId="165" fontId="15" fillId="3" borderId="11" xfId="0" applyNumberFormat="1" applyFont="1" applyFill="1" applyBorder="1" applyAlignment="1">
      <alignment horizontal="center"/>
    </xf>
    <xf numFmtId="2" fontId="15" fillId="3" borderId="11" xfId="0" applyNumberFormat="1" applyFont="1" applyFill="1" applyBorder="1" applyAlignment="1">
      <alignment horizontal="center"/>
    </xf>
    <xf numFmtId="2" fontId="15" fillId="3" borderId="12" xfId="0" applyNumberFormat="1" applyFont="1" applyFill="1" applyBorder="1" applyAlignment="1">
      <alignment horizontal="right"/>
    </xf>
    <xf numFmtId="2" fontId="15" fillId="3" borderId="13" xfId="0" applyNumberFormat="1" applyFont="1" applyFill="1" applyBorder="1" applyAlignment="1">
      <alignment horizontal="center"/>
    </xf>
    <xf numFmtId="2" fontId="15" fillId="3" borderId="13" xfId="0" applyNumberFormat="1" applyFont="1" applyFill="1" applyBorder="1" applyAlignment="1">
      <alignment horizontal="right"/>
    </xf>
    <xf numFmtId="2" fontId="15" fillId="0" borderId="13" xfId="0" applyNumberFormat="1" applyFont="1" applyBorder="1"/>
    <xf numFmtId="0" fontId="17" fillId="0" borderId="0" xfId="0" applyFont="1"/>
    <xf numFmtId="0" fontId="17" fillId="2" borderId="16" xfId="0" applyFont="1" applyFill="1" applyBorder="1"/>
    <xf numFmtId="2" fontId="15" fillId="0" borderId="17" xfId="0" applyNumberFormat="1" applyFont="1" applyBorder="1"/>
    <xf numFmtId="46" fontId="16" fillId="0" borderId="0" xfId="0" applyNumberFormat="1" applyFont="1"/>
    <xf numFmtId="2" fontId="15" fillId="3" borderId="11" xfId="0" applyNumberFormat="1" applyFont="1" applyFill="1" applyBorder="1" applyAlignment="1">
      <alignment horizontal="right"/>
    </xf>
    <xf numFmtId="2" fontId="17" fillId="0" borderId="17" xfId="0" applyNumberFormat="1" applyFont="1" applyBorder="1"/>
    <xf numFmtId="2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21" xfId="0" applyFont="1" applyFill="1" applyBorder="1"/>
    <xf numFmtId="2" fontId="17" fillId="0" borderId="8" xfId="0" applyNumberFormat="1" applyFont="1" applyBorder="1"/>
    <xf numFmtId="2" fontId="15" fillId="0" borderId="8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16" fillId="4" borderId="23" xfId="0" applyFont="1" applyFill="1" applyBorder="1"/>
    <xf numFmtId="0" fontId="21" fillId="4" borderId="26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5" fillId="0" borderId="0" xfId="0" applyFont="1"/>
    <xf numFmtId="0" fontId="16" fillId="4" borderId="29" xfId="0" applyFont="1" applyFill="1" applyBorder="1"/>
    <xf numFmtId="0" fontId="26" fillId="4" borderId="16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30" xfId="0" applyFont="1" applyFill="1" applyBorder="1" applyAlignment="1">
      <alignment horizontal="center"/>
    </xf>
    <xf numFmtId="0" fontId="16" fillId="0" borderId="31" xfId="0" applyFont="1" applyBorder="1"/>
    <xf numFmtId="0" fontId="24" fillId="0" borderId="32" xfId="0" applyFont="1" applyBorder="1" applyAlignment="1">
      <alignment horizontal="right"/>
    </xf>
    <xf numFmtId="0" fontId="25" fillId="0" borderId="33" xfId="0" applyFont="1" applyBorder="1"/>
    <xf numFmtId="0" fontId="27" fillId="0" borderId="0" xfId="0" applyFont="1"/>
    <xf numFmtId="0" fontId="28" fillId="4" borderId="29" xfId="0" applyFont="1" applyFill="1" applyBorder="1"/>
    <xf numFmtId="0" fontId="15" fillId="4" borderId="36" xfId="0" applyFont="1" applyFill="1" applyBorder="1" applyAlignment="1">
      <alignment vertical="center"/>
    </xf>
    <xf numFmtId="0" fontId="16" fillId="4" borderId="30" xfId="0" applyFont="1" applyFill="1" applyBorder="1"/>
    <xf numFmtId="0" fontId="29" fillId="0" borderId="0" xfId="0" applyFont="1" applyAlignment="1">
      <alignment horizontal="center"/>
    </xf>
    <xf numFmtId="0" fontId="28" fillId="0" borderId="0" xfId="0" applyFont="1"/>
    <xf numFmtId="0" fontId="28" fillId="0" borderId="37" xfId="0" applyFont="1" applyBorder="1"/>
    <xf numFmtId="0" fontId="10" fillId="4" borderId="16" xfId="0" applyFont="1" applyFill="1" applyBorder="1" applyAlignment="1">
      <alignment horizontal="center"/>
    </xf>
    <xf numFmtId="0" fontId="16" fillId="4" borderId="16" xfId="0" applyFont="1" applyFill="1" applyBorder="1"/>
    <xf numFmtId="0" fontId="30" fillId="0" borderId="38" xfId="0" applyFont="1" applyBorder="1" applyAlignment="1">
      <alignment horizontal="center"/>
    </xf>
    <xf numFmtId="0" fontId="31" fillId="0" borderId="0" xfId="0" applyFont="1"/>
    <xf numFmtId="0" fontId="28" fillId="0" borderId="3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37" xfId="0" applyFont="1" applyBorder="1" applyAlignment="1">
      <alignment horizontal="center"/>
    </xf>
    <xf numFmtId="0" fontId="32" fillId="4" borderId="29" xfId="0" applyFont="1" applyFill="1" applyBorder="1" applyAlignment="1">
      <alignment horizontal="right"/>
    </xf>
    <xf numFmtId="0" fontId="28" fillId="4" borderId="41" xfId="0" applyFont="1" applyFill="1" applyBorder="1"/>
    <xf numFmtId="0" fontId="33" fillId="4" borderId="42" xfId="0" applyFont="1" applyFill="1" applyBorder="1"/>
    <xf numFmtId="0" fontId="16" fillId="4" borderId="42" xfId="0" applyFont="1" applyFill="1" applyBorder="1"/>
    <xf numFmtId="0" fontId="16" fillId="4" borderId="43" xfId="0" applyFont="1" applyFill="1" applyBorder="1"/>
    <xf numFmtId="0" fontId="34" fillId="0" borderId="0" xfId="0" applyFont="1"/>
    <xf numFmtId="0" fontId="15" fillId="0" borderId="47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16" fontId="35" fillId="0" borderId="10" xfId="0" applyNumberFormat="1" applyFont="1" applyBorder="1" applyAlignment="1">
      <alignment horizontal="center"/>
    </xf>
    <xf numFmtId="2" fontId="15" fillId="6" borderId="10" xfId="0" applyNumberFormat="1" applyFont="1" applyFill="1" applyBorder="1"/>
    <xf numFmtId="0" fontId="15" fillId="5" borderId="12" xfId="0" applyFont="1" applyFill="1" applyBorder="1" applyAlignment="1">
      <alignment horizontal="center"/>
    </xf>
    <xf numFmtId="165" fontId="15" fillId="0" borderId="49" xfId="0" applyNumberFormat="1" applyFont="1" applyBorder="1" applyAlignment="1">
      <alignment horizontal="center"/>
    </xf>
    <xf numFmtId="2" fontId="15" fillId="0" borderId="49" xfId="0" applyNumberFormat="1" applyFont="1" applyBorder="1" applyAlignment="1">
      <alignment horizontal="center"/>
    </xf>
    <xf numFmtId="2" fontId="15" fillId="0" borderId="49" xfId="0" applyNumberFormat="1" applyFont="1" applyBorder="1" applyAlignment="1">
      <alignment horizontal="right"/>
    </xf>
    <xf numFmtId="0" fontId="15" fillId="4" borderId="36" xfId="0" applyFont="1" applyFill="1" applyBorder="1"/>
    <xf numFmtId="165" fontId="15" fillId="5" borderId="11" xfId="0" applyNumberFormat="1" applyFont="1" applyFill="1" applyBorder="1" applyAlignment="1">
      <alignment horizontal="center"/>
    </xf>
    <xf numFmtId="2" fontId="15" fillId="5" borderId="11" xfId="0" applyNumberFormat="1" applyFont="1" applyFill="1" applyBorder="1" applyAlignment="1">
      <alignment horizontal="center"/>
    </xf>
    <xf numFmtId="2" fontId="15" fillId="5" borderId="11" xfId="0" applyNumberFormat="1" applyFont="1" applyFill="1" applyBorder="1" applyAlignment="1">
      <alignment horizontal="right"/>
    </xf>
    <xf numFmtId="0" fontId="36" fillId="0" borderId="0" xfId="0" applyFont="1"/>
    <xf numFmtId="2" fontId="15" fillId="5" borderId="12" xfId="0" applyNumberFormat="1" applyFont="1" applyFill="1" applyBorder="1" applyAlignment="1">
      <alignment horizontal="right"/>
    </xf>
    <xf numFmtId="165" fontId="15" fillId="3" borderId="10" xfId="0" applyNumberFormat="1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right"/>
    </xf>
    <xf numFmtId="165" fontId="15" fillId="5" borderId="10" xfId="0" applyNumberFormat="1" applyFont="1" applyFill="1" applyBorder="1" applyAlignment="1">
      <alignment horizontal="center"/>
    </xf>
    <xf numFmtId="2" fontId="15" fillId="5" borderId="10" xfId="0" applyNumberFormat="1" applyFont="1" applyFill="1" applyBorder="1" applyAlignment="1">
      <alignment horizontal="center"/>
    </xf>
    <xf numFmtId="2" fontId="15" fillId="5" borderId="10" xfId="0" applyNumberFormat="1" applyFont="1" applyFill="1" applyBorder="1"/>
    <xf numFmtId="165" fontId="15" fillId="7" borderId="10" xfId="0" applyNumberFormat="1" applyFont="1" applyFill="1" applyBorder="1" applyAlignment="1">
      <alignment horizontal="center"/>
    </xf>
    <xf numFmtId="2" fontId="15" fillId="7" borderId="10" xfId="0" applyNumberFormat="1" applyFont="1" applyFill="1" applyBorder="1" applyAlignment="1">
      <alignment horizontal="center"/>
    </xf>
    <xf numFmtId="2" fontId="15" fillId="7" borderId="10" xfId="0" applyNumberFormat="1" applyFont="1" applyFill="1" applyBorder="1" applyAlignment="1">
      <alignment horizontal="right"/>
    </xf>
    <xf numFmtId="2" fontId="15" fillId="8" borderId="11" xfId="0" applyNumberFormat="1" applyFont="1" applyFill="1" applyBorder="1"/>
    <xf numFmtId="2" fontId="15" fillId="7" borderId="12" xfId="0" applyNumberFormat="1" applyFont="1" applyFill="1" applyBorder="1" applyAlignment="1">
      <alignment horizontal="right"/>
    </xf>
    <xf numFmtId="16" fontId="16" fillId="9" borderId="10" xfId="0" applyNumberFormat="1" applyFont="1" applyFill="1" applyBorder="1" applyAlignment="1">
      <alignment horizontal="center"/>
    </xf>
    <xf numFmtId="165" fontId="15" fillId="10" borderId="10" xfId="0" applyNumberFormat="1" applyFont="1" applyFill="1" applyBorder="1" applyAlignment="1">
      <alignment horizontal="center"/>
    </xf>
    <xf numFmtId="2" fontId="15" fillId="10" borderId="10" xfId="0" applyNumberFormat="1" applyFont="1" applyFill="1" applyBorder="1" applyAlignment="1">
      <alignment horizontal="center"/>
    </xf>
    <xf numFmtId="2" fontId="15" fillId="10" borderId="10" xfId="0" applyNumberFormat="1" applyFont="1" applyFill="1" applyBorder="1" applyAlignment="1">
      <alignment horizontal="right"/>
    </xf>
    <xf numFmtId="165" fontId="15" fillId="11" borderId="11" xfId="0" applyNumberFormat="1" applyFont="1" applyFill="1" applyBorder="1" applyAlignment="1">
      <alignment horizontal="center"/>
    </xf>
    <xf numFmtId="2" fontId="15" fillId="11" borderId="11" xfId="0" applyNumberFormat="1" applyFont="1" applyFill="1" applyBorder="1" applyAlignment="1">
      <alignment horizontal="center"/>
    </xf>
    <xf numFmtId="2" fontId="15" fillId="11" borderId="11" xfId="0" applyNumberFormat="1" applyFont="1" applyFill="1" applyBorder="1" applyAlignment="1">
      <alignment horizontal="right"/>
    </xf>
    <xf numFmtId="2" fontId="15" fillId="11" borderId="12" xfId="0" applyNumberFormat="1" applyFont="1" applyFill="1" applyBorder="1" applyAlignment="1">
      <alignment horizontal="right"/>
    </xf>
    <xf numFmtId="165" fontId="15" fillId="12" borderId="11" xfId="0" applyNumberFormat="1" applyFont="1" applyFill="1" applyBorder="1" applyAlignment="1">
      <alignment horizontal="center"/>
    </xf>
    <xf numFmtId="2" fontId="15" fillId="12" borderId="11" xfId="0" applyNumberFormat="1" applyFont="1" applyFill="1" applyBorder="1" applyAlignment="1">
      <alignment horizontal="center"/>
    </xf>
    <xf numFmtId="2" fontId="15" fillId="12" borderId="12" xfId="0" applyNumberFormat="1" applyFont="1" applyFill="1" applyBorder="1" applyAlignment="1">
      <alignment horizontal="right"/>
    </xf>
    <xf numFmtId="2" fontId="15" fillId="7" borderId="10" xfId="0" applyNumberFormat="1" applyFont="1" applyFill="1" applyBorder="1"/>
    <xf numFmtId="165" fontId="15" fillId="11" borderId="10" xfId="0" applyNumberFormat="1" applyFont="1" applyFill="1" applyBorder="1" applyAlignment="1">
      <alignment horizontal="center"/>
    </xf>
    <xf numFmtId="2" fontId="15" fillId="11" borderId="10" xfId="0" applyNumberFormat="1" applyFont="1" applyFill="1" applyBorder="1" applyAlignment="1">
      <alignment horizontal="center"/>
    </xf>
    <xf numFmtId="2" fontId="15" fillId="11" borderId="10" xfId="0" applyNumberFormat="1" applyFont="1" applyFill="1" applyBorder="1" applyAlignment="1">
      <alignment horizontal="right"/>
    </xf>
    <xf numFmtId="20" fontId="15" fillId="13" borderId="11" xfId="0" applyNumberFormat="1" applyFont="1" applyFill="1" applyBorder="1" applyAlignment="1">
      <alignment horizontal="center"/>
    </xf>
    <xf numFmtId="20" fontId="15" fillId="14" borderId="11" xfId="0" applyNumberFormat="1" applyFont="1" applyFill="1" applyBorder="1" applyAlignment="1">
      <alignment horizontal="center"/>
    </xf>
    <xf numFmtId="2" fontId="15" fillId="15" borderId="10" xfId="0" applyNumberFormat="1" applyFont="1" applyFill="1" applyBorder="1" applyAlignment="1">
      <alignment horizontal="center"/>
    </xf>
    <xf numFmtId="2" fontId="15" fillId="16" borderId="11" xfId="0" applyNumberFormat="1" applyFont="1" applyFill="1" applyBorder="1" applyAlignment="1">
      <alignment horizontal="center"/>
    </xf>
    <xf numFmtId="2" fontId="15" fillId="16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14" xfId="0" applyFont="1" applyBorder="1" applyAlignment="1">
      <alignment horizontal="center"/>
    </xf>
    <xf numFmtId="0" fontId="4" fillId="0" borderId="15" xfId="0" applyFont="1" applyBorder="1"/>
    <xf numFmtId="0" fontId="17" fillId="0" borderId="18" xfId="0" applyFont="1" applyBorder="1" applyAlignment="1">
      <alignment horizontal="center"/>
    </xf>
    <xf numFmtId="0" fontId="4" fillId="0" borderId="19" xfId="0" applyFont="1" applyBorder="1"/>
    <xf numFmtId="0" fontId="17" fillId="0" borderId="14" xfId="0" applyFont="1" applyBorder="1" applyAlignment="1">
      <alignment horizontal="right"/>
    </xf>
    <xf numFmtId="0" fontId="4" fillId="0" borderId="20" xfId="0" applyFont="1" applyBorder="1"/>
    <xf numFmtId="0" fontId="16" fillId="0" borderId="5" xfId="0" applyFont="1" applyBorder="1" applyAlignment="1">
      <alignment horizontal="center"/>
    </xf>
    <xf numFmtId="0" fontId="4" fillId="0" borderId="5" xfId="0" applyFont="1" applyBorder="1"/>
    <xf numFmtId="166" fontId="16" fillId="0" borderId="5" xfId="0" applyNumberFormat="1" applyFont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4" fillId="0" borderId="35" xfId="0" applyFont="1" applyBorder="1"/>
    <xf numFmtId="0" fontId="21" fillId="0" borderId="22" xfId="0" applyFont="1" applyBorder="1" applyAlignment="1">
      <alignment horizontal="center"/>
    </xf>
    <xf numFmtId="0" fontId="4" fillId="0" borderId="22" xfId="0" applyFont="1" applyBorder="1"/>
    <xf numFmtId="0" fontId="28" fillId="0" borderId="38" xfId="0" applyFont="1" applyBorder="1" applyAlignment="1">
      <alignment horizontal="center"/>
    </xf>
    <xf numFmtId="0" fontId="4" fillId="0" borderId="37" xfId="0" applyFont="1" applyBorder="1"/>
    <xf numFmtId="0" fontId="22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right"/>
    </xf>
    <xf numFmtId="0" fontId="4" fillId="0" borderId="28" xfId="0" applyFont="1" applyBorder="1"/>
    <xf numFmtId="0" fontId="23" fillId="4" borderId="24" xfId="0" applyFont="1" applyFill="1" applyBorder="1" applyAlignment="1">
      <alignment horizontal="center"/>
    </xf>
    <xf numFmtId="0" fontId="4" fillId="0" borderId="25" xfId="0" applyFont="1" applyBorder="1"/>
    <xf numFmtId="0" fontId="31" fillId="0" borderId="3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4" fillId="0" borderId="40" xfId="0" applyFont="1" applyBorder="1"/>
    <xf numFmtId="0" fontId="31" fillId="0" borderId="0" xfId="0" applyFont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4" fillId="0" borderId="45" xfId="0" applyFont="1" applyBorder="1"/>
    <xf numFmtId="0" fontId="4" fillId="0" borderId="46" xfId="0" applyFont="1" applyBorder="1"/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50" xfId="0" applyFont="1" applyBorder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right"/>
    </xf>
  </cellXfs>
  <cellStyles count="1">
    <cellStyle name="Normal" xfId="0" builtinId="0"/>
  </cellStyles>
  <dxfs count="376"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W11" sqref="W11"/>
    </sheetView>
  </sheetViews>
  <sheetFormatPr defaultColWidth="12.5703125" defaultRowHeight="15" customHeight="1"/>
  <cols>
    <col min="1" max="1" width="8.7109375" customWidth="1"/>
    <col min="2" max="4" width="10.7109375" customWidth="1"/>
    <col min="5" max="5" width="2.140625" customWidth="1"/>
    <col min="6" max="7" width="10.7109375" customWidth="1"/>
    <col min="8" max="8" width="9.42578125" customWidth="1"/>
    <col min="9" max="9" width="13.42578125" customWidth="1"/>
    <col min="10" max="10" width="10.140625" customWidth="1"/>
    <col min="11" max="12" width="10.7109375" customWidth="1"/>
    <col min="13" max="13" width="7" customWidth="1"/>
    <col min="14" max="14" width="8.85546875" customWidth="1"/>
    <col min="15" max="15" width="15.85546875" hidden="1" customWidth="1"/>
    <col min="16" max="16" width="9.28515625" hidden="1" customWidth="1"/>
    <col min="17" max="17" width="6.28515625" hidden="1" customWidth="1"/>
    <col min="18" max="20" width="8.5703125" hidden="1" customWidth="1"/>
    <col min="21" max="27" width="8.5703125" customWidth="1"/>
  </cols>
  <sheetData>
    <row r="1" spans="1:20" ht="25.5" customHeight="1">
      <c r="A1" s="136" t="s">
        <v>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20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17.25" customHeight="1">
      <c r="A3" s="2"/>
      <c r="B3" s="1"/>
      <c r="C3" s="2" t="s">
        <v>0</v>
      </c>
      <c r="D3" s="138"/>
      <c r="E3" s="139"/>
      <c r="F3" s="139"/>
      <c r="G3" s="139"/>
      <c r="H3" s="140"/>
      <c r="I3" s="3" t="s">
        <v>1</v>
      </c>
      <c r="J3" s="141"/>
      <c r="K3" s="137"/>
      <c r="L3" s="137"/>
      <c r="M3" s="137"/>
      <c r="N3" s="1"/>
    </row>
    <row r="4" spans="1:20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</row>
    <row r="5" spans="1:20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v>45887</v>
      </c>
      <c r="H5" s="140"/>
      <c r="I5" s="6"/>
      <c r="J5" s="7"/>
      <c r="K5" s="143">
        <v>45900</v>
      </c>
      <c r="L5" s="140"/>
      <c r="M5" s="7"/>
      <c r="N5" s="5"/>
    </row>
    <row r="6" spans="1:20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5"/>
    </row>
    <row r="7" spans="1:20" ht="16.5" customHeight="1">
      <c r="A7" s="4"/>
      <c r="B7" s="4"/>
      <c r="C7" s="9"/>
      <c r="D7" s="10" t="s">
        <v>5</v>
      </c>
      <c r="E7" s="10"/>
      <c r="F7" s="10"/>
      <c r="G7" s="11"/>
      <c r="H7" s="144" t="s">
        <v>6</v>
      </c>
      <c r="I7" s="137"/>
      <c r="J7" s="12"/>
      <c r="K7" s="13"/>
      <c r="L7" s="12"/>
      <c r="M7" s="12" t="s">
        <v>7</v>
      </c>
      <c r="N7" s="11"/>
    </row>
    <row r="8" spans="1:20" ht="15" customHeight="1">
      <c r="A8" s="14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</row>
    <row r="9" spans="1:20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P9" s="16"/>
      <c r="Q9" s="16"/>
      <c r="R9" s="16"/>
      <c r="S9" s="16"/>
      <c r="T9" s="16"/>
    </row>
    <row r="10" spans="1:20" ht="26.2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19" t="s">
        <v>17</v>
      </c>
      <c r="K10" s="19" t="s">
        <v>18</v>
      </c>
      <c r="L10" s="19" t="s">
        <v>19</v>
      </c>
      <c r="M10" s="19" t="s">
        <v>20</v>
      </c>
      <c r="N10" s="22" t="s">
        <v>21</v>
      </c>
      <c r="O10" s="16"/>
      <c r="P10" s="16"/>
      <c r="Q10" s="145" t="s">
        <v>22</v>
      </c>
      <c r="R10" s="137"/>
      <c r="S10" s="24">
        <f>K29</f>
        <v>0</v>
      </c>
      <c r="T10" s="16"/>
    </row>
    <row r="11" spans="1:20" ht="12.75" customHeight="1">
      <c r="A11" s="25" t="s">
        <v>23</v>
      </c>
      <c r="B11" s="116">
        <f>G5</f>
        <v>45887</v>
      </c>
      <c r="C11" s="111"/>
      <c r="D11" s="111"/>
      <c r="E11" s="131"/>
      <c r="F11" s="112"/>
      <c r="G11" s="112"/>
      <c r="H11" s="112"/>
      <c r="I11" s="112"/>
      <c r="J11" s="113"/>
      <c r="K11" s="113"/>
      <c r="L11" s="113"/>
      <c r="M11" s="113"/>
      <c r="N11" s="114">
        <f t="shared" ref="N11:N17" si="0">SUM(F11:M11)</f>
        <v>0</v>
      </c>
      <c r="O11" s="16"/>
      <c r="P11" s="16"/>
      <c r="Q11" s="23"/>
      <c r="R11" s="23"/>
      <c r="S11" s="16"/>
      <c r="T11" s="16"/>
    </row>
    <row r="12" spans="1:20" ht="12.75" customHeight="1">
      <c r="A12" s="31" t="s">
        <v>24</v>
      </c>
      <c r="B12" s="116">
        <f t="shared" ref="B12:B17" si="1">B11+1</f>
        <v>45888</v>
      </c>
      <c r="C12" s="111"/>
      <c r="D12" s="111"/>
      <c r="E12" s="131"/>
      <c r="F12" s="112"/>
      <c r="G12" s="112"/>
      <c r="H12" s="112"/>
      <c r="I12" s="112"/>
      <c r="J12" s="115"/>
      <c r="K12" s="115"/>
      <c r="L12" s="115"/>
      <c r="M12" s="115"/>
      <c r="N12" s="114">
        <f t="shared" si="0"/>
        <v>0</v>
      </c>
      <c r="O12" s="16"/>
      <c r="P12" s="16"/>
      <c r="Q12" s="23"/>
      <c r="R12" s="23"/>
      <c r="S12" s="16"/>
      <c r="T12" s="16"/>
    </row>
    <row r="13" spans="1:20" ht="12.75" customHeight="1">
      <c r="A13" s="31" t="s">
        <v>25</v>
      </c>
      <c r="B13" s="26">
        <f t="shared" si="1"/>
        <v>45889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3">
        <f t="shared" si="0"/>
        <v>0</v>
      </c>
      <c r="O13" s="16"/>
      <c r="P13" s="16"/>
      <c r="Q13" s="23"/>
      <c r="R13" s="23"/>
      <c r="S13" s="16"/>
      <c r="T13" s="16"/>
    </row>
    <row r="14" spans="1:20" ht="12.75" customHeight="1">
      <c r="A14" s="31" t="s">
        <v>26</v>
      </c>
      <c r="B14" s="26">
        <f t="shared" si="1"/>
        <v>45890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3">
        <f t="shared" si="0"/>
        <v>0</v>
      </c>
      <c r="O14" s="16"/>
      <c r="P14" s="145" t="s">
        <v>27</v>
      </c>
      <c r="Q14" s="137"/>
      <c r="R14" s="137"/>
      <c r="S14" s="24">
        <f>L29</f>
        <v>0</v>
      </c>
      <c r="T14" s="16"/>
    </row>
    <row r="15" spans="1:20" ht="12.75" customHeight="1">
      <c r="A15" s="31" t="s">
        <v>28</v>
      </c>
      <c r="B15" s="26">
        <f t="shared" si="1"/>
        <v>45891</v>
      </c>
      <c r="C15" s="111"/>
      <c r="D15" s="111"/>
      <c r="E15" s="131"/>
      <c r="F15" s="112"/>
      <c r="G15" s="112"/>
      <c r="H15" s="112"/>
      <c r="I15" s="112"/>
      <c r="J15" s="115"/>
      <c r="K15" s="115"/>
      <c r="L15" s="115"/>
      <c r="M15" s="115"/>
      <c r="N15" s="33">
        <f t="shared" si="0"/>
        <v>0</v>
      </c>
      <c r="O15" s="16"/>
      <c r="P15" s="16"/>
      <c r="Q15" s="23"/>
      <c r="R15" s="23"/>
      <c r="S15" s="16"/>
      <c r="T15" s="16"/>
    </row>
    <row r="16" spans="1:20" ht="12.75" customHeight="1">
      <c r="A16" s="31" t="s">
        <v>29</v>
      </c>
      <c r="B16" s="26">
        <f t="shared" si="1"/>
        <v>45892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3">
        <f t="shared" si="0"/>
        <v>0</v>
      </c>
      <c r="O16" s="16"/>
      <c r="P16" s="16"/>
      <c r="Q16" s="23"/>
      <c r="R16" s="23"/>
      <c r="S16" s="16"/>
      <c r="T16" s="16"/>
    </row>
    <row r="17" spans="1:20" ht="12.75" customHeight="1">
      <c r="A17" s="31" t="s">
        <v>30</v>
      </c>
      <c r="B17" s="26">
        <f t="shared" si="1"/>
        <v>45893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9">
        <f t="shared" si="0"/>
        <v>0</v>
      </c>
      <c r="O17" s="16"/>
      <c r="P17" s="16"/>
      <c r="Q17" s="23"/>
      <c r="R17" s="23"/>
      <c r="S17" s="16"/>
      <c r="T17" s="16"/>
    </row>
    <row r="18" spans="1:20" ht="12.75" customHeight="1">
      <c r="A18" s="15"/>
      <c r="B18" s="40"/>
      <c r="C18" s="146" t="s">
        <v>31</v>
      </c>
      <c r="D18" s="147"/>
      <c r="E18" s="41"/>
      <c r="F18" s="42">
        <f t="shared" ref="F18:N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16"/>
      <c r="P18" s="16"/>
      <c r="Q18" s="23"/>
      <c r="R18" s="23"/>
      <c r="S18" s="43"/>
      <c r="T18" s="16"/>
    </row>
    <row r="19" spans="1:20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3"/>
      <c r="R19" s="23"/>
      <c r="S19" s="16"/>
      <c r="T19" s="16"/>
    </row>
    <row r="20" spans="1:20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H20" si="3">F10</f>
        <v>Reg Ed</v>
      </c>
      <c r="G20" s="19" t="str">
        <f t="shared" si="3"/>
        <v>Spec Ed</v>
      </c>
      <c r="H20" s="19" t="str">
        <f t="shared" si="3"/>
        <v>*Lunch</v>
      </c>
      <c r="I20" s="21" t="s">
        <v>16</v>
      </c>
      <c r="J20" s="19" t="s">
        <v>17</v>
      </c>
      <c r="K20" s="19" t="str">
        <f t="shared" ref="K20:N20" si="4">K10</f>
        <v>Inservice</v>
      </c>
      <c r="L20" s="19" t="str">
        <f t="shared" si="4"/>
        <v>Sick/Med</v>
      </c>
      <c r="M20" s="19" t="str">
        <f t="shared" si="4"/>
        <v>Pers</v>
      </c>
      <c r="N20" s="22" t="str">
        <f t="shared" si="4"/>
        <v>TOTAL</v>
      </c>
      <c r="O20" s="16"/>
      <c r="P20" s="16"/>
      <c r="Q20" s="23"/>
      <c r="R20" s="23"/>
      <c r="S20" s="16"/>
      <c r="T20" s="16"/>
    </row>
    <row r="21" spans="1:20" ht="12.75" customHeight="1">
      <c r="A21" s="25" t="s">
        <v>23</v>
      </c>
      <c r="B21" s="26">
        <f>B17+1</f>
        <v>45894</v>
      </c>
      <c r="C21" s="111"/>
      <c r="D21" s="111"/>
      <c r="E21" s="131"/>
      <c r="F21" s="112"/>
      <c r="G21" s="112"/>
      <c r="H21" s="112"/>
      <c r="I21" s="112"/>
      <c r="J21" s="113"/>
      <c r="K21" s="113"/>
      <c r="L21" s="113"/>
      <c r="M21" s="113"/>
      <c r="N21" s="33">
        <f t="shared" ref="N21:N27" si="5">SUM(F21:M21)</f>
        <v>0</v>
      </c>
      <c r="O21" s="16"/>
      <c r="P21" s="16"/>
      <c r="Q21" s="23"/>
      <c r="R21" s="23"/>
      <c r="S21" s="16"/>
      <c r="T21" s="16"/>
    </row>
    <row r="22" spans="1:20" ht="12.75" customHeight="1">
      <c r="A22" s="31" t="s">
        <v>24</v>
      </c>
      <c r="B22" s="26">
        <f t="shared" ref="B22:B27" si="6">B21+1</f>
        <v>45895</v>
      </c>
      <c r="C22" s="111"/>
      <c r="D22" s="111"/>
      <c r="E22" s="131"/>
      <c r="F22" s="112"/>
      <c r="G22" s="112"/>
      <c r="H22" s="112"/>
      <c r="I22" s="112"/>
      <c r="J22" s="115"/>
      <c r="K22" s="115"/>
      <c r="L22" s="115"/>
      <c r="M22" s="115"/>
      <c r="N22" s="33">
        <f t="shared" si="5"/>
        <v>0</v>
      </c>
      <c r="O22" s="16"/>
      <c r="P22" s="145" t="s">
        <v>33</v>
      </c>
      <c r="Q22" s="137"/>
      <c r="R22" s="137"/>
      <c r="S22" s="24">
        <f>M29</f>
        <v>0</v>
      </c>
      <c r="T22" s="16"/>
    </row>
    <row r="23" spans="1:20" ht="12.75" customHeight="1">
      <c r="A23" s="31" t="s">
        <v>25</v>
      </c>
      <c r="B23" s="26">
        <f t="shared" si="6"/>
        <v>45896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3">
        <f t="shared" si="5"/>
        <v>0</v>
      </c>
      <c r="O23" s="16"/>
      <c r="P23" s="16"/>
      <c r="Q23" s="16"/>
      <c r="R23" s="16"/>
      <c r="S23" s="16"/>
      <c r="T23" s="16"/>
    </row>
    <row r="24" spans="1:20" ht="12.75" customHeight="1">
      <c r="A24" s="31" t="s">
        <v>26</v>
      </c>
      <c r="B24" s="26">
        <f t="shared" si="6"/>
        <v>45897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3">
        <f t="shared" si="5"/>
        <v>0</v>
      </c>
      <c r="O24" s="16"/>
      <c r="P24" s="16"/>
      <c r="Q24" s="16"/>
      <c r="R24" s="16"/>
      <c r="S24" s="16"/>
      <c r="T24" s="16"/>
    </row>
    <row r="25" spans="1:20" ht="12.75" customHeight="1">
      <c r="A25" s="31" t="s">
        <v>28</v>
      </c>
      <c r="B25" s="26">
        <f t="shared" si="6"/>
        <v>45898</v>
      </c>
      <c r="C25" s="27"/>
      <c r="D25" s="27"/>
      <c r="E25" s="28"/>
      <c r="F25" s="29"/>
      <c r="G25" s="29"/>
      <c r="H25" s="29"/>
      <c r="I25" s="29"/>
      <c r="J25" s="32"/>
      <c r="K25" s="29"/>
      <c r="L25" s="32"/>
      <c r="M25" s="32"/>
      <c r="N25" s="33">
        <f t="shared" si="5"/>
        <v>0</v>
      </c>
      <c r="O25" s="16"/>
      <c r="P25" s="16"/>
      <c r="Q25" s="16"/>
      <c r="R25" s="16"/>
      <c r="S25" s="16"/>
      <c r="T25" s="16"/>
    </row>
    <row r="26" spans="1:20" ht="12.75" customHeight="1">
      <c r="A26" s="31" t="s">
        <v>29</v>
      </c>
      <c r="B26" s="26">
        <f t="shared" si="6"/>
        <v>45899</v>
      </c>
      <c r="C26" s="34"/>
      <c r="D26" s="34"/>
      <c r="E26" s="28"/>
      <c r="F26" s="35"/>
      <c r="G26" s="35"/>
      <c r="H26" s="35"/>
      <c r="I26" s="35"/>
      <c r="J26" s="36"/>
      <c r="K26" s="36"/>
      <c r="L26" s="44"/>
      <c r="M26" s="36"/>
      <c r="N26" s="33">
        <f t="shared" si="5"/>
        <v>0</v>
      </c>
      <c r="O26" s="16"/>
      <c r="P26" s="16"/>
      <c r="Q26" s="145" t="s">
        <v>34</v>
      </c>
      <c r="R26" s="137"/>
      <c r="S26" s="137"/>
      <c r="T26" s="24">
        <f>P29</f>
        <v>0</v>
      </c>
    </row>
    <row r="27" spans="1:20" ht="12.75" customHeight="1">
      <c r="A27" s="31" t="s">
        <v>30</v>
      </c>
      <c r="B27" s="26">
        <f t="shared" si="6"/>
        <v>45900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9">
        <f t="shared" si="5"/>
        <v>0</v>
      </c>
      <c r="O27" s="16"/>
      <c r="P27" s="16"/>
      <c r="Q27" s="16"/>
      <c r="R27" s="16"/>
      <c r="S27" s="16"/>
      <c r="T27" s="16"/>
    </row>
    <row r="28" spans="1:20" ht="15" customHeight="1">
      <c r="A28" s="16"/>
      <c r="B28" s="16"/>
      <c r="C28" s="148" t="s">
        <v>35</v>
      </c>
      <c r="D28" s="149"/>
      <c r="E28" s="41"/>
      <c r="F28" s="45">
        <f t="shared" ref="F28:N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2">
        <f t="shared" si="7"/>
        <v>0</v>
      </c>
      <c r="O28" s="16"/>
      <c r="P28" s="43" t="s">
        <v>36</v>
      </c>
      <c r="Q28" s="16"/>
      <c r="R28" s="46"/>
      <c r="S28" s="47"/>
      <c r="T28" s="16"/>
    </row>
    <row r="29" spans="1:20" ht="15.75" customHeight="1">
      <c r="A29" s="16"/>
      <c r="B29" s="16"/>
      <c r="C29" s="150" t="s">
        <v>37</v>
      </c>
      <c r="D29" s="151"/>
      <c r="E29" s="48"/>
      <c r="F29" s="49">
        <f t="shared" ref="F29:N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50">
        <f t="shared" si="8"/>
        <v>0</v>
      </c>
      <c r="O29" s="16"/>
      <c r="P29" s="24">
        <f>N29-K7</f>
        <v>0</v>
      </c>
      <c r="Q29" s="16"/>
      <c r="R29" s="46"/>
      <c r="S29" s="47"/>
      <c r="T29" s="16"/>
    </row>
    <row r="30" spans="1:20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52" t="s">
        <v>38</v>
      </c>
      <c r="N31" s="53"/>
    </row>
    <row r="32" spans="1:20" ht="12.75" customHeight="1">
      <c r="A32" s="157" t="s">
        <v>39</v>
      </c>
      <c r="B32" s="158"/>
      <c r="C32" s="158"/>
      <c r="D32" s="158"/>
      <c r="E32" s="54"/>
      <c r="F32" s="157" t="s">
        <v>40</v>
      </c>
      <c r="G32" s="158"/>
      <c r="H32" s="54"/>
      <c r="I32" s="161" t="s">
        <v>41</v>
      </c>
      <c r="J32" s="153"/>
      <c r="K32" s="153"/>
      <c r="L32" s="153"/>
      <c r="M32" s="153"/>
      <c r="N32" s="153"/>
    </row>
    <row r="33" spans="1:27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40"/>
    </row>
    <row r="34" spans="1:27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63"/>
      <c r="K34" s="164"/>
      <c r="L34" s="164"/>
      <c r="M34" s="164"/>
      <c r="N34" s="58"/>
    </row>
    <row r="35" spans="1:27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5"/>
    </row>
    <row r="36" spans="1:27" ht="12" customHeight="1">
      <c r="A36" s="66"/>
      <c r="B36" s="67"/>
      <c r="C36" s="155" t="s">
        <v>43</v>
      </c>
      <c r="D36" s="156"/>
      <c r="E36" s="68"/>
      <c r="F36" s="69"/>
      <c r="G36" s="16"/>
      <c r="H36" s="16"/>
      <c r="I36" s="70" t="s">
        <v>44</v>
      </c>
      <c r="J36" s="71"/>
      <c r="K36" s="71"/>
      <c r="L36" s="71"/>
      <c r="M36" s="71"/>
      <c r="N36" s="72"/>
    </row>
    <row r="37" spans="1:27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2"/>
    </row>
    <row r="38" spans="1:27" ht="12" customHeight="1">
      <c r="A38" s="76"/>
      <c r="B38" s="67"/>
      <c r="C38" s="155" t="s">
        <v>45</v>
      </c>
      <c r="D38" s="156"/>
      <c r="E38" s="68"/>
      <c r="F38" s="69"/>
      <c r="G38" s="16"/>
      <c r="H38" s="16"/>
      <c r="I38" s="159" t="s">
        <v>46</v>
      </c>
      <c r="J38" s="137"/>
      <c r="K38" s="137"/>
      <c r="L38" s="137"/>
      <c r="M38" s="137"/>
      <c r="N38" s="160"/>
    </row>
    <row r="39" spans="1:27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9"/>
    </row>
    <row r="40" spans="1:27" ht="11.25" customHeight="1">
      <c r="A40" s="76"/>
      <c r="B40" s="67"/>
      <c r="C40" s="155" t="s">
        <v>47</v>
      </c>
      <c r="D40" s="156"/>
      <c r="E40" s="68"/>
      <c r="F40" s="69"/>
      <c r="G40" s="16"/>
      <c r="H40" s="16"/>
      <c r="I40" s="167" t="s">
        <v>48</v>
      </c>
      <c r="J40" s="137"/>
      <c r="K40" s="137"/>
      <c r="L40" s="137"/>
      <c r="M40" s="137"/>
      <c r="N40" s="160"/>
    </row>
    <row r="41" spans="1:27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2"/>
    </row>
    <row r="42" spans="1:27" ht="12" customHeight="1">
      <c r="A42" s="76"/>
      <c r="B42" s="67"/>
      <c r="C42" s="155" t="s">
        <v>49</v>
      </c>
      <c r="D42" s="156"/>
      <c r="E42" s="68"/>
      <c r="F42" s="69"/>
      <c r="G42" s="16"/>
      <c r="H42" s="16"/>
      <c r="I42" s="159" t="s">
        <v>46</v>
      </c>
      <c r="J42" s="137"/>
      <c r="K42" s="137"/>
      <c r="L42" s="137"/>
      <c r="M42" s="137"/>
      <c r="N42" s="160"/>
    </row>
    <row r="43" spans="1:27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9"/>
    </row>
    <row r="44" spans="1:27" ht="12" customHeight="1">
      <c r="A44" s="76"/>
      <c r="B44" s="83"/>
      <c r="C44" s="169" t="s">
        <v>50</v>
      </c>
      <c r="D44" s="170"/>
      <c r="E44" s="68"/>
      <c r="F44" s="69"/>
      <c r="G44" s="16"/>
      <c r="H44" s="16"/>
      <c r="I44" s="172" t="s">
        <v>51</v>
      </c>
      <c r="J44" s="137"/>
      <c r="K44" s="137"/>
      <c r="L44" s="137"/>
      <c r="M44" s="137"/>
      <c r="N44" s="160"/>
    </row>
    <row r="45" spans="1:27" ht="16.5" customHeight="1">
      <c r="A45" s="76"/>
      <c r="B45" s="84"/>
      <c r="C45" s="85"/>
      <c r="D45" s="86"/>
      <c r="E45" s="86"/>
      <c r="F45" s="87"/>
      <c r="G45" s="88"/>
      <c r="H45" s="16"/>
      <c r="I45" s="159" t="s">
        <v>52</v>
      </c>
      <c r="J45" s="137"/>
      <c r="K45" s="137"/>
      <c r="L45" s="137"/>
      <c r="M45" s="137"/>
      <c r="N45" s="160"/>
      <c r="S45" s="16"/>
      <c r="T45" s="70"/>
      <c r="U45" s="71"/>
      <c r="V45" s="71"/>
      <c r="W45" s="71"/>
      <c r="X45" s="71"/>
      <c r="Y45" s="71"/>
      <c r="Z45" s="71"/>
      <c r="AA45" s="71"/>
    </row>
    <row r="46" spans="1:27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5"/>
      <c r="S46" s="16"/>
      <c r="T46" s="70"/>
      <c r="U46" s="71"/>
      <c r="V46" s="71"/>
      <c r="W46" s="71"/>
      <c r="X46" s="71"/>
      <c r="Y46" s="71"/>
      <c r="Z46" s="71"/>
      <c r="AA46" s="71"/>
    </row>
    <row r="47" spans="1:27" ht="11.25" customHeight="1">
      <c r="S47" s="16"/>
      <c r="T47" s="168"/>
      <c r="U47" s="137"/>
      <c r="V47" s="137"/>
      <c r="W47" s="137"/>
      <c r="X47" s="137"/>
      <c r="Y47" s="137"/>
      <c r="Z47" s="137"/>
      <c r="AA47" s="137"/>
    </row>
    <row r="48" spans="1:27" ht="12.75" customHeight="1">
      <c r="S48" s="16"/>
      <c r="T48" s="78"/>
      <c r="U48" s="78"/>
      <c r="V48" s="78"/>
      <c r="W48" s="78"/>
      <c r="X48" s="78"/>
      <c r="Y48" s="78"/>
      <c r="Z48" s="78"/>
      <c r="AA48" s="78"/>
    </row>
    <row r="49" spans="4:27" ht="12.75" customHeight="1">
      <c r="S49" s="16"/>
      <c r="T49" s="176"/>
      <c r="U49" s="137"/>
      <c r="V49" s="137"/>
      <c r="W49" s="137"/>
      <c r="X49" s="137"/>
      <c r="Y49" s="137"/>
      <c r="Z49" s="137"/>
      <c r="AA49" s="137"/>
    </row>
    <row r="50" spans="4:27" ht="12.75" customHeight="1">
      <c r="S50" s="16"/>
      <c r="T50" s="81"/>
      <c r="U50" s="81"/>
      <c r="V50" s="81"/>
      <c r="W50" s="81"/>
      <c r="X50" s="81"/>
      <c r="Y50" s="81"/>
      <c r="Z50" s="81"/>
      <c r="AA50" s="81"/>
    </row>
    <row r="51" spans="4:27" ht="12.75" customHeight="1">
      <c r="S51" s="16"/>
      <c r="T51" s="168"/>
      <c r="U51" s="137"/>
      <c r="V51" s="137"/>
      <c r="W51" s="137"/>
      <c r="X51" s="137"/>
      <c r="Y51" s="137"/>
      <c r="Z51" s="137"/>
      <c r="AA51" s="137"/>
    </row>
    <row r="52" spans="4:27" ht="12.75" customHeight="1">
      <c r="S52" s="16"/>
      <c r="T52" s="78"/>
      <c r="U52" s="78"/>
      <c r="V52" s="78"/>
      <c r="W52" s="78"/>
      <c r="X52" s="78"/>
      <c r="Y52" s="78"/>
      <c r="Z52" s="78"/>
      <c r="AA52" s="78"/>
    </row>
    <row r="53" spans="4:27" ht="12.75" customHeight="1">
      <c r="D53" s="16"/>
      <c r="E53" s="16">
        <f>E36</f>
        <v>0</v>
      </c>
      <c r="S53" s="16"/>
      <c r="T53" s="171"/>
      <c r="U53" s="137"/>
      <c r="V53" s="137"/>
      <c r="W53" s="137"/>
      <c r="X53" s="137"/>
      <c r="Y53" s="137"/>
      <c r="Z53" s="137"/>
      <c r="AA53" s="137"/>
    </row>
    <row r="54" spans="4:27" ht="12.75" customHeight="1">
      <c r="D54" s="16"/>
      <c r="E54" s="16">
        <f>E38</f>
        <v>0</v>
      </c>
      <c r="S54" s="16"/>
      <c r="T54" s="168"/>
      <c r="U54" s="137"/>
      <c r="V54" s="137"/>
      <c r="W54" s="137"/>
      <c r="X54" s="137"/>
      <c r="Y54" s="137"/>
      <c r="Z54" s="137"/>
      <c r="AA54" s="137"/>
    </row>
    <row r="55" spans="4:27" ht="12.75" customHeight="1">
      <c r="D55" s="16"/>
      <c r="E55" s="16">
        <f>E40</f>
        <v>0</v>
      </c>
      <c r="S55" s="16"/>
      <c r="T55" s="171"/>
      <c r="U55" s="137"/>
      <c r="V55" s="137"/>
      <c r="W55" s="137"/>
      <c r="X55" s="137"/>
      <c r="Y55" s="137"/>
      <c r="Z55" s="137"/>
      <c r="AA55" s="137"/>
    </row>
    <row r="56" spans="4:27" ht="12.75" customHeight="1">
      <c r="D56" s="16"/>
      <c r="E56" s="16">
        <f>E42</f>
        <v>0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4:27" ht="12.75" customHeight="1">
      <c r="D57" s="16" t="str">
        <f>C44</f>
        <v xml:space="preserve">Other Non-Contracted </v>
      </c>
      <c r="E57" s="16">
        <f>E44</f>
        <v>0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4:27" ht="12.75" customHeight="1"/>
    <row r="59" spans="4:27" ht="12.75" customHeight="1"/>
    <row r="60" spans="4:27" ht="12.75" customHeight="1"/>
    <row r="61" spans="4:27" ht="12.75" customHeight="1"/>
    <row r="62" spans="4:27" ht="12.75" customHeight="1"/>
    <row r="63" spans="4:27" ht="12.75" customHeight="1"/>
    <row r="64" spans="4:2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T55:AA55"/>
    <mergeCell ref="I44:N44"/>
    <mergeCell ref="I45:N45"/>
    <mergeCell ref="I46:N46"/>
    <mergeCell ref="T47:AA47"/>
    <mergeCell ref="T49:AA49"/>
    <mergeCell ref="T51:AA51"/>
    <mergeCell ref="T53:AA53"/>
    <mergeCell ref="C40:D40"/>
    <mergeCell ref="I40:N40"/>
    <mergeCell ref="I42:N42"/>
    <mergeCell ref="T54:AA54"/>
    <mergeCell ref="C42:D42"/>
    <mergeCell ref="C44:D44"/>
    <mergeCell ref="C36:D36"/>
    <mergeCell ref="C38:D38"/>
    <mergeCell ref="A32:D32"/>
    <mergeCell ref="F32:G32"/>
    <mergeCell ref="I38:N38"/>
    <mergeCell ref="I32:N32"/>
    <mergeCell ref="I33:N33"/>
    <mergeCell ref="J34:M34"/>
    <mergeCell ref="C34:D34"/>
    <mergeCell ref="Q26:S26"/>
    <mergeCell ref="C28:D28"/>
    <mergeCell ref="C29:D29"/>
    <mergeCell ref="A31:D31"/>
    <mergeCell ref="F31:G31"/>
    <mergeCell ref="H7:I7"/>
    <mergeCell ref="Q10:R10"/>
    <mergeCell ref="P14:R14"/>
    <mergeCell ref="C18:D18"/>
    <mergeCell ref="P22:R22"/>
    <mergeCell ref="A1:N1"/>
    <mergeCell ref="D3:H3"/>
    <mergeCell ref="J3:M3"/>
    <mergeCell ref="B5:D5"/>
    <mergeCell ref="G5:H5"/>
    <mergeCell ref="K5:L5"/>
  </mergeCells>
  <conditionalFormatting sqref="N11:N18 N21:N29">
    <cfRule type="cellIs" dxfId="375" priority="1" stopIfTrue="1" operator="lessThanOrEqual">
      <formula>0</formula>
    </cfRule>
  </conditionalFormatting>
  <conditionalFormatting sqref="N31">
    <cfRule type="cellIs" dxfId="374" priority="2" stopIfTrue="1" operator="lessThanOrEqual">
      <formula>0</formula>
    </cfRule>
  </conditionalFormatting>
  <conditionalFormatting sqref="N31">
    <cfRule type="cellIs" dxfId="373" priority="3" stopIfTrue="1" operator="greaterThan">
      <formula>0</formula>
    </cfRule>
  </conditionalFormatting>
  <conditionalFormatting sqref="D3:H3 G7 K7 N7">
    <cfRule type="cellIs" dxfId="372" priority="4" stopIfTrue="1" operator="lessThanOrEqual">
      <formula>0</formula>
    </cfRule>
  </conditionalFormatting>
  <conditionalFormatting sqref="D3:H3 G7 K7 N7">
    <cfRule type="cellIs" dxfId="371" priority="5" stopIfTrue="1" operator="greaterThan">
      <formula>0</formula>
    </cfRule>
  </conditionalFormatting>
  <conditionalFormatting sqref="F18:M18 F28:M29">
    <cfRule type="cellIs" dxfId="370" priority="6" stopIfTrue="1" operator="equal">
      <formula>0</formula>
    </cfRule>
  </conditionalFormatting>
  <conditionalFormatting sqref="H11:H17 H21:H27">
    <cfRule type="cellIs" dxfId="369" priority="7" stopIfTrue="1" operator="lessThanOrEqual">
      <formula>0</formula>
    </cfRule>
  </conditionalFormatting>
  <conditionalFormatting sqref="H11:H17 H21:H27">
    <cfRule type="cellIs" dxfId="368" priority="8" stopIfTrue="1" operator="greaterThan">
      <formula>0</formula>
    </cfRule>
  </conditionalFormatting>
  <conditionalFormatting sqref="I3">
    <cfRule type="cellIs" dxfId="367" priority="9" stopIfTrue="1" operator="greaterThan">
      <formula>0</formula>
    </cfRule>
  </conditionalFormatting>
  <conditionalFormatting sqref="J3:M3">
    <cfRule type="cellIs" dxfId="366" priority="10" stopIfTrue="1" operator="lessThanOrEqual">
      <formula>0</formula>
    </cfRule>
  </conditionalFormatting>
  <conditionalFormatting sqref="J3:M3">
    <cfRule type="cellIs" dxfId="365" priority="11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0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0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3:E25" xr:uid="{00000000-0002-0000-0000-000002000000}">
      <formula1>AND(GTE(E11,MIN((0),(0.999988425925926))),LTE(E11,MAX((0),(0.999988425925926))))</formula1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1:E22 E26:E27" xr:uid="{00000000-0002-0000-0000-000003000000}">
      <formula1>AND(GTE(E16,MIN((0),(0.999988425925926))),LTE(E16,MAX((0),(0.999988425925926))))</formula1>
    </dataValidation>
    <dataValidation type="list" allowBlank="1" showInputMessage="1" showErrorMessage="1" prompt="HIt Drop-down and Select X or delete if in error" sqref="E36 E38 E40 E42 E44" xr:uid="{00000000-0002-0000-0000-000004000000}">
      <formula1>"X"</formula1>
    </dataValidation>
    <dataValidation type="decimal" allowBlank="1" showInputMessage="1" prompt="Please Note: - Minutes should be shown as decimals  (eg. 20 minutes = .33)" sqref="F11:G17 I11:M17 F21:G27 I21:M27" xr:uid="{00000000-0002-0000-00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scale="9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00"/>
  <sheetViews>
    <sheetView workbookViewId="0">
      <selection activeCell="P15" sqref="P15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1" customWidth="1"/>
    <col min="9" max="9" width="12.7109375" customWidth="1"/>
    <col min="10" max="10" width="10.7109375" hidden="1" customWidth="1"/>
    <col min="11" max="13" width="10.7109375" customWidth="1"/>
    <col min="14" max="14" width="7.140625" customWidth="1"/>
    <col min="15" max="15" width="9.28515625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30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'9'!G5:H5+14</f>
        <v>46013</v>
      </c>
      <c r="H5" s="140"/>
      <c r="I5" s="6" t="s">
        <v>57</v>
      </c>
      <c r="J5" s="7"/>
      <c r="K5" s="7"/>
      <c r="L5" s="143">
        <f>G5+13</f>
        <v>46026</v>
      </c>
      <c r="M5" s="140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45" t="s">
        <v>22</v>
      </c>
      <c r="S10" s="137"/>
      <c r="T10" s="24">
        <f>'9'!U10 + N29</f>
        <v>0</v>
      </c>
      <c r="U10" s="16"/>
    </row>
    <row r="11" spans="1:21" ht="12.75" customHeight="1">
      <c r="A11" s="25" t="s">
        <v>23</v>
      </c>
      <c r="B11" s="93">
        <f>'9'!B27+1</f>
        <v>46013</v>
      </c>
      <c r="C11" s="128"/>
      <c r="D11" s="128"/>
      <c r="E11" s="131"/>
      <c r="F11" s="129"/>
      <c r="G11" s="129"/>
      <c r="H11" s="129"/>
      <c r="I11" s="129"/>
      <c r="J11" s="130"/>
      <c r="K11" s="130"/>
      <c r="L11" s="130"/>
      <c r="M11" s="130"/>
      <c r="N11" s="130"/>
      <c r="O11" s="33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1" t="s">
        <v>24</v>
      </c>
      <c r="B12" s="93">
        <f t="shared" ref="B12:B17" si="1">B11+1</f>
        <v>46014</v>
      </c>
      <c r="C12" s="128"/>
      <c r="D12" s="128"/>
      <c r="E12" s="131"/>
      <c r="F12" s="129"/>
      <c r="G12" s="129"/>
      <c r="H12" s="129"/>
      <c r="I12" s="129"/>
      <c r="J12" s="123"/>
      <c r="K12" s="123"/>
      <c r="L12" s="123"/>
      <c r="M12" s="123"/>
      <c r="N12" s="123"/>
      <c r="O12" s="33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1" t="s">
        <v>25</v>
      </c>
      <c r="B13" s="93">
        <f t="shared" si="1"/>
        <v>46015</v>
      </c>
      <c r="C13" s="105"/>
      <c r="D13" s="105"/>
      <c r="E13" s="28"/>
      <c r="F13" s="106"/>
      <c r="G13" s="106"/>
      <c r="H13" s="106"/>
      <c r="I13" s="106"/>
      <c r="J13" s="36"/>
      <c r="K13" s="36"/>
      <c r="L13" s="36"/>
      <c r="M13" s="36"/>
      <c r="N13" s="36"/>
      <c r="O13" s="33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1" t="s">
        <v>58</v>
      </c>
      <c r="B14" s="93">
        <f t="shared" si="1"/>
        <v>46016</v>
      </c>
      <c r="C14" s="105"/>
      <c r="D14" s="105"/>
      <c r="E14" s="28"/>
      <c r="F14" s="106"/>
      <c r="G14" s="106"/>
      <c r="H14" s="106"/>
      <c r="I14" s="106"/>
      <c r="J14" s="36"/>
      <c r="K14" s="107"/>
      <c r="L14" s="107"/>
      <c r="M14" s="107"/>
      <c r="N14" s="107"/>
      <c r="O14" s="33">
        <f t="shared" si="0"/>
        <v>0</v>
      </c>
      <c r="Q14" s="145" t="s">
        <v>27</v>
      </c>
      <c r="R14" s="137"/>
      <c r="S14" s="137"/>
      <c r="T14" s="24">
        <f>'9'!U14 + O29</f>
        <v>0</v>
      </c>
      <c r="U14" s="16"/>
    </row>
    <row r="15" spans="1:21" ht="12.75" customHeight="1">
      <c r="A15" s="31" t="s">
        <v>28</v>
      </c>
      <c r="B15" s="93">
        <f t="shared" si="1"/>
        <v>46017</v>
      </c>
      <c r="C15" s="105"/>
      <c r="D15" s="105"/>
      <c r="E15" s="28"/>
      <c r="F15" s="106"/>
      <c r="G15" s="106"/>
      <c r="H15" s="106"/>
      <c r="I15" s="106"/>
      <c r="J15" s="36"/>
      <c r="K15" s="36"/>
      <c r="L15" s="36"/>
      <c r="M15" s="36"/>
      <c r="N15" s="36"/>
      <c r="O15" s="33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1" t="s">
        <v>29</v>
      </c>
      <c r="B16" s="93">
        <f t="shared" si="1"/>
        <v>46018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1" t="s">
        <v>30</v>
      </c>
      <c r="B17" s="93">
        <f t="shared" si="1"/>
        <v>46019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93">
        <f t="shared" ref="B21:B27" si="5">B11+7</f>
        <v>46020</v>
      </c>
      <c r="C21" s="111"/>
      <c r="D21" s="111"/>
      <c r="E21" s="131"/>
      <c r="F21" s="112"/>
      <c r="G21" s="112"/>
      <c r="H21" s="112"/>
      <c r="I21" s="112"/>
      <c r="J21" s="113"/>
      <c r="K21" s="113"/>
      <c r="L21" s="113"/>
      <c r="M21" s="113"/>
      <c r="N21" s="113"/>
      <c r="O21" s="33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1" t="s">
        <v>24</v>
      </c>
      <c r="B22" s="93">
        <f t="shared" si="5"/>
        <v>46021</v>
      </c>
      <c r="C22" s="111"/>
      <c r="D22" s="111"/>
      <c r="E22" s="131"/>
      <c r="F22" s="112"/>
      <c r="G22" s="112"/>
      <c r="H22" s="112"/>
      <c r="I22" s="112"/>
      <c r="J22" s="115"/>
      <c r="K22" s="115"/>
      <c r="L22" s="115"/>
      <c r="M22" s="115"/>
      <c r="N22" s="115"/>
      <c r="O22" s="33">
        <f t="shared" si="6"/>
        <v>0</v>
      </c>
      <c r="Q22" s="145" t="s">
        <v>33</v>
      </c>
      <c r="R22" s="137"/>
      <c r="S22" s="137"/>
      <c r="T22" s="24" t="e">
        <f>'9'!U22 +#REF!</f>
        <v>#REF!</v>
      </c>
      <c r="U22" s="16"/>
    </row>
    <row r="23" spans="1:21" ht="12.75" customHeight="1">
      <c r="A23" s="31" t="s">
        <v>25</v>
      </c>
      <c r="B23" s="93">
        <f t="shared" si="5"/>
        <v>46022</v>
      </c>
      <c r="C23" s="111"/>
      <c r="D23" s="111"/>
      <c r="E23" s="131"/>
      <c r="F23" s="112"/>
      <c r="G23" s="112"/>
      <c r="H23" s="112"/>
      <c r="I23" s="112"/>
      <c r="J23" s="115"/>
      <c r="K23" s="115"/>
      <c r="L23" s="115"/>
      <c r="M23" s="115"/>
      <c r="N23" s="115"/>
      <c r="O23" s="33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1" t="s">
        <v>58</v>
      </c>
      <c r="B24" s="93">
        <f t="shared" si="5"/>
        <v>46023</v>
      </c>
      <c r="C24" s="111"/>
      <c r="D24" s="111"/>
      <c r="E24" s="131"/>
      <c r="F24" s="112"/>
      <c r="G24" s="112"/>
      <c r="H24" s="112"/>
      <c r="I24" s="112"/>
      <c r="J24" s="115"/>
      <c r="K24" s="113"/>
      <c r="L24" s="113"/>
      <c r="M24" s="113"/>
      <c r="N24" s="113"/>
      <c r="O24" s="33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1" t="s">
        <v>28</v>
      </c>
      <c r="B25" s="93">
        <f t="shared" si="5"/>
        <v>46024</v>
      </c>
      <c r="C25" s="111"/>
      <c r="D25" s="111"/>
      <c r="E25" s="131"/>
      <c r="F25" s="112"/>
      <c r="G25" s="112"/>
      <c r="H25" s="112"/>
      <c r="I25" s="112"/>
      <c r="J25" s="115"/>
      <c r="K25" s="113"/>
      <c r="L25" s="112"/>
      <c r="M25" s="115"/>
      <c r="N25" s="115"/>
      <c r="O25" s="33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1" t="s">
        <v>29</v>
      </c>
      <c r="B26" s="93">
        <f t="shared" si="5"/>
        <v>46025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Q26" s="16"/>
      <c r="R26" s="145" t="s">
        <v>34</v>
      </c>
      <c r="S26" s="137"/>
      <c r="T26" s="137"/>
      <c r="U26" s="24">
        <f>'9'!V26 + Q29</f>
        <v>0</v>
      </c>
    </row>
    <row r="27" spans="1:21" ht="12.75" customHeight="1">
      <c r="A27" s="31" t="s">
        <v>30</v>
      </c>
      <c r="B27" s="93">
        <f t="shared" si="5"/>
        <v>46026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 t="s">
        <v>36</v>
      </c>
      <c r="R28" s="16"/>
      <c r="S28" s="46"/>
      <c r="T28" s="47"/>
      <c r="U28" s="16"/>
    </row>
    <row r="29" spans="1:21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>
        <f>O29-L7</f>
        <v>0</v>
      </c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60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61</v>
      </c>
      <c r="J44" s="137"/>
      <c r="K44" s="137"/>
      <c r="L44" s="137"/>
      <c r="M44" s="137"/>
      <c r="N44" s="137"/>
      <c r="O44" s="160"/>
    </row>
    <row r="45" spans="1:15" ht="22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20" priority="1" stopIfTrue="1" operator="notEqual">
      <formula>"X"</formula>
    </cfRule>
  </conditionalFormatting>
  <conditionalFormatting sqref="C44:D44">
    <cfRule type="cellIs" dxfId="219" priority="2" stopIfTrue="1" operator="equal">
      <formula>0</formula>
    </cfRule>
  </conditionalFormatting>
  <conditionalFormatting sqref="O31">
    <cfRule type="cellIs" dxfId="218" priority="3" stopIfTrue="1" operator="lessThanOrEqual">
      <formula>0</formula>
    </cfRule>
  </conditionalFormatting>
  <conditionalFormatting sqref="O31">
    <cfRule type="cellIs" dxfId="217" priority="4" stopIfTrue="1" operator="greaterThan">
      <formula>0</formula>
    </cfRule>
  </conditionalFormatting>
  <conditionalFormatting sqref="H11:H17 H21:H27">
    <cfRule type="cellIs" dxfId="216" priority="5" stopIfTrue="1" operator="lessThanOrEqual">
      <formula>0</formula>
    </cfRule>
  </conditionalFormatting>
  <conditionalFormatting sqref="H11:H17 H21:H27">
    <cfRule type="cellIs" dxfId="215" priority="6" stopIfTrue="1" operator="greaterThan">
      <formula>0</formula>
    </cfRule>
  </conditionalFormatting>
  <conditionalFormatting sqref="D3:H3">
    <cfRule type="cellIs" dxfId="214" priority="7" stopIfTrue="1" operator="lessThanOrEqual">
      <formula>0</formula>
    </cfRule>
  </conditionalFormatting>
  <conditionalFormatting sqref="D3:H3">
    <cfRule type="cellIs" dxfId="213" priority="8" stopIfTrue="1" operator="greaterThan">
      <formula>0</formula>
    </cfRule>
  </conditionalFormatting>
  <conditionalFormatting sqref="I3">
    <cfRule type="cellIs" dxfId="212" priority="9" stopIfTrue="1" operator="greaterThan">
      <formula>0</formula>
    </cfRule>
  </conditionalFormatting>
  <conditionalFormatting sqref="J3:N3">
    <cfRule type="cellIs" dxfId="211" priority="10" stopIfTrue="1" operator="lessThanOrEqual">
      <formula>0</formula>
    </cfRule>
  </conditionalFormatting>
  <conditionalFormatting sqref="J3:N3">
    <cfRule type="cellIs" dxfId="210" priority="11" stopIfTrue="1" operator="greaterThan">
      <formula>0</formula>
    </cfRule>
  </conditionalFormatting>
  <conditionalFormatting sqref="O11:O18 O21:O29">
    <cfRule type="cellIs" dxfId="209" priority="12" stopIfTrue="1" operator="lessThanOrEqual">
      <formula>0</formula>
    </cfRule>
  </conditionalFormatting>
  <conditionalFormatting sqref="F18:N18 F28:N29">
    <cfRule type="cellIs" dxfId="208" priority="13" stopIfTrue="1" operator="equal">
      <formula>0</formula>
    </cfRule>
  </conditionalFormatting>
  <conditionalFormatting sqref="G7 L7">
    <cfRule type="cellIs" dxfId="207" priority="14" stopIfTrue="1" operator="lessThanOrEqual">
      <formula>0</formula>
    </cfRule>
  </conditionalFormatting>
  <conditionalFormatting sqref="G7 L7">
    <cfRule type="cellIs" dxfId="206" priority="15" stopIfTrue="1" operator="greaterThan">
      <formula>0</formula>
    </cfRule>
  </conditionalFormatting>
  <conditionalFormatting sqref="O7">
    <cfRule type="cellIs" dxfId="205" priority="16" stopIfTrue="1" operator="lessThanOrEqual">
      <formula>0</formula>
    </cfRule>
  </conditionalFormatting>
  <conditionalFormatting sqref="O7">
    <cfRule type="cellIs" dxfId="204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9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9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9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9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9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9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85546875" customWidth="1"/>
    <col min="10" max="10" width="10.7109375" hidden="1" customWidth="1"/>
    <col min="11" max="13" width="10.7109375" customWidth="1"/>
    <col min="14" max="14" width="7.7109375" customWidth="1"/>
    <col min="15" max="15" width="9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'10'!G5:H5+14</f>
        <v>46027</v>
      </c>
      <c r="H5" s="140"/>
      <c r="I5" s="6" t="s">
        <v>57</v>
      </c>
      <c r="J5" s="7"/>
      <c r="K5" s="7"/>
      <c r="L5" s="143">
        <f>G5+13</f>
        <v>46040</v>
      </c>
      <c r="M5" s="140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45" t="s">
        <v>22</v>
      </c>
      <c r="S10" s="137"/>
      <c r="T10" s="24">
        <f>'10'!T10 + N29</f>
        <v>0</v>
      </c>
      <c r="U10" s="16"/>
    </row>
    <row r="11" spans="1:21" ht="12.75" customHeight="1">
      <c r="A11" s="25" t="s">
        <v>23</v>
      </c>
      <c r="B11" s="93">
        <f>'10'!B27+1</f>
        <v>46027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1" t="s">
        <v>24</v>
      </c>
      <c r="B12" s="93">
        <f t="shared" ref="B12:B17" si="1">B11+1</f>
        <v>46028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1" t="s">
        <v>25</v>
      </c>
      <c r="B13" s="93">
        <f t="shared" si="1"/>
        <v>46029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1" t="s">
        <v>58</v>
      </c>
      <c r="B14" s="93">
        <f t="shared" si="1"/>
        <v>46030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Q14" s="145" t="s">
        <v>27</v>
      </c>
      <c r="R14" s="137"/>
      <c r="S14" s="137"/>
      <c r="T14" s="24">
        <f>'10'!T14 + O29</f>
        <v>0</v>
      </c>
      <c r="U14" s="16"/>
    </row>
    <row r="15" spans="1:21" ht="12.75" customHeight="1">
      <c r="A15" s="31" t="s">
        <v>28</v>
      </c>
      <c r="B15" s="93">
        <f t="shared" si="1"/>
        <v>46031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1" t="s">
        <v>29</v>
      </c>
      <c r="B16" s="93">
        <f t="shared" si="1"/>
        <v>46032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1" t="s">
        <v>30</v>
      </c>
      <c r="B17" s="93">
        <f t="shared" si="1"/>
        <v>46033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93">
        <f t="shared" ref="B21:B27" si="5">B11+7</f>
        <v>46034</v>
      </c>
      <c r="C21" s="105"/>
      <c r="D21" s="105"/>
      <c r="E21" s="28"/>
      <c r="F21" s="106"/>
      <c r="G21" s="106"/>
      <c r="H21" s="106"/>
      <c r="I21" s="106"/>
      <c r="J21" s="107"/>
      <c r="K21" s="107"/>
      <c r="L21" s="107"/>
      <c r="M21" s="107"/>
      <c r="N21" s="107"/>
      <c r="O21" s="33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1" t="s">
        <v>24</v>
      </c>
      <c r="B22" s="93">
        <f t="shared" si="5"/>
        <v>46035</v>
      </c>
      <c r="C22" s="108"/>
      <c r="D22" s="108"/>
      <c r="E22" s="28"/>
      <c r="F22" s="109"/>
      <c r="G22" s="109"/>
      <c r="H22" s="109"/>
      <c r="I22" s="109"/>
      <c r="J22" s="104"/>
      <c r="K22" s="104"/>
      <c r="L22" s="104"/>
      <c r="M22" s="104"/>
      <c r="N22" s="104"/>
      <c r="O22" s="33">
        <f t="shared" si="6"/>
        <v>0</v>
      </c>
      <c r="Q22" s="145" t="s">
        <v>33</v>
      </c>
      <c r="R22" s="137"/>
      <c r="S22" s="137"/>
      <c r="T22" s="24" t="e">
        <f>'10'!T22 +#REF!</f>
        <v>#REF!</v>
      </c>
      <c r="U22" s="16"/>
    </row>
    <row r="23" spans="1:21" ht="12.75" customHeight="1">
      <c r="A23" s="31" t="s">
        <v>25</v>
      </c>
      <c r="B23" s="93">
        <f t="shared" si="5"/>
        <v>46036</v>
      </c>
      <c r="C23" s="100"/>
      <c r="D23" s="100"/>
      <c r="E23" s="28"/>
      <c r="F23" s="101"/>
      <c r="G23" s="101"/>
      <c r="H23" s="101"/>
      <c r="I23" s="101"/>
      <c r="J23" s="104"/>
      <c r="K23" s="104"/>
      <c r="L23" s="104"/>
      <c r="M23" s="104"/>
      <c r="N23" s="104"/>
      <c r="O23" s="33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1" t="s">
        <v>58</v>
      </c>
      <c r="B24" s="93">
        <f t="shared" si="5"/>
        <v>46037</v>
      </c>
      <c r="C24" s="100"/>
      <c r="D24" s="100"/>
      <c r="E24" s="28"/>
      <c r="F24" s="101"/>
      <c r="G24" s="101"/>
      <c r="H24" s="101"/>
      <c r="I24" s="101"/>
      <c r="J24" s="104"/>
      <c r="K24" s="102"/>
      <c r="L24" s="102"/>
      <c r="M24" s="102"/>
      <c r="N24" s="102"/>
      <c r="O24" s="33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1" t="s">
        <v>28</v>
      </c>
      <c r="B25" s="93">
        <f t="shared" si="5"/>
        <v>46038</v>
      </c>
      <c r="C25" s="100"/>
      <c r="D25" s="100"/>
      <c r="E25" s="28"/>
      <c r="F25" s="101"/>
      <c r="G25" s="101"/>
      <c r="H25" s="101"/>
      <c r="I25" s="101"/>
      <c r="J25" s="104"/>
      <c r="K25" s="102"/>
      <c r="L25" s="101"/>
      <c r="M25" s="104"/>
      <c r="N25" s="104"/>
      <c r="O25" s="33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1" t="s">
        <v>29</v>
      </c>
      <c r="B26" s="93">
        <f t="shared" si="5"/>
        <v>46039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Q26" s="16"/>
      <c r="R26" s="145" t="s">
        <v>34</v>
      </c>
      <c r="S26" s="137"/>
      <c r="T26" s="137"/>
      <c r="U26" s="24">
        <f>'10'!U26 + Q29</f>
        <v>0</v>
      </c>
    </row>
    <row r="27" spans="1:21" ht="12.75" customHeight="1">
      <c r="A27" s="31" t="s">
        <v>30</v>
      </c>
      <c r="B27" s="93">
        <f t="shared" si="5"/>
        <v>46040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 t="s">
        <v>36</v>
      </c>
      <c r="R28" s="16"/>
      <c r="S28" s="46"/>
      <c r="T28" s="47"/>
      <c r="U28" s="16"/>
    </row>
    <row r="29" spans="1:21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>
        <f>O29-L7</f>
        <v>0</v>
      </c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03" priority="1" stopIfTrue="1" operator="notEqual">
      <formula>"X"</formula>
    </cfRule>
  </conditionalFormatting>
  <conditionalFormatting sqref="C44:D44">
    <cfRule type="cellIs" dxfId="202" priority="2" stopIfTrue="1" operator="equal">
      <formula>0</formula>
    </cfRule>
  </conditionalFormatting>
  <conditionalFormatting sqref="O31">
    <cfRule type="cellIs" dxfId="201" priority="3" stopIfTrue="1" operator="lessThanOrEqual">
      <formula>0</formula>
    </cfRule>
  </conditionalFormatting>
  <conditionalFormatting sqref="O31">
    <cfRule type="cellIs" dxfId="200" priority="4" stopIfTrue="1" operator="greaterThan">
      <formula>0</formula>
    </cfRule>
  </conditionalFormatting>
  <conditionalFormatting sqref="H11:H17 H21:H27">
    <cfRule type="cellIs" dxfId="199" priority="5" stopIfTrue="1" operator="lessThanOrEqual">
      <formula>0</formula>
    </cfRule>
  </conditionalFormatting>
  <conditionalFormatting sqref="H11:H17 H21:H27">
    <cfRule type="cellIs" dxfId="198" priority="6" stopIfTrue="1" operator="greaterThan">
      <formula>0</formula>
    </cfRule>
  </conditionalFormatting>
  <conditionalFormatting sqref="D3:H3">
    <cfRule type="cellIs" dxfId="197" priority="7" stopIfTrue="1" operator="lessThanOrEqual">
      <formula>0</formula>
    </cfRule>
  </conditionalFormatting>
  <conditionalFormatting sqref="D3:H3">
    <cfRule type="cellIs" dxfId="196" priority="8" stopIfTrue="1" operator="greaterThan">
      <formula>0</formula>
    </cfRule>
  </conditionalFormatting>
  <conditionalFormatting sqref="I3">
    <cfRule type="cellIs" dxfId="195" priority="9" stopIfTrue="1" operator="greaterThan">
      <formula>0</formula>
    </cfRule>
  </conditionalFormatting>
  <conditionalFormatting sqref="J3:N3">
    <cfRule type="cellIs" dxfId="194" priority="10" stopIfTrue="1" operator="lessThanOrEqual">
      <formula>0</formula>
    </cfRule>
  </conditionalFormatting>
  <conditionalFormatting sqref="J3:N3">
    <cfRule type="cellIs" dxfId="193" priority="11" stopIfTrue="1" operator="greaterThan">
      <formula>0</formula>
    </cfRule>
  </conditionalFormatting>
  <conditionalFormatting sqref="O11:O18 O21:O29">
    <cfRule type="cellIs" dxfId="192" priority="12" stopIfTrue="1" operator="lessThanOrEqual">
      <formula>0</formula>
    </cfRule>
  </conditionalFormatting>
  <conditionalFormatting sqref="F18:N18 F28:N29">
    <cfRule type="cellIs" dxfId="191" priority="13" stopIfTrue="1" operator="equal">
      <formula>0</formula>
    </cfRule>
  </conditionalFormatting>
  <conditionalFormatting sqref="G7 L7">
    <cfRule type="cellIs" dxfId="190" priority="14" stopIfTrue="1" operator="lessThanOrEqual">
      <formula>0</formula>
    </cfRule>
  </conditionalFormatting>
  <conditionalFormatting sqref="G7 L7">
    <cfRule type="cellIs" dxfId="189" priority="15" stopIfTrue="1" operator="greaterThan">
      <formula>0</formula>
    </cfRule>
  </conditionalFormatting>
  <conditionalFormatting sqref="O7">
    <cfRule type="cellIs" dxfId="188" priority="16" stopIfTrue="1" operator="lessThanOrEqual">
      <formula>0</formula>
    </cfRule>
  </conditionalFormatting>
  <conditionalFormatting sqref="O7">
    <cfRule type="cellIs" dxfId="187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A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A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A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A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A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A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" customWidth="1"/>
    <col min="9" max="9" width="12.7109375" customWidth="1"/>
    <col min="10" max="10" width="10.7109375" hidden="1" customWidth="1"/>
    <col min="11" max="13" width="10.7109375" customWidth="1"/>
    <col min="14" max="14" width="6.7109375" customWidth="1"/>
    <col min="15" max="15" width="9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'11'!G5:H5+14</f>
        <v>46041</v>
      </c>
      <c r="H5" s="140"/>
      <c r="I5" s="6" t="s">
        <v>57</v>
      </c>
      <c r="J5" s="7"/>
      <c r="K5" s="7"/>
      <c r="L5" s="143">
        <f>G5+13</f>
        <v>46054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'11'!T10 + N29</f>
        <v>0</v>
      </c>
      <c r="V10" s="16"/>
    </row>
    <row r="11" spans="1:22" ht="12.75" customHeight="1">
      <c r="A11" s="25" t="s">
        <v>23</v>
      </c>
      <c r="B11" s="93">
        <f>'11'!B27+1</f>
        <v>46041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46042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46043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46044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'11'!T14 + O29</f>
        <v>0</v>
      </c>
      <c r="V14" s="16"/>
    </row>
    <row r="15" spans="1:22" ht="12.75" customHeight="1">
      <c r="A15" s="31" t="s">
        <v>28</v>
      </c>
      <c r="B15" s="93">
        <f t="shared" si="1"/>
        <v>46045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46046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46047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46048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46049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'11'!T22 + P29</f>
        <v>#REF!</v>
      </c>
      <c r="V22" s="16"/>
    </row>
    <row r="23" spans="1:22" ht="12.75" customHeight="1">
      <c r="A23" s="31" t="s">
        <v>25</v>
      </c>
      <c r="B23" s="93">
        <f t="shared" si="5"/>
        <v>46050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46051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46052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46053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'11'!U26 + R29</f>
        <v>0</v>
      </c>
    </row>
    <row r="27" spans="1:22" ht="12.75" customHeight="1">
      <c r="A27" s="31" t="s">
        <v>30</v>
      </c>
      <c r="B27" s="93">
        <f t="shared" si="5"/>
        <v>46054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86" priority="1" stopIfTrue="1" operator="notEqual">
      <formula>"X"</formula>
    </cfRule>
  </conditionalFormatting>
  <conditionalFormatting sqref="C44:D44">
    <cfRule type="cellIs" dxfId="185" priority="2" stopIfTrue="1" operator="equal">
      <formula>0</formula>
    </cfRule>
  </conditionalFormatting>
  <conditionalFormatting sqref="O31">
    <cfRule type="cellIs" dxfId="184" priority="3" stopIfTrue="1" operator="lessThanOrEqual">
      <formula>0</formula>
    </cfRule>
  </conditionalFormatting>
  <conditionalFormatting sqref="O31">
    <cfRule type="cellIs" dxfId="183" priority="4" stopIfTrue="1" operator="greaterThan">
      <formula>0</formula>
    </cfRule>
  </conditionalFormatting>
  <conditionalFormatting sqref="H11:H17 H21:H27">
    <cfRule type="cellIs" dxfId="182" priority="5" stopIfTrue="1" operator="lessThanOrEqual">
      <formula>0</formula>
    </cfRule>
  </conditionalFormatting>
  <conditionalFormatting sqref="H11:H17 H21:H27">
    <cfRule type="cellIs" dxfId="181" priority="6" stopIfTrue="1" operator="greaterThan">
      <formula>0</formula>
    </cfRule>
  </conditionalFormatting>
  <conditionalFormatting sqref="D3:H3">
    <cfRule type="cellIs" dxfId="180" priority="7" stopIfTrue="1" operator="lessThanOrEqual">
      <formula>0</formula>
    </cfRule>
  </conditionalFormatting>
  <conditionalFormatting sqref="D3:H3">
    <cfRule type="cellIs" dxfId="179" priority="8" stopIfTrue="1" operator="greaterThan">
      <formula>0</formula>
    </cfRule>
  </conditionalFormatting>
  <conditionalFormatting sqref="I3">
    <cfRule type="cellIs" dxfId="178" priority="9" stopIfTrue="1" operator="greaterThan">
      <formula>0</formula>
    </cfRule>
  </conditionalFormatting>
  <conditionalFormatting sqref="J3:N3">
    <cfRule type="cellIs" dxfId="177" priority="10" stopIfTrue="1" operator="lessThanOrEqual">
      <formula>0</formula>
    </cfRule>
  </conditionalFormatting>
  <conditionalFormatting sqref="J3:N3">
    <cfRule type="cellIs" dxfId="176" priority="11" stopIfTrue="1" operator="greaterThan">
      <formula>0</formula>
    </cfRule>
  </conditionalFormatting>
  <conditionalFormatting sqref="O11:O18 O21:O29">
    <cfRule type="cellIs" dxfId="175" priority="12" stopIfTrue="1" operator="lessThanOrEqual">
      <formula>0</formula>
    </cfRule>
  </conditionalFormatting>
  <conditionalFormatting sqref="F18:N18 F28:N29">
    <cfRule type="cellIs" dxfId="174" priority="13" stopIfTrue="1" operator="equal">
      <formula>0</formula>
    </cfRule>
  </conditionalFormatting>
  <conditionalFormatting sqref="G7 L7">
    <cfRule type="cellIs" dxfId="173" priority="14" stopIfTrue="1" operator="lessThanOrEqual">
      <formula>0</formula>
    </cfRule>
  </conditionalFormatting>
  <conditionalFormatting sqref="G7 L7">
    <cfRule type="cellIs" dxfId="172" priority="15" stopIfTrue="1" operator="greaterThan">
      <formula>0</formula>
    </cfRule>
  </conditionalFormatting>
  <conditionalFormatting sqref="O7">
    <cfRule type="cellIs" dxfId="171" priority="16" stopIfTrue="1" operator="lessThanOrEqual">
      <formula>0</formula>
    </cfRule>
  </conditionalFormatting>
  <conditionalFormatting sqref="O7">
    <cfRule type="cellIs" dxfId="170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B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B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B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B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B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B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" customWidth="1"/>
    <col min="9" max="9" width="13.42578125" customWidth="1"/>
    <col min="10" max="10" width="10.7109375" hidden="1" customWidth="1"/>
    <col min="11" max="13" width="10.7109375" customWidth="1"/>
    <col min="14" max="14" width="6.710937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9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'12'!G5:H5+14</f>
        <v>46055</v>
      </c>
      <c r="H5" s="140"/>
      <c r="I5" s="6" t="s">
        <v>57</v>
      </c>
      <c r="J5" s="7"/>
      <c r="K5" s="7"/>
      <c r="L5" s="143">
        <f>G5+13</f>
        <v>46068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'12'!U10 + N29</f>
        <v>0</v>
      </c>
      <c r="V10" s="16"/>
    </row>
    <row r="11" spans="1:22" ht="12.75" customHeight="1">
      <c r="A11" s="25" t="s">
        <v>23</v>
      </c>
      <c r="B11" s="93">
        <f>'12'!B27+1</f>
        <v>46055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46056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46057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46058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'12'!U14 + O29</f>
        <v>0</v>
      </c>
      <c r="V14" s="16"/>
    </row>
    <row r="15" spans="1:22" ht="12.75" customHeight="1">
      <c r="A15" s="31" t="s">
        <v>28</v>
      </c>
      <c r="B15" s="93">
        <f t="shared" si="1"/>
        <v>46059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46060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46061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46062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46063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'12'!U22 + P29</f>
        <v>#REF!</v>
      </c>
      <c r="V22" s="16"/>
    </row>
    <row r="23" spans="1:22" ht="12.75" customHeight="1">
      <c r="A23" s="31" t="s">
        <v>25</v>
      </c>
      <c r="B23" s="93">
        <f t="shared" si="5"/>
        <v>46064</v>
      </c>
      <c r="C23" s="100"/>
      <c r="D23" s="100"/>
      <c r="E23" s="28"/>
      <c r="F23" s="101"/>
      <c r="G23" s="101"/>
      <c r="H23" s="101"/>
      <c r="I23" s="101"/>
      <c r="J23" s="104"/>
      <c r="K23" s="104"/>
      <c r="L23" s="104"/>
      <c r="M23" s="104"/>
      <c r="N23" s="104"/>
      <c r="O23" s="110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46065</v>
      </c>
      <c r="C24" s="100"/>
      <c r="D24" s="100"/>
      <c r="E24" s="28"/>
      <c r="F24" s="101"/>
      <c r="G24" s="101"/>
      <c r="H24" s="101"/>
      <c r="I24" s="101"/>
      <c r="J24" s="104"/>
      <c r="K24" s="102"/>
      <c r="L24" s="102"/>
      <c r="M24" s="102"/>
      <c r="N24" s="102"/>
      <c r="O24" s="110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46066</v>
      </c>
      <c r="C25" s="100"/>
      <c r="D25" s="100"/>
      <c r="E25" s="28"/>
      <c r="F25" s="101"/>
      <c r="G25" s="101"/>
      <c r="H25" s="101"/>
      <c r="I25" s="101"/>
      <c r="J25" s="104"/>
      <c r="K25" s="102"/>
      <c r="L25" s="101"/>
      <c r="M25" s="104"/>
      <c r="N25" s="104"/>
      <c r="O25" s="110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46067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'12'!V26 + R29</f>
        <v>0</v>
      </c>
    </row>
    <row r="27" spans="1:22" ht="12.75" customHeight="1">
      <c r="A27" s="31" t="s">
        <v>30</v>
      </c>
      <c r="B27" s="93">
        <f t="shared" si="5"/>
        <v>46068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 t="s">
        <v>62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69" priority="1" stopIfTrue="1" operator="notEqual">
      <formula>"X"</formula>
    </cfRule>
  </conditionalFormatting>
  <conditionalFormatting sqref="C44:D44">
    <cfRule type="cellIs" dxfId="168" priority="2" stopIfTrue="1" operator="equal">
      <formula>0</formula>
    </cfRule>
  </conditionalFormatting>
  <conditionalFormatting sqref="O31">
    <cfRule type="cellIs" dxfId="167" priority="3" stopIfTrue="1" operator="lessThanOrEqual">
      <formula>0</formula>
    </cfRule>
  </conditionalFormatting>
  <conditionalFormatting sqref="O31">
    <cfRule type="cellIs" dxfId="166" priority="4" stopIfTrue="1" operator="greaterThan">
      <formula>0</formula>
    </cfRule>
  </conditionalFormatting>
  <conditionalFormatting sqref="H11:H17 H21:H27">
    <cfRule type="cellIs" dxfId="165" priority="5" stopIfTrue="1" operator="lessThanOrEqual">
      <formula>0</formula>
    </cfRule>
  </conditionalFormatting>
  <conditionalFormatting sqref="H11:H17 H21:H27">
    <cfRule type="cellIs" dxfId="164" priority="6" stopIfTrue="1" operator="greaterThan">
      <formula>0</formula>
    </cfRule>
  </conditionalFormatting>
  <conditionalFormatting sqref="D3:H3">
    <cfRule type="cellIs" dxfId="163" priority="7" stopIfTrue="1" operator="lessThanOrEqual">
      <formula>0</formula>
    </cfRule>
  </conditionalFormatting>
  <conditionalFormatting sqref="D3:H3">
    <cfRule type="cellIs" dxfId="162" priority="8" stopIfTrue="1" operator="greaterThan">
      <formula>0</formula>
    </cfRule>
  </conditionalFormatting>
  <conditionalFormatting sqref="I3">
    <cfRule type="cellIs" dxfId="161" priority="9" stopIfTrue="1" operator="greaterThan">
      <formula>0</formula>
    </cfRule>
  </conditionalFormatting>
  <conditionalFormatting sqref="J3:N3">
    <cfRule type="cellIs" dxfId="160" priority="10" stopIfTrue="1" operator="lessThanOrEqual">
      <formula>0</formula>
    </cfRule>
  </conditionalFormatting>
  <conditionalFormatting sqref="J3:N3">
    <cfRule type="cellIs" dxfId="159" priority="11" stopIfTrue="1" operator="greaterThan">
      <formula>0</formula>
    </cfRule>
  </conditionalFormatting>
  <conditionalFormatting sqref="O11:O18 O21:O29">
    <cfRule type="cellIs" dxfId="158" priority="12" stopIfTrue="1" operator="lessThanOrEqual">
      <formula>0</formula>
    </cfRule>
  </conditionalFormatting>
  <conditionalFormatting sqref="F18:N18 F28:N29">
    <cfRule type="cellIs" dxfId="157" priority="13" stopIfTrue="1" operator="equal">
      <formula>0</formula>
    </cfRule>
  </conditionalFormatting>
  <conditionalFormatting sqref="G7 L7">
    <cfRule type="cellIs" dxfId="156" priority="14" stopIfTrue="1" operator="lessThanOrEqual">
      <formula>0</formula>
    </cfRule>
  </conditionalFormatting>
  <conditionalFormatting sqref="G7 L7">
    <cfRule type="cellIs" dxfId="155" priority="15" stopIfTrue="1" operator="greaterThan">
      <formula>0</formula>
    </cfRule>
  </conditionalFormatting>
  <conditionalFormatting sqref="O7">
    <cfRule type="cellIs" dxfId="154" priority="16" stopIfTrue="1" operator="lessThanOrEqual">
      <formula>0</formula>
    </cfRule>
  </conditionalFormatting>
  <conditionalFormatting sqref="O7">
    <cfRule type="cellIs" dxfId="153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C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C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C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C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C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C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2.7109375" customWidth="1"/>
    <col min="10" max="10" width="10.7109375" hidden="1" customWidth="1"/>
    <col min="11" max="13" width="10.7109375" customWidth="1"/>
    <col min="14" max="14" width="7.140625" customWidth="1"/>
    <col min="15" max="15" width="9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'13'!G5:H5+14</f>
        <v>46069</v>
      </c>
      <c r="H5" s="140"/>
      <c r="I5" s="6" t="s">
        <v>57</v>
      </c>
      <c r="J5" s="7"/>
      <c r="K5" s="7"/>
      <c r="L5" s="143">
        <f>G5+13</f>
        <v>46082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'13'!U10 + N29</f>
        <v>0</v>
      </c>
      <c r="V10" s="16"/>
    </row>
    <row r="11" spans="1:22" ht="12.75" customHeight="1">
      <c r="A11" s="25" t="s">
        <v>23</v>
      </c>
      <c r="B11" s="93">
        <f>'13'!B27+1</f>
        <v>46069</v>
      </c>
      <c r="C11" s="100"/>
      <c r="D11" s="100"/>
      <c r="E11" s="28"/>
      <c r="F11" s="101"/>
      <c r="G11" s="101"/>
      <c r="H11" s="101"/>
      <c r="I11" s="101"/>
      <c r="J11" s="102"/>
      <c r="K11" s="102"/>
      <c r="L11" s="102"/>
      <c r="M11" s="102"/>
      <c r="N11" s="102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46070</v>
      </c>
      <c r="C12" s="100"/>
      <c r="D12" s="100"/>
      <c r="E12" s="28"/>
      <c r="F12" s="101"/>
      <c r="G12" s="101"/>
      <c r="H12" s="101"/>
      <c r="I12" s="101"/>
      <c r="J12" s="104"/>
      <c r="K12" s="104"/>
      <c r="L12" s="104"/>
      <c r="M12" s="104"/>
      <c r="N12" s="104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46071</v>
      </c>
      <c r="C13" s="100"/>
      <c r="D13" s="100"/>
      <c r="E13" s="28"/>
      <c r="F13" s="101"/>
      <c r="G13" s="101"/>
      <c r="H13" s="101"/>
      <c r="I13" s="101"/>
      <c r="J13" s="104"/>
      <c r="K13" s="104"/>
      <c r="L13" s="104"/>
      <c r="M13" s="104"/>
      <c r="N13" s="104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46072</v>
      </c>
      <c r="C14" s="100"/>
      <c r="D14" s="100"/>
      <c r="E14" s="28"/>
      <c r="F14" s="101"/>
      <c r="G14" s="101"/>
      <c r="H14" s="101"/>
      <c r="I14" s="101"/>
      <c r="J14" s="104"/>
      <c r="K14" s="102"/>
      <c r="L14" s="102"/>
      <c r="M14" s="102"/>
      <c r="N14" s="102"/>
      <c r="O14" s="33">
        <f t="shared" si="0"/>
        <v>0</v>
      </c>
      <c r="P14" s="103"/>
      <c r="R14" s="145" t="s">
        <v>27</v>
      </c>
      <c r="S14" s="137"/>
      <c r="T14" s="137"/>
      <c r="U14" s="24">
        <f>'13'!U14 + O29</f>
        <v>0</v>
      </c>
      <c r="V14" s="16"/>
    </row>
    <row r="15" spans="1:22" ht="12.75" customHeight="1">
      <c r="A15" s="31" t="s">
        <v>28</v>
      </c>
      <c r="B15" s="93">
        <f t="shared" si="1"/>
        <v>46073</v>
      </c>
      <c r="C15" s="100"/>
      <c r="D15" s="100"/>
      <c r="E15" s="28"/>
      <c r="F15" s="101"/>
      <c r="G15" s="101"/>
      <c r="H15" s="101"/>
      <c r="I15" s="101"/>
      <c r="J15" s="104"/>
      <c r="K15" s="104"/>
      <c r="L15" s="104"/>
      <c r="M15" s="104"/>
      <c r="N15" s="104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46074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46075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46076</v>
      </c>
      <c r="C21" s="105"/>
      <c r="D21" s="105"/>
      <c r="E21" s="28"/>
      <c r="F21" s="106"/>
      <c r="G21" s="106"/>
      <c r="H21" s="106"/>
      <c r="I21" s="106"/>
      <c r="J21" s="107"/>
      <c r="K21" s="107"/>
      <c r="L21" s="107"/>
      <c r="M21" s="107"/>
      <c r="N21" s="107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46077</v>
      </c>
      <c r="C22" s="105"/>
      <c r="D22" s="105"/>
      <c r="E22" s="28"/>
      <c r="F22" s="106"/>
      <c r="G22" s="106"/>
      <c r="H22" s="106"/>
      <c r="I22" s="106"/>
      <c r="J22" s="36"/>
      <c r="K22" s="36"/>
      <c r="L22" s="36"/>
      <c r="M22" s="36"/>
      <c r="N22" s="36"/>
      <c r="O22" s="33">
        <f t="shared" si="6"/>
        <v>0</v>
      </c>
      <c r="P22" s="103"/>
      <c r="R22" s="145" t="s">
        <v>33</v>
      </c>
      <c r="S22" s="137"/>
      <c r="T22" s="137"/>
      <c r="U22" s="24" t="e">
        <f>'13'!U22 + P29</f>
        <v>#REF!</v>
      </c>
      <c r="V22" s="16"/>
    </row>
    <row r="23" spans="1:22" ht="12.75" customHeight="1">
      <c r="A23" s="31" t="s">
        <v>25</v>
      </c>
      <c r="B23" s="93">
        <f t="shared" si="5"/>
        <v>46078</v>
      </c>
      <c r="C23" s="105"/>
      <c r="D23" s="105"/>
      <c r="E23" s="28"/>
      <c r="F23" s="106"/>
      <c r="G23" s="106"/>
      <c r="H23" s="106"/>
      <c r="I23" s="106"/>
      <c r="J23" s="36"/>
      <c r="K23" s="36"/>
      <c r="L23" s="36"/>
      <c r="M23" s="36"/>
      <c r="N23" s="36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46079</v>
      </c>
      <c r="C24" s="105"/>
      <c r="D24" s="105"/>
      <c r="E24" s="28"/>
      <c r="F24" s="106"/>
      <c r="G24" s="106"/>
      <c r="H24" s="106"/>
      <c r="I24" s="106"/>
      <c r="J24" s="36"/>
      <c r="K24" s="107"/>
      <c r="L24" s="107"/>
      <c r="M24" s="107"/>
      <c r="N24" s="107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46080</v>
      </c>
      <c r="C25" s="105"/>
      <c r="D25" s="105"/>
      <c r="E25" s="28"/>
      <c r="F25" s="106"/>
      <c r="G25" s="106"/>
      <c r="H25" s="106"/>
      <c r="I25" s="106"/>
      <c r="J25" s="36"/>
      <c r="K25" s="107"/>
      <c r="L25" s="106"/>
      <c r="M25" s="36"/>
      <c r="N25" s="36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46081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'13'!V26 + R29</f>
        <v>0</v>
      </c>
    </row>
    <row r="27" spans="1:22" ht="12.75" customHeight="1">
      <c r="A27" s="31" t="s">
        <v>30</v>
      </c>
      <c r="B27" s="93">
        <f t="shared" si="5"/>
        <v>46082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52" priority="1" stopIfTrue="1" operator="notEqual">
      <formula>"X"</formula>
    </cfRule>
  </conditionalFormatting>
  <conditionalFormatting sqref="C44:D44">
    <cfRule type="cellIs" dxfId="151" priority="2" stopIfTrue="1" operator="equal">
      <formula>0</formula>
    </cfRule>
  </conditionalFormatting>
  <conditionalFormatting sqref="O31">
    <cfRule type="cellIs" dxfId="150" priority="3" stopIfTrue="1" operator="lessThanOrEqual">
      <formula>0</formula>
    </cfRule>
  </conditionalFormatting>
  <conditionalFormatting sqref="O31">
    <cfRule type="cellIs" dxfId="149" priority="4" stopIfTrue="1" operator="greaterThan">
      <formula>0</formula>
    </cfRule>
  </conditionalFormatting>
  <conditionalFormatting sqref="H11:H17 H21:H27">
    <cfRule type="cellIs" dxfId="148" priority="5" stopIfTrue="1" operator="lessThanOrEqual">
      <formula>0</formula>
    </cfRule>
  </conditionalFormatting>
  <conditionalFormatting sqref="H11:H17 H21:H27">
    <cfRule type="cellIs" dxfId="147" priority="6" stopIfTrue="1" operator="greaterThan">
      <formula>0</formula>
    </cfRule>
  </conditionalFormatting>
  <conditionalFormatting sqref="D3:H3">
    <cfRule type="cellIs" dxfId="146" priority="7" stopIfTrue="1" operator="lessThanOrEqual">
      <formula>0</formula>
    </cfRule>
  </conditionalFormatting>
  <conditionalFormatting sqref="D3:H3">
    <cfRule type="cellIs" dxfId="145" priority="8" stopIfTrue="1" operator="greaterThan">
      <formula>0</formula>
    </cfRule>
  </conditionalFormatting>
  <conditionalFormatting sqref="I3">
    <cfRule type="cellIs" dxfId="144" priority="9" stopIfTrue="1" operator="greaterThan">
      <formula>0</formula>
    </cfRule>
  </conditionalFormatting>
  <conditionalFormatting sqref="J3:N3">
    <cfRule type="cellIs" dxfId="143" priority="10" stopIfTrue="1" operator="lessThanOrEqual">
      <formula>0</formula>
    </cfRule>
  </conditionalFormatting>
  <conditionalFormatting sqref="J3:N3">
    <cfRule type="cellIs" dxfId="142" priority="11" stopIfTrue="1" operator="greaterThan">
      <formula>0</formula>
    </cfRule>
  </conditionalFormatting>
  <conditionalFormatting sqref="O11:O18 O21:O29">
    <cfRule type="cellIs" dxfId="141" priority="12" stopIfTrue="1" operator="lessThanOrEqual">
      <formula>0</formula>
    </cfRule>
  </conditionalFormatting>
  <conditionalFormatting sqref="F18:N18 F28:N29">
    <cfRule type="cellIs" dxfId="140" priority="13" stopIfTrue="1" operator="equal">
      <formula>0</formula>
    </cfRule>
  </conditionalFormatting>
  <conditionalFormatting sqref="G7 L7">
    <cfRule type="cellIs" dxfId="139" priority="14" stopIfTrue="1" operator="lessThanOrEqual">
      <formula>0</formula>
    </cfRule>
  </conditionalFormatting>
  <conditionalFormatting sqref="G7 L7">
    <cfRule type="cellIs" dxfId="138" priority="15" stopIfTrue="1" operator="greaterThan">
      <formula>0</formula>
    </cfRule>
  </conditionalFormatting>
  <conditionalFormatting sqref="O7">
    <cfRule type="cellIs" dxfId="137" priority="16" stopIfTrue="1" operator="lessThanOrEqual">
      <formula>0</formula>
    </cfRule>
  </conditionalFormatting>
  <conditionalFormatting sqref="O7">
    <cfRule type="cellIs" dxfId="136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D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D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D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D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D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D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000"/>
  <sheetViews>
    <sheetView topLeftCell="A4"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85546875" customWidth="1"/>
    <col min="9" max="9" width="13.7109375" customWidth="1"/>
    <col min="10" max="10" width="0.5703125" hidden="1" customWidth="1"/>
    <col min="11" max="11" width="9.5703125" customWidth="1"/>
    <col min="12" max="13" width="10.7109375" customWidth="1"/>
    <col min="14" max="14" width="6.85546875" customWidth="1"/>
    <col min="15" max="15" width="9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9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'14'!G5:H5+14</f>
        <v>46083</v>
      </c>
      <c r="H5" s="140"/>
      <c r="I5" s="6" t="s">
        <v>57</v>
      </c>
      <c r="J5" s="7"/>
      <c r="K5" s="7"/>
      <c r="L5" s="143">
        <f>G5+13</f>
        <v>46096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'14'!U10 + N29</f>
        <v>0</v>
      </c>
      <c r="V10" s="16"/>
    </row>
    <row r="11" spans="1:22" ht="12.75" customHeight="1">
      <c r="A11" s="25" t="s">
        <v>23</v>
      </c>
      <c r="B11" s="93">
        <f>'14'!B27+1</f>
        <v>46083</v>
      </c>
      <c r="C11" s="105"/>
      <c r="D11" s="105"/>
      <c r="E11" s="28"/>
      <c r="F11" s="106"/>
      <c r="G11" s="106"/>
      <c r="H11" s="106"/>
      <c r="I11" s="106"/>
      <c r="J11" s="107"/>
      <c r="K11" s="107"/>
      <c r="L11" s="107"/>
      <c r="M11" s="107"/>
      <c r="N11" s="107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46084</v>
      </c>
      <c r="C12" s="105"/>
      <c r="D12" s="105"/>
      <c r="E12" s="28"/>
      <c r="F12" s="106"/>
      <c r="G12" s="106"/>
      <c r="H12" s="106"/>
      <c r="I12" s="106"/>
      <c r="J12" s="36"/>
      <c r="K12" s="36"/>
      <c r="L12" s="36"/>
      <c r="M12" s="36"/>
      <c r="N12" s="36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46085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46086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'14'!U14 + O29</f>
        <v>0</v>
      </c>
      <c r="V14" s="16"/>
    </row>
    <row r="15" spans="1:22" ht="12.75" customHeight="1">
      <c r="A15" s="31" t="s">
        <v>28</v>
      </c>
      <c r="B15" s="93">
        <f t="shared" si="1"/>
        <v>46087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46088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46089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46090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46091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'14'!U22 + P29</f>
        <v>#REF!</v>
      </c>
      <c r="V22" s="16"/>
    </row>
    <row r="23" spans="1:22" ht="12.75" customHeight="1">
      <c r="A23" s="31" t="s">
        <v>25</v>
      </c>
      <c r="B23" s="93">
        <f t="shared" si="5"/>
        <v>46092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46093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46094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46095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'14'!V26 + R29</f>
        <v>0</v>
      </c>
    </row>
    <row r="27" spans="1:22" ht="12.75" customHeight="1">
      <c r="A27" s="31" t="s">
        <v>30</v>
      </c>
      <c r="B27" s="93">
        <f t="shared" si="5"/>
        <v>46096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35" priority="1" stopIfTrue="1" operator="notEqual">
      <formula>"X"</formula>
    </cfRule>
  </conditionalFormatting>
  <conditionalFormatting sqref="C44:D44">
    <cfRule type="cellIs" dxfId="134" priority="2" stopIfTrue="1" operator="equal">
      <formula>0</formula>
    </cfRule>
  </conditionalFormatting>
  <conditionalFormatting sqref="O31">
    <cfRule type="cellIs" dxfId="133" priority="3" stopIfTrue="1" operator="lessThanOrEqual">
      <formula>0</formula>
    </cfRule>
  </conditionalFormatting>
  <conditionalFormatting sqref="O31">
    <cfRule type="cellIs" dxfId="132" priority="4" stopIfTrue="1" operator="greaterThan">
      <formula>0</formula>
    </cfRule>
  </conditionalFormatting>
  <conditionalFormatting sqref="H11:H17 H21:H27">
    <cfRule type="cellIs" dxfId="131" priority="5" stopIfTrue="1" operator="lessThanOrEqual">
      <formula>0</formula>
    </cfRule>
  </conditionalFormatting>
  <conditionalFormatting sqref="H11:H17 H21:H27">
    <cfRule type="cellIs" dxfId="130" priority="6" stopIfTrue="1" operator="greaterThan">
      <formula>0</formula>
    </cfRule>
  </conditionalFormatting>
  <conditionalFormatting sqref="D3:H3">
    <cfRule type="cellIs" dxfId="129" priority="7" stopIfTrue="1" operator="lessThanOrEqual">
      <formula>0</formula>
    </cfRule>
  </conditionalFormatting>
  <conditionalFormatting sqref="D3:H3">
    <cfRule type="cellIs" dxfId="128" priority="8" stopIfTrue="1" operator="greaterThan">
      <formula>0</formula>
    </cfRule>
  </conditionalFormatting>
  <conditionalFormatting sqref="I3">
    <cfRule type="cellIs" dxfId="127" priority="9" stopIfTrue="1" operator="greaterThan">
      <formula>0</formula>
    </cfRule>
  </conditionalFormatting>
  <conditionalFormatting sqref="J3:N3">
    <cfRule type="cellIs" dxfId="126" priority="10" stopIfTrue="1" operator="lessThanOrEqual">
      <formula>0</formula>
    </cfRule>
  </conditionalFormatting>
  <conditionalFormatting sqref="J3:N3">
    <cfRule type="cellIs" dxfId="125" priority="11" stopIfTrue="1" operator="greaterThan">
      <formula>0</formula>
    </cfRule>
  </conditionalFormatting>
  <conditionalFormatting sqref="O11:O18 O21:O29">
    <cfRule type="cellIs" dxfId="124" priority="12" stopIfTrue="1" operator="lessThanOrEqual">
      <formula>0</formula>
    </cfRule>
  </conditionalFormatting>
  <conditionalFormatting sqref="F18:N18 F28:N29">
    <cfRule type="cellIs" dxfId="123" priority="13" stopIfTrue="1" operator="equal">
      <formula>0</formula>
    </cfRule>
  </conditionalFormatting>
  <conditionalFormatting sqref="G7 L7">
    <cfRule type="cellIs" dxfId="122" priority="14" stopIfTrue="1" operator="lessThanOrEqual">
      <formula>0</formula>
    </cfRule>
  </conditionalFormatting>
  <conditionalFormatting sqref="G7 L7">
    <cfRule type="cellIs" dxfId="121" priority="15" stopIfTrue="1" operator="greaterThan">
      <formula>0</formula>
    </cfRule>
  </conditionalFormatting>
  <conditionalFormatting sqref="O7">
    <cfRule type="cellIs" dxfId="120" priority="16" stopIfTrue="1" operator="lessThanOrEqual">
      <formula>0</formula>
    </cfRule>
  </conditionalFormatting>
  <conditionalFormatting sqref="O7">
    <cfRule type="cellIs" dxfId="119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E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E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E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E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E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E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000"/>
  <sheetViews>
    <sheetView topLeftCell="A4" workbookViewId="0">
      <selection activeCell="E15" sqref="E15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28515625" customWidth="1"/>
    <col min="9" max="9" width="12.42578125" customWidth="1"/>
    <col min="10" max="10" width="10.7109375" hidden="1" customWidth="1"/>
    <col min="11" max="13" width="10.7109375" customWidth="1"/>
    <col min="14" max="14" width="7.42578125" customWidth="1"/>
    <col min="15" max="15" width="10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2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'15'!G5:H5+14</f>
        <v>46097</v>
      </c>
      <c r="H5" s="140"/>
      <c r="I5" s="6" t="s">
        <v>57</v>
      </c>
      <c r="J5" s="7"/>
      <c r="K5" s="7"/>
      <c r="L5" s="143">
        <f>G5+13</f>
        <v>46110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'15'!U10 + N29</f>
        <v>0</v>
      </c>
      <c r="V10" s="16"/>
    </row>
    <row r="11" spans="1:22" ht="12.75" customHeight="1">
      <c r="A11" s="25" t="s">
        <v>23</v>
      </c>
      <c r="B11" s="93">
        <f>'15'!B27+1</f>
        <v>46097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46098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46099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46100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'15'!U14 + O29</f>
        <v>0</v>
      </c>
      <c r="V14" s="16"/>
    </row>
    <row r="15" spans="1:22" ht="12.75" customHeight="1">
      <c r="A15" s="31" t="s">
        <v>28</v>
      </c>
      <c r="B15" s="93">
        <f t="shared" si="1"/>
        <v>46101</v>
      </c>
      <c r="C15" s="111"/>
      <c r="D15" s="111"/>
      <c r="E15" s="131"/>
      <c r="F15" s="112"/>
      <c r="G15" s="112"/>
      <c r="H15" s="112"/>
      <c r="I15" s="112"/>
      <c r="J15" s="115"/>
      <c r="K15" s="115"/>
      <c r="L15" s="115"/>
      <c r="M15" s="115"/>
      <c r="N15" s="115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46102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46103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46104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46105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'15'!U22 + P29</f>
        <v>#REF!</v>
      </c>
      <c r="V22" s="16"/>
    </row>
    <row r="23" spans="1:22" ht="12.75" customHeight="1">
      <c r="A23" s="31" t="s">
        <v>25</v>
      </c>
      <c r="B23" s="93">
        <f t="shared" si="5"/>
        <v>46106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46107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46108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46109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'15'!V26 + R29</f>
        <v>0</v>
      </c>
    </row>
    <row r="27" spans="1:22" ht="12.75" customHeight="1">
      <c r="A27" s="31" t="s">
        <v>30</v>
      </c>
      <c r="B27" s="93">
        <f t="shared" si="5"/>
        <v>46110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18" priority="1" stopIfTrue="1" operator="notEqual">
      <formula>"X"</formula>
    </cfRule>
  </conditionalFormatting>
  <conditionalFormatting sqref="C44:D44">
    <cfRule type="cellIs" dxfId="117" priority="2" stopIfTrue="1" operator="equal">
      <formula>0</formula>
    </cfRule>
  </conditionalFormatting>
  <conditionalFormatting sqref="O31">
    <cfRule type="cellIs" dxfId="116" priority="3" stopIfTrue="1" operator="lessThanOrEqual">
      <formula>0</formula>
    </cfRule>
  </conditionalFormatting>
  <conditionalFormatting sqref="O31">
    <cfRule type="cellIs" dxfId="115" priority="4" stopIfTrue="1" operator="greaterThan">
      <formula>0</formula>
    </cfRule>
  </conditionalFormatting>
  <conditionalFormatting sqref="H11:H17 H21:H27">
    <cfRule type="cellIs" dxfId="114" priority="5" stopIfTrue="1" operator="lessThanOrEqual">
      <formula>0</formula>
    </cfRule>
  </conditionalFormatting>
  <conditionalFormatting sqref="H11:H17 H21:H27">
    <cfRule type="cellIs" dxfId="113" priority="6" stopIfTrue="1" operator="greaterThan">
      <formula>0</formula>
    </cfRule>
  </conditionalFormatting>
  <conditionalFormatting sqref="D3:H3">
    <cfRule type="cellIs" dxfId="112" priority="7" stopIfTrue="1" operator="lessThanOrEqual">
      <formula>0</formula>
    </cfRule>
  </conditionalFormatting>
  <conditionalFormatting sqref="D3:H3">
    <cfRule type="cellIs" dxfId="111" priority="8" stopIfTrue="1" operator="greaterThan">
      <formula>0</formula>
    </cfRule>
  </conditionalFormatting>
  <conditionalFormatting sqref="I3">
    <cfRule type="cellIs" dxfId="110" priority="9" stopIfTrue="1" operator="greaterThan">
      <formula>0</formula>
    </cfRule>
  </conditionalFormatting>
  <conditionalFormatting sqref="J3:N3">
    <cfRule type="cellIs" dxfId="109" priority="10" stopIfTrue="1" operator="lessThanOrEqual">
      <formula>0</formula>
    </cfRule>
  </conditionalFormatting>
  <conditionalFormatting sqref="J3:N3">
    <cfRule type="cellIs" dxfId="108" priority="11" stopIfTrue="1" operator="greaterThan">
      <formula>0</formula>
    </cfRule>
  </conditionalFormatting>
  <conditionalFormatting sqref="O11:O18 O21:O29">
    <cfRule type="cellIs" dxfId="107" priority="12" stopIfTrue="1" operator="lessThanOrEqual">
      <formula>0</formula>
    </cfRule>
  </conditionalFormatting>
  <conditionalFormatting sqref="F18:N18 F28:N29">
    <cfRule type="cellIs" dxfId="106" priority="13" stopIfTrue="1" operator="equal">
      <formula>0</formula>
    </cfRule>
  </conditionalFormatting>
  <conditionalFormatting sqref="G7 L7">
    <cfRule type="cellIs" dxfId="105" priority="14" stopIfTrue="1" operator="lessThanOrEqual">
      <formula>0</formula>
    </cfRule>
  </conditionalFormatting>
  <conditionalFormatting sqref="G7 L7">
    <cfRule type="cellIs" dxfId="104" priority="15" stopIfTrue="1" operator="greaterThan">
      <formula>0</formula>
    </cfRule>
  </conditionalFormatting>
  <conditionalFormatting sqref="O7">
    <cfRule type="cellIs" dxfId="103" priority="16" stopIfTrue="1" operator="lessThanOrEqual">
      <formula>0</formula>
    </cfRule>
  </conditionalFormatting>
  <conditionalFormatting sqref="O7">
    <cfRule type="cellIs" dxfId="102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F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F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F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F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F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F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000"/>
  <sheetViews>
    <sheetView topLeftCell="A4"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140625" customWidth="1"/>
    <col min="9" max="9" width="12.85546875" customWidth="1"/>
    <col min="10" max="10" width="10.7109375" hidden="1" customWidth="1"/>
    <col min="11" max="13" width="10.7109375" customWidth="1"/>
    <col min="14" max="14" width="7" customWidth="1"/>
    <col min="15" max="15" width="9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'16'!G5:H5+14</f>
        <v>46111</v>
      </c>
      <c r="H5" s="140"/>
      <c r="I5" s="6" t="s">
        <v>57</v>
      </c>
      <c r="J5" s="7"/>
      <c r="K5" s="7"/>
      <c r="L5" s="143">
        <f>G5+13</f>
        <v>46124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'16'!U10 + N29</f>
        <v>0</v>
      </c>
      <c r="V10" s="16"/>
    </row>
    <row r="11" spans="1:22" ht="12.75" customHeight="1">
      <c r="A11" s="25" t="s">
        <v>23</v>
      </c>
      <c r="B11" s="93">
        <f>'16'!B27+1</f>
        <v>46111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46112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46113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46114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'16'!U14 + O29</f>
        <v>0</v>
      </c>
      <c r="V14" s="16"/>
    </row>
    <row r="15" spans="1:22" ht="12.75" customHeight="1">
      <c r="A15" s="31" t="s">
        <v>28</v>
      </c>
      <c r="B15" s="93">
        <f t="shared" si="1"/>
        <v>46115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46116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46117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46118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46119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'16'!U22 + P29</f>
        <v>#REF!</v>
      </c>
      <c r="V22" s="16"/>
    </row>
    <row r="23" spans="1:22" ht="12.75" customHeight="1">
      <c r="A23" s="31" t="s">
        <v>25</v>
      </c>
      <c r="B23" s="93">
        <f t="shared" si="5"/>
        <v>46120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46121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46122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46123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'16'!V26 + R29</f>
        <v>0</v>
      </c>
    </row>
    <row r="27" spans="1:22" ht="12.75" customHeight="1">
      <c r="A27" s="31" t="s">
        <v>30</v>
      </c>
      <c r="B27" s="93">
        <f t="shared" si="5"/>
        <v>46124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01" priority="1" stopIfTrue="1" operator="notEqual">
      <formula>"X"</formula>
    </cfRule>
  </conditionalFormatting>
  <conditionalFormatting sqref="C44:D44">
    <cfRule type="cellIs" dxfId="100" priority="2" stopIfTrue="1" operator="equal">
      <formula>0</formula>
    </cfRule>
  </conditionalFormatting>
  <conditionalFormatting sqref="O31">
    <cfRule type="cellIs" dxfId="99" priority="3" stopIfTrue="1" operator="lessThanOrEqual">
      <formula>0</formula>
    </cfRule>
  </conditionalFormatting>
  <conditionalFormatting sqref="O31">
    <cfRule type="cellIs" dxfId="98" priority="4" stopIfTrue="1" operator="greaterThan">
      <formula>0</formula>
    </cfRule>
  </conditionalFormatting>
  <conditionalFormatting sqref="H11:H17 H21:H27">
    <cfRule type="cellIs" dxfId="97" priority="5" stopIfTrue="1" operator="lessThanOrEqual">
      <formula>0</formula>
    </cfRule>
  </conditionalFormatting>
  <conditionalFormatting sqref="H11:H17 H21:H27">
    <cfRule type="cellIs" dxfId="96" priority="6" stopIfTrue="1" operator="greaterThan">
      <formula>0</formula>
    </cfRule>
  </conditionalFormatting>
  <conditionalFormatting sqref="D3:H3">
    <cfRule type="cellIs" dxfId="95" priority="7" stopIfTrue="1" operator="lessThanOrEqual">
      <formula>0</formula>
    </cfRule>
  </conditionalFormatting>
  <conditionalFormatting sqref="D3:H3">
    <cfRule type="cellIs" dxfId="94" priority="8" stopIfTrue="1" operator="greaterThan">
      <formula>0</formula>
    </cfRule>
  </conditionalFormatting>
  <conditionalFormatting sqref="I3">
    <cfRule type="cellIs" dxfId="93" priority="9" stopIfTrue="1" operator="greaterThan">
      <formula>0</formula>
    </cfRule>
  </conditionalFormatting>
  <conditionalFormatting sqref="J3:N3">
    <cfRule type="cellIs" dxfId="92" priority="10" stopIfTrue="1" operator="lessThanOrEqual">
      <formula>0</formula>
    </cfRule>
  </conditionalFormatting>
  <conditionalFormatting sqref="J3:N3">
    <cfRule type="cellIs" dxfId="91" priority="11" stopIfTrue="1" operator="greaterThan">
      <formula>0</formula>
    </cfRule>
  </conditionalFormatting>
  <conditionalFormatting sqref="O11:O18 O21:O29">
    <cfRule type="cellIs" dxfId="90" priority="12" stopIfTrue="1" operator="lessThanOrEqual">
      <formula>0</formula>
    </cfRule>
  </conditionalFormatting>
  <conditionalFormatting sqref="F18:N18 F28:N29">
    <cfRule type="cellIs" dxfId="89" priority="13" stopIfTrue="1" operator="equal">
      <formula>0</formula>
    </cfRule>
  </conditionalFormatting>
  <conditionalFormatting sqref="G7 L7">
    <cfRule type="cellIs" dxfId="88" priority="14" stopIfTrue="1" operator="lessThanOrEqual">
      <formula>0</formula>
    </cfRule>
  </conditionalFormatting>
  <conditionalFormatting sqref="G7 L7">
    <cfRule type="cellIs" dxfId="87" priority="15" stopIfTrue="1" operator="greaterThan">
      <formula>0</formula>
    </cfRule>
  </conditionalFormatting>
  <conditionalFormatting sqref="O7">
    <cfRule type="cellIs" dxfId="86" priority="16" stopIfTrue="1" operator="lessThanOrEqual">
      <formula>0</formula>
    </cfRule>
  </conditionalFormatting>
  <conditionalFormatting sqref="O7">
    <cfRule type="cellIs" dxfId="85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0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0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0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0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0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0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28515625" customWidth="1"/>
    <col min="10" max="10" width="10.7109375" hidden="1" customWidth="1"/>
    <col min="11" max="13" width="10.7109375" customWidth="1"/>
    <col min="14" max="14" width="6.5703125" customWidth="1"/>
    <col min="15" max="15" width="8.71093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.7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'17'!G5:H5+14</f>
        <v>46125</v>
      </c>
      <c r="H5" s="140"/>
      <c r="I5" s="6" t="s">
        <v>57</v>
      </c>
      <c r="J5" s="7"/>
      <c r="K5" s="7"/>
      <c r="L5" s="143">
        <f>G5+13</f>
        <v>46138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'17'!U10 + N29</f>
        <v>0</v>
      </c>
      <c r="V10" s="16"/>
    </row>
    <row r="11" spans="1:22" ht="12.75" customHeight="1">
      <c r="A11" s="25" t="s">
        <v>23</v>
      </c>
      <c r="B11" s="93">
        <f>'17'!B27+1</f>
        <v>46125</v>
      </c>
      <c r="C11" s="100"/>
      <c r="D11" s="100"/>
      <c r="E11" s="28"/>
      <c r="F11" s="101"/>
      <c r="G11" s="101"/>
      <c r="H11" s="101"/>
      <c r="I11" s="101"/>
      <c r="J11" s="102"/>
      <c r="K11" s="102"/>
      <c r="L11" s="102"/>
      <c r="M11" s="102"/>
      <c r="N11" s="102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46126</v>
      </c>
      <c r="C12" s="100"/>
      <c r="D12" s="100"/>
      <c r="E12" s="28"/>
      <c r="F12" s="101"/>
      <c r="G12" s="101"/>
      <c r="H12" s="101"/>
      <c r="I12" s="101"/>
      <c r="J12" s="104"/>
      <c r="K12" s="104"/>
      <c r="L12" s="104"/>
      <c r="M12" s="104"/>
      <c r="N12" s="104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46127</v>
      </c>
      <c r="C13" s="100"/>
      <c r="D13" s="100"/>
      <c r="E13" s="28"/>
      <c r="F13" s="101"/>
      <c r="G13" s="101"/>
      <c r="H13" s="101"/>
      <c r="I13" s="101"/>
      <c r="J13" s="104"/>
      <c r="K13" s="104"/>
      <c r="L13" s="104"/>
      <c r="M13" s="104"/>
      <c r="N13" s="104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46128</v>
      </c>
      <c r="C14" s="100"/>
      <c r="D14" s="100"/>
      <c r="E14" s="28"/>
      <c r="F14" s="101"/>
      <c r="G14" s="101"/>
      <c r="H14" s="101"/>
      <c r="I14" s="101"/>
      <c r="J14" s="104"/>
      <c r="K14" s="102"/>
      <c r="L14" s="102"/>
      <c r="M14" s="102"/>
      <c r="N14" s="102"/>
      <c r="O14" s="33">
        <f t="shared" si="0"/>
        <v>0</v>
      </c>
      <c r="P14" s="103"/>
      <c r="R14" s="145" t="s">
        <v>27</v>
      </c>
      <c r="S14" s="137"/>
      <c r="T14" s="137"/>
      <c r="U14" s="24">
        <f>'17'!U14 + O29</f>
        <v>0</v>
      </c>
      <c r="V14" s="16"/>
    </row>
    <row r="15" spans="1:22" ht="12.75" customHeight="1">
      <c r="A15" s="31" t="s">
        <v>28</v>
      </c>
      <c r="B15" s="93">
        <f t="shared" si="1"/>
        <v>46129</v>
      </c>
      <c r="C15" s="100"/>
      <c r="D15" s="100"/>
      <c r="E15" s="28"/>
      <c r="F15" s="101"/>
      <c r="G15" s="101"/>
      <c r="H15" s="101"/>
      <c r="I15" s="101"/>
      <c r="J15" s="104"/>
      <c r="K15" s="104"/>
      <c r="L15" s="104"/>
      <c r="M15" s="104"/>
      <c r="N15" s="104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46130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46131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46132</v>
      </c>
      <c r="C21" s="34"/>
      <c r="D21" s="34"/>
      <c r="E21" s="28"/>
      <c r="F21" s="35"/>
      <c r="G21" s="35"/>
      <c r="H21" s="35"/>
      <c r="I21" s="35"/>
      <c r="J21" s="44"/>
      <c r="K21" s="44"/>
      <c r="L21" s="44"/>
      <c r="M21" s="44"/>
      <c r="N21" s="44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46133</v>
      </c>
      <c r="C22" s="34"/>
      <c r="D22" s="34"/>
      <c r="E22" s="28"/>
      <c r="F22" s="35"/>
      <c r="G22" s="35"/>
      <c r="H22" s="35"/>
      <c r="I22" s="35"/>
      <c r="J22" s="36"/>
      <c r="K22" s="36"/>
      <c r="L22" s="36"/>
      <c r="M22" s="36"/>
      <c r="N22" s="36"/>
      <c r="O22" s="33">
        <f t="shared" si="6"/>
        <v>0</v>
      </c>
      <c r="P22" s="103"/>
      <c r="R22" s="145" t="s">
        <v>33</v>
      </c>
      <c r="S22" s="137"/>
      <c r="T22" s="137"/>
      <c r="U22" s="24" t="e">
        <f>'17'!U22 + P29</f>
        <v>#REF!</v>
      </c>
      <c r="V22" s="16"/>
    </row>
    <row r="23" spans="1:22" ht="12.75" customHeight="1">
      <c r="A23" s="31" t="s">
        <v>25</v>
      </c>
      <c r="B23" s="93">
        <f t="shared" si="5"/>
        <v>46134</v>
      </c>
      <c r="C23" s="105"/>
      <c r="D23" s="105"/>
      <c r="E23" s="28"/>
      <c r="F23" s="106"/>
      <c r="G23" s="106"/>
      <c r="H23" s="106"/>
      <c r="I23" s="106"/>
      <c r="J23" s="36"/>
      <c r="K23" s="36"/>
      <c r="L23" s="36"/>
      <c r="M23" s="36"/>
      <c r="N23" s="36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46135</v>
      </c>
      <c r="C24" s="105"/>
      <c r="D24" s="105"/>
      <c r="E24" s="28"/>
      <c r="F24" s="106"/>
      <c r="G24" s="106"/>
      <c r="H24" s="106"/>
      <c r="I24" s="106"/>
      <c r="J24" s="36"/>
      <c r="K24" s="107"/>
      <c r="L24" s="107"/>
      <c r="M24" s="107"/>
      <c r="N24" s="107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46136</v>
      </c>
      <c r="C25" s="105"/>
      <c r="D25" s="105"/>
      <c r="E25" s="28"/>
      <c r="F25" s="106"/>
      <c r="G25" s="106"/>
      <c r="H25" s="106"/>
      <c r="I25" s="106"/>
      <c r="J25" s="36"/>
      <c r="K25" s="107"/>
      <c r="L25" s="106"/>
      <c r="M25" s="36"/>
      <c r="N25" s="36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46137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'17'!V26 + R29</f>
        <v>0</v>
      </c>
    </row>
    <row r="27" spans="1:22" ht="12.75" customHeight="1">
      <c r="A27" s="31" t="s">
        <v>30</v>
      </c>
      <c r="B27" s="93">
        <f t="shared" si="5"/>
        <v>46138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84" priority="1" stopIfTrue="1" operator="notEqual">
      <formula>"X"</formula>
    </cfRule>
  </conditionalFormatting>
  <conditionalFormatting sqref="C44:D44">
    <cfRule type="cellIs" dxfId="83" priority="2" stopIfTrue="1" operator="equal">
      <formula>0</formula>
    </cfRule>
  </conditionalFormatting>
  <conditionalFormatting sqref="O31">
    <cfRule type="cellIs" dxfId="82" priority="3" stopIfTrue="1" operator="lessThanOrEqual">
      <formula>0</formula>
    </cfRule>
  </conditionalFormatting>
  <conditionalFormatting sqref="O31">
    <cfRule type="cellIs" dxfId="81" priority="4" stopIfTrue="1" operator="greaterThan">
      <formula>0</formula>
    </cfRule>
  </conditionalFormatting>
  <conditionalFormatting sqref="H11:H17 H21:H27">
    <cfRule type="cellIs" dxfId="80" priority="5" stopIfTrue="1" operator="lessThanOrEqual">
      <formula>0</formula>
    </cfRule>
  </conditionalFormatting>
  <conditionalFormatting sqref="H11:H17 H21:H27">
    <cfRule type="cellIs" dxfId="79" priority="6" stopIfTrue="1" operator="greaterThan">
      <formula>0</formula>
    </cfRule>
  </conditionalFormatting>
  <conditionalFormatting sqref="D3:H3">
    <cfRule type="cellIs" dxfId="78" priority="7" stopIfTrue="1" operator="lessThanOrEqual">
      <formula>0</formula>
    </cfRule>
  </conditionalFormatting>
  <conditionalFormatting sqref="D3:H3">
    <cfRule type="cellIs" dxfId="77" priority="8" stopIfTrue="1" operator="greaterThan">
      <formula>0</formula>
    </cfRule>
  </conditionalFormatting>
  <conditionalFormatting sqref="I3">
    <cfRule type="cellIs" dxfId="76" priority="9" stopIfTrue="1" operator="greaterThan">
      <formula>0</formula>
    </cfRule>
  </conditionalFormatting>
  <conditionalFormatting sqref="J3:N3">
    <cfRule type="cellIs" dxfId="75" priority="10" stopIfTrue="1" operator="lessThanOrEqual">
      <formula>0</formula>
    </cfRule>
  </conditionalFormatting>
  <conditionalFormatting sqref="J3:N3">
    <cfRule type="cellIs" dxfId="74" priority="11" stopIfTrue="1" operator="greaterThan">
      <formula>0</formula>
    </cfRule>
  </conditionalFormatting>
  <conditionalFormatting sqref="O11:O18 O21:O29">
    <cfRule type="cellIs" dxfId="73" priority="12" stopIfTrue="1" operator="lessThanOrEqual">
      <formula>0</formula>
    </cfRule>
  </conditionalFormatting>
  <conditionalFormatting sqref="F18:N18 F28:N29">
    <cfRule type="cellIs" dxfId="72" priority="13" stopIfTrue="1" operator="equal">
      <formula>0</formula>
    </cfRule>
  </conditionalFormatting>
  <conditionalFormatting sqref="G7 L7">
    <cfRule type="cellIs" dxfId="71" priority="14" stopIfTrue="1" operator="lessThanOrEqual">
      <formula>0</formula>
    </cfRule>
  </conditionalFormatting>
  <conditionalFormatting sqref="G7 L7">
    <cfRule type="cellIs" dxfId="70" priority="15" stopIfTrue="1" operator="greaterThan">
      <formula>0</formula>
    </cfRule>
  </conditionalFormatting>
  <conditionalFormatting sqref="O7">
    <cfRule type="cellIs" dxfId="69" priority="16" stopIfTrue="1" operator="lessThanOrEqual">
      <formula>0</formula>
    </cfRule>
  </conditionalFormatting>
  <conditionalFormatting sqref="O7">
    <cfRule type="cellIs" dxfId="68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1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1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1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1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1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1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000"/>
  <sheetViews>
    <sheetView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42578125" customWidth="1"/>
    <col min="9" max="9" width="12.28515625" customWidth="1"/>
    <col min="10" max="10" width="10.7109375" hidden="1" customWidth="1"/>
    <col min="11" max="13" width="10.7109375" customWidth="1"/>
    <col min="14" max="14" width="8.2851562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8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'18'!G5:H5+14</f>
        <v>46139</v>
      </c>
      <c r="H5" s="140"/>
      <c r="I5" s="6" t="s">
        <v>57</v>
      </c>
      <c r="J5" s="7"/>
      <c r="K5" s="7"/>
      <c r="L5" s="143">
        <f>G5+13</f>
        <v>46152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'18'!U10 + N29</f>
        <v>0</v>
      </c>
      <c r="V10" s="16"/>
    </row>
    <row r="11" spans="1:22" ht="12.75" customHeight="1">
      <c r="A11" s="25" t="s">
        <v>23</v>
      </c>
      <c r="B11" s="93">
        <f>'18'!B27+1</f>
        <v>46139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46140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46141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46142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'18'!U14 + O29</f>
        <v>0</v>
      </c>
      <c r="V14" s="16"/>
    </row>
    <row r="15" spans="1:22" ht="12.75" customHeight="1">
      <c r="A15" s="31" t="s">
        <v>28</v>
      </c>
      <c r="B15" s="93">
        <f t="shared" si="1"/>
        <v>46143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46144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46145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46146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46147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'18'!U22 + P29</f>
        <v>#REF!</v>
      </c>
      <c r="V22" s="16"/>
    </row>
    <row r="23" spans="1:22" ht="12.75" customHeight="1">
      <c r="A23" s="31" t="s">
        <v>25</v>
      </c>
      <c r="B23" s="93">
        <f t="shared" si="5"/>
        <v>46148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46149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46150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46151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'18'!V26 + R29</f>
        <v>0</v>
      </c>
    </row>
    <row r="27" spans="1:22" ht="12.75" customHeight="1">
      <c r="A27" s="31" t="s">
        <v>30</v>
      </c>
      <c r="B27" s="93">
        <f t="shared" si="5"/>
        <v>46152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67" priority="1" stopIfTrue="1" operator="notEqual">
      <formula>"X"</formula>
    </cfRule>
  </conditionalFormatting>
  <conditionalFormatting sqref="C44:D44">
    <cfRule type="cellIs" dxfId="66" priority="2" stopIfTrue="1" operator="equal">
      <formula>0</formula>
    </cfRule>
  </conditionalFormatting>
  <conditionalFormatting sqref="O31">
    <cfRule type="cellIs" dxfId="65" priority="3" stopIfTrue="1" operator="lessThanOrEqual">
      <formula>0</formula>
    </cfRule>
  </conditionalFormatting>
  <conditionalFormatting sqref="O31">
    <cfRule type="cellIs" dxfId="64" priority="4" stopIfTrue="1" operator="greaterThan">
      <formula>0</formula>
    </cfRule>
  </conditionalFormatting>
  <conditionalFormatting sqref="H11:H17 H21:H27">
    <cfRule type="cellIs" dxfId="63" priority="5" stopIfTrue="1" operator="lessThanOrEqual">
      <formula>0</formula>
    </cfRule>
  </conditionalFormatting>
  <conditionalFormatting sqref="H11:H17 H21:H27">
    <cfRule type="cellIs" dxfId="62" priority="6" stopIfTrue="1" operator="greaterThan">
      <formula>0</formula>
    </cfRule>
  </conditionalFormatting>
  <conditionalFormatting sqref="D3:H3">
    <cfRule type="cellIs" dxfId="61" priority="7" stopIfTrue="1" operator="lessThanOrEqual">
      <formula>0</formula>
    </cfRule>
  </conditionalFormatting>
  <conditionalFormatting sqref="D3:H3">
    <cfRule type="cellIs" dxfId="60" priority="8" stopIfTrue="1" operator="greaterThan">
      <formula>0</formula>
    </cfRule>
  </conditionalFormatting>
  <conditionalFormatting sqref="I3">
    <cfRule type="cellIs" dxfId="59" priority="9" stopIfTrue="1" operator="greaterThan">
      <formula>0</formula>
    </cfRule>
  </conditionalFormatting>
  <conditionalFormatting sqref="J3:N3">
    <cfRule type="cellIs" dxfId="58" priority="10" stopIfTrue="1" operator="lessThanOrEqual">
      <formula>0</formula>
    </cfRule>
  </conditionalFormatting>
  <conditionalFormatting sqref="J3:N3">
    <cfRule type="cellIs" dxfId="57" priority="11" stopIfTrue="1" operator="greaterThan">
      <formula>0</formula>
    </cfRule>
  </conditionalFormatting>
  <conditionalFormatting sqref="O11:O18 O21:O29">
    <cfRule type="cellIs" dxfId="56" priority="12" stopIfTrue="1" operator="lessThanOrEqual">
      <formula>0</formula>
    </cfRule>
  </conditionalFormatting>
  <conditionalFormatting sqref="F18:N18 F28:N29">
    <cfRule type="cellIs" dxfId="55" priority="13" stopIfTrue="1" operator="equal">
      <formula>0</formula>
    </cfRule>
  </conditionalFormatting>
  <conditionalFormatting sqref="G7 L7">
    <cfRule type="cellIs" dxfId="54" priority="14" stopIfTrue="1" operator="lessThanOrEqual">
      <formula>0</formula>
    </cfRule>
  </conditionalFormatting>
  <conditionalFormatting sqref="G7 L7">
    <cfRule type="cellIs" dxfId="53" priority="15" stopIfTrue="1" operator="greaterThan">
      <formula>0</formula>
    </cfRule>
  </conditionalFormatting>
  <conditionalFormatting sqref="O7">
    <cfRule type="cellIs" dxfId="52" priority="16" stopIfTrue="1" operator="lessThanOrEqual">
      <formula>0</formula>
    </cfRule>
  </conditionalFormatting>
  <conditionalFormatting sqref="O7">
    <cfRule type="cellIs" dxfId="51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2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2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2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2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2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2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opLeftCell="A4" workbookViewId="0">
      <selection activeCell="E11" sqref="E11"/>
    </sheetView>
  </sheetViews>
  <sheetFormatPr defaultColWidth="12.5703125" defaultRowHeight="15" customHeight="1"/>
  <cols>
    <col min="1" max="1" width="8.7109375" customWidth="1"/>
    <col min="2" max="4" width="10.7109375" customWidth="1"/>
    <col min="5" max="5" width="2.140625" customWidth="1"/>
    <col min="6" max="7" width="10.7109375" customWidth="1"/>
    <col min="8" max="8" width="11.5703125" customWidth="1"/>
    <col min="9" max="9" width="13.7109375" customWidth="1"/>
    <col min="10" max="10" width="9.42578125" hidden="1" customWidth="1"/>
    <col min="11" max="11" width="9.42578125" customWidth="1"/>
    <col min="12" max="12" width="10.7109375" customWidth="1"/>
    <col min="13" max="13" width="13.5703125" customWidth="1"/>
    <col min="14" max="14" width="13" customWidth="1"/>
    <col min="15" max="15" width="9.42578125" customWidth="1"/>
    <col min="16" max="16" width="15.85546875" customWidth="1"/>
    <col min="17" max="17" width="9.28515625" customWidth="1"/>
    <col min="18" max="18" width="6.28515625" customWidth="1"/>
    <col min="19" max="26" width="8.5703125" customWidth="1"/>
  </cols>
  <sheetData>
    <row r="1" spans="1:21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v>45901</v>
      </c>
      <c r="H5" s="140"/>
      <c r="I5" s="6"/>
      <c r="J5" s="7"/>
      <c r="K5" s="7"/>
      <c r="L5" s="143">
        <f>G5+13</f>
        <v>45914</v>
      </c>
      <c r="M5" s="140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27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89" t="s">
        <v>17</v>
      </c>
      <c r="K10" s="90" t="s">
        <v>17</v>
      </c>
      <c r="L10" s="91" t="s">
        <v>18</v>
      </c>
      <c r="M10" s="19" t="s">
        <v>19</v>
      </c>
      <c r="N10" s="19" t="s">
        <v>20</v>
      </c>
      <c r="O10" s="22" t="s">
        <v>21</v>
      </c>
      <c r="Q10" s="16"/>
      <c r="R10" s="145"/>
      <c r="S10" s="137"/>
      <c r="T10" s="24"/>
      <c r="U10" s="16"/>
    </row>
    <row r="11" spans="1:21" ht="12.75" customHeight="1">
      <c r="A11" s="92" t="s">
        <v>23</v>
      </c>
      <c r="B11" s="93">
        <f>G5</f>
        <v>45901</v>
      </c>
      <c r="C11" s="117"/>
      <c r="D11" s="117"/>
      <c r="E11" s="132"/>
      <c r="F11" s="118"/>
      <c r="G11" s="118"/>
      <c r="H11" s="118"/>
      <c r="I11" s="118"/>
      <c r="J11" s="119"/>
      <c r="K11" s="119"/>
      <c r="L11" s="119"/>
      <c r="M11" s="119"/>
      <c r="N11" s="119"/>
      <c r="O11" s="94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95" t="s">
        <v>24</v>
      </c>
      <c r="B12" s="93">
        <f t="shared" ref="B12:B17" si="1">B11+1</f>
        <v>45902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1" t="s">
        <v>25</v>
      </c>
      <c r="B13" s="93">
        <f t="shared" si="1"/>
        <v>45903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1" t="s">
        <v>26</v>
      </c>
      <c r="B14" s="93">
        <f t="shared" si="1"/>
        <v>45904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Q14" s="145"/>
      <c r="R14" s="137"/>
      <c r="S14" s="137"/>
      <c r="T14" s="24"/>
      <c r="U14" s="16"/>
    </row>
    <row r="15" spans="1:21" ht="12.75" customHeight="1">
      <c r="A15" s="31" t="s">
        <v>28</v>
      </c>
      <c r="B15" s="93">
        <f t="shared" si="1"/>
        <v>45905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1" t="s">
        <v>29</v>
      </c>
      <c r="B16" s="93">
        <f t="shared" si="1"/>
        <v>45906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1" t="s">
        <v>30</v>
      </c>
      <c r="B17" s="93">
        <f t="shared" si="1"/>
        <v>45907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27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89" t="s">
        <v>55</v>
      </c>
      <c r="K20" s="90" t="s">
        <v>17</v>
      </c>
      <c r="L20" s="91" t="s">
        <v>18</v>
      </c>
      <c r="M20" s="19" t="s">
        <v>19</v>
      </c>
      <c r="N20" s="19" t="s">
        <v>20</v>
      </c>
      <c r="O20" s="22" t="s">
        <v>21</v>
      </c>
      <c r="Q20" s="16"/>
      <c r="R20" s="23"/>
      <c r="S20" s="23"/>
      <c r="T20" s="16"/>
      <c r="U20" s="16"/>
    </row>
    <row r="21" spans="1:21" ht="12.75" customHeight="1">
      <c r="A21" s="92" t="s">
        <v>23</v>
      </c>
      <c r="B21" s="93">
        <f t="shared" ref="B21:B27" si="4">B11+7</f>
        <v>45908</v>
      </c>
      <c r="C21" s="96"/>
      <c r="D21" s="96"/>
      <c r="E21" s="28"/>
      <c r="F21" s="97"/>
      <c r="G21" s="97"/>
      <c r="H21" s="97"/>
      <c r="I21" s="97"/>
      <c r="J21" s="98"/>
      <c r="K21" s="98"/>
      <c r="L21" s="98"/>
      <c r="M21" s="98"/>
      <c r="N21" s="98"/>
      <c r="O21" s="33">
        <f t="shared" ref="O21:O27" si="5">SUM(F21:N21)</f>
        <v>0</v>
      </c>
      <c r="Q21" s="16"/>
      <c r="R21" s="23"/>
      <c r="S21" s="23"/>
      <c r="T21" s="16"/>
      <c r="U21" s="16"/>
    </row>
    <row r="22" spans="1:21" ht="12.75" customHeight="1">
      <c r="A22" s="95" t="s">
        <v>24</v>
      </c>
      <c r="B22" s="93">
        <f t="shared" si="4"/>
        <v>45909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5"/>
        <v>0</v>
      </c>
      <c r="Q22" s="145"/>
      <c r="R22" s="137"/>
      <c r="S22" s="137"/>
      <c r="T22" s="24"/>
      <c r="U22" s="16"/>
    </row>
    <row r="23" spans="1:21" ht="12.75" customHeight="1">
      <c r="A23" s="31" t="s">
        <v>25</v>
      </c>
      <c r="B23" s="93">
        <f t="shared" si="4"/>
        <v>45910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5"/>
        <v>0</v>
      </c>
      <c r="Q23" s="16"/>
      <c r="R23" s="16"/>
      <c r="S23" s="16"/>
      <c r="T23" s="16"/>
      <c r="U23" s="16"/>
    </row>
    <row r="24" spans="1:21" ht="12.75" customHeight="1">
      <c r="A24" s="31" t="s">
        <v>26</v>
      </c>
      <c r="B24" s="93">
        <f t="shared" si="4"/>
        <v>45911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5"/>
        <v>0</v>
      </c>
      <c r="Q24" s="16"/>
      <c r="R24" s="16"/>
      <c r="S24" s="16"/>
      <c r="T24" s="16"/>
      <c r="U24" s="16"/>
    </row>
    <row r="25" spans="1:21" ht="12.75" customHeight="1">
      <c r="A25" s="31" t="s">
        <v>28</v>
      </c>
      <c r="B25" s="93">
        <f t="shared" si="4"/>
        <v>45912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5"/>
        <v>0</v>
      </c>
      <c r="Q25" s="16"/>
      <c r="R25" s="16"/>
      <c r="S25" s="16"/>
      <c r="T25" s="16"/>
      <c r="U25" s="16"/>
    </row>
    <row r="26" spans="1:21" ht="12.75" customHeight="1">
      <c r="A26" s="31" t="s">
        <v>29</v>
      </c>
      <c r="B26" s="93">
        <f t="shared" si="4"/>
        <v>45913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5"/>
        <v>0</v>
      </c>
      <c r="Q26" s="16"/>
      <c r="R26" s="145"/>
      <c r="S26" s="137"/>
      <c r="T26" s="137"/>
      <c r="U26" s="24"/>
    </row>
    <row r="27" spans="1:21" ht="12.75" customHeight="1">
      <c r="A27" s="31" t="s">
        <v>30</v>
      </c>
      <c r="B27" s="93">
        <f t="shared" si="4"/>
        <v>45914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5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48" t="s">
        <v>35</v>
      </c>
      <c r="D28" s="149"/>
      <c r="E28" s="41"/>
      <c r="F28" s="45">
        <f t="shared" ref="F28:O28" si="6">SUM(F21:F27)</f>
        <v>0</v>
      </c>
      <c r="G28" s="45">
        <f t="shared" si="6"/>
        <v>0</v>
      </c>
      <c r="H28" s="45">
        <f t="shared" si="6"/>
        <v>0</v>
      </c>
      <c r="I28" s="45">
        <f t="shared" si="6"/>
        <v>0</v>
      </c>
      <c r="J28" s="45">
        <f t="shared" si="6"/>
        <v>0</v>
      </c>
      <c r="K28" s="45">
        <f t="shared" si="6"/>
        <v>0</v>
      </c>
      <c r="L28" s="45">
        <f t="shared" si="6"/>
        <v>0</v>
      </c>
      <c r="M28" s="45">
        <f t="shared" si="6"/>
        <v>0</v>
      </c>
      <c r="N28" s="45">
        <f t="shared" si="6"/>
        <v>0</v>
      </c>
      <c r="O28" s="42">
        <f t="shared" si="6"/>
        <v>0</v>
      </c>
      <c r="Q28" s="43"/>
      <c r="R28" s="16"/>
      <c r="S28" s="46"/>
      <c r="T28" s="47"/>
      <c r="U28" s="16"/>
    </row>
    <row r="29" spans="1:21" ht="15.75" customHeight="1">
      <c r="A29" s="16"/>
      <c r="B29" s="16"/>
      <c r="C29" s="150" t="s">
        <v>37</v>
      </c>
      <c r="D29" s="151"/>
      <c r="E29" s="48"/>
      <c r="F29" s="49">
        <f t="shared" ref="F29:O29" si="7">F18+F28</f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50">
        <f t="shared" si="7"/>
        <v>0</v>
      </c>
      <c r="Q29" s="24"/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2.7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O31">
    <cfRule type="cellIs" dxfId="364" priority="1" stopIfTrue="1" operator="lessThanOrEqual">
      <formula>0</formula>
    </cfRule>
  </conditionalFormatting>
  <conditionalFormatting sqref="O31">
    <cfRule type="cellIs" dxfId="363" priority="2" stopIfTrue="1" operator="greaterThan">
      <formula>0</formula>
    </cfRule>
  </conditionalFormatting>
  <conditionalFormatting sqref="H11:H17 H21:H27">
    <cfRule type="cellIs" dxfId="362" priority="3" stopIfTrue="1" operator="lessThanOrEqual">
      <formula>0</formula>
    </cfRule>
  </conditionalFormatting>
  <conditionalFormatting sqref="H11:H17 H21:H27">
    <cfRule type="cellIs" dxfId="361" priority="4" stopIfTrue="1" operator="greaterThan">
      <formula>0</formula>
    </cfRule>
  </conditionalFormatting>
  <conditionalFormatting sqref="D3:H3 G7 L7">
    <cfRule type="cellIs" dxfId="360" priority="5" stopIfTrue="1" operator="lessThanOrEqual">
      <formula>0</formula>
    </cfRule>
  </conditionalFormatting>
  <conditionalFormatting sqref="D3:H3 G7 L7">
    <cfRule type="cellIs" dxfId="359" priority="6" stopIfTrue="1" operator="greaterThan">
      <formula>0</formula>
    </cfRule>
  </conditionalFormatting>
  <conditionalFormatting sqref="I3">
    <cfRule type="cellIs" dxfId="358" priority="7" stopIfTrue="1" operator="greaterThan">
      <formula>0</formula>
    </cfRule>
  </conditionalFormatting>
  <conditionalFormatting sqref="J3:N3">
    <cfRule type="cellIs" dxfId="357" priority="8" stopIfTrue="1" operator="lessThanOrEqual">
      <formula>0</formula>
    </cfRule>
  </conditionalFormatting>
  <conditionalFormatting sqref="J3:N3">
    <cfRule type="cellIs" dxfId="356" priority="9" stopIfTrue="1" operator="greaterThan">
      <formula>0</formula>
    </cfRule>
  </conditionalFormatting>
  <conditionalFormatting sqref="O11:O18 O21:O29">
    <cfRule type="cellIs" dxfId="355" priority="10" stopIfTrue="1" operator="lessThanOrEqual">
      <formula>0</formula>
    </cfRule>
  </conditionalFormatting>
  <conditionalFormatting sqref="F18:N18 F28:N29">
    <cfRule type="cellIs" dxfId="354" priority="11" stopIfTrue="1" operator="equal">
      <formula>0</formula>
    </cfRule>
  </conditionalFormatting>
  <conditionalFormatting sqref="E36 E38 E40 E42 E44">
    <cfRule type="cellIs" dxfId="353" priority="12" stopIfTrue="1" operator="notEqual">
      <formula>"X"</formula>
    </cfRule>
  </conditionalFormatting>
  <conditionalFormatting sqref="C44:D44">
    <cfRule type="cellIs" dxfId="352" priority="13" stopIfTrue="1" operator="equal">
      <formula>0</formula>
    </cfRule>
  </conditionalFormatting>
  <conditionalFormatting sqref="D3:H3">
    <cfRule type="cellIs" dxfId="351" priority="14" stopIfTrue="1" operator="lessThanOrEqual">
      <formula>0</formula>
    </cfRule>
  </conditionalFormatting>
  <conditionalFormatting sqref="D3:H3">
    <cfRule type="cellIs" dxfId="350" priority="15" stopIfTrue="1" operator="greaterThan">
      <formula>0</formula>
    </cfRule>
  </conditionalFormatting>
  <conditionalFormatting sqref="J3:N3">
    <cfRule type="cellIs" dxfId="349" priority="16" stopIfTrue="1" operator="lessThanOrEqual">
      <formula>0</formula>
    </cfRule>
  </conditionalFormatting>
  <conditionalFormatting sqref="J3:N3">
    <cfRule type="cellIs" dxfId="348" priority="17" stopIfTrue="1" operator="greaterThan">
      <formula>0</formula>
    </cfRule>
  </conditionalFormatting>
  <conditionalFormatting sqref="L7">
    <cfRule type="cellIs" dxfId="347" priority="18" stopIfTrue="1" operator="lessThanOrEqual">
      <formula>0</formula>
    </cfRule>
  </conditionalFormatting>
  <conditionalFormatting sqref="L7">
    <cfRule type="cellIs" dxfId="346" priority="19" stopIfTrue="1" operator="greaterThan">
      <formula>0</formula>
    </cfRule>
  </conditionalFormatting>
  <conditionalFormatting sqref="L7">
    <cfRule type="cellIs" dxfId="345" priority="20" stopIfTrue="1" operator="lessThanOrEqual">
      <formula>0</formula>
    </cfRule>
  </conditionalFormatting>
  <conditionalFormatting sqref="L7">
    <cfRule type="cellIs" dxfId="344" priority="21" stopIfTrue="1" operator="greaterThan">
      <formula>0</formula>
    </cfRule>
  </conditionalFormatting>
  <conditionalFormatting sqref="O7">
    <cfRule type="cellIs" dxfId="343" priority="22" stopIfTrue="1" operator="lessThanOrEqual">
      <formula>0</formula>
    </cfRule>
  </conditionalFormatting>
  <conditionalFormatting sqref="O7">
    <cfRule type="cellIs" dxfId="342" priority="23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1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1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1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1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1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1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scale="9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000"/>
  <sheetViews>
    <sheetView topLeftCell="A4"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5703125" customWidth="1"/>
    <col min="9" max="9" width="12.42578125" customWidth="1"/>
    <col min="10" max="10" width="10.7109375" hidden="1" customWidth="1"/>
    <col min="11" max="13" width="10.7109375" customWidth="1"/>
    <col min="14" max="14" width="7.42578125" customWidth="1"/>
    <col min="15" max="15" width="10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'19'!G5:H5+14</f>
        <v>46153</v>
      </c>
      <c r="H5" s="140"/>
      <c r="I5" s="6" t="s">
        <v>57</v>
      </c>
      <c r="J5" s="7"/>
      <c r="K5" s="7"/>
      <c r="L5" s="143">
        <f>G5+13</f>
        <v>46166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'19'!U10 + N29</f>
        <v>0</v>
      </c>
      <c r="V10" s="16"/>
    </row>
    <row r="11" spans="1:22" ht="12.75" customHeight="1">
      <c r="A11" s="25" t="s">
        <v>23</v>
      </c>
      <c r="B11" s="93">
        <f>'19'!B27+1</f>
        <v>46153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46154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46155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46156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'19'!U14 + O29</f>
        <v>0</v>
      </c>
      <c r="V14" s="16"/>
    </row>
    <row r="15" spans="1:22" ht="12.75" customHeight="1">
      <c r="A15" s="31" t="s">
        <v>28</v>
      </c>
      <c r="B15" s="93">
        <f t="shared" si="1"/>
        <v>46157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46158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46159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46160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46161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'19'!U22 + P29</f>
        <v>#REF!</v>
      </c>
      <c r="V22" s="16"/>
    </row>
    <row r="23" spans="1:22" ht="12.75" customHeight="1">
      <c r="A23" s="31" t="s">
        <v>25</v>
      </c>
      <c r="B23" s="93">
        <f t="shared" si="5"/>
        <v>46162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46163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46164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46165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'19'!V26 + R29</f>
        <v>0</v>
      </c>
    </row>
    <row r="27" spans="1:22" ht="12.75" customHeight="1">
      <c r="A27" s="31" t="s">
        <v>30</v>
      </c>
      <c r="B27" s="93">
        <f t="shared" si="5"/>
        <v>46166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50" priority="1" stopIfTrue="1" operator="notEqual">
      <formula>"X"</formula>
    </cfRule>
  </conditionalFormatting>
  <conditionalFormatting sqref="C44:D44">
    <cfRule type="cellIs" dxfId="49" priority="2" stopIfTrue="1" operator="equal">
      <formula>0</formula>
    </cfRule>
  </conditionalFormatting>
  <conditionalFormatting sqref="O31">
    <cfRule type="cellIs" dxfId="48" priority="3" stopIfTrue="1" operator="lessThanOrEqual">
      <formula>0</formula>
    </cfRule>
  </conditionalFormatting>
  <conditionalFormatting sqref="O31">
    <cfRule type="cellIs" dxfId="47" priority="4" stopIfTrue="1" operator="greaterThan">
      <formula>0</formula>
    </cfRule>
  </conditionalFormatting>
  <conditionalFormatting sqref="H11:H17 H21:H27">
    <cfRule type="cellIs" dxfId="46" priority="5" stopIfTrue="1" operator="lessThanOrEqual">
      <formula>0</formula>
    </cfRule>
  </conditionalFormatting>
  <conditionalFormatting sqref="H11:H17 H21:H27">
    <cfRule type="cellIs" dxfId="45" priority="6" stopIfTrue="1" operator="greaterThan">
      <formula>0</formula>
    </cfRule>
  </conditionalFormatting>
  <conditionalFormatting sqref="D3:H3">
    <cfRule type="cellIs" dxfId="44" priority="7" stopIfTrue="1" operator="lessThanOrEqual">
      <formula>0</formula>
    </cfRule>
  </conditionalFormatting>
  <conditionalFormatting sqref="D3:H3">
    <cfRule type="cellIs" dxfId="43" priority="8" stopIfTrue="1" operator="greaterThan">
      <formula>0</formula>
    </cfRule>
  </conditionalFormatting>
  <conditionalFormatting sqref="I3">
    <cfRule type="cellIs" dxfId="42" priority="9" stopIfTrue="1" operator="greaterThan">
      <formula>0</formula>
    </cfRule>
  </conditionalFormatting>
  <conditionalFormatting sqref="J3:N3">
    <cfRule type="cellIs" dxfId="41" priority="10" stopIfTrue="1" operator="lessThanOrEqual">
      <formula>0</formula>
    </cfRule>
  </conditionalFormatting>
  <conditionalFormatting sqref="J3:N3">
    <cfRule type="cellIs" dxfId="40" priority="11" stopIfTrue="1" operator="greaterThan">
      <formula>0</formula>
    </cfRule>
  </conditionalFormatting>
  <conditionalFormatting sqref="O11:O18 O21:O29">
    <cfRule type="cellIs" dxfId="39" priority="12" stopIfTrue="1" operator="lessThanOrEqual">
      <formula>0</formula>
    </cfRule>
  </conditionalFormatting>
  <conditionalFormatting sqref="F18:N18 F28:N29">
    <cfRule type="cellIs" dxfId="38" priority="13" stopIfTrue="1" operator="equal">
      <formula>0</formula>
    </cfRule>
  </conditionalFormatting>
  <conditionalFormatting sqref="G7 L7">
    <cfRule type="cellIs" dxfId="37" priority="14" stopIfTrue="1" operator="lessThanOrEqual">
      <formula>0</formula>
    </cfRule>
  </conditionalFormatting>
  <conditionalFormatting sqref="G7 L7">
    <cfRule type="cellIs" dxfId="36" priority="15" stopIfTrue="1" operator="greaterThan">
      <formula>0</formula>
    </cfRule>
  </conditionalFormatting>
  <conditionalFormatting sqref="O7">
    <cfRule type="cellIs" dxfId="35" priority="16" stopIfTrue="1" operator="lessThanOrEqual">
      <formula>0</formula>
    </cfRule>
  </conditionalFormatting>
  <conditionalFormatting sqref="O7">
    <cfRule type="cellIs" dxfId="34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3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3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3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3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3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3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000"/>
  <sheetViews>
    <sheetView topLeftCell="A4" workbookViewId="0">
      <selection sqref="A1:O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7109375" customWidth="1"/>
    <col min="9" max="9" width="12.42578125" customWidth="1"/>
    <col min="10" max="10" width="10.7109375" hidden="1" customWidth="1"/>
    <col min="11" max="13" width="10.7109375" customWidth="1"/>
    <col min="14" max="14" width="7.14062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'20'!G5:H5+14</f>
        <v>46167</v>
      </c>
      <c r="H5" s="140"/>
      <c r="I5" s="6" t="s">
        <v>57</v>
      </c>
      <c r="J5" s="7"/>
      <c r="K5" s="7"/>
      <c r="L5" s="143">
        <f>G5+13</f>
        <v>46180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'20'!U10 + N29</f>
        <v>0</v>
      </c>
      <c r="V10" s="16"/>
    </row>
    <row r="11" spans="1:22" ht="12.75" customHeight="1">
      <c r="A11" s="25" t="s">
        <v>23</v>
      </c>
      <c r="B11" s="93">
        <f>'20'!B27+1</f>
        <v>46167</v>
      </c>
      <c r="C11" s="105"/>
      <c r="D11" s="105"/>
      <c r="E11" s="28"/>
      <c r="F11" s="106"/>
      <c r="G11" s="106"/>
      <c r="H11" s="106"/>
      <c r="I11" s="106"/>
      <c r="J11" s="107"/>
      <c r="K11" s="107"/>
      <c r="L11" s="107"/>
      <c r="M11" s="107"/>
      <c r="N11" s="107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46168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46169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46170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'20'!U14 + O29</f>
        <v>0</v>
      </c>
      <c r="V14" s="16"/>
    </row>
    <row r="15" spans="1:22" ht="12.75" customHeight="1">
      <c r="A15" s="31" t="s">
        <v>28</v>
      </c>
      <c r="B15" s="93">
        <f t="shared" si="1"/>
        <v>46171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46172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46173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46174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46175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'20'!U22 + P29</f>
        <v>#REF!</v>
      </c>
      <c r="V22" s="16"/>
    </row>
    <row r="23" spans="1:22" ht="12.75" customHeight="1">
      <c r="A23" s="31" t="s">
        <v>25</v>
      </c>
      <c r="B23" s="93">
        <f t="shared" si="5"/>
        <v>46176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46177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46178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46179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'20'!V26 + R29</f>
        <v>0</v>
      </c>
    </row>
    <row r="27" spans="1:22" ht="12.75" customHeight="1">
      <c r="A27" s="31" t="s">
        <v>30</v>
      </c>
      <c r="B27" s="93">
        <f t="shared" si="5"/>
        <v>46180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3" priority="1" stopIfTrue="1" operator="notEqual">
      <formula>"X"</formula>
    </cfRule>
  </conditionalFormatting>
  <conditionalFormatting sqref="C44:D44">
    <cfRule type="cellIs" dxfId="32" priority="2" stopIfTrue="1" operator="equal">
      <formula>0</formula>
    </cfRule>
  </conditionalFormatting>
  <conditionalFormatting sqref="O31">
    <cfRule type="cellIs" dxfId="31" priority="3" stopIfTrue="1" operator="lessThanOrEqual">
      <formula>0</formula>
    </cfRule>
  </conditionalFormatting>
  <conditionalFormatting sqref="O31">
    <cfRule type="cellIs" dxfId="30" priority="4" stopIfTrue="1" operator="greaterThan">
      <formula>0</formula>
    </cfRule>
  </conditionalFormatting>
  <conditionalFormatting sqref="H11:H17 H21:H27">
    <cfRule type="cellIs" dxfId="29" priority="5" stopIfTrue="1" operator="lessThanOrEqual">
      <formula>0</formula>
    </cfRule>
  </conditionalFormatting>
  <conditionalFormatting sqref="H11:H17 H21:H27">
    <cfRule type="cellIs" dxfId="28" priority="6" stopIfTrue="1" operator="greaterThan">
      <formula>0</formula>
    </cfRule>
  </conditionalFormatting>
  <conditionalFormatting sqref="D3:H3">
    <cfRule type="cellIs" dxfId="27" priority="7" stopIfTrue="1" operator="lessThanOrEqual">
      <formula>0</formula>
    </cfRule>
  </conditionalFormatting>
  <conditionalFormatting sqref="D3:H3">
    <cfRule type="cellIs" dxfId="26" priority="8" stopIfTrue="1" operator="greaterThan">
      <formula>0</formula>
    </cfRule>
  </conditionalFormatting>
  <conditionalFormatting sqref="I3">
    <cfRule type="cellIs" dxfId="25" priority="9" stopIfTrue="1" operator="greaterThan">
      <formula>0</formula>
    </cfRule>
  </conditionalFormatting>
  <conditionalFormatting sqref="J3:N3">
    <cfRule type="cellIs" dxfId="24" priority="10" stopIfTrue="1" operator="lessThanOrEqual">
      <formula>0</formula>
    </cfRule>
  </conditionalFormatting>
  <conditionalFormatting sqref="J3:N3">
    <cfRule type="cellIs" dxfId="23" priority="11" stopIfTrue="1" operator="greaterThan">
      <formula>0</formula>
    </cfRule>
  </conditionalFormatting>
  <conditionalFormatting sqref="O11:O18 O21:O29">
    <cfRule type="cellIs" dxfId="22" priority="12" stopIfTrue="1" operator="lessThanOrEqual">
      <formula>0</formula>
    </cfRule>
  </conditionalFormatting>
  <conditionalFormatting sqref="F18:N18 F28:N29">
    <cfRule type="cellIs" dxfId="21" priority="13" stopIfTrue="1" operator="equal">
      <formula>0</formula>
    </cfRule>
  </conditionalFormatting>
  <conditionalFormatting sqref="G7 L7">
    <cfRule type="cellIs" dxfId="20" priority="14" stopIfTrue="1" operator="lessThanOrEqual">
      <formula>0</formula>
    </cfRule>
  </conditionalFormatting>
  <conditionalFormatting sqref="G7 L7">
    <cfRule type="cellIs" dxfId="19" priority="15" stopIfTrue="1" operator="greaterThan">
      <formula>0</formula>
    </cfRule>
  </conditionalFormatting>
  <conditionalFormatting sqref="O7">
    <cfRule type="cellIs" dxfId="18" priority="16" stopIfTrue="1" operator="lessThanOrEqual">
      <formula>0</formula>
    </cfRule>
  </conditionalFormatting>
  <conditionalFormatting sqref="O7">
    <cfRule type="cellIs" dxfId="17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4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4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4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4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4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4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000"/>
  <sheetViews>
    <sheetView workbookViewId="0">
      <selection activeCell="K23" sqref="K23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2.7109375" customWidth="1"/>
    <col min="10" max="10" width="10.7109375" hidden="1" customWidth="1"/>
    <col min="11" max="13" width="10.7109375" customWidth="1"/>
    <col min="14" max="14" width="7" customWidth="1"/>
    <col min="15" max="15" width="9.285156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5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'21'!G5:H5+14</f>
        <v>46181</v>
      </c>
      <c r="H5" s="140"/>
      <c r="I5" s="6" t="s">
        <v>57</v>
      </c>
      <c r="J5" s="7"/>
      <c r="K5" s="7"/>
      <c r="L5" s="143">
        <f>G5+13</f>
        <v>46194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'21'!U10 + N29</f>
        <v>0</v>
      </c>
      <c r="V10" s="16"/>
    </row>
    <row r="11" spans="1:22" ht="12.75" customHeight="1">
      <c r="A11" s="25" t="s">
        <v>23</v>
      </c>
      <c r="B11" s="93">
        <f>'21'!B27+1</f>
        <v>46181</v>
      </c>
      <c r="C11" s="100"/>
      <c r="D11" s="100"/>
      <c r="E11" s="28"/>
      <c r="F11" s="101"/>
      <c r="G11" s="101"/>
      <c r="H11" s="101"/>
      <c r="I11" s="101"/>
      <c r="J11" s="102"/>
      <c r="K11" s="102"/>
      <c r="L11" s="102"/>
      <c r="M11" s="102"/>
      <c r="N11" s="102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46182</v>
      </c>
      <c r="C12" s="100"/>
      <c r="D12" s="100"/>
      <c r="E12" s="28"/>
      <c r="F12" s="101"/>
      <c r="G12" s="101"/>
      <c r="H12" s="101"/>
      <c r="I12" s="101"/>
      <c r="J12" s="104"/>
      <c r="K12" s="104"/>
      <c r="L12" s="104"/>
      <c r="M12" s="104"/>
      <c r="N12" s="104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46183</v>
      </c>
      <c r="C13" s="100"/>
      <c r="D13" s="100"/>
      <c r="E13" s="28"/>
      <c r="F13" s="101"/>
      <c r="G13" s="101"/>
      <c r="H13" s="101"/>
      <c r="I13" s="101"/>
      <c r="J13" s="104"/>
      <c r="K13" s="104"/>
      <c r="L13" s="104"/>
      <c r="M13" s="104"/>
      <c r="N13" s="104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46184</v>
      </c>
      <c r="C14" s="100"/>
      <c r="D14" s="100"/>
      <c r="E14" s="28"/>
      <c r="F14" s="101"/>
      <c r="G14" s="101"/>
      <c r="H14" s="101"/>
      <c r="I14" s="101"/>
      <c r="J14" s="104"/>
      <c r="K14" s="102"/>
      <c r="L14" s="102"/>
      <c r="M14" s="102"/>
      <c r="N14" s="102"/>
      <c r="O14" s="33">
        <f t="shared" si="0"/>
        <v>0</v>
      </c>
      <c r="P14" s="103"/>
      <c r="R14" s="145" t="s">
        <v>27</v>
      </c>
      <c r="S14" s="137"/>
      <c r="T14" s="137"/>
      <c r="U14" s="24">
        <f>'21'!U14 + O29</f>
        <v>0</v>
      </c>
      <c r="V14" s="16"/>
    </row>
    <row r="15" spans="1:22" ht="12.75" customHeight="1">
      <c r="A15" s="31" t="s">
        <v>28</v>
      </c>
      <c r="B15" s="93">
        <f t="shared" si="1"/>
        <v>46185</v>
      </c>
      <c r="C15" s="100"/>
      <c r="D15" s="100"/>
      <c r="E15" s="28"/>
      <c r="F15" s="101"/>
      <c r="G15" s="101"/>
      <c r="H15" s="101"/>
      <c r="I15" s="101"/>
      <c r="J15" s="104"/>
      <c r="K15" s="104"/>
      <c r="L15" s="104"/>
      <c r="M15" s="104"/>
      <c r="N15" s="104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46186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46187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46188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46189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'21'!U22 + P29</f>
        <v>#REF!</v>
      </c>
      <c r="V22" s="16"/>
    </row>
    <row r="23" spans="1:22" ht="12.75" customHeight="1">
      <c r="A23" s="31" t="s">
        <v>25</v>
      </c>
      <c r="B23" s="93">
        <f t="shared" si="5"/>
        <v>46190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46191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46192</v>
      </c>
      <c r="C25" s="111"/>
      <c r="D25" s="111"/>
      <c r="E25" s="131"/>
      <c r="F25" s="112"/>
      <c r="G25" s="112"/>
      <c r="H25" s="133"/>
      <c r="I25" s="112"/>
      <c r="J25" s="115"/>
      <c r="K25" s="113"/>
      <c r="L25" s="112"/>
      <c r="M25" s="115"/>
      <c r="N25" s="115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46193</v>
      </c>
      <c r="C26" s="34"/>
      <c r="D26" s="34"/>
      <c r="E26" s="28"/>
      <c r="F26" s="35"/>
      <c r="G26" s="35"/>
      <c r="H26" s="134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'21'!V26 + R29</f>
        <v>0</v>
      </c>
    </row>
    <row r="27" spans="1:22" ht="12.75" customHeight="1">
      <c r="A27" s="31" t="s">
        <v>30</v>
      </c>
      <c r="B27" s="93">
        <f t="shared" si="5"/>
        <v>46194</v>
      </c>
      <c r="C27" s="34"/>
      <c r="D27" s="34"/>
      <c r="E27" s="28"/>
      <c r="F27" s="37"/>
      <c r="G27" s="37"/>
      <c r="H27" s="135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6" priority="1" stopIfTrue="1" operator="notEqual">
      <formula>"X"</formula>
    </cfRule>
  </conditionalFormatting>
  <conditionalFormatting sqref="C44:D44">
    <cfRule type="cellIs" dxfId="15" priority="2" stopIfTrue="1" operator="equal">
      <formula>0</formula>
    </cfRule>
  </conditionalFormatting>
  <conditionalFormatting sqref="O31">
    <cfRule type="cellIs" dxfId="14" priority="3" stopIfTrue="1" operator="lessThanOrEqual">
      <formula>0</formula>
    </cfRule>
  </conditionalFormatting>
  <conditionalFormatting sqref="O31">
    <cfRule type="cellIs" dxfId="13" priority="4" stopIfTrue="1" operator="greaterThan">
      <formula>0</formula>
    </cfRule>
  </conditionalFormatting>
  <conditionalFormatting sqref="H11:H17 H21:H27">
    <cfRule type="cellIs" dxfId="12" priority="5" stopIfTrue="1" operator="lessThanOrEqual">
      <formula>0</formula>
    </cfRule>
  </conditionalFormatting>
  <conditionalFormatting sqref="H11:H17 H21:H27">
    <cfRule type="cellIs" dxfId="11" priority="6" stopIfTrue="1" operator="greaterThan">
      <formula>0</formula>
    </cfRule>
  </conditionalFormatting>
  <conditionalFormatting sqref="D3:H3">
    <cfRule type="cellIs" dxfId="10" priority="7" stopIfTrue="1" operator="lessThanOrEqual">
      <formula>0</formula>
    </cfRule>
  </conditionalFormatting>
  <conditionalFormatting sqref="D3:H3">
    <cfRule type="cellIs" dxfId="9" priority="8" stopIfTrue="1" operator="greaterThan">
      <formula>0</formula>
    </cfRule>
  </conditionalFormatting>
  <conditionalFormatting sqref="I3">
    <cfRule type="cellIs" dxfId="8" priority="9" stopIfTrue="1" operator="greaterThan">
      <formula>0</formula>
    </cfRule>
  </conditionalFormatting>
  <conditionalFormatting sqref="J3:N3">
    <cfRule type="cellIs" dxfId="7" priority="10" stopIfTrue="1" operator="lessThanOrEqual">
      <formula>0</formula>
    </cfRule>
  </conditionalFormatting>
  <conditionalFormatting sqref="J3:N3">
    <cfRule type="cellIs" dxfId="6" priority="11" stopIfTrue="1" operator="greaterThan">
      <formula>0</formula>
    </cfRule>
  </conditionalFormatting>
  <conditionalFormatting sqref="O11:O18 O21:O29">
    <cfRule type="cellIs" dxfId="5" priority="12" stopIfTrue="1" operator="lessThanOrEqual">
      <formula>0</formula>
    </cfRule>
  </conditionalFormatting>
  <conditionalFormatting sqref="F18:N18 F28:N29">
    <cfRule type="cellIs" dxfId="4" priority="13" stopIfTrue="1" operator="equal">
      <formula>0</formula>
    </cfRule>
  </conditionalFormatting>
  <conditionalFormatting sqref="G7 L7">
    <cfRule type="cellIs" dxfId="3" priority="14" stopIfTrue="1" operator="lessThanOrEqual">
      <formula>0</formula>
    </cfRule>
  </conditionalFormatting>
  <conditionalFormatting sqref="G7 L7">
    <cfRule type="cellIs" dxfId="2" priority="15" stopIfTrue="1" operator="greaterThan">
      <formula>0</formula>
    </cfRule>
  </conditionalFormatting>
  <conditionalFormatting sqref="O7">
    <cfRule type="cellIs" dxfId="1" priority="16" stopIfTrue="1" operator="lessThanOrEqual">
      <formula>0</formula>
    </cfRule>
  </conditionalFormatting>
  <conditionalFormatting sqref="O7">
    <cfRule type="cellIs" dxfId="0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5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5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5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5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5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5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A4" workbookViewId="0">
      <selection activeCell="S18" sqref="S18"/>
    </sheetView>
  </sheetViews>
  <sheetFormatPr defaultColWidth="12.5703125" defaultRowHeight="15" customHeight="1"/>
  <cols>
    <col min="1" max="1" width="8.85546875" customWidth="1"/>
    <col min="2" max="4" width="10.7109375" customWidth="1"/>
    <col min="5" max="5" width="2.140625" customWidth="1"/>
    <col min="6" max="7" width="10.7109375" customWidth="1"/>
    <col min="8" max="8" width="10.85546875" customWidth="1"/>
    <col min="9" max="9" width="13.28515625" customWidth="1"/>
    <col min="10" max="10" width="9.42578125" customWidth="1"/>
    <col min="11" max="11" width="10.7109375" customWidth="1"/>
    <col min="12" max="12" width="14.28515625" customWidth="1"/>
    <col min="13" max="13" width="7.42578125" customWidth="1"/>
    <col min="14" max="14" width="9.42578125" customWidth="1"/>
    <col min="15" max="15" width="15.85546875" customWidth="1"/>
    <col min="16" max="16" width="9.28515625" customWidth="1"/>
    <col min="17" max="17" width="6.28515625" customWidth="1"/>
    <col min="18" max="26" width="8.5703125" customWidth="1"/>
  </cols>
  <sheetData>
    <row r="1" spans="1:20" ht="28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20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"/>
    </row>
    <row r="4" spans="1:20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</row>
    <row r="5" spans="1:20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'2'!G5:H5+14</f>
        <v>45915</v>
      </c>
      <c r="H5" s="140"/>
      <c r="I5" s="6" t="s">
        <v>57</v>
      </c>
      <c r="J5" s="7"/>
      <c r="K5" s="143">
        <f>G5+13</f>
        <v>45928</v>
      </c>
      <c r="L5" s="140"/>
      <c r="M5" s="7"/>
      <c r="N5" s="5"/>
    </row>
    <row r="6" spans="1:20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5"/>
    </row>
    <row r="7" spans="1:20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3">
        <f>'1'!K7</f>
        <v>0</v>
      </c>
      <c r="L7" s="12"/>
      <c r="M7" s="12" t="s">
        <v>54</v>
      </c>
      <c r="N7" s="13">
        <f>'1'!N7</f>
        <v>0</v>
      </c>
    </row>
    <row r="8" spans="1:20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</row>
    <row r="9" spans="1:20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P9" s="16"/>
      <c r="Q9" s="16"/>
      <c r="R9" s="16"/>
      <c r="S9" s="16"/>
      <c r="T9" s="16"/>
    </row>
    <row r="10" spans="1:20" ht="25.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19" t="s">
        <v>17</v>
      </c>
      <c r="K10" s="19" t="s">
        <v>18</v>
      </c>
      <c r="L10" s="19" t="s">
        <v>19</v>
      </c>
      <c r="M10" s="19" t="s">
        <v>20</v>
      </c>
      <c r="N10" s="22" t="s">
        <v>21</v>
      </c>
      <c r="P10" s="16"/>
      <c r="Q10" s="145"/>
      <c r="R10" s="137"/>
      <c r="S10" s="24"/>
      <c r="T10" s="16"/>
    </row>
    <row r="11" spans="1:20" ht="12.75" customHeight="1">
      <c r="A11" s="92" t="s">
        <v>23</v>
      </c>
      <c r="B11" s="93">
        <f>'2'!B27+1</f>
        <v>45915</v>
      </c>
      <c r="C11" s="120"/>
      <c r="D11" s="120"/>
      <c r="E11" s="131"/>
      <c r="F11" s="121"/>
      <c r="G11" s="121"/>
      <c r="H11" s="121"/>
      <c r="I11" s="121"/>
      <c r="J11" s="122"/>
      <c r="K11" s="122"/>
      <c r="L11" s="122"/>
      <c r="M11" s="122"/>
      <c r="N11" s="33">
        <f t="shared" ref="N11:N17" si="0">SUM(F11:M11)</f>
        <v>0</v>
      </c>
      <c r="P11" s="16"/>
      <c r="Q11" s="23"/>
      <c r="R11" s="23"/>
      <c r="S11" s="16"/>
      <c r="T11" s="16"/>
    </row>
    <row r="12" spans="1:20" ht="12.75" customHeight="1">
      <c r="A12" s="95" t="s">
        <v>24</v>
      </c>
      <c r="B12" s="93">
        <f t="shared" ref="B12:B17" si="1">B11+1</f>
        <v>45916</v>
      </c>
      <c r="C12" s="120"/>
      <c r="D12" s="120"/>
      <c r="E12" s="131"/>
      <c r="F12" s="121"/>
      <c r="G12" s="121"/>
      <c r="H12" s="121"/>
      <c r="I12" s="121"/>
      <c r="J12" s="123"/>
      <c r="K12" s="123"/>
      <c r="L12" s="123"/>
      <c r="M12" s="123"/>
      <c r="N12" s="33">
        <f t="shared" si="0"/>
        <v>0</v>
      </c>
      <c r="P12" s="16"/>
      <c r="Q12" s="23"/>
      <c r="R12" s="23"/>
      <c r="S12" s="16"/>
      <c r="T12" s="16"/>
    </row>
    <row r="13" spans="1:20" ht="12.75" customHeight="1">
      <c r="A13" s="31" t="s">
        <v>25</v>
      </c>
      <c r="B13" s="93">
        <f t="shared" si="1"/>
        <v>45917</v>
      </c>
      <c r="C13" s="120"/>
      <c r="D13" s="120"/>
      <c r="E13" s="131"/>
      <c r="F13" s="121"/>
      <c r="G13" s="121"/>
      <c r="H13" s="121"/>
      <c r="I13" s="121"/>
      <c r="J13" s="123"/>
      <c r="K13" s="123"/>
      <c r="L13" s="123"/>
      <c r="M13" s="123"/>
      <c r="N13" s="33">
        <f t="shared" si="0"/>
        <v>0</v>
      </c>
      <c r="P13" s="16"/>
      <c r="Q13" s="23"/>
      <c r="R13" s="23"/>
      <c r="S13" s="16"/>
      <c r="T13" s="16"/>
    </row>
    <row r="14" spans="1:20" ht="12.75" customHeight="1">
      <c r="A14" s="31" t="s">
        <v>26</v>
      </c>
      <c r="B14" s="93">
        <f t="shared" si="1"/>
        <v>45918</v>
      </c>
      <c r="C14" s="120"/>
      <c r="D14" s="120"/>
      <c r="E14" s="131"/>
      <c r="F14" s="121"/>
      <c r="G14" s="121"/>
      <c r="H14" s="121"/>
      <c r="I14" s="121"/>
      <c r="J14" s="123"/>
      <c r="K14" s="122"/>
      <c r="L14" s="122"/>
      <c r="M14" s="122"/>
      <c r="N14" s="33">
        <f t="shared" si="0"/>
        <v>0</v>
      </c>
      <c r="P14" s="145"/>
      <c r="Q14" s="137"/>
      <c r="R14" s="137"/>
      <c r="S14" s="24"/>
      <c r="T14" s="16"/>
    </row>
    <row r="15" spans="1:20" ht="12.75" customHeight="1">
      <c r="A15" s="31" t="s">
        <v>28</v>
      </c>
      <c r="B15" s="93">
        <f t="shared" si="1"/>
        <v>45919</v>
      </c>
      <c r="C15" s="120"/>
      <c r="D15" s="120"/>
      <c r="E15" s="131"/>
      <c r="F15" s="121"/>
      <c r="G15" s="121"/>
      <c r="H15" s="121"/>
      <c r="I15" s="121"/>
      <c r="J15" s="123"/>
      <c r="K15" s="123"/>
      <c r="L15" s="123"/>
      <c r="M15" s="123"/>
      <c r="N15" s="33">
        <f t="shared" si="0"/>
        <v>0</v>
      </c>
      <c r="P15" s="16"/>
      <c r="Q15" s="23"/>
      <c r="R15" s="23"/>
      <c r="S15" s="16"/>
      <c r="T15" s="16"/>
    </row>
    <row r="16" spans="1:20" ht="12.75" customHeight="1">
      <c r="A16" s="31" t="s">
        <v>29</v>
      </c>
      <c r="B16" s="93">
        <f t="shared" si="1"/>
        <v>45920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3">
        <f t="shared" si="0"/>
        <v>0</v>
      </c>
      <c r="P16" s="16"/>
      <c r="Q16" s="23"/>
      <c r="R16" s="23"/>
      <c r="S16" s="16"/>
      <c r="T16" s="16"/>
    </row>
    <row r="17" spans="1:20" ht="12.75" customHeight="1">
      <c r="A17" s="31" t="s">
        <v>30</v>
      </c>
      <c r="B17" s="93">
        <f t="shared" si="1"/>
        <v>45921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9">
        <f t="shared" si="0"/>
        <v>0</v>
      </c>
      <c r="P17" s="16"/>
      <c r="Q17" s="23"/>
      <c r="R17" s="23"/>
      <c r="S17" s="16"/>
      <c r="T17" s="16"/>
    </row>
    <row r="18" spans="1:20" ht="12.75" customHeight="1">
      <c r="A18" s="15"/>
      <c r="B18" s="40"/>
      <c r="C18" s="146" t="s">
        <v>31</v>
      </c>
      <c r="D18" s="147"/>
      <c r="E18" s="41"/>
      <c r="F18" s="42">
        <f t="shared" ref="F18:N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P18" s="16"/>
      <c r="Q18" s="23"/>
      <c r="R18" s="23"/>
      <c r="S18" s="43"/>
      <c r="T18" s="16"/>
    </row>
    <row r="19" spans="1:20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P19" s="16"/>
      <c r="Q19" s="23"/>
      <c r="R19" s="23"/>
      <c r="S19" s="16"/>
      <c r="T19" s="16"/>
    </row>
    <row r="20" spans="1:20" ht="27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17</v>
      </c>
      <c r="K20" s="19" t="str">
        <f t="shared" ref="K20:N20" si="4">K10</f>
        <v>Inservice</v>
      </c>
      <c r="L20" s="19" t="str">
        <f t="shared" si="4"/>
        <v>Sick/Med</v>
      </c>
      <c r="M20" s="19" t="str">
        <f t="shared" si="4"/>
        <v>Pers</v>
      </c>
      <c r="N20" s="22" t="str">
        <f t="shared" si="4"/>
        <v>TOTAL</v>
      </c>
      <c r="P20" s="16"/>
      <c r="Q20" s="23"/>
      <c r="R20" s="23"/>
      <c r="S20" s="16"/>
      <c r="T20" s="16"/>
    </row>
    <row r="21" spans="1:20" ht="12.75" customHeight="1">
      <c r="A21" s="92" t="s">
        <v>23</v>
      </c>
      <c r="B21" s="93">
        <f t="shared" ref="B21:B27" si="5">B11+7</f>
        <v>45922</v>
      </c>
      <c r="C21" s="120"/>
      <c r="D21" s="120"/>
      <c r="E21" s="131"/>
      <c r="F21" s="121"/>
      <c r="G21" s="121"/>
      <c r="H21" s="121"/>
      <c r="I21" s="121"/>
      <c r="J21" s="122"/>
      <c r="K21" s="122"/>
      <c r="L21" s="122"/>
      <c r="M21" s="122"/>
      <c r="N21" s="33">
        <f t="shared" ref="N21:N27" si="6">SUM(F21:M21)</f>
        <v>0</v>
      </c>
      <c r="P21" s="16"/>
      <c r="Q21" s="23"/>
      <c r="R21" s="23"/>
      <c r="S21" s="16"/>
      <c r="T21" s="16"/>
    </row>
    <row r="22" spans="1:20" ht="12.75" customHeight="1">
      <c r="A22" s="95" t="s">
        <v>24</v>
      </c>
      <c r="B22" s="93">
        <f t="shared" si="5"/>
        <v>45923</v>
      </c>
      <c r="C22" s="120"/>
      <c r="D22" s="120"/>
      <c r="E22" s="131"/>
      <c r="F22" s="121"/>
      <c r="G22" s="121"/>
      <c r="H22" s="121"/>
      <c r="I22" s="121"/>
      <c r="J22" s="123"/>
      <c r="K22" s="123"/>
      <c r="L22" s="123"/>
      <c r="M22" s="123"/>
      <c r="N22" s="33">
        <f t="shared" si="6"/>
        <v>0</v>
      </c>
      <c r="P22" s="145"/>
      <c r="Q22" s="137"/>
      <c r="R22" s="137"/>
      <c r="S22" s="24"/>
      <c r="T22" s="16"/>
    </row>
    <row r="23" spans="1:20" ht="12.75" customHeight="1">
      <c r="A23" s="31" t="s">
        <v>25</v>
      </c>
      <c r="B23" s="93">
        <f t="shared" si="5"/>
        <v>45924</v>
      </c>
      <c r="C23" s="120"/>
      <c r="D23" s="120"/>
      <c r="E23" s="131"/>
      <c r="F23" s="121"/>
      <c r="G23" s="121"/>
      <c r="H23" s="121"/>
      <c r="I23" s="121"/>
      <c r="J23" s="123"/>
      <c r="K23" s="123"/>
      <c r="L23" s="123"/>
      <c r="M23" s="123"/>
      <c r="N23" s="33">
        <f t="shared" si="6"/>
        <v>0</v>
      </c>
      <c r="P23" s="16"/>
      <c r="Q23" s="16"/>
      <c r="R23" s="16"/>
      <c r="S23" s="16"/>
      <c r="T23" s="16"/>
    </row>
    <row r="24" spans="1:20" ht="12.75" customHeight="1">
      <c r="A24" s="31" t="s">
        <v>26</v>
      </c>
      <c r="B24" s="93">
        <f t="shared" si="5"/>
        <v>45925</v>
      </c>
      <c r="C24" s="120"/>
      <c r="D24" s="120"/>
      <c r="E24" s="131"/>
      <c r="F24" s="121"/>
      <c r="G24" s="121"/>
      <c r="H24" s="121"/>
      <c r="I24" s="121"/>
      <c r="J24" s="123"/>
      <c r="K24" s="122"/>
      <c r="L24" s="122"/>
      <c r="M24" s="122"/>
      <c r="N24" s="33">
        <f t="shared" si="6"/>
        <v>0</v>
      </c>
      <c r="P24" s="16"/>
      <c r="Q24" s="16"/>
      <c r="R24" s="16"/>
      <c r="S24" s="16"/>
      <c r="T24" s="16"/>
    </row>
    <row r="25" spans="1:20" ht="12.75" customHeight="1">
      <c r="A25" s="31" t="s">
        <v>28</v>
      </c>
      <c r="B25" s="93">
        <f t="shared" si="5"/>
        <v>45926</v>
      </c>
      <c r="C25" s="120"/>
      <c r="D25" s="120"/>
      <c r="E25" s="131"/>
      <c r="F25" s="121"/>
      <c r="G25" s="121"/>
      <c r="H25" s="121"/>
      <c r="I25" s="121"/>
      <c r="J25" s="123"/>
      <c r="K25" s="121"/>
      <c r="L25" s="123"/>
      <c r="M25" s="123"/>
      <c r="N25" s="33">
        <f t="shared" si="6"/>
        <v>0</v>
      </c>
      <c r="P25" s="16"/>
      <c r="Q25" s="16"/>
      <c r="R25" s="16"/>
      <c r="S25" s="16"/>
      <c r="T25" s="16"/>
    </row>
    <row r="26" spans="1:20" ht="12.75" customHeight="1">
      <c r="A26" s="31" t="s">
        <v>29</v>
      </c>
      <c r="B26" s="93">
        <f t="shared" si="5"/>
        <v>45927</v>
      </c>
      <c r="C26" s="124"/>
      <c r="D26" s="124"/>
      <c r="E26" s="131"/>
      <c r="F26" s="125"/>
      <c r="G26" s="125"/>
      <c r="H26" s="125"/>
      <c r="I26" s="125"/>
      <c r="J26" s="126"/>
      <c r="K26" s="126"/>
      <c r="L26" s="125"/>
      <c r="M26" s="126"/>
      <c r="N26" s="33">
        <f t="shared" si="6"/>
        <v>0</v>
      </c>
      <c r="P26" s="16"/>
      <c r="Q26" s="145"/>
      <c r="R26" s="137"/>
      <c r="S26" s="137"/>
      <c r="T26" s="24"/>
    </row>
    <row r="27" spans="1:20" ht="12.75" customHeight="1">
      <c r="A27" s="31" t="s">
        <v>30</v>
      </c>
      <c r="B27" s="93">
        <f t="shared" si="5"/>
        <v>45928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9">
        <f t="shared" si="6"/>
        <v>0</v>
      </c>
      <c r="P27" s="16"/>
      <c r="Q27" s="16"/>
      <c r="R27" s="16"/>
      <c r="S27" s="16"/>
      <c r="T27" s="16"/>
    </row>
    <row r="28" spans="1:20" ht="15" customHeight="1">
      <c r="A28" s="16"/>
      <c r="B28" s="16"/>
      <c r="C28" s="148" t="s">
        <v>35</v>
      </c>
      <c r="D28" s="149"/>
      <c r="E28" s="41"/>
      <c r="F28" s="45">
        <f t="shared" ref="F28:N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2">
        <f t="shared" si="7"/>
        <v>0</v>
      </c>
      <c r="P28" s="43"/>
      <c r="Q28" s="16"/>
      <c r="R28" s="46"/>
      <c r="S28" s="47"/>
      <c r="T28" s="16"/>
    </row>
    <row r="29" spans="1:20" ht="15.75" customHeight="1">
      <c r="A29" s="16"/>
      <c r="B29" s="16"/>
      <c r="C29" s="150" t="s">
        <v>37</v>
      </c>
      <c r="D29" s="151"/>
      <c r="E29" s="48"/>
      <c r="F29" s="49">
        <f t="shared" ref="F29:N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50">
        <f t="shared" si="8"/>
        <v>0</v>
      </c>
      <c r="P29" s="24"/>
      <c r="Q29" s="16"/>
      <c r="R29" s="46"/>
      <c r="S29" s="47"/>
      <c r="T29" s="16"/>
    </row>
    <row r="30" spans="1:20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</row>
    <row r="31" spans="1:20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52" t="s">
        <v>38</v>
      </c>
      <c r="N31" s="53">
        <f>P29</f>
        <v>0</v>
      </c>
    </row>
    <row r="32" spans="1:20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</row>
    <row r="33" spans="1:14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40"/>
    </row>
    <row r="34" spans="1:14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58"/>
    </row>
    <row r="35" spans="1:14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5"/>
    </row>
    <row r="36" spans="1:14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2"/>
    </row>
    <row r="37" spans="1:14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2"/>
    </row>
    <row r="38" spans="1:14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60"/>
    </row>
    <row r="39" spans="1:14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9"/>
    </row>
    <row r="40" spans="1:14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60"/>
    </row>
    <row r="41" spans="1:14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2"/>
    </row>
    <row r="42" spans="1:14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60"/>
    </row>
    <row r="43" spans="1:14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9"/>
    </row>
    <row r="44" spans="1:14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60"/>
    </row>
    <row r="45" spans="1:14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60"/>
    </row>
    <row r="46" spans="1:14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5"/>
    </row>
    <row r="47" spans="1:14" ht="11.2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N46"/>
    <mergeCell ref="C28:D28"/>
    <mergeCell ref="C29:D29"/>
    <mergeCell ref="A31:D31"/>
    <mergeCell ref="F31:G31"/>
    <mergeCell ref="F32:G32"/>
    <mergeCell ref="I32:N32"/>
    <mergeCell ref="I33:N33"/>
    <mergeCell ref="I38:N38"/>
    <mergeCell ref="I40:N40"/>
    <mergeCell ref="I42:N42"/>
    <mergeCell ref="I44:N44"/>
    <mergeCell ref="I45:N45"/>
    <mergeCell ref="C36:D36"/>
    <mergeCell ref="C38:D38"/>
    <mergeCell ref="C40:D40"/>
    <mergeCell ref="C42:D42"/>
    <mergeCell ref="C44:D44"/>
    <mergeCell ref="C18:D18"/>
    <mergeCell ref="P22:R22"/>
    <mergeCell ref="Q26:S26"/>
    <mergeCell ref="A32:D32"/>
    <mergeCell ref="C34:D34"/>
    <mergeCell ref="J34:M34"/>
    <mergeCell ref="A7:C7"/>
    <mergeCell ref="D7:F7"/>
    <mergeCell ref="H7:I7"/>
    <mergeCell ref="Q10:R10"/>
    <mergeCell ref="P14:R14"/>
    <mergeCell ref="A1:N1"/>
    <mergeCell ref="D3:H3"/>
    <mergeCell ref="J3:M3"/>
    <mergeCell ref="B5:D5"/>
    <mergeCell ref="G5:H5"/>
    <mergeCell ref="K5:L5"/>
  </mergeCells>
  <conditionalFormatting sqref="N31">
    <cfRule type="cellIs" dxfId="341" priority="1" stopIfTrue="1" operator="lessThanOrEqual">
      <formula>0</formula>
    </cfRule>
  </conditionalFormatting>
  <conditionalFormatting sqref="N31">
    <cfRule type="cellIs" dxfId="340" priority="2" stopIfTrue="1" operator="greaterThan">
      <formula>0</formula>
    </cfRule>
  </conditionalFormatting>
  <conditionalFormatting sqref="E36 E38 E40 E42 E44">
    <cfRule type="cellIs" dxfId="339" priority="3" stopIfTrue="1" operator="notEqual">
      <formula>"X"</formula>
    </cfRule>
  </conditionalFormatting>
  <conditionalFormatting sqref="C44:D44">
    <cfRule type="cellIs" dxfId="338" priority="4" stopIfTrue="1" operator="equal">
      <formula>0</formula>
    </cfRule>
  </conditionalFormatting>
  <conditionalFormatting sqref="H11:H17 H21:H27">
    <cfRule type="cellIs" dxfId="337" priority="5" stopIfTrue="1" operator="lessThanOrEqual">
      <formula>0</formula>
    </cfRule>
  </conditionalFormatting>
  <conditionalFormatting sqref="H11:H17 H21:H27">
    <cfRule type="cellIs" dxfId="336" priority="6" stopIfTrue="1" operator="greaterThan">
      <formula>0</formula>
    </cfRule>
  </conditionalFormatting>
  <conditionalFormatting sqref="D3:H3">
    <cfRule type="cellIs" dxfId="335" priority="7" stopIfTrue="1" operator="lessThanOrEqual">
      <formula>0</formula>
    </cfRule>
  </conditionalFormatting>
  <conditionalFormatting sqref="D3:H3">
    <cfRule type="cellIs" dxfId="334" priority="8" stopIfTrue="1" operator="greaterThan">
      <formula>0</formula>
    </cfRule>
  </conditionalFormatting>
  <conditionalFormatting sqref="I3">
    <cfRule type="cellIs" dxfId="333" priority="9" stopIfTrue="1" operator="greaterThan">
      <formula>0</formula>
    </cfRule>
  </conditionalFormatting>
  <conditionalFormatting sqref="J3:M3">
    <cfRule type="cellIs" dxfId="332" priority="10" stopIfTrue="1" operator="lessThanOrEqual">
      <formula>0</formula>
    </cfRule>
  </conditionalFormatting>
  <conditionalFormatting sqref="J3:M3">
    <cfRule type="cellIs" dxfId="331" priority="11" stopIfTrue="1" operator="greaterThan">
      <formula>0</formula>
    </cfRule>
  </conditionalFormatting>
  <conditionalFormatting sqref="N11:N18 N21:N29">
    <cfRule type="cellIs" dxfId="330" priority="12" stopIfTrue="1" operator="lessThanOrEqual">
      <formula>0</formula>
    </cfRule>
  </conditionalFormatting>
  <conditionalFormatting sqref="F18:M18 F28:M29">
    <cfRule type="cellIs" dxfId="329" priority="13" stopIfTrue="1" operator="equal">
      <formula>0</formula>
    </cfRule>
  </conditionalFormatting>
  <conditionalFormatting sqref="G7 K7">
    <cfRule type="cellIs" dxfId="328" priority="14" stopIfTrue="1" operator="lessThanOrEqual">
      <formula>0</formula>
    </cfRule>
  </conditionalFormatting>
  <conditionalFormatting sqref="G7 K7">
    <cfRule type="cellIs" dxfId="327" priority="15" stopIfTrue="1" operator="greaterThan">
      <formula>0</formula>
    </cfRule>
  </conditionalFormatting>
  <conditionalFormatting sqref="N7">
    <cfRule type="cellIs" dxfId="326" priority="16" stopIfTrue="1" operator="lessThanOrEqual">
      <formula>0</formula>
    </cfRule>
  </conditionalFormatting>
  <conditionalFormatting sqref="N7">
    <cfRule type="cellIs" dxfId="325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2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2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2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2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2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M17 F21:G27 I21:M27" xr:uid="{00000000-0002-0000-02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>
      <selection activeCell="E21" sqref="E21"/>
    </sheetView>
  </sheetViews>
  <sheetFormatPr defaultColWidth="12.5703125" defaultRowHeight="15" customHeight="1"/>
  <cols>
    <col min="1" max="1" width="8.5703125" customWidth="1"/>
    <col min="2" max="2" width="10.5703125" customWidth="1"/>
    <col min="3" max="4" width="10.7109375" customWidth="1"/>
    <col min="5" max="5" width="2.140625" customWidth="1"/>
    <col min="6" max="7" width="10.7109375" customWidth="1"/>
    <col min="8" max="8" width="11.7109375" customWidth="1"/>
    <col min="9" max="9" width="12.5703125" customWidth="1"/>
    <col min="10" max="10" width="10.7109375" hidden="1" customWidth="1"/>
    <col min="11" max="13" width="10.7109375" customWidth="1"/>
    <col min="14" max="14" width="8.2851562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8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'3'!G5:H5+14</f>
        <v>45929</v>
      </c>
      <c r="H5" s="140"/>
      <c r="I5" s="6" t="s">
        <v>57</v>
      </c>
      <c r="J5" s="7"/>
      <c r="K5" s="7"/>
      <c r="L5" s="143">
        <f>G5+13</f>
        <v>45942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89" t="s">
        <v>17</v>
      </c>
      <c r="K10" s="90" t="s">
        <v>17</v>
      </c>
      <c r="L10" s="91" t="s">
        <v>18</v>
      </c>
      <c r="M10" s="19" t="s">
        <v>19</v>
      </c>
      <c r="N10" s="19" t="s">
        <v>20</v>
      </c>
      <c r="O10" s="22" t="s">
        <v>21</v>
      </c>
      <c r="R10" s="16"/>
      <c r="S10" s="145" t="s">
        <v>22</v>
      </c>
      <c r="T10" s="137"/>
      <c r="U10" s="24">
        <f>'3'!S10 + N29</f>
        <v>0</v>
      </c>
      <c r="V10" s="16"/>
    </row>
    <row r="11" spans="1:22" ht="12.75" customHeight="1">
      <c r="A11" s="25" t="s">
        <v>23</v>
      </c>
      <c r="B11" s="93">
        <f>'3'!B27+1</f>
        <v>45929</v>
      </c>
      <c r="C11" s="100"/>
      <c r="D11" s="100"/>
      <c r="E11" s="28"/>
      <c r="F11" s="101"/>
      <c r="G11" s="101"/>
      <c r="H11" s="101"/>
      <c r="I11" s="101"/>
      <c r="J11" s="102"/>
      <c r="K11" s="102"/>
      <c r="L11" s="102"/>
      <c r="M11" s="102"/>
      <c r="N11" s="102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45930</v>
      </c>
      <c r="C12" s="100"/>
      <c r="D12" s="100"/>
      <c r="E12" s="28"/>
      <c r="F12" s="101"/>
      <c r="G12" s="101"/>
      <c r="H12" s="101"/>
      <c r="I12" s="101"/>
      <c r="J12" s="104"/>
      <c r="K12" s="104"/>
      <c r="L12" s="104"/>
      <c r="M12" s="104"/>
      <c r="N12" s="104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45931</v>
      </c>
      <c r="C13" s="100"/>
      <c r="D13" s="100"/>
      <c r="E13" s="28"/>
      <c r="F13" s="101"/>
      <c r="G13" s="101"/>
      <c r="H13" s="101"/>
      <c r="I13" s="101"/>
      <c r="J13" s="104"/>
      <c r="K13" s="104"/>
      <c r="L13" s="104"/>
      <c r="M13" s="104"/>
      <c r="N13" s="104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45932</v>
      </c>
      <c r="C14" s="100"/>
      <c r="D14" s="100"/>
      <c r="E14" s="28"/>
      <c r="F14" s="101"/>
      <c r="G14" s="101"/>
      <c r="H14" s="101"/>
      <c r="I14" s="101"/>
      <c r="J14" s="104"/>
      <c r="K14" s="102"/>
      <c r="L14" s="102"/>
      <c r="M14" s="102"/>
      <c r="N14" s="102"/>
      <c r="O14" s="33">
        <f t="shared" si="0"/>
        <v>0</v>
      </c>
      <c r="P14" s="103"/>
      <c r="R14" s="145" t="s">
        <v>27</v>
      </c>
      <c r="S14" s="137"/>
      <c r="T14" s="137"/>
      <c r="U14" s="24">
        <f>'3'!S14 + O29</f>
        <v>0</v>
      </c>
      <c r="V14" s="16"/>
    </row>
    <row r="15" spans="1:22" ht="12.75" customHeight="1">
      <c r="A15" s="31" t="s">
        <v>28</v>
      </c>
      <c r="B15" s="93">
        <f t="shared" si="1"/>
        <v>45933</v>
      </c>
      <c r="C15" s="120"/>
      <c r="D15" s="120"/>
      <c r="E15" s="131"/>
      <c r="F15" s="121"/>
      <c r="G15" s="121"/>
      <c r="H15" s="121"/>
      <c r="I15" s="121"/>
      <c r="J15" s="123"/>
      <c r="K15" s="123"/>
      <c r="L15" s="123"/>
      <c r="M15" s="123"/>
      <c r="N15" s="123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45934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45935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N20" si="4">M10</f>
        <v>Sick/Med</v>
      </c>
      <c r="M20" s="19" t="str">
        <f t="shared" si="4"/>
        <v>Pers</v>
      </c>
      <c r="N20" s="19" t="str">
        <f t="shared" si="4"/>
        <v>TOTAL</v>
      </c>
      <c r="O20" s="22" t="str">
        <f>O10</f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45936</v>
      </c>
      <c r="C21" s="120"/>
      <c r="D21" s="120"/>
      <c r="E21" s="131"/>
      <c r="F21" s="121"/>
      <c r="G21" s="121"/>
      <c r="H21" s="121"/>
      <c r="I21" s="121"/>
      <c r="J21" s="122"/>
      <c r="K21" s="122"/>
      <c r="L21" s="122"/>
      <c r="M21" s="122"/>
      <c r="N21" s="122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45937</v>
      </c>
      <c r="C22" s="100"/>
      <c r="D22" s="100"/>
      <c r="E22" s="28"/>
      <c r="F22" s="101"/>
      <c r="G22" s="101"/>
      <c r="H22" s="101"/>
      <c r="I22" s="101"/>
      <c r="J22" s="104"/>
      <c r="K22" s="104"/>
      <c r="L22" s="104"/>
      <c r="M22" s="104"/>
      <c r="N22" s="104"/>
      <c r="O22" s="33">
        <f t="shared" si="6"/>
        <v>0</v>
      </c>
      <c r="P22" s="103"/>
      <c r="R22" s="145" t="s">
        <v>33</v>
      </c>
      <c r="S22" s="137"/>
      <c r="T22" s="137"/>
      <c r="U22" s="24">
        <f>'3'!S22 + P29</f>
        <v>0</v>
      </c>
      <c r="V22" s="16"/>
    </row>
    <row r="23" spans="1:22" ht="12.75" customHeight="1">
      <c r="A23" s="31" t="s">
        <v>25</v>
      </c>
      <c r="B23" s="93">
        <f t="shared" si="5"/>
        <v>45938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45939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45940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45941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'3'!T26 + R29</f>
        <v>0</v>
      </c>
    </row>
    <row r="27" spans="1:22" ht="12.75" customHeight="1">
      <c r="A27" s="31" t="s">
        <v>30</v>
      </c>
      <c r="B27" s="93">
        <f t="shared" si="5"/>
        <v>45942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24" priority="1" stopIfTrue="1" operator="notEqual">
      <formula>"X"</formula>
    </cfRule>
  </conditionalFormatting>
  <conditionalFormatting sqref="C44:D44">
    <cfRule type="cellIs" dxfId="323" priority="2" stopIfTrue="1" operator="equal">
      <formula>0</formula>
    </cfRule>
  </conditionalFormatting>
  <conditionalFormatting sqref="O31">
    <cfRule type="cellIs" dxfId="322" priority="3" stopIfTrue="1" operator="lessThanOrEqual">
      <formula>0</formula>
    </cfRule>
  </conditionalFormatting>
  <conditionalFormatting sqref="O31">
    <cfRule type="cellIs" dxfId="321" priority="4" stopIfTrue="1" operator="greaterThan">
      <formula>0</formula>
    </cfRule>
  </conditionalFormatting>
  <conditionalFormatting sqref="H11:H17 H21:H27">
    <cfRule type="cellIs" dxfId="320" priority="5" stopIfTrue="1" operator="lessThanOrEqual">
      <formula>0</formula>
    </cfRule>
  </conditionalFormatting>
  <conditionalFormatting sqref="H11:H17 H21:H27">
    <cfRule type="cellIs" dxfId="319" priority="6" stopIfTrue="1" operator="greaterThan">
      <formula>0</formula>
    </cfRule>
  </conditionalFormatting>
  <conditionalFormatting sqref="D3:H3 G7 L7">
    <cfRule type="cellIs" dxfId="318" priority="7" stopIfTrue="1" operator="lessThanOrEqual">
      <formula>0</formula>
    </cfRule>
  </conditionalFormatting>
  <conditionalFormatting sqref="D3:H3 G7 L7">
    <cfRule type="cellIs" dxfId="317" priority="8" stopIfTrue="1" operator="greaterThan">
      <formula>0</formula>
    </cfRule>
  </conditionalFormatting>
  <conditionalFormatting sqref="I3">
    <cfRule type="cellIs" dxfId="316" priority="9" stopIfTrue="1" operator="greaterThan">
      <formula>0</formula>
    </cfRule>
  </conditionalFormatting>
  <conditionalFormatting sqref="J3:N3">
    <cfRule type="cellIs" dxfId="315" priority="10" stopIfTrue="1" operator="lessThanOrEqual">
      <formula>0</formula>
    </cfRule>
  </conditionalFormatting>
  <conditionalFormatting sqref="J3:N3">
    <cfRule type="cellIs" dxfId="314" priority="11" stopIfTrue="1" operator="greaterThan">
      <formula>0</formula>
    </cfRule>
  </conditionalFormatting>
  <conditionalFormatting sqref="O11:O18 O21:O29">
    <cfRule type="cellIs" dxfId="313" priority="12" stopIfTrue="1" operator="lessThanOrEqual">
      <formula>0</formula>
    </cfRule>
  </conditionalFormatting>
  <conditionalFormatting sqref="F18:N18 F28:N29">
    <cfRule type="cellIs" dxfId="312" priority="13" stopIfTrue="1" operator="equal">
      <formula>0</formula>
    </cfRule>
  </conditionalFormatting>
  <conditionalFormatting sqref="J3:N3">
    <cfRule type="cellIs" dxfId="311" priority="14" stopIfTrue="1" operator="lessThanOrEqual">
      <formula>0</formula>
    </cfRule>
  </conditionalFormatting>
  <conditionalFormatting sqref="J3:N3">
    <cfRule type="cellIs" dxfId="310" priority="15" stopIfTrue="1" operator="greaterThan">
      <formula>0</formula>
    </cfRule>
  </conditionalFormatting>
  <conditionalFormatting sqref="D3:H3">
    <cfRule type="cellIs" dxfId="309" priority="16" stopIfTrue="1" operator="lessThanOrEqual">
      <formula>0</formula>
    </cfRule>
  </conditionalFormatting>
  <conditionalFormatting sqref="D3:H3">
    <cfRule type="cellIs" dxfId="308" priority="17" stopIfTrue="1" operator="greaterThan">
      <formula>0</formula>
    </cfRule>
  </conditionalFormatting>
  <conditionalFormatting sqref="O7">
    <cfRule type="cellIs" dxfId="307" priority="18" stopIfTrue="1" operator="lessThanOrEqual">
      <formula>0</formula>
    </cfRule>
  </conditionalFormatting>
  <conditionalFormatting sqref="O7">
    <cfRule type="cellIs" dxfId="306" priority="19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3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3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3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3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3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3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topLeftCell="A4" workbookViewId="0">
      <selection activeCell="E11" sqref="E1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140625" customWidth="1"/>
    <col min="9" max="9" width="12.140625" customWidth="1"/>
    <col min="10" max="10" width="10.7109375" hidden="1" customWidth="1"/>
    <col min="11" max="13" width="10.7109375" customWidth="1"/>
    <col min="14" max="14" width="7.85546875" customWidth="1"/>
    <col min="15" max="15" width="9.5703125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'4'!G5:H5+14</f>
        <v>45943</v>
      </c>
      <c r="H5" s="140"/>
      <c r="I5" s="6" t="s">
        <v>57</v>
      </c>
      <c r="J5" s="7"/>
      <c r="K5" s="7"/>
      <c r="L5" s="143">
        <f>G5+13</f>
        <v>45956</v>
      </c>
      <c r="M5" s="140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6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45" t="s">
        <v>22</v>
      </c>
      <c r="S10" s="137"/>
      <c r="T10" s="24">
        <f>'4'!U10 + N29</f>
        <v>0</v>
      </c>
      <c r="U10" s="16"/>
    </row>
    <row r="11" spans="1:21" ht="12.75" customHeight="1">
      <c r="A11" s="25" t="s">
        <v>23</v>
      </c>
      <c r="B11" s="93">
        <f>'4'!B27+1</f>
        <v>45943</v>
      </c>
      <c r="C11" s="111"/>
      <c r="D11" s="111"/>
      <c r="E11" s="131"/>
      <c r="F11" s="112"/>
      <c r="G11" s="112"/>
      <c r="H11" s="112"/>
      <c r="I11" s="112"/>
      <c r="J11" s="113"/>
      <c r="K11" s="113"/>
      <c r="L11" s="113"/>
      <c r="M11" s="113"/>
      <c r="N11" s="113"/>
      <c r="O11" s="127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1" t="s">
        <v>24</v>
      </c>
      <c r="B12" s="93">
        <f t="shared" ref="B12:B17" si="1">B11+1</f>
        <v>45944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1" t="s">
        <v>25</v>
      </c>
      <c r="B13" s="93">
        <f t="shared" si="1"/>
        <v>45945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1" t="s">
        <v>58</v>
      </c>
      <c r="B14" s="93">
        <f t="shared" si="1"/>
        <v>45946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Q14" s="145" t="s">
        <v>27</v>
      </c>
      <c r="R14" s="137"/>
      <c r="S14" s="137"/>
      <c r="T14" s="24">
        <f>'4'!U14 + O29</f>
        <v>0</v>
      </c>
      <c r="U14" s="16"/>
    </row>
    <row r="15" spans="1:21" ht="12.75" customHeight="1">
      <c r="A15" s="31" t="s">
        <v>28</v>
      </c>
      <c r="B15" s="93">
        <f t="shared" si="1"/>
        <v>45947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1" t="s">
        <v>29</v>
      </c>
      <c r="B16" s="93">
        <f t="shared" si="1"/>
        <v>45948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1" t="s">
        <v>30</v>
      </c>
      <c r="B17" s="93">
        <f t="shared" si="1"/>
        <v>45949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93">
        <f t="shared" ref="B21:B27" si="5">B11+7</f>
        <v>45950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1" t="s">
        <v>24</v>
      </c>
      <c r="B22" s="93">
        <f t="shared" si="5"/>
        <v>45951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Q22" s="145" t="s">
        <v>33</v>
      </c>
      <c r="R22" s="137"/>
      <c r="S22" s="137"/>
      <c r="T22" s="24" t="e">
        <f>'4'!U22 +#REF!</f>
        <v>#REF!</v>
      </c>
      <c r="U22" s="16"/>
    </row>
    <row r="23" spans="1:21" ht="12.75" customHeight="1">
      <c r="A23" s="31" t="s">
        <v>25</v>
      </c>
      <c r="B23" s="93">
        <f t="shared" si="5"/>
        <v>45952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1" t="s">
        <v>58</v>
      </c>
      <c r="B24" s="93">
        <f t="shared" si="5"/>
        <v>45953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1" t="s">
        <v>28</v>
      </c>
      <c r="B25" s="93">
        <f t="shared" si="5"/>
        <v>45954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1" t="s">
        <v>29</v>
      </c>
      <c r="B26" s="93">
        <f t="shared" si="5"/>
        <v>45955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Q26" s="16"/>
      <c r="R26" s="145" t="s">
        <v>34</v>
      </c>
      <c r="S26" s="137"/>
      <c r="T26" s="137"/>
      <c r="U26" s="24">
        <f>'4'!V26 + Q29</f>
        <v>0</v>
      </c>
    </row>
    <row r="27" spans="1:21" ht="12.75" customHeight="1">
      <c r="A27" s="31" t="s">
        <v>30</v>
      </c>
      <c r="B27" s="93">
        <f t="shared" si="5"/>
        <v>45956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 t="s">
        <v>36</v>
      </c>
      <c r="R28" s="16"/>
      <c r="S28" s="46"/>
      <c r="T28" s="47"/>
      <c r="U28" s="16"/>
    </row>
    <row r="29" spans="1:21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>
        <f>O29-L7</f>
        <v>0</v>
      </c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">
        <v>59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05" priority="1" stopIfTrue="1" operator="notEqual">
      <formula>"X"</formula>
    </cfRule>
  </conditionalFormatting>
  <conditionalFormatting sqref="C44:D44">
    <cfRule type="cellIs" dxfId="304" priority="2" stopIfTrue="1" operator="equal">
      <formula>0</formula>
    </cfRule>
  </conditionalFormatting>
  <conditionalFormatting sqref="O31">
    <cfRule type="cellIs" dxfId="303" priority="3" stopIfTrue="1" operator="lessThanOrEqual">
      <formula>0</formula>
    </cfRule>
  </conditionalFormatting>
  <conditionalFormatting sqref="O31">
    <cfRule type="cellIs" dxfId="302" priority="4" stopIfTrue="1" operator="greaterThan">
      <formula>0</formula>
    </cfRule>
  </conditionalFormatting>
  <conditionalFormatting sqref="H11:H17 H21:H27">
    <cfRule type="cellIs" dxfId="301" priority="5" stopIfTrue="1" operator="lessThanOrEqual">
      <formula>0</formula>
    </cfRule>
  </conditionalFormatting>
  <conditionalFormatting sqref="H11:H17 H21:H27">
    <cfRule type="cellIs" dxfId="300" priority="6" stopIfTrue="1" operator="greaterThan">
      <formula>0</formula>
    </cfRule>
  </conditionalFormatting>
  <conditionalFormatting sqref="D3:H3">
    <cfRule type="cellIs" dxfId="299" priority="7" stopIfTrue="1" operator="lessThanOrEqual">
      <formula>0</formula>
    </cfRule>
  </conditionalFormatting>
  <conditionalFormatting sqref="D3:H3">
    <cfRule type="cellIs" dxfId="298" priority="8" stopIfTrue="1" operator="greaterThan">
      <formula>0</formula>
    </cfRule>
  </conditionalFormatting>
  <conditionalFormatting sqref="I3">
    <cfRule type="cellIs" dxfId="297" priority="9" stopIfTrue="1" operator="greaterThan">
      <formula>0</formula>
    </cfRule>
  </conditionalFormatting>
  <conditionalFormatting sqref="J3:N3">
    <cfRule type="cellIs" dxfId="296" priority="10" stopIfTrue="1" operator="lessThanOrEqual">
      <formula>0</formula>
    </cfRule>
  </conditionalFormatting>
  <conditionalFormatting sqref="J3:N3">
    <cfRule type="cellIs" dxfId="295" priority="11" stopIfTrue="1" operator="greaterThan">
      <formula>0</formula>
    </cfRule>
  </conditionalFormatting>
  <conditionalFormatting sqref="O11:O18 O21:O29">
    <cfRule type="cellIs" dxfId="294" priority="12" stopIfTrue="1" operator="lessThanOrEqual">
      <formula>0</formula>
    </cfRule>
  </conditionalFormatting>
  <conditionalFormatting sqref="F18:N18 F28:N29">
    <cfRule type="cellIs" dxfId="293" priority="13" stopIfTrue="1" operator="equal">
      <formula>0</formula>
    </cfRule>
  </conditionalFormatting>
  <conditionalFormatting sqref="G7 L7">
    <cfRule type="cellIs" dxfId="292" priority="14" stopIfTrue="1" operator="lessThanOrEqual">
      <formula>0</formula>
    </cfRule>
  </conditionalFormatting>
  <conditionalFormatting sqref="G7 L7">
    <cfRule type="cellIs" dxfId="291" priority="15" stopIfTrue="1" operator="greaterThan">
      <formula>0</formula>
    </cfRule>
  </conditionalFormatting>
  <conditionalFormatting sqref="O7">
    <cfRule type="cellIs" dxfId="290" priority="16" stopIfTrue="1" operator="lessThanOrEqual">
      <formula>0</formula>
    </cfRule>
  </conditionalFormatting>
  <conditionalFormatting sqref="O7">
    <cfRule type="cellIs" dxfId="289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4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4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4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4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4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4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0"/>
  <sheetViews>
    <sheetView topLeftCell="A4" workbookViewId="0">
      <selection activeCell="I22" sqref="I22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3.140625" customWidth="1"/>
    <col min="10" max="10" width="10.7109375" hidden="1" customWidth="1"/>
    <col min="11" max="13" width="10.7109375" customWidth="1"/>
    <col min="14" max="14" width="7" customWidth="1"/>
    <col min="15" max="15" width="9.7109375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27.7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'5'!G5:H5+14</f>
        <v>45957</v>
      </c>
      <c r="H5" s="140"/>
      <c r="I5" s="6" t="s">
        <v>57</v>
      </c>
      <c r="J5" s="7"/>
      <c r="K5" s="7"/>
      <c r="L5" s="143">
        <f>G5+13</f>
        <v>45970</v>
      </c>
      <c r="M5" s="140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45" t="s">
        <v>22</v>
      </c>
      <c r="S10" s="137"/>
      <c r="T10" s="24">
        <f>'5'!T10 + N29</f>
        <v>0</v>
      </c>
      <c r="U10" s="16"/>
    </row>
    <row r="11" spans="1:21" ht="12.75" customHeight="1">
      <c r="A11" s="25" t="s">
        <v>23</v>
      </c>
      <c r="B11" s="93">
        <f>'5'!B27+1</f>
        <v>45957</v>
      </c>
      <c r="C11" s="120"/>
      <c r="D11" s="120"/>
      <c r="E11" s="131"/>
      <c r="F11" s="121"/>
      <c r="G11" s="121"/>
      <c r="H11" s="121"/>
      <c r="I11" s="121"/>
      <c r="J11" s="122"/>
      <c r="K11" s="122"/>
      <c r="L11" s="122"/>
      <c r="M11" s="122"/>
      <c r="N11" s="122"/>
      <c r="O11" s="33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1" t="s">
        <v>24</v>
      </c>
      <c r="B12" s="93">
        <f t="shared" ref="B12:B17" si="1">B11+1</f>
        <v>45958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1" t="s">
        <v>25</v>
      </c>
      <c r="B13" s="93">
        <f t="shared" si="1"/>
        <v>45959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1" t="s">
        <v>58</v>
      </c>
      <c r="B14" s="93">
        <f t="shared" si="1"/>
        <v>45960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Q14" s="145" t="s">
        <v>27</v>
      </c>
      <c r="R14" s="137"/>
      <c r="S14" s="137"/>
      <c r="T14" s="24">
        <f>'5'!T14 + O29</f>
        <v>0</v>
      </c>
      <c r="U14" s="16"/>
    </row>
    <row r="15" spans="1:21" ht="12.75" customHeight="1">
      <c r="A15" s="31" t="s">
        <v>28</v>
      </c>
      <c r="B15" s="93">
        <f t="shared" si="1"/>
        <v>45961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1" t="s">
        <v>29</v>
      </c>
      <c r="B16" s="93">
        <f t="shared" si="1"/>
        <v>45962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1" t="s">
        <v>30</v>
      </c>
      <c r="B17" s="93">
        <f t="shared" si="1"/>
        <v>45963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93">
        <f t="shared" ref="B21:B27" si="5">B11+7</f>
        <v>45964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1" t="s">
        <v>24</v>
      </c>
      <c r="B22" s="93">
        <f t="shared" si="5"/>
        <v>45965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Q22" s="145"/>
      <c r="R22" s="137"/>
      <c r="S22" s="137"/>
      <c r="T22" s="24" t="e">
        <f>'5'!T22 +#REF!</f>
        <v>#REF!</v>
      </c>
      <c r="U22" s="16"/>
    </row>
    <row r="23" spans="1:21" ht="12.75" customHeight="1">
      <c r="A23" s="31" t="s">
        <v>25</v>
      </c>
      <c r="B23" s="93">
        <f t="shared" si="5"/>
        <v>45966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1" t="s">
        <v>58</v>
      </c>
      <c r="B24" s="93">
        <f t="shared" si="5"/>
        <v>45967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1" t="s">
        <v>28</v>
      </c>
      <c r="B25" s="93">
        <f t="shared" si="5"/>
        <v>45968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1" t="s">
        <v>29</v>
      </c>
      <c r="B26" s="93">
        <f t="shared" si="5"/>
        <v>45969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Q26" s="16"/>
      <c r="R26" s="145"/>
      <c r="S26" s="137"/>
      <c r="T26" s="137"/>
      <c r="U26" s="24">
        <f>'5'!U26 + Q29</f>
        <v>0</v>
      </c>
    </row>
    <row r="27" spans="1:21" ht="12.75" customHeight="1">
      <c r="A27" s="31" t="s">
        <v>30</v>
      </c>
      <c r="B27" s="93">
        <f t="shared" si="5"/>
        <v>45970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 t="s">
        <v>36</v>
      </c>
      <c r="R28" s="16"/>
      <c r="S28" s="46"/>
      <c r="T28" s="47"/>
      <c r="U28" s="16"/>
    </row>
    <row r="29" spans="1:21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>
        <f>O29-L7</f>
        <v>0</v>
      </c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88" priority="1" stopIfTrue="1" operator="notEqual">
      <formula>"X"</formula>
    </cfRule>
  </conditionalFormatting>
  <conditionalFormatting sqref="C44:D44">
    <cfRule type="cellIs" dxfId="287" priority="2" stopIfTrue="1" operator="equal">
      <formula>0</formula>
    </cfRule>
  </conditionalFormatting>
  <conditionalFormatting sqref="O31">
    <cfRule type="cellIs" dxfId="286" priority="3" stopIfTrue="1" operator="lessThanOrEqual">
      <formula>0</formula>
    </cfRule>
  </conditionalFormatting>
  <conditionalFormatting sqref="O31">
    <cfRule type="cellIs" dxfId="285" priority="4" stopIfTrue="1" operator="greaterThan">
      <formula>0</formula>
    </cfRule>
  </conditionalFormatting>
  <conditionalFormatting sqref="H11:H17 H21:H27">
    <cfRule type="cellIs" dxfId="284" priority="5" stopIfTrue="1" operator="lessThanOrEqual">
      <formula>0</formula>
    </cfRule>
  </conditionalFormatting>
  <conditionalFormatting sqref="H11:H17 H21:H27">
    <cfRule type="cellIs" dxfId="283" priority="6" stopIfTrue="1" operator="greaterThan">
      <formula>0</formula>
    </cfRule>
  </conditionalFormatting>
  <conditionalFormatting sqref="D3:H3">
    <cfRule type="cellIs" dxfId="282" priority="7" stopIfTrue="1" operator="lessThanOrEqual">
      <formula>0</formula>
    </cfRule>
  </conditionalFormatting>
  <conditionalFormatting sqref="D3:H3">
    <cfRule type="cellIs" dxfId="281" priority="8" stopIfTrue="1" operator="greaterThan">
      <formula>0</formula>
    </cfRule>
  </conditionalFormatting>
  <conditionalFormatting sqref="I3">
    <cfRule type="cellIs" dxfId="280" priority="9" stopIfTrue="1" operator="greaterThan">
      <formula>0</formula>
    </cfRule>
  </conditionalFormatting>
  <conditionalFormatting sqref="J3:N3">
    <cfRule type="cellIs" dxfId="279" priority="10" stopIfTrue="1" operator="lessThanOrEqual">
      <formula>0</formula>
    </cfRule>
  </conditionalFormatting>
  <conditionalFormatting sqref="J3:N3">
    <cfRule type="cellIs" dxfId="278" priority="11" stopIfTrue="1" operator="greaterThan">
      <formula>0</formula>
    </cfRule>
  </conditionalFormatting>
  <conditionalFormatting sqref="O11:O18 O21:O29">
    <cfRule type="cellIs" dxfId="277" priority="12" stopIfTrue="1" operator="lessThanOrEqual">
      <formula>0</formula>
    </cfRule>
  </conditionalFormatting>
  <conditionalFormatting sqref="F18:N18 F28:N29">
    <cfRule type="cellIs" dxfId="276" priority="13" stopIfTrue="1" operator="equal">
      <formula>0</formula>
    </cfRule>
  </conditionalFormatting>
  <conditionalFormatting sqref="G7 L7">
    <cfRule type="cellIs" dxfId="275" priority="14" stopIfTrue="1" operator="lessThanOrEqual">
      <formula>0</formula>
    </cfRule>
  </conditionalFormatting>
  <conditionalFormatting sqref="G7 L7">
    <cfRule type="cellIs" dxfId="274" priority="15" stopIfTrue="1" operator="greaterThan">
      <formula>0</formula>
    </cfRule>
  </conditionalFormatting>
  <conditionalFormatting sqref="O7">
    <cfRule type="cellIs" dxfId="273" priority="16" stopIfTrue="1" operator="lessThanOrEqual">
      <formula>0</formula>
    </cfRule>
  </conditionalFormatting>
  <conditionalFormatting sqref="O7">
    <cfRule type="cellIs" dxfId="272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5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5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5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5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5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5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00"/>
  <sheetViews>
    <sheetView topLeftCell="A7" workbookViewId="0">
      <selection activeCell="E21" sqref="E21:E25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3" customWidth="1"/>
    <col min="9" max="9" width="12.7109375" customWidth="1"/>
    <col min="10" max="10" width="10.7109375" hidden="1" customWidth="1"/>
    <col min="11" max="13" width="10.7109375" customWidth="1"/>
    <col min="14" max="14" width="7.14062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'6'!G5:H5+14</f>
        <v>45971</v>
      </c>
      <c r="H5" s="140"/>
      <c r="I5" s="6" t="s">
        <v>57</v>
      </c>
      <c r="J5" s="7"/>
      <c r="K5" s="7"/>
      <c r="L5" s="143">
        <f>G5+13</f>
        <v>45984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'6'!T10 + N29</f>
        <v>0</v>
      </c>
      <c r="V10" s="16"/>
    </row>
    <row r="11" spans="1:22" ht="12.75" customHeight="1">
      <c r="A11" s="25" t="s">
        <v>23</v>
      </c>
      <c r="B11" s="93">
        <f>'6'!B27+1</f>
        <v>45971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45972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45973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45974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'6'!T14 + O29</f>
        <v>0</v>
      </c>
      <c r="V14" s="16"/>
    </row>
    <row r="15" spans="1:22" ht="12.75" customHeight="1">
      <c r="A15" s="31" t="s">
        <v>28</v>
      </c>
      <c r="B15" s="93">
        <f t="shared" si="1"/>
        <v>45975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45976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45977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45978</v>
      </c>
      <c r="C21" s="128"/>
      <c r="D21" s="128"/>
      <c r="E21" s="131"/>
      <c r="F21" s="129"/>
      <c r="G21" s="129"/>
      <c r="H21" s="129"/>
      <c r="I21" s="129"/>
      <c r="J21" s="130"/>
      <c r="K21" s="130"/>
      <c r="L21" s="130"/>
      <c r="M21" s="130"/>
      <c r="N21" s="1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45979</v>
      </c>
      <c r="C22" s="128"/>
      <c r="D22" s="128"/>
      <c r="E22" s="131"/>
      <c r="F22" s="129"/>
      <c r="G22" s="129"/>
      <c r="H22" s="129"/>
      <c r="I22" s="129"/>
      <c r="J22" s="123"/>
      <c r="K22" s="123"/>
      <c r="L22" s="123"/>
      <c r="M22" s="123"/>
      <c r="N22" s="123"/>
      <c r="O22" s="33">
        <f t="shared" si="6"/>
        <v>0</v>
      </c>
      <c r="P22" s="103"/>
      <c r="R22" s="145" t="s">
        <v>33</v>
      </c>
      <c r="S22" s="137"/>
      <c r="T22" s="137"/>
      <c r="U22" s="24" t="e">
        <f>'6'!T22 + P29</f>
        <v>#REF!</v>
      </c>
      <c r="V22" s="16"/>
    </row>
    <row r="23" spans="1:22" ht="12.75" customHeight="1">
      <c r="A23" s="31" t="s">
        <v>25</v>
      </c>
      <c r="B23" s="93">
        <f t="shared" si="5"/>
        <v>45980</v>
      </c>
      <c r="C23" s="128"/>
      <c r="D23" s="128"/>
      <c r="E23" s="131"/>
      <c r="F23" s="129"/>
      <c r="G23" s="129"/>
      <c r="H23" s="129"/>
      <c r="I23" s="129"/>
      <c r="J23" s="123"/>
      <c r="K23" s="123"/>
      <c r="L23" s="123"/>
      <c r="M23" s="123"/>
      <c r="N23" s="123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45981</v>
      </c>
      <c r="C24" s="128"/>
      <c r="D24" s="128"/>
      <c r="E24" s="131"/>
      <c r="F24" s="129"/>
      <c r="G24" s="129"/>
      <c r="H24" s="129"/>
      <c r="I24" s="129"/>
      <c r="J24" s="123"/>
      <c r="K24" s="130"/>
      <c r="L24" s="130"/>
      <c r="M24" s="130"/>
      <c r="N24" s="1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45982</v>
      </c>
      <c r="C25" s="128"/>
      <c r="D25" s="128"/>
      <c r="E25" s="131"/>
      <c r="F25" s="129"/>
      <c r="G25" s="129"/>
      <c r="H25" s="129"/>
      <c r="I25" s="129"/>
      <c r="J25" s="123"/>
      <c r="K25" s="130"/>
      <c r="L25" s="129"/>
      <c r="M25" s="123"/>
      <c r="N25" s="123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45983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'6'!U26 + R29</f>
        <v>0</v>
      </c>
    </row>
    <row r="27" spans="1:22" ht="12.75" customHeight="1">
      <c r="A27" s="31" t="s">
        <v>30</v>
      </c>
      <c r="B27" s="93">
        <f t="shared" si="5"/>
        <v>45984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/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71" priority="1" stopIfTrue="1" operator="notEqual">
      <formula>"X"</formula>
    </cfRule>
  </conditionalFormatting>
  <conditionalFormatting sqref="C44:D44">
    <cfRule type="cellIs" dxfId="270" priority="2" stopIfTrue="1" operator="equal">
      <formula>0</formula>
    </cfRule>
  </conditionalFormatting>
  <conditionalFormatting sqref="O31">
    <cfRule type="cellIs" dxfId="269" priority="3" stopIfTrue="1" operator="lessThanOrEqual">
      <formula>0</formula>
    </cfRule>
  </conditionalFormatting>
  <conditionalFormatting sqref="O31">
    <cfRule type="cellIs" dxfId="268" priority="4" stopIfTrue="1" operator="greaterThan">
      <formula>0</formula>
    </cfRule>
  </conditionalFormatting>
  <conditionalFormatting sqref="H11:H17 H21:H27">
    <cfRule type="cellIs" dxfId="267" priority="5" stopIfTrue="1" operator="lessThanOrEqual">
      <formula>0</formula>
    </cfRule>
  </conditionalFormatting>
  <conditionalFormatting sqref="H11:H17 H21:H27">
    <cfRule type="cellIs" dxfId="266" priority="6" stopIfTrue="1" operator="greaterThan">
      <formula>0</formula>
    </cfRule>
  </conditionalFormatting>
  <conditionalFormatting sqref="D3:H3">
    <cfRule type="cellIs" dxfId="265" priority="7" stopIfTrue="1" operator="lessThanOrEqual">
      <formula>0</formula>
    </cfRule>
  </conditionalFormatting>
  <conditionalFormatting sqref="D3:H3">
    <cfRule type="cellIs" dxfId="264" priority="8" stopIfTrue="1" operator="greaterThan">
      <formula>0</formula>
    </cfRule>
  </conditionalFormatting>
  <conditionalFormatting sqref="I3">
    <cfRule type="cellIs" dxfId="263" priority="9" stopIfTrue="1" operator="greaterThan">
      <formula>0</formula>
    </cfRule>
  </conditionalFormatting>
  <conditionalFormatting sqref="J3:N3">
    <cfRule type="cellIs" dxfId="262" priority="10" stopIfTrue="1" operator="lessThanOrEqual">
      <formula>0</formula>
    </cfRule>
  </conditionalFormatting>
  <conditionalFormatting sqref="J3:N3">
    <cfRule type="cellIs" dxfId="261" priority="11" stopIfTrue="1" operator="greaterThan">
      <formula>0</formula>
    </cfRule>
  </conditionalFormatting>
  <conditionalFormatting sqref="O11:O18 O21:O29">
    <cfRule type="cellIs" dxfId="260" priority="12" stopIfTrue="1" operator="lessThanOrEqual">
      <formula>0</formula>
    </cfRule>
  </conditionalFormatting>
  <conditionalFormatting sqref="F18:N18 F28:N29">
    <cfRule type="cellIs" dxfId="259" priority="13" stopIfTrue="1" operator="equal">
      <formula>0</formula>
    </cfRule>
  </conditionalFormatting>
  <conditionalFormatting sqref="G7 L7">
    <cfRule type="cellIs" dxfId="258" priority="14" stopIfTrue="1" operator="lessThanOrEqual">
      <formula>0</formula>
    </cfRule>
  </conditionalFormatting>
  <conditionalFormatting sqref="G7 L7">
    <cfRule type="cellIs" dxfId="257" priority="15" stopIfTrue="1" operator="greaterThan">
      <formula>0</formula>
    </cfRule>
  </conditionalFormatting>
  <conditionalFormatting sqref="O7">
    <cfRule type="cellIs" dxfId="256" priority="16" stopIfTrue="1" operator="lessThanOrEqual">
      <formula>0</formula>
    </cfRule>
  </conditionalFormatting>
  <conditionalFormatting sqref="O7">
    <cfRule type="cellIs" dxfId="255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6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6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6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6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6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6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00"/>
  <sheetViews>
    <sheetView workbookViewId="0">
      <selection activeCell="P13" sqref="P13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0.5703125" customWidth="1"/>
    <col min="9" max="9" width="12.42578125" customWidth="1"/>
    <col min="10" max="10" width="10.7109375" hidden="1" customWidth="1"/>
    <col min="11" max="13" width="10.7109375" customWidth="1"/>
    <col min="14" max="14" width="7.5703125" customWidth="1"/>
    <col min="15" max="15" width="9.71093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'7'!G5:H5+14</f>
        <v>45985</v>
      </c>
      <c r="H5" s="140"/>
      <c r="I5" s="6" t="s">
        <v>57</v>
      </c>
      <c r="J5" s="7"/>
      <c r="K5" s="7"/>
      <c r="L5" s="143">
        <f>G5+13</f>
        <v>45998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'7'!U10 + N29</f>
        <v>0</v>
      </c>
      <c r="V10" s="16"/>
    </row>
    <row r="11" spans="1:22" ht="12.75" customHeight="1">
      <c r="A11" s="25" t="s">
        <v>23</v>
      </c>
      <c r="B11" s="93">
        <f>'7'!B27+1</f>
        <v>45985</v>
      </c>
      <c r="C11" s="111"/>
      <c r="D11" s="111"/>
      <c r="E11" s="131"/>
      <c r="F11" s="112"/>
      <c r="G11" s="112"/>
      <c r="H11" s="112"/>
      <c r="I11" s="112"/>
      <c r="J11" s="113"/>
      <c r="K11" s="113"/>
      <c r="L11" s="113"/>
      <c r="M11" s="113"/>
      <c r="N11" s="113"/>
      <c r="O11" s="127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45986</v>
      </c>
      <c r="C12" s="111"/>
      <c r="D12" s="111"/>
      <c r="E12" s="131"/>
      <c r="F12" s="112"/>
      <c r="G12" s="112"/>
      <c r="H12" s="112"/>
      <c r="I12" s="112"/>
      <c r="J12" s="115"/>
      <c r="K12" s="115"/>
      <c r="L12" s="115"/>
      <c r="M12" s="115"/>
      <c r="N12" s="115"/>
      <c r="O12" s="127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45987</v>
      </c>
      <c r="C13" s="111"/>
      <c r="D13" s="111"/>
      <c r="E13" s="131"/>
      <c r="F13" s="112"/>
      <c r="G13" s="112"/>
      <c r="H13" s="112"/>
      <c r="I13" s="112"/>
      <c r="J13" s="115"/>
      <c r="K13" s="115"/>
      <c r="L13" s="115"/>
      <c r="M13" s="115"/>
      <c r="N13" s="115"/>
      <c r="O13" s="127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45988</v>
      </c>
      <c r="C14" s="111"/>
      <c r="D14" s="111"/>
      <c r="E14" s="131"/>
      <c r="F14" s="112"/>
      <c r="G14" s="112"/>
      <c r="H14" s="112"/>
      <c r="I14" s="112"/>
      <c r="J14" s="115"/>
      <c r="K14" s="113"/>
      <c r="L14" s="113"/>
      <c r="M14" s="113"/>
      <c r="N14" s="113"/>
      <c r="O14" s="127">
        <f t="shared" si="0"/>
        <v>0</v>
      </c>
      <c r="P14" s="103"/>
      <c r="R14" s="145" t="s">
        <v>27</v>
      </c>
      <c r="S14" s="137"/>
      <c r="T14" s="137"/>
      <c r="U14" s="24">
        <f>'7'!U14 + O29</f>
        <v>0</v>
      </c>
      <c r="V14" s="16"/>
    </row>
    <row r="15" spans="1:22" ht="12.75" customHeight="1">
      <c r="A15" s="31" t="s">
        <v>28</v>
      </c>
      <c r="B15" s="93">
        <f t="shared" si="1"/>
        <v>45989</v>
      </c>
      <c r="C15" s="111"/>
      <c r="D15" s="111"/>
      <c r="E15" s="131"/>
      <c r="F15" s="112"/>
      <c r="G15" s="112"/>
      <c r="H15" s="112"/>
      <c r="I15" s="112"/>
      <c r="J15" s="115"/>
      <c r="K15" s="115"/>
      <c r="L15" s="115"/>
      <c r="M15" s="115"/>
      <c r="N15" s="115"/>
      <c r="O15" s="127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45990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45991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45992</v>
      </c>
      <c r="C21" s="120"/>
      <c r="D21" s="120"/>
      <c r="E21" s="131"/>
      <c r="F21" s="121"/>
      <c r="G21" s="121"/>
      <c r="H21" s="121"/>
      <c r="I21" s="121"/>
      <c r="J21" s="122"/>
      <c r="K21" s="122"/>
      <c r="L21" s="122"/>
      <c r="M21" s="122"/>
      <c r="N21" s="122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45993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'7'!U22 + P29</f>
        <v>#REF!</v>
      </c>
      <c r="V22" s="16"/>
    </row>
    <row r="23" spans="1:22" ht="12.75" customHeight="1">
      <c r="A23" s="31" t="s">
        <v>25</v>
      </c>
      <c r="B23" s="93">
        <f t="shared" si="5"/>
        <v>45994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45995</v>
      </c>
      <c r="C24" s="27"/>
      <c r="D24" s="27"/>
      <c r="E24" s="28"/>
      <c r="F24" s="29"/>
      <c r="G24" s="29"/>
      <c r="H24" s="29"/>
      <c r="I24" s="29"/>
      <c r="J24" s="32"/>
      <c r="K24" s="30"/>
      <c r="L24" s="30"/>
      <c r="M24" s="30"/>
      <c r="N24" s="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45996</v>
      </c>
      <c r="C25" s="27"/>
      <c r="D25" s="27"/>
      <c r="E25" s="28"/>
      <c r="F25" s="29"/>
      <c r="G25" s="29"/>
      <c r="H25" s="29"/>
      <c r="I25" s="29"/>
      <c r="J25" s="32"/>
      <c r="K25" s="30"/>
      <c r="L25" s="29"/>
      <c r="M25" s="32"/>
      <c r="N25" s="32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45997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'7'!V26 + R29</f>
        <v>0</v>
      </c>
    </row>
    <row r="27" spans="1:22" ht="12.75" customHeight="1">
      <c r="A27" s="31" t="s">
        <v>30</v>
      </c>
      <c r="B27" s="93">
        <f t="shared" si="5"/>
        <v>45998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54" priority="1" stopIfTrue="1" operator="notEqual">
      <formula>"X"</formula>
    </cfRule>
  </conditionalFormatting>
  <conditionalFormatting sqref="C44:D44">
    <cfRule type="cellIs" dxfId="253" priority="2" stopIfTrue="1" operator="equal">
      <formula>0</formula>
    </cfRule>
  </conditionalFormatting>
  <conditionalFormatting sqref="O31">
    <cfRule type="cellIs" dxfId="252" priority="3" stopIfTrue="1" operator="lessThanOrEqual">
      <formula>0</formula>
    </cfRule>
  </conditionalFormatting>
  <conditionalFormatting sqref="O31">
    <cfRule type="cellIs" dxfId="251" priority="4" stopIfTrue="1" operator="greaterThan">
      <formula>0</formula>
    </cfRule>
  </conditionalFormatting>
  <conditionalFormatting sqref="H11:H17 H21:H27">
    <cfRule type="cellIs" dxfId="250" priority="5" stopIfTrue="1" operator="lessThanOrEqual">
      <formula>0</formula>
    </cfRule>
  </conditionalFormatting>
  <conditionalFormatting sqref="H11:H17 H21:H27">
    <cfRule type="cellIs" dxfId="249" priority="6" stopIfTrue="1" operator="greaterThan">
      <formula>0</formula>
    </cfRule>
  </conditionalFormatting>
  <conditionalFormatting sqref="D3:H3">
    <cfRule type="cellIs" dxfId="248" priority="7" stopIfTrue="1" operator="lessThanOrEqual">
      <formula>0</formula>
    </cfRule>
  </conditionalFormatting>
  <conditionalFormatting sqref="D3:H3">
    <cfRule type="cellIs" dxfId="247" priority="8" stopIfTrue="1" operator="greaterThan">
      <formula>0</formula>
    </cfRule>
  </conditionalFormatting>
  <conditionalFormatting sqref="I3">
    <cfRule type="cellIs" dxfId="246" priority="9" stopIfTrue="1" operator="greaterThan">
      <formula>0</formula>
    </cfRule>
  </conditionalFormatting>
  <conditionalFormatting sqref="J3:N3">
    <cfRule type="cellIs" dxfId="245" priority="10" stopIfTrue="1" operator="lessThanOrEqual">
      <formula>0</formula>
    </cfRule>
  </conditionalFormatting>
  <conditionalFormatting sqref="J3:N3">
    <cfRule type="cellIs" dxfId="244" priority="11" stopIfTrue="1" operator="greaterThan">
      <formula>0</formula>
    </cfRule>
  </conditionalFormatting>
  <conditionalFormatting sqref="O11:O18 O21:O29">
    <cfRule type="cellIs" dxfId="243" priority="12" stopIfTrue="1" operator="lessThanOrEqual">
      <formula>0</formula>
    </cfRule>
  </conditionalFormatting>
  <conditionalFormatting sqref="F18:N18 F28:N29">
    <cfRule type="cellIs" dxfId="242" priority="13" stopIfTrue="1" operator="equal">
      <formula>0</formula>
    </cfRule>
  </conditionalFormatting>
  <conditionalFormatting sqref="G7 L7">
    <cfRule type="cellIs" dxfId="241" priority="14" stopIfTrue="1" operator="lessThanOrEqual">
      <formula>0</formula>
    </cfRule>
  </conditionalFormatting>
  <conditionalFormatting sqref="G7 L7">
    <cfRule type="cellIs" dxfId="240" priority="15" stopIfTrue="1" operator="greaterThan">
      <formula>0</formula>
    </cfRule>
  </conditionalFormatting>
  <conditionalFormatting sqref="O7">
    <cfRule type="cellIs" dxfId="239" priority="16" stopIfTrue="1" operator="lessThanOrEqual">
      <formula>0</formula>
    </cfRule>
  </conditionalFormatting>
  <conditionalFormatting sqref="O7">
    <cfRule type="cellIs" dxfId="238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7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7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7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7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7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7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00"/>
  <sheetViews>
    <sheetView topLeftCell="A4" workbookViewId="0">
      <selection activeCell="Q15" sqref="Q15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2.85546875" customWidth="1"/>
    <col min="10" max="10" width="10.7109375" hidden="1" customWidth="1"/>
    <col min="11" max="13" width="10.7109375" customWidth="1"/>
    <col min="14" max="14" width="7.28515625" customWidth="1"/>
    <col min="15" max="15" width="9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8.5" customHeight="1">
      <c r="A1" s="136" t="str">
        <f>'1'!A1:N1</f>
        <v>BUUSD TIME SHEET 2025 - 2026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38">
        <f>'1'!D3:H3</f>
        <v>0</v>
      </c>
      <c r="E3" s="139"/>
      <c r="F3" s="139"/>
      <c r="G3" s="139"/>
      <c r="H3" s="140"/>
      <c r="I3" s="3" t="s">
        <v>1</v>
      </c>
      <c r="J3" s="141">
        <f>'1'!J3:M3</f>
        <v>0</v>
      </c>
      <c r="K3" s="137"/>
      <c r="L3" s="137"/>
      <c r="M3" s="137"/>
      <c r="N3" s="137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42" t="s">
        <v>3</v>
      </c>
      <c r="C5" s="137"/>
      <c r="D5" s="137"/>
      <c r="E5" s="4"/>
      <c r="F5" s="6" t="s">
        <v>4</v>
      </c>
      <c r="G5" s="143">
        <f>'8'!G5:H5+14</f>
        <v>45999</v>
      </c>
      <c r="H5" s="140"/>
      <c r="I5" s="6" t="s">
        <v>57</v>
      </c>
      <c r="J5" s="7"/>
      <c r="K5" s="7"/>
      <c r="L5" s="143">
        <f>G5+13</f>
        <v>46012</v>
      </c>
      <c r="M5" s="140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77"/>
      <c r="B7" s="137"/>
      <c r="C7" s="137"/>
      <c r="D7" s="178" t="s">
        <v>5</v>
      </c>
      <c r="E7" s="137"/>
      <c r="F7" s="137"/>
      <c r="G7" s="11">
        <f>'1'!G7</f>
        <v>0</v>
      </c>
      <c r="H7" s="144" t="s">
        <v>6</v>
      </c>
      <c r="I7" s="137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55</v>
      </c>
      <c r="K10" s="19" t="s">
        <v>17</v>
      </c>
      <c r="L10" s="19" t="str">
        <f>'1'!K10</f>
        <v>Inservice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45" t="s">
        <v>22</v>
      </c>
      <c r="T10" s="137"/>
      <c r="U10" s="24">
        <f>'8'!U10 + O29</f>
        <v>0</v>
      </c>
      <c r="V10" s="16"/>
    </row>
    <row r="11" spans="1:22" ht="12.75" customHeight="1">
      <c r="A11" s="25" t="s">
        <v>23</v>
      </c>
      <c r="B11" s="93">
        <f>'8'!B27+1</f>
        <v>45999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3">
        <f t="shared" ref="O11:O17" si="0">SUM(F11:N11)</f>
        <v>0</v>
      </c>
      <c r="P11" s="103"/>
      <c r="R11" s="16"/>
      <c r="S11" s="23"/>
      <c r="T11" s="23"/>
      <c r="U11" s="16"/>
      <c r="V11" s="16"/>
    </row>
    <row r="12" spans="1:22" ht="12.75" customHeight="1">
      <c r="A12" s="31" t="s">
        <v>24</v>
      </c>
      <c r="B12" s="93">
        <f t="shared" ref="B12:B17" si="1">B11+1</f>
        <v>46000</v>
      </c>
      <c r="C12" s="27"/>
      <c r="D12" s="27"/>
      <c r="E12" s="28"/>
      <c r="F12" s="29"/>
      <c r="G12" s="29"/>
      <c r="H12" s="29"/>
      <c r="I12" s="29"/>
      <c r="J12" s="32"/>
      <c r="K12" s="32"/>
      <c r="L12" s="32"/>
      <c r="M12" s="32"/>
      <c r="N12" s="32"/>
      <c r="O12" s="33">
        <f t="shared" si="0"/>
        <v>0</v>
      </c>
      <c r="P12" s="103"/>
      <c r="R12" s="16"/>
      <c r="S12" s="23"/>
      <c r="T12" s="23"/>
      <c r="U12" s="16"/>
      <c r="V12" s="16"/>
    </row>
    <row r="13" spans="1:22" ht="12.75" customHeight="1">
      <c r="A13" s="31" t="s">
        <v>25</v>
      </c>
      <c r="B13" s="93">
        <f t="shared" si="1"/>
        <v>46001</v>
      </c>
      <c r="C13" s="27"/>
      <c r="D13" s="27"/>
      <c r="E13" s="28"/>
      <c r="F13" s="29"/>
      <c r="G13" s="29"/>
      <c r="H13" s="29"/>
      <c r="I13" s="29"/>
      <c r="J13" s="32"/>
      <c r="K13" s="32"/>
      <c r="L13" s="32"/>
      <c r="M13" s="32"/>
      <c r="N13" s="32"/>
      <c r="O13" s="33">
        <f t="shared" si="0"/>
        <v>0</v>
      </c>
      <c r="P13" s="103"/>
      <c r="R13" s="16"/>
      <c r="S13" s="23"/>
      <c r="T13" s="23"/>
      <c r="U13" s="16"/>
      <c r="V13" s="16"/>
    </row>
    <row r="14" spans="1:22" ht="12.75" customHeight="1">
      <c r="A14" s="31" t="s">
        <v>58</v>
      </c>
      <c r="B14" s="93">
        <f t="shared" si="1"/>
        <v>46002</v>
      </c>
      <c r="C14" s="27"/>
      <c r="D14" s="27"/>
      <c r="E14" s="28"/>
      <c r="F14" s="29"/>
      <c r="G14" s="29"/>
      <c r="H14" s="29"/>
      <c r="I14" s="29"/>
      <c r="J14" s="32"/>
      <c r="K14" s="30"/>
      <c r="L14" s="30"/>
      <c r="M14" s="30"/>
      <c r="N14" s="30"/>
      <c r="O14" s="33">
        <f t="shared" si="0"/>
        <v>0</v>
      </c>
      <c r="P14" s="103"/>
      <c r="R14" s="145" t="s">
        <v>27</v>
      </c>
      <c r="S14" s="137"/>
      <c r="T14" s="137"/>
      <c r="U14" s="24">
        <f>'8'!U14 + O29</f>
        <v>0</v>
      </c>
      <c r="V14" s="16"/>
    </row>
    <row r="15" spans="1:22" ht="12.75" customHeight="1">
      <c r="A15" s="31" t="s">
        <v>28</v>
      </c>
      <c r="B15" s="93">
        <f t="shared" si="1"/>
        <v>46003</v>
      </c>
      <c r="C15" s="27"/>
      <c r="D15" s="27"/>
      <c r="E15" s="28"/>
      <c r="F15" s="29"/>
      <c r="G15" s="29"/>
      <c r="H15" s="29"/>
      <c r="I15" s="29"/>
      <c r="J15" s="32"/>
      <c r="K15" s="32"/>
      <c r="L15" s="32"/>
      <c r="M15" s="32"/>
      <c r="N15" s="32"/>
      <c r="O15" s="33">
        <f t="shared" si="0"/>
        <v>0</v>
      </c>
      <c r="P15" s="103"/>
      <c r="R15" s="16"/>
      <c r="S15" s="23"/>
      <c r="T15" s="23"/>
      <c r="U15" s="16"/>
      <c r="V15" s="16"/>
    </row>
    <row r="16" spans="1:22" ht="12.75" customHeight="1">
      <c r="A16" s="31" t="s">
        <v>29</v>
      </c>
      <c r="B16" s="93">
        <f t="shared" si="1"/>
        <v>46004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3">
        <f t="shared" si="0"/>
        <v>0</v>
      </c>
      <c r="P16" s="103"/>
      <c r="R16" s="16"/>
      <c r="S16" s="23"/>
      <c r="T16" s="23"/>
      <c r="U16" s="16"/>
      <c r="V16" s="16"/>
    </row>
    <row r="17" spans="1:22" ht="12.75" customHeight="1">
      <c r="A17" s="31" t="s">
        <v>30</v>
      </c>
      <c r="B17" s="93">
        <f t="shared" si="1"/>
        <v>46005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103"/>
      <c r="R17" s="16"/>
      <c r="S17" s="23"/>
      <c r="T17" s="23"/>
      <c r="U17" s="16"/>
      <c r="V17" s="16"/>
    </row>
    <row r="18" spans="1:22" ht="12.75" customHeight="1">
      <c r="A18" s="15"/>
      <c r="B18" s="40"/>
      <c r="C18" s="146" t="s">
        <v>31</v>
      </c>
      <c r="D18" s="147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55</v>
      </c>
      <c r="K20" s="19" t="s">
        <v>17</v>
      </c>
      <c r="L20" s="19" t="str">
        <f t="shared" ref="L20:O20" si="4">L10</f>
        <v>Inservice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93">
        <f t="shared" ref="B21:B27" si="5">B11+7</f>
        <v>46006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3">
        <f t="shared" ref="O21:O27" si="6">SUM(F21:N21)</f>
        <v>0</v>
      </c>
      <c r="P21" s="103"/>
      <c r="R21" s="16"/>
      <c r="S21" s="23"/>
      <c r="T21" s="23"/>
      <c r="U21" s="16"/>
      <c r="V21" s="16"/>
    </row>
    <row r="22" spans="1:22" ht="12.75" customHeight="1">
      <c r="A22" s="31" t="s">
        <v>24</v>
      </c>
      <c r="B22" s="93">
        <f t="shared" si="5"/>
        <v>46007</v>
      </c>
      <c r="C22" s="27"/>
      <c r="D22" s="27"/>
      <c r="E22" s="28"/>
      <c r="F22" s="29"/>
      <c r="G22" s="29"/>
      <c r="H22" s="29"/>
      <c r="I22" s="29"/>
      <c r="J22" s="32"/>
      <c r="K22" s="32"/>
      <c r="L22" s="32"/>
      <c r="M22" s="32"/>
      <c r="N22" s="32"/>
      <c r="O22" s="33">
        <f t="shared" si="6"/>
        <v>0</v>
      </c>
      <c r="P22" s="103"/>
      <c r="R22" s="145" t="s">
        <v>33</v>
      </c>
      <c r="S22" s="137"/>
      <c r="T22" s="137"/>
      <c r="U22" s="24" t="e">
        <f>'8'!U22 + P29</f>
        <v>#REF!</v>
      </c>
      <c r="V22" s="16"/>
    </row>
    <row r="23" spans="1:22" ht="12.75" customHeight="1">
      <c r="A23" s="31" t="s">
        <v>25</v>
      </c>
      <c r="B23" s="93">
        <f t="shared" si="5"/>
        <v>46008</v>
      </c>
      <c r="C23" s="27"/>
      <c r="D23" s="27"/>
      <c r="E23" s="28"/>
      <c r="F23" s="29"/>
      <c r="G23" s="29"/>
      <c r="H23" s="29"/>
      <c r="I23" s="29"/>
      <c r="J23" s="32"/>
      <c r="K23" s="32"/>
      <c r="L23" s="32"/>
      <c r="M23" s="32"/>
      <c r="N23" s="32"/>
      <c r="O23" s="33">
        <f t="shared" si="6"/>
        <v>0</v>
      </c>
      <c r="P23" s="103"/>
      <c r="R23" s="16"/>
      <c r="S23" s="16"/>
      <c r="T23" s="16"/>
      <c r="U23" s="16"/>
      <c r="V23" s="16"/>
    </row>
    <row r="24" spans="1:22" ht="12.75" customHeight="1">
      <c r="A24" s="31" t="s">
        <v>58</v>
      </c>
      <c r="B24" s="93">
        <f t="shared" si="5"/>
        <v>46009</v>
      </c>
      <c r="C24" s="128"/>
      <c r="D24" s="128"/>
      <c r="E24" s="131"/>
      <c r="F24" s="129"/>
      <c r="G24" s="129"/>
      <c r="H24" s="129"/>
      <c r="I24" s="129"/>
      <c r="J24" s="123"/>
      <c r="K24" s="130"/>
      <c r="L24" s="130"/>
      <c r="M24" s="130"/>
      <c r="N24" s="130"/>
      <c r="O24" s="33">
        <f t="shared" si="6"/>
        <v>0</v>
      </c>
      <c r="P24" s="103"/>
      <c r="R24" s="16"/>
      <c r="S24" s="16"/>
      <c r="T24" s="16"/>
      <c r="U24" s="16"/>
      <c r="V24" s="16"/>
    </row>
    <row r="25" spans="1:22" ht="12.75" customHeight="1">
      <c r="A25" s="31" t="s">
        <v>28</v>
      </c>
      <c r="B25" s="93">
        <f t="shared" si="5"/>
        <v>46010</v>
      </c>
      <c r="C25" s="128"/>
      <c r="D25" s="128"/>
      <c r="E25" s="131"/>
      <c r="F25" s="129"/>
      <c r="G25" s="129"/>
      <c r="H25" s="129"/>
      <c r="I25" s="129"/>
      <c r="J25" s="123"/>
      <c r="K25" s="130"/>
      <c r="L25" s="129"/>
      <c r="M25" s="123"/>
      <c r="N25" s="123"/>
      <c r="O25" s="33">
        <f t="shared" si="6"/>
        <v>0</v>
      </c>
      <c r="P25" s="103"/>
      <c r="R25" s="16"/>
      <c r="S25" s="16"/>
      <c r="T25" s="16"/>
      <c r="U25" s="16"/>
      <c r="V25" s="16"/>
    </row>
    <row r="26" spans="1:22" ht="12.75" customHeight="1">
      <c r="A26" s="31" t="s">
        <v>29</v>
      </c>
      <c r="B26" s="93">
        <f t="shared" si="5"/>
        <v>46011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3">
        <f t="shared" si="6"/>
        <v>0</v>
      </c>
      <c r="P26" s="103"/>
      <c r="R26" s="16"/>
      <c r="S26" s="145" t="s">
        <v>34</v>
      </c>
      <c r="T26" s="137"/>
      <c r="U26" s="137"/>
      <c r="V26" s="24">
        <f>'8'!V26 + R29</f>
        <v>0</v>
      </c>
    </row>
    <row r="27" spans="1:22" ht="12.75" customHeight="1">
      <c r="A27" s="31" t="s">
        <v>30</v>
      </c>
      <c r="B27" s="93">
        <f t="shared" si="5"/>
        <v>46012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103"/>
      <c r="R27" s="16"/>
      <c r="S27" s="16"/>
      <c r="T27" s="16"/>
      <c r="U27" s="16"/>
      <c r="V27" s="16"/>
    </row>
    <row r="28" spans="1:22" ht="15" customHeight="1">
      <c r="A28" s="16"/>
      <c r="B28" s="16"/>
      <c r="C28" s="148" t="s">
        <v>35</v>
      </c>
      <c r="D28" s="149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 t="s">
        <v>36</v>
      </c>
      <c r="S28" s="16"/>
      <c r="T28" s="46"/>
      <c r="U28" s="47"/>
      <c r="V28" s="16"/>
    </row>
    <row r="29" spans="1:22" ht="15.75" customHeight="1">
      <c r="A29" s="16"/>
      <c r="B29" s="16"/>
      <c r="C29" s="150" t="s">
        <v>37</v>
      </c>
      <c r="D29" s="151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>
        <f>O29-L7</f>
        <v>0</v>
      </c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52"/>
      <c r="B31" s="153"/>
      <c r="C31" s="153"/>
      <c r="D31" s="153"/>
      <c r="E31" s="47"/>
      <c r="F31" s="154"/>
      <c r="G31" s="153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80" t="s">
        <v>39</v>
      </c>
      <c r="B32" s="137"/>
      <c r="C32" s="137"/>
      <c r="D32" s="137"/>
      <c r="E32" s="54"/>
      <c r="F32" s="180" t="s">
        <v>40</v>
      </c>
      <c r="G32" s="137"/>
      <c r="H32" s="54"/>
      <c r="I32" s="161" t="s">
        <v>41</v>
      </c>
      <c r="J32" s="153"/>
      <c r="K32" s="153"/>
      <c r="L32" s="153"/>
      <c r="M32" s="153"/>
      <c r="N32" s="153"/>
      <c r="O32" s="153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62"/>
      <c r="J33" s="139"/>
      <c r="K33" s="139"/>
      <c r="L33" s="139"/>
      <c r="M33" s="139"/>
      <c r="N33" s="139"/>
      <c r="O33" s="140"/>
    </row>
    <row r="34" spans="1:15" ht="14.25" customHeight="1">
      <c r="A34" s="54"/>
      <c r="B34" s="55"/>
      <c r="C34" s="165" t="s">
        <v>42</v>
      </c>
      <c r="D34" s="166"/>
      <c r="E34" s="56"/>
      <c r="F34" s="57"/>
      <c r="G34" s="54"/>
      <c r="H34" s="54"/>
      <c r="I34" s="16"/>
      <c r="J34" s="181"/>
      <c r="K34" s="137"/>
      <c r="L34" s="137"/>
      <c r="M34" s="137"/>
      <c r="N34" s="137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55" t="str">
        <f>'1'!C36:D36</f>
        <v>Administrator</v>
      </c>
      <c r="D36" s="179"/>
      <c r="E36" s="99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55" t="str">
        <f>'1'!C38:D38</f>
        <v>Paraeducator</v>
      </c>
      <c r="D38" s="179"/>
      <c r="E38" s="99">
        <f>'1'!E54</f>
        <v>0</v>
      </c>
      <c r="F38" s="69"/>
      <c r="G38" s="16"/>
      <c r="H38" s="16"/>
      <c r="I38" s="159" t="s">
        <v>46</v>
      </c>
      <c r="J38" s="137"/>
      <c r="K38" s="137"/>
      <c r="L38" s="137"/>
      <c r="M38" s="137"/>
      <c r="N38" s="137"/>
      <c r="O38" s="160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55" t="str">
        <f>'1'!C40:D40</f>
        <v>Clerical</v>
      </c>
      <c r="D40" s="179"/>
      <c r="E40" s="99">
        <f>'1'!E55</f>
        <v>0</v>
      </c>
      <c r="F40" s="69"/>
      <c r="G40" s="16"/>
      <c r="H40" s="16"/>
      <c r="I40" s="167" t="s">
        <v>48</v>
      </c>
      <c r="J40" s="137"/>
      <c r="K40" s="137"/>
      <c r="L40" s="137"/>
      <c r="M40" s="137"/>
      <c r="N40" s="137"/>
      <c r="O40" s="160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55" t="str">
        <f>'1'!C42:D42</f>
        <v>Behavior Int.</v>
      </c>
      <c r="D42" s="179"/>
      <c r="E42" s="99">
        <f>'1'!E56</f>
        <v>0</v>
      </c>
      <c r="F42" s="69"/>
      <c r="G42" s="16"/>
      <c r="H42" s="16"/>
      <c r="I42" s="159" t="s">
        <v>46</v>
      </c>
      <c r="J42" s="137"/>
      <c r="K42" s="137"/>
      <c r="L42" s="137"/>
      <c r="M42" s="137"/>
      <c r="N42" s="137"/>
      <c r="O42" s="160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56</v>
      </c>
      <c r="C44" s="169" t="str">
        <f>'1'!D57</f>
        <v xml:space="preserve">Other Non-Contracted </v>
      </c>
      <c r="D44" s="170"/>
      <c r="E44" s="99">
        <f>'1'!E44</f>
        <v>0</v>
      </c>
      <c r="F44" s="69"/>
      <c r="G44" s="16"/>
      <c r="H44" s="16"/>
      <c r="I44" s="172" t="s">
        <v>51</v>
      </c>
      <c r="J44" s="137"/>
      <c r="K44" s="137"/>
      <c r="L44" s="137"/>
      <c r="M44" s="137"/>
      <c r="N44" s="137"/>
      <c r="O44" s="160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59" t="s">
        <v>52</v>
      </c>
      <c r="J45" s="137"/>
      <c r="K45" s="137"/>
      <c r="L45" s="137"/>
      <c r="M45" s="137"/>
      <c r="N45" s="137"/>
      <c r="O45" s="160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73" t="s">
        <v>53</v>
      </c>
      <c r="J46" s="174"/>
      <c r="K46" s="174"/>
      <c r="L46" s="174"/>
      <c r="M46" s="174"/>
      <c r="N46" s="174"/>
      <c r="O46" s="175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37" priority="1" stopIfTrue="1" operator="notEqual">
      <formula>"X"</formula>
    </cfRule>
  </conditionalFormatting>
  <conditionalFormatting sqref="C44:D44">
    <cfRule type="cellIs" dxfId="236" priority="2" stopIfTrue="1" operator="equal">
      <formula>0</formula>
    </cfRule>
  </conditionalFormatting>
  <conditionalFormatting sqref="O31">
    <cfRule type="cellIs" dxfId="235" priority="3" stopIfTrue="1" operator="lessThanOrEqual">
      <formula>0</formula>
    </cfRule>
  </conditionalFormatting>
  <conditionalFormatting sqref="O31">
    <cfRule type="cellIs" dxfId="234" priority="4" stopIfTrue="1" operator="greaterThan">
      <formula>0</formula>
    </cfRule>
  </conditionalFormatting>
  <conditionalFormatting sqref="H11:H17 H21:H27">
    <cfRule type="cellIs" dxfId="233" priority="5" stopIfTrue="1" operator="lessThanOrEqual">
      <formula>0</formula>
    </cfRule>
  </conditionalFormatting>
  <conditionalFormatting sqref="H11:H17 H21:H27">
    <cfRule type="cellIs" dxfId="232" priority="6" stopIfTrue="1" operator="greaterThan">
      <formula>0</formula>
    </cfRule>
  </conditionalFormatting>
  <conditionalFormatting sqref="D3:H3">
    <cfRule type="cellIs" dxfId="231" priority="7" stopIfTrue="1" operator="lessThanOrEqual">
      <formula>0</formula>
    </cfRule>
  </conditionalFormatting>
  <conditionalFormatting sqref="D3:H3">
    <cfRule type="cellIs" dxfId="230" priority="8" stopIfTrue="1" operator="greaterThan">
      <formula>0</formula>
    </cfRule>
  </conditionalFormatting>
  <conditionalFormatting sqref="I3">
    <cfRule type="cellIs" dxfId="229" priority="9" stopIfTrue="1" operator="greaterThan">
      <formula>0</formula>
    </cfRule>
  </conditionalFormatting>
  <conditionalFormatting sqref="J3:N3">
    <cfRule type="cellIs" dxfId="228" priority="10" stopIfTrue="1" operator="lessThanOrEqual">
      <formula>0</formula>
    </cfRule>
  </conditionalFormatting>
  <conditionalFormatting sqref="J3:N3">
    <cfRule type="cellIs" dxfId="227" priority="11" stopIfTrue="1" operator="greaterThan">
      <formula>0</formula>
    </cfRule>
  </conditionalFormatting>
  <conditionalFormatting sqref="O11:O18 O21:O29">
    <cfRule type="cellIs" dxfId="226" priority="12" stopIfTrue="1" operator="lessThanOrEqual">
      <formula>0</formula>
    </cfRule>
  </conditionalFormatting>
  <conditionalFormatting sqref="F18:N18 F28:N29">
    <cfRule type="cellIs" dxfId="225" priority="13" stopIfTrue="1" operator="equal">
      <formula>0</formula>
    </cfRule>
  </conditionalFormatting>
  <conditionalFormatting sqref="G7 L7">
    <cfRule type="cellIs" dxfId="224" priority="14" stopIfTrue="1" operator="lessThanOrEqual">
      <formula>0</formula>
    </cfRule>
  </conditionalFormatting>
  <conditionalFormatting sqref="G7 L7">
    <cfRule type="cellIs" dxfId="223" priority="15" stopIfTrue="1" operator="greaterThan">
      <formula>0</formula>
    </cfRule>
  </conditionalFormatting>
  <conditionalFormatting sqref="O7">
    <cfRule type="cellIs" dxfId="222" priority="16" stopIfTrue="1" operator="lessThanOrEqual">
      <formula>0</formula>
    </cfRule>
  </conditionalFormatting>
  <conditionalFormatting sqref="O7">
    <cfRule type="cellIs" dxfId="221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8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8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8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8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8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8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 South SU</dc:creator>
  <cp:lastModifiedBy>Ann Baker</cp:lastModifiedBy>
  <dcterms:created xsi:type="dcterms:W3CDTF">2003-09-08T14:11:35Z</dcterms:created>
  <dcterms:modified xsi:type="dcterms:W3CDTF">2025-08-12T16:16:59Z</dcterms:modified>
</cp:coreProperties>
</file>