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ix\Desktop\Strong Readers Website Information\"/>
    </mc:Choice>
  </mc:AlternateContent>
  <xr:revisionPtr revIDLastSave="0" documentId="13_ncr:1_{5BC4F4DF-244C-4073-A3B4-739C0B63B694}" xr6:coauthVersionLast="47" xr6:coauthVersionMax="47" xr10:uidLastSave="{00000000-0000-0000-0000-000000000000}"/>
  <bookViews>
    <workbookView xWindow="-120" yWindow="-120" windowWidth="38640" windowHeight="2112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<sst xmlns="http://schemas.openxmlformats.org/spreadsheetml/2006/main" count="66" uniqueCount="38">
  <si>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</si>
  <si>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</si>
  <si>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</si>
  <si>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</si>
  <si>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</si>
  <si>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</si>
  <si>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</si>
  <si>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</si>
  <si>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</si>
  <si>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</si>
  <si>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</si>
  <si>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</si>
  <si>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</si>
  <si>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</si>
  <si>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</si>
  <si>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</si>
  <si>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</si>
  <si>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</si>
  <si>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</si>
  <si>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</si>
  <si>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</si>
  <si>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</si>
  <si>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</si>
  <si>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</si>
  <si>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</si>
  <si>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</si>
  <si>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</si>
  <si>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</si>
  <si>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</si>
  <si>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</si>
  <si>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</si>
  <si>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</si>
  <si>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School Data</t>
  </si>
  <si>
    <t>90 minutes</t>
  </si>
  <si>
    <t xml:space="preserve">                            $68, 741.35</t>
  </si>
  <si>
    <t>$76,114.52</t>
  </si>
  <si>
    <t>Strong Readers Required Website Information RICHMOND ELEMENTARY - Stillwater, OK</t>
  </si>
  <si>
    <t xml:space="preserve">https://policy.stillwaterschools.com/view_policy.html?policy=policies/ekba.pdf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</si>
</sst>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left" vertical="top"/>
      <protection locked="0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6"/>
    <tableColumn id="2" xr3:uid="{AD48ED82-A4BD-1B4D-AC7F-7305A865B9D0}" name="Included Expenses" totalsRowLabel="Total" dataDxfId="25" totalsRowDxfId="24"/>
    <tableColumn id="3" xr3:uid="{7D5EC10B-4D3F-CF44-B1EE-A21AF2813C53}" name="Amount" totalsRowLabel="$76,114.52" dataDxfId="23" totalsRowDxfId="22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1" dataDxfId="19" headerRowBorderDxfId="20" tableBorderDxfId="18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7"/>
    <tableColumn id="2" xr3:uid="{384B043F-1311-E843-95F8-DB8392902BCD}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5" dataDxfId="14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3"/>
    <tableColumn id="2" xr3:uid="{2590E6B7-88AC-984C-9368-BCD8FD01B5D8}" name="Kindergarten" dataDxfId="12"/>
    <tableColumn id="3" xr3:uid="{F8AA09FD-065F-0C4A-B96A-E5B78DEAD1AF}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0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9"/>
    <tableColumn id="2" xr3:uid="{5E801981-2313-3048-B0C9-17FF7ECF27FD}" name="First Grade" dataDxfId="8"/>
    <tableColumn id="3" xr3:uid="{98DD5B23-22D9-B748-B9C3-AB7B15AC02DC}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6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5"/>
    <tableColumn id="2" xr3:uid="{5C246802-775D-0849-9A6B-D05A63DA7BCC}" name="Second Grade" dataDxfId="4"/>
    <tableColumn id="3" xr3:uid="{69D57736-D69E-7F40-B039-F19CBDADAAAB}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y.stillwaterschools.com/view_policy.html?policy=policies/ekba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18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36</v>
      </c>
      <c r="B1" s="67" t="e" vm="1">
        <v>#VALUE!</v>
      </c>
      <c r="C1" s="68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5" t="s">
        <v>0</v>
      </c>
      <c r="C2" s="66" t="s">
        <v>8</v>
      </c>
      <c r="E2" s="6"/>
      <c r="H2" s="6"/>
    </row>
    <row r="3" spans="1:9" ht="15">
      <c r="A3" s="9" t="s">
        <v>12</v>
      </c>
      <c r="B3" s="36">
        <v>42</v>
      </c>
      <c r="C3" s="36" t="s">
        <v>29</v>
      </c>
      <c r="E3" s="6"/>
      <c r="H3" s="6"/>
    </row>
    <row r="4" spans="1:9" ht="15">
      <c r="A4" s="10" t="s">
        <v>13</v>
      </c>
      <c r="B4" s="36">
        <v>1</v>
      </c>
      <c r="C4" s="36" t="s">
        <v>29</v>
      </c>
      <c r="E4" s="6"/>
      <c r="H4" s="6"/>
    </row>
    <row r="5" spans="1:9" ht="15">
      <c r="A5" s="10" t="s">
        <v>4</v>
      </c>
      <c r="B5" s="36">
        <v>12</v>
      </c>
      <c r="C5" s="37">
        <f>IF(OR(B3="", Table14[[#This Row],[Kindergarten]]=""), "Auto-calculated", IF(AND(B3&gt;10, Table14[[#This Row],[Kindergarten]]&lt;10), "Not Available", IFERROR(Table14[[#This Row],[Kindergarten]]/B3, "N/A")))</f>
        <v>0.2857142857142857</v>
      </c>
      <c r="E5" s="6"/>
      <c r="H5" s="6"/>
    </row>
    <row r="6" spans="1:9" ht="15">
      <c r="A6" s="10" t="s">
        <v>5</v>
      </c>
      <c r="B6" s="36">
        <v>19</v>
      </c>
      <c r="C6" s="37">
        <f>IF(OR(B3="", Table14[[#This Row],[Kindergarten]]=""), "Auto-calculated", IF(AND(B3&gt;10, Table14[[#This Row],[Kindergarten]]&lt;10), "Not Available", IFERROR(Table14[[#This Row],[Kindergarten]]/B3, "N/A")))</f>
        <v>0.45238095238095238</v>
      </c>
      <c r="E6" s="6"/>
      <c r="H6" s="6"/>
    </row>
    <row r="7" spans="1:9" ht="15">
      <c r="A7" s="10" t="s">
        <v>6</v>
      </c>
      <c r="B7" s="36">
        <v>31</v>
      </c>
      <c r="C7" s="37">
        <f>IF(OR(B3="", Table14[[#This Row],[Kindergarten]]=""), "Auto-calculated", IF(AND(B3&gt;10, Table14[[#This Row],[Kindergarten]]&lt;10), "Not Available", IFERROR(Table14[[#This Row],[Kindergarten]]/B3, "N/A")))</f>
        <v>0.73809523809523814</v>
      </c>
      <c r="E7" s="6"/>
      <c r="H7" s="6"/>
    </row>
    <row r="8" spans="1:9" ht="15">
      <c r="A8" s="11" t="s">
        <v>7</v>
      </c>
      <c r="B8" s="36">
        <v>0</v>
      </c>
      <c r="C8" s="37" t="str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Not Available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69</v>
      </c>
      <c r="C11" s="46" t="s">
        <v>29</v>
      </c>
    </row>
    <row r="12" spans="1:9" ht="15.75">
      <c r="A12" s="47" t="s">
        <v>13</v>
      </c>
      <c r="B12" s="38">
        <v>7</v>
      </c>
      <c r="C12" s="48" t="s">
        <v>29</v>
      </c>
    </row>
    <row r="13" spans="1:9" ht="15.75">
      <c r="A13" s="47" t="s">
        <v>4</v>
      </c>
      <c r="B13" s="38">
        <v>14</v>
      </c>
      <c r="C13" s="49">
        <f>IF(OR(B11="", Table7[[#This Row],[First Grade]]=""), "Auto-calculated", IF(AND(B11&gt;10, Table7[[#This Row],[First Grade]]&lt;10), "Not Available", IFERROR(Table7[[#This Row],[First Grade]]/B11, "N/A")))</f>
        <v>0.20289855072463769</v>
      </c>
    </row>
    <row r="14" spans="1:9" ht="15.75">
      <c r="A14" s="47" t="s">
        <v>5</v>
      </c>
      <c r="B14" s="38">
        <v>42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0.60869565217391308</v>
      </c>
    </row>
    <row r="15" spans="1:9" ht="15.75">
      <c r="A15" s="47" t="s">
        <v>6</v>
      </c>
      <c r="B15" s="38">
        <v>35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0.50724637681159424</v>
      </c>
    </row>
    <row r="16" spans="1:9" ht="16.5" thickBot="1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40</v>
      </c>
      <c r="C19" s="46" t="s">
        <v>29</v>
      </c>
    </row>
    <row r="20" spans="1:8" ht="15.75">
      <c r="A20" s="47" t="s">
        <v>13</v>
      </c>
      <c r="B20" s="38">
        <v>3</v>
      </c>
      <c r="C20" s="48" t="s">
        <v>29</v>
      </c>
    </row>
    <row r="21" spans="1:8" ht="15.75">
      <c r="A21" s="47" t="s">
        <v>4</v>
      </c>
      <c r="B21" s="38">
        <v>2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75">
      <c r="A22" s="47" t="s">
        <v>5</v>
      </c>
      <c r="B22" s="38">
        <v>12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0.3</v>
      </c>
    </row>
    <row r="23" spans="1:8" ht="16.5" thickBot="1">
      <c r="A23" s="47" t="s">
        <v>6</v>
      </c>
      <c r="B23" s="38">
        <v>30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0.75</v>
      </c>
    </row>
    <row r="24" spans="1:8" s="8" customFormat="1" ht="16.5" thickBot="1">
      <c r="A24" s="51" t="s">
        <v>7</v>
      </c>
      <c r="B24" s="52">
        <v>1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0.33333333333333331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55</v>
      </c>
      <c r="C27" s="46" t="s">
        <v>29</v>
      </c>
      <c r="E27" s="6"/>
      <c r="H27" s="6"/>
    </row>
    <row r="28" spans="1:8" ht="15">
      <c r="A28" s="59" t="s">
        <v>13</v>
      </c>
      <c r="B28" s="36">
        <v>3</v>
      </c>
      <c r="C28" s="48" t="s">
        <v>29</v>
      </c>
      <c r="E28" s="6"/>
      <c r="H28" s="6"/>
    </row>
    <row r="29" spans="1:8" ht="15">
      <c r="A29" s="59" t="s">
        <v>4</v>
      </c>
      <c r="B29" s="36">
        <v>10</v>
      </c>
      <c r="C29" s="49">
        <f>IF(OR($B$27="", Table1[[#This Row],[Third Grade]]=""), "Auto-calculated", IF(AND($B$27&gt;10, Table1[[#This Row],[Third Grade]]&lt;10), "Not Available", IFERROR(Table1[[#This Row],[Third Grade]]/$B$27, "N/A")))</f>
        <v>0.18181818181818182</v>
      </c>
      <c r="E29" s="6"/>
      <c r="H29" s="6"/>
    </row>
    <row r="30" spans="1:8" ht="15">
      <c r="A30" s="59" t="s">
        <v>5</v>
      </c>
      <c r="B30" s="36">
        <v>14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0.25454545454545452</v>
      </c>
      <c r="E30" s="6"/>
      <c r="H30" s="6"/>
    </row>
    <row r="31" spans="1:8" ht="18" customHeight="1">
      <c r="A31" s="59" t="s">
        <v>6</v>
      </c>
      <c r="B31" s="36">
        <v>41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0.74545454545454548</v>
      </c>
      <c r="E31" s="6"/>
      <c r="H31" s="6"/>
    </row>
    <row r="32" spans="1:8" ht="15.75" thickBot="1">
      <c r="A32" s="60" t="s">
        <v>7</v>
      </c>
      <c r="B32" s="62">
        <v>1</v>
      </c>
      <c r="C32" s="55">
        <f>IF(OR($B$28="", Table1[[#This Row],[Third Grade]]=""), "Auto-calculated", IF(AND($B$28&gt;10, Table1[[#This Row],[Third Grade]]&lt;10), "Not Available", IFERROR(Table1[[#This Row],[Third Grade]]/$B$28, "N/A")))</f>
        <v>0.33333333333333331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32</v>
      </c>
      <c r="B34" s="15" t="s">
        <v>14</v>
      </c>
      <c r="C34" s="64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72">
        <v>14</v>
      </c>
      <c r="C35" s="64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3" t="s">
        <v>33</v>
      </c>
      <c r="C36" s="64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3" t="s">
        <v>37</v>
      </c>
      <c r="C37" s="64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 t="s">
        <v>34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7373.17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1"/>
      <c r="B44" s="69" t="s">
        <v>28</v>
      </c>
      <c r="C44" s="70" t="s">
        <v>35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2" priority="7">
      <formula>B4&lt;10</formula>
    </cfRule>
  </conditionalFormatting>
  <conditionalFormatting sqref="B11:B17">
    <cfRule type="expression" dxfId="1" priority="3">
      <formula>B11&lt;10</formula>
    </cfRule>
  </conditionalFormatting>
  <conditionalFormatting sqref="B19:B24">
    <cfRule type="expression" dxfId="0" priority="1">
      <formula>B19&lt;10</formula>
    </cfRule>
  </conditionalFormatting>
  <hyperlinks>
    <hyperlink ref="B37" r:id="rId1" xr:uid="{C15D4765-D65D-42C0-B97F-99FEB7E8D90B}"/>
  </hyperlinks>
  <pageMargins left="0.7" right="0.7" top="0.75" bottom="0.75" header="0.3" footer="0.3"/>
  <pageSetup scale="43" orientation="landscape" horizontalDpi="0" verticalDpi="0" r:id="rId2"/>
  <ignoredErrors>
    <ignoredError sqref="C3:C4 C11:C12 C13:C16 C6:C8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Diane Fix</cp:lastModifiedBy>
  <cp:lastPrinted>2025-05-08T22:12:40Z</cp:lastPrinted>
  <dcterms:created xsi:type="dcterms:W3CDTF">2025-05-08T13:30:15Z</dcterms:created>
  <dcterms:modified xsi:type="dcterms:W3CDTF">2025-07-16T19:43:40Z</dcterms:modified>
  <cp:category/>
</cp:coreProperties>
</file>