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VOORHEE\Desktop\"/>
    </mc:Choice>
  </mc:AlternateContent>
  <bookViews>
    <workbookView xWindow="0" yWindow="0" windowWidth="28800" windowHeight="13335" tabRatio="609"/>
  </bookViews>
  <sheets>
    <sheet name="Budget Template 121613" sheetId="1" r:id="rId1"/>
    <sheet name="Budget Load Form" sheetId="16" state="hidden" r:id="rId2"/>
    <sheet name="Commonly Used Budget Codes" sheetId="19" r:id="rId3"/>
    <sheet name="Reference.Functions" sheetId="14" r:id="rId4"/>
    <sheet name="School_ Dept List" sheetId="18" state="hidden" r:id="rId5"/>
  </sheets>
  <definedNames>
    <definedName name="_xlnm._FilterDatabase" localSheetId="1" hidden="1">'Budget Load Form'!$A$1:$J$1013</definedName>
    <definedName name="_xlnm._FilterDatabase" localSheetId="0" hidden="1">'Budget Template 121613'!$A$19:$A$81</definedName>
    <definedName name="_xlnm.Print_Area" localSheetId="0">'Budget Template 121613'!$A$1:$AC$81</definedName>
    <definedName name="_xlnm.Print_Titles" localSheetId="0">'Budget Template 121613'!$A:$B,'Budget Template 121613'!$12:$15</definedName>
  </definedNames>
  <calcPr calcId="152511"/>
</workbook>
</file>

<file path=xl/calcChain.xml><?xml version="1.0" encoding="utf-8"?>
<calcChain xmlns="http://schemas.openxmlformats.org/spreadsheetml/2006/main">
  <c r="Z29" i="1" l="1"/>
  <c r="Z21" i="1"/>
  <c r="Z22" i="1"/>
  <c r="Z23" i="1"/>
  <c r="Z24" i="1"/>
  <c r="Z25" i="1"/>
  <c r="Z26" i="1"/>
  <c r="Z27" i="1"/>
  <c r="Z28" i="1"/>
  <c r="Z20" i="1"/>
  <c r="E31" i="1"/>
  <c r="F31" i="1"/>
  <c r="G31" i="1"/>
  <c r="H31" i="1"/>
  <c r="I31" i="1"/>
  <c r="J31" i="1"/>
  <c r="K31" i="1"/>
  <c r="L31" i="1"/>
  <c r="M31" i="1"/>
  <c r="N31" i="1"/>
  <c r="O31" i="1"/>
  <c r="P31" i="1"/>
  <c r="Q31" i="1"/>
  <c r="R31" i="1"/>
  <c r="S31" i="1"/>
  <c r="T31" i="1"/>
  <c r="U31" i="1"/>
  <c r="V31" i="1"/>
  <c r="W31" i="1"/>
  <c r="X31" i="1"/>
  <c r="Y31" i="1"/>
  <c r="D31" i="1"/>
  <c r="E32" i="1"/>
  <c r="F32" i="1"/>
  <c r="G32" i="1"/>
  <c r="H32" i="1"/>
  <c r="I32" i="1"/>
  <c r="J32" i="1"/>
  <c r="K32" i="1"/>
  <c r="L32" i="1"/>
  <c r="M32" i="1"/>
  <c r="N32" i="1"/>
  <c r="O32" i="1"/>
  <c r="P32" i="1"/>
  <c r="Q32" i="1"/>
  <c r="R32" i="1"/>
  <c r="S32" i="1"/>
  <c r="T32" i="1"/>
  <c r="U32" i="1"/>
  <c r="V32" i="1"/>
  <c r="W32" i="1"/>
  <c r="X32" i="1"/>
  <c r="Y32" i="1"/>
  <c r="E35" i="1" l="1"/>
  <c r="F35" i="1"/>
  <c r="G35" i="1"/>
  <c r="H35" i="1"/>
  <c r="I35" i="1"/>
  <c r="J35" i="1"/>
  <c r="K35" i="1"/>
  <c r="L35" i="1"/>
  <c r="M35" i="1"/>
  <c r="N35" i="1"/>
  <c r="O35" i="1"/>
  <c r="P35" i="1"/>
  <c r="Q35" i="1"/>
  <c r="R35" i="1"/>
  <c r="S35" i="1"/>
  <c r="T35" i="1"/>
  <c r="U35" i="1"/>
  <c r="V35" i="1"/>
  <c r="W35" i="1"/>
  <c r="X35" i="1"/>
  <c r="Y35" i="1"/>
  <c r="D35" i="1"/>
  <c r="E33" i="1"/>
  <c r="F33" i="1"/>
  <c r="G33" i="1"/>
  <c r="H33" i="1"/>
  <c r="I33" i="1"/>
  <c r="J33" i="1"/>
  <c r="K33" i="1"/>
  <c r="L33" i="1"/>
  <c r="M33" i="1"/>
  <c r="N33" i="1"/>
  <c r="O33" i="1"/>
  <c r="P33" i="1"/>
  <c r="Q33" i="1"/>
  <c r="R33" i="1"/>
  <c r="S33" i="1"/>
  <c r="T33" i="1"/>
  <c r="U33" i="1"/>
  <c r="V33" i="1"/>
  <c r="W33" i="1"/>
  <c r="X33" i="1"/>
  <c r="Y33" i="1"/>
  <c r="E34" i="1"/>
  <c r="F34" i="1"/>
  <c r="G34" i="1"/>
  <c r="H34" i="1"/>
  <c r="I34" i="1"/>
  <c r="J34" i="1"/>
  <c r="K34" i="1"/>
  <c r="L34" i="1"/>
  <c r="M34" i="1"/>
  <c r="N34" i="1"/>
  <c r="O34" i="1"/>
  <c r="P34" i="1"/>
  <c r="Q34" i="1"/>
  <c r="R34" i="1"/>
  <c r="S34" i="1"/>
  <c r="T34" i="1"/>
  <c r="U34" i="1"/>
  <c r="V34" i="1"/>
  <c r="W34" i="1"/>
  <c r="X34" i="1"/>
  <c r="Y34" i="1"/>
  <c r="D34" i="1"/>
  <c r="D33" i="1"/>
  <c r="E3" i="1" l="1"/>
  <c r="E2" i="1"/>
  <c r="J153" i="16" l="1"/>
  <c r="J199" i="16"/>
  <c r="J383" i="16"/>
  <c r="J521" i="16"/>
  <c r="J567" i="16"/>
  <c r="J705" i="16"/>
  <c r="J751" i="16"/>
  <c r="J889" i="16"/>
  <c r="J14" i="16"/>
  <c r="J2" i="16"/>
  <c r="J3" i="16"/>
  <c r="J4" i="16"/>
  <c r="J5" i="16"/>
  <c r="J6" i="16"/>
  <c r="J7" i="16"/>
  <c r="J8" i="16"/>
  <c r="J9" i="16"/>
  <c r="J10" i="16"/>
  <c r="J11"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64" i="16"/>
  <c r="J65" i="16"/>
  <c r="J66" i="16"/>
  <c r="J67" i="16"/>
  <c r="J68" i="16"/>
  <c r="J69" i="16"/>
  <c r="J70" i="16"/>
  <c r="J71" i="16"/>
  <c r="J72" i="16"/>
  <c r="J73" i="16"/>
  <c r="J74" i="16"/>
  <c r="J75" i="16"/>
  <c r="J76" i="16"/>
  <c r="J77" i="16"/>
  <c r="J78" i="16"/>
  <c r="J79" i="16"/>
  <c r="J80" i="16"/>
  <c r="J81" i="16"/>
  <c r="J82" i="16"/>
  <c r="J83" i="16"/>
  <c r="J84" i="16"/>
  <c r="J85" i="16"/>
  <c r="J86" i="16"/>
  <c r="J87" i="16"/>
  <c r="J88" i="16"/>
  <c r="J89" i="16"/>
  <c r="J90" i="16"/>
  <c r="J91" i="16"/>
  <c r="J92" i="16"/>
  <c r="J93" i="16"/>
  <c r="J94" i="16"/>
  <c r="J95" i="16"/>
  <c r="J96" i="16"/>
  <c r="J97" i="16"/>
  <c r="J98" i="16"/>
  <c r="J99" i="16"/>
  <c r="J100" i="16"/>
  <c r="J101" i="16"/>
  <c r="J102" i="16"/>
  <c r="J103" i="16"/>
  <c r="J107" i="16"/>
  <c r="J110" i="16"/>
  <c r="J111" i="16"/>
  <c r="J112" i="16"/>
  <c r="J113" i="16"/>
  <c r="J114" i="16"/>
  <c r="J115" i="16"/>
  <c r="J116" i="16"/>
  <c r="J117" i="16"/>
  <c r="J118" i="16"/>
  <c r="J119" i="16"/>
  <c r="J120" i="16"/>
  <c r="J121" i="16"/>
  <c r="J122" i="16"/>
  <c r="J123" i="16"/>
  <c r="J124" i="16"/>
  <c r="J125" i="16"/>
  <c r="J126" i="16"/>
  <c r="J127" i="16"/>
  <c r="J128" i="16"/>
  <c r="J129" i="16"/>
  <c r="J130" i="16"/>
  <c r="J131" i="16"/>
  <c r="J132" i="16"/>
  <c r="J133" i="16"/>
  <c r="J134" i="16"/>
  <c r="J135" i="16"/>
  <c r="J136" i="16"/>
  <c r="J137" i="16"/>
  <c r="J138" i="16"/>
  <c r="J139" i="16"/>
  <c r="J140" i="16"/>
  <c r="J141" i="16"/>
  <c r="J142" i="16"/>
  <c r="J143" i="16"/>
  <c r="J144" i="16"/>
  <c r="J145" i="16"/>
  <c r="J146" i="16"/>
  <c r="J147" i="16"/>
  <c r="J148" i="16"/>
  <c r="J149" i="16"/>
  <c r="J156" i="16"/>
  <c r="J157" i="16"/>
  <c r="J158" i="16"/>
  <c r="J159" i="16"/>
  <c r="J160" i="16"/>
  <c r="J161" i="16"/>
  <c r="J162" i="16"/>
  <c r="J163" i="16"/>
  <c r="J164" i="16"/>
  <c r="J165" i="16"/>
  <c r="J166" i="16"/>
  <c r="J167" i="16"/>
  <c r="J168" i="16"/>
  <c r="J169" i="16"/>
  <c r="J170" i="16"/>
  <c r="J171" i="16"/>
  <c r="J172" i="16"/>
  <c r="J173" i="16"/>
  <c r="J174" i="16"/>
  <c r="J175" i="16"/>
  <c r="J176" i="16"/>
  <c r="J177" i="16"/>
  <c r="J178" i="16"/>
  <c r="J179" i="16"/>
  <c r="J180" i="16"/>
  <c r="J181" i="16"/>
  <c r="J182" i="16"/>
  <c r="J183" i="16"/>
  <c r="J184" i="16"/>
  <c r="J185" i="16"/>
  <c r="J186" i="16"/>
  <c r="J187" i="16"/>
  <c r="J188" i="16"/>
  <c r="J189" i="16"/>
  <c r="J190" i="16"/>
  <c r="J191" i="16"/>
  <c r="J192" i="16"/>
  <c r="J193" i="16"/>
  <c r="J194" i="16"/>
  <c r="J195" i="16"/>
  <c r="J196" i="16"/>
  <c r="J202" i="16"/>
  <c r="J203" i="16"/>
  <c r="J204" i="16"/>
  <c r="J205" i="16"/>
  <c r="J206" i="16"/>
  <c r="J207" i="16"/>
  <c r="J208" i="16"/>
  <c r="J209" i="16"/>
  <c r="J210" i="16"/>
  <c r="J211" i="16"/>
  <c r="J212" i="16"/>
  <c r="J213" i="16"/>
  <c r="J214" i="16"/>
  <c r="J215" i="16"/>
  <c r="J216" i="16"/>
  <c r="J217" i="16"/>
  <c r="J218" i="16"/>
  <c r="J219" i="16"/>
  <c r="J220" i="16"/>
  <c r="J221" i="16"/>
  <c r="J222" i="16"/>
  <c r="J223" i="16"/>
  <c r="J224" i="16"/>
  <c r="J225" i="16"/>
  <c r="J226" i="16"/>
  <c r="J227" i="16"/>
  <c r="J228" i="16"/>
  <c r="J229" i="16"/>
  <c r="J230" i="16"/>
  <c r="J231" i="16"/>
  <c r="J232" i="16"/>
  <c r="J233" i="16"/>
  <c r="J234" i="16"/>
  <c r="J235" i="16"/>
  <c r="J236" i="16"/>
  <c r="J237" i="16"/>
  <c r="J238" i="16"/>
  <c r="J239" i="16"/>
  <c r="J240" i="16"/>
  <c r="J241" i="16"/>
  <c r="J242" i="16"/>
  <c r="J245" i="16"/>
  <c r="J248" i="16"/>
  <c r="J249" i="16"/>
  <c r="J250" i="16"/>
  <c r="J251" i="16"/>
  <c r="J252" i="16"/>
  <c r="J253" i="16"/>
  <c r="J254" i="16"/>
  <c r="J255" i="16"/>
  <c r="J256" i="16"/>
  <c r="J257" i="16"/>
  <c r="J258" i="16"/>
  <c r="J259" i="16"/>
  <c r="J260" i="16"/>
  <c r="J261" i="16"/>
  <c r="J262" i="16"/>
  <c r="J263" i="16"/>
  <c r="J264" i="16"/>
  <c r="J265" i="16"/>
  <c r="J266" i="16"/>
  <c r="J267" i="16"/>
  <c r="J268" i="16"/>
  <c r="J269" i="16"/>
  <c r="J270" i="16"/>
  <c r="J271" i="16"/>
  <c r="J272" i="16"/>
  <c r="J273" i="16"/>
  <c r="J274" i="16"/>
  <c r="J275" i="16"/>
  <c r="J276" i="16"/>
  <c r="J277" i="16"/>
  <c r="J278" i="16"/>
  <c r="J279" i="16"/>
  <c r="J280" i="16"/>
  <c r="J281" i="16"/>
  <c r="J282" i="16"/>
  <c r="J283" i="16"/>
  <c r="J284" i="16"/>
  <c r="J285" i="16"/>
  <c r="J286" i="16"/>
  <c r="J287" i="16"/>
  <c r="J288" i="16"/>
  <c r="J291" i="16"/>
  <c r="J294" i="16"/>
  <c r="J295" i="16"/>
  <c r="J296" i="16"/>
  <c r="J297" i="16"/>
  <c r="J298" i="16"/>
  <c r="J299" i="16"/>
  <c r="J300" i="16"/>
  <c r="J301" i="16"/>
  <c r="J302" i="16"/>
  <c r="J303" i="16"/>
  <c r="J304" i="16"/>
  <c r="J305" i="16"/>
  <c r="J306" i="16"/>
  <c r="J307" i="16"/>
  <c r="J308" i="16"/>
  <c r="J309" i="16"/>
  <c r="J310" i="16"/>
  <c r="J311" i="16"/>
  <c r="J312" i="16"/>
  <c r="J313" i="16"/>
  <c r="J314" i="16"/>
  <c r="J315" i="16"/>
  <c r="J316" i="16"/>
  <c r="J317" i="16"/>
  <c r="J318" i="16"/>
  <c r="J319" i="16"/>
  <c r="J320" i="16"/>
  <c r="J321" i="16"/>
  <c r="J322" i="16"/>
  <c r="J323" i="16"/>
  <c r="J324" i="16"/>
  <c r="J325" i="16"/>
  <c r="J326" i="16"/>
  <c r="J327" i="16"/>
  <c r="J328" i="16"/>
  <c r="J329" i="16"/>
  <c r="J330" i="16"/>
  <c r="J331" i="16"/>
  <c r="J332" i="16"/>
  <c r="J333" i="16"/>
  <c r="J334" i="16"/>
  <c r="J337" i="16"/>
  <c r="J340" i="16"/>
  <c r="J341" i="16"/>
  <c r="J342" i="16"/>
  <c r="J343" i="16"/>
  <c r="J344" i="16"/>
  <c r="J345" i="16"/>
  <c r="J346" i="16"/>
  <c r="J347" i="16"/>
  <c r="J348" i="16"/>
  <c r="J349" i="16"/>
  <c r="J350" i="16"/>
  <c r="J351" i="16"/>
  <c r="J352" i="16"/>
  <c r="J353" i="16"/>
  <c r="J354" i="16"/>
  <c r="J355" i="16"/>
  <c r="J356" i="16"/>
  <c r="J357" i="16"/>
  <c r="J358" i="16"/>
  <c r="J359" i="16"/>
  <c r="J360" i="16"/>
  <c r="J361" i="16"/>
  <c r="J362" i="16"/>
  <c r="J363" i="16"/>
  <c r="J364" i="16"/>
  <c r="J365" i="16"/>
  <c r="J366" i="16"/>
  <c r="J367" i="16"/>
  <c r="J368" i="16"/>
  <c r="J369" i="16"/>
  <c r="J370" i="16"/>
  <c r="J371" i="16"/>
  <c r="J372" i="16"/>
  <c r="J373" i="16"/>
  <c r="J374" i="16"/>
  <c r="J375" i="16"/>
  <c r="J376" i="16"/>
  <c r="J377" i="16"/>
  <c r="J378" i="16"/>
  <c r="J379" i="16"/>
  <c r="J380" i="16"/>
  <c r="J386" i="16"/>
  <c r="J387" i="16"/>
  <c r="J388" i="16"/>
  <c r="J389" i="16"/>
  <c r="J390" i="16"/>
  <c r="J391" i="16"/>
  <c r="J392" i="16"/>
  <c r="J393" i="16"/>
  <c r="J394" i="16"/>
  <c r="J395" i="16"/>
  <c r="J396" i="16"/>
  <c r="J397" i="16"/>
  <c r="J398" i="16"/>
  <c r="J399" i="16"/>
  <c r="J400" i="16"/>
  <c r="J401" i="16"/>
  <c r="J402" i="16"/>
  <c r="J403" i="16"/>
  <c r="J404" i="16"/>
  <c r="J405" i="16"/>
  <c r="J406" i="16"/>
  <c r="J407" i="16"/>
  <c r="J408" i="16"/>
  <c r="J409" i="16"/>
  <c r="J410" i="16"/>
  <c r="J411" i="16"/>
  <c r="J412" i="16"/>
  <c r="J413" i="16"/>
  <c r="J414" i="16"/>
  <c r="J415" i="16"/>
  <c r="J416" i="16"/>
  <c r="J417" i="16"/>
  <c r="J418" i="16"/>
  <c r="J419" i="16"/>
  <c r="J420" i="16"/>
  <c r="J421" i="16"/>
  <c r="J422" i="16"/>
  <c r="J423" i="16"/>
  <c r="J424" i="16"/>
  <c r="J425" i="16"/>
  <c r="J426" i="16"/>
  <c r="J429" i="16"/>
  <c r="J432" i="16"/>
  <c r="J433" i="16"/>
  <c r="J434" i="16"/>
  <c r="J435" i="16"/>
  <c r="J436" i="16"/>
  <c r="J437" i="16"/>
  <c r="J438" i="16"/>
  <c r="J439" i="16"/>
  <c r="J440" i="16"/>
  <c r="J441" i="16"/>
  <c r="J442" i="16"/>
  <c r="J443" i="16"/>
  <c r="J444" i="16"/>
  <c r="J445" i="16"/>
  <c r="J446" i="16"/>
  <c r="J447" i="16"/>
  <c r="J448" i="16"/>
  <c r="J449" i="16"/>
  <c r="J450" i="16"/>
  <c r="J451" i="16"/>
  <c r="J452" i="16"/>
  <c r="J453" i="16"/>
  <c r="J454" i="16"/>
  <c r="J455" i="16"/>
  <c r="J456" i="16"/>
  <c r="J457" i="16"/>
  <c r="J458" i="16"/>
  <c r="J459" i="16"/>
  <c r="J460" i="16"/>
  <c r="J461" i="16"/>
  <c r="J462" i="16"/>
  <c r="J463" i="16"/>
  <c r="J464" i="16"/>
  <c r="J465" i="16"/>
  <c r="J466" i="16"/>
  <c r="J467" i="16"/>
  <c r="J468" i="16"/>
  <c r="J469" i="16"/>
  <c r="J470" i="16"/>
  <c r="J471" i="16"/>
  <c r="J472" i="16"/>
  <c r="J475" i="16"/>
  <c r="J478" i="16"/>
  <c r="J479" i="16"/>
  <c r="J480" i="16"/>
  <c r="J481" i="16"/>
  <c r="J482" i="16"/>
  <c r="J483" i="16"/>
  <c r="J484" i="16"/>
  <c r="J485" i="16"/>
  <c r="J486" i="16"/>
  <c r="J487" i="16"/>
  <c r="J488" i="16"/>
  <c r="J489" i="16"/>
  <c r="J490" i="16"/>
  <c r="J491" i="16"/>
  <c r="J492" i="16"/>
  <c r="J493" i="16"/>
  <c r="J494" i="16"/>
  <c r="J495" i="16"/>
  <c r="J496" i="16"/>
  <c r="J497" i="16"/>
  <c r="J498" i="16"/>
  <c r="J499" i="16"/>
  <c r="J500" i="16"/>
  <c r="J501" i="16"/>
  <c r="J502" i="16"/>
  <c r="J503" i="16"/>
  <c r="J504" i="16"/>
  <c r="J505" i="16"/>
  <c r="J506" i="16"/>
  <c r="J507" i="16"/>
  <c r="J508" i="16"/>
  <c r="J509" i="16"/>
  <c r="J510" i="16"/>
  <c r="J511" i="16"/>
  <c r="J512" i="16"/>
  <c r="J513" i="16"/>
  <c r="J514" i="16"/>
  <c r="J515" i="16"/>
  <c r="J516" i="16"/>
  <c r="J517" i="16"/>
  <c r="J518" i="16"/>
  <c r="J524" i="16"/>
  <c r="J525" i="16"/>
  <c r="J526" i="16"/>
  <c r="J527" i="16"/>
  <c r="J528" i="16"/>
  <c r="J529" i="16"/>
  <c r="J530" i="16"/>
  <c r="J531" i="16"/>
  <c r="J532" i="16"/>
  <c r="J533" i="16"/>
  <c r="J534" i="16"/>
  <c r="J535" i="16"/>
  <c r="J536" i="16"/>
  <c r="J537" i="16"/>
  <c r="J538" i="16"/>
  <c r="J539" i="16"/>
  <c r="J540" i="16"/>
  <c r="J541" i="16"/>
  <c r="J542" i="16"/>
  <c r="J543" i="16"/>
  <c r="J544" i="16"/>
  <c r="J545" i="16"/>
  <c r="J546" i="16"/>
  <c r="J547" i="16"/>
  <c r="J548" i="16"/>
  <c r="J549" i="16"/>
  <c r="J550" i="16"/>
  <c r="J551" i="16"/>
  <c r="J552" i="16"/>
  <c r="J553" i="16"/>
  <c r="J554" i="16"/>
  <c r="J555" i="16"/>
  <c r="J556" i="16"/>
  <c r="J557" i="16"/>
  <c r="J558" i="16"/>
  <c r="J559" i="16"/>
  <c r="J560" i="16"/>
  <c r="J561" i="16"/>
  <c r="J562" i="16"/>
  <c r="J563" i="16"/>
  <c r="J564" i="16"/>
  <c r="J570" i="16"/>
  <c r="J571" i="16"/>
  <c r="J572" i="16"/>
  <c r="J573" i="16"/>
  <c r="J574" i="16"/>
  <c r="J575" i="16"/>
  <c r="J576" i="16"/>
  <c r="J577" i="16"/>
  <c r="J578" i="16"/>
  <c r="J579" i="16"/>
  <c r="J580" i="16"/>
  <c r="J581" i="16"/>
  <c r="J582" i="16"/>
  <c r="J583" i="16"/>
  <c r="J584" i="16"/>
  <c r="J585" i="16"/>
  <c r="J586" i="16"/>
  <c r="J587" i="16"/>
  <c r="J588" i="16"/>
  <c r="J589" i="16"/>
  <c r="J590" i="16"/>
  <c r="J591" i="16"/>
  <c r="J592" i="16"/>
  <c r="J593" i="16"/>
  <c r="J594" i="16"/>
  <c r="J595" i="16"/>
  <c r="J596" i="16"/>
  <c r="J597" i="16"/>
  <c r="J598" i="16"/>
  <c r="J599" i="16"/>
  <c r="J600" i="16"/>
  <c r="J601" i="16"/>
  <c r="J602" i="16"/>
  <c r="J603" i="16"/>
  <c r="J604" i="16"/>
  <c r="J605" i="16"/>
  <c r="J606" i="16"/>
  <c r="J607" i="16"/>
  <c r="J608" i="16"/>
  <c r="J609" i="16"/>
  <c r="J610" i="16"/>
  <c r="J613" i="16"/>
  <c r="J616" i="16"/>
  <c r="J617" i="16"/>
  <c r="J618" i="16"/>
  <c r="J619" i="16"/>
  <c r="J620" i="16"/>
  <c r="J621" i="16"/>
  <c r="J622" i="16"/>
  <c r="J623" i="16"/>
  <c r="J624" i="16"/>
  <c r="J625" i="16"/>
  <c r="J626" i="16"/>
  <c r="J627" i="16"/>
  <c r="J628" i="16"/>
  <c r="J629" i="16"/>
  <c r="J630" i="16"/>
  <c r="J631" i="16"/>
  <c r="J632" i="16"/>
  <c r="J633" i="16"/>
  <c r="J634" i="16"/>
  <c r="J635" i="16"/>
  <c r="J636" i="16"/>
  <c r="J637" i="16"/>
  <c r="J638" i="16"/>
  <c r="J639" i="16"/>
  <c r="J640" i="16"/>
  <c r="J641" i="16"/>
  <c r="J642" i="16"/>
  <c r="J643" i="16"/>
  <c r="J644" i="16"/>
  <c r="J645" i="16"/>
  <c r="J646" i="16"/>
  <c r="J647" i="16"/>
  <c r="J648" i="16"/>
  <c r="J649" i="16"/>
  <c r="J650" i="16"/>
  <c r="J651" i="16"/>
  <c r="J652" i="16"/>
  <c r="J653" i="16"/>
  <c r="J654" i="16"/>
  <c r="J655" i="16"/>
  <c r="J656" i="16"/>
  <c r="J659" i="16"/>
  <c r="J662" i="16"/>
  <c r="J663" i="16"/>
  <c r="J664" i="16"/>
  <c r="J665" i="16"/>
  <c r="J666" i="16"/>
  <c r="J667" i="16"/>
  <c r="J668" i="16"/>
  <c r="J669" i="16"/>
  <c r="J670" i="16"/>
  <c r="J671" i="16"/>
  <c r="J672" i="16"/>
  <c r="J673" i="16"/>
  <c r="J674" i="16"/>
  <c r="J675" i="16"/>
  <c r="J676" i="16"/>
  <c r="J677" i="16"/>
  <c r="J678" i="16"/>
  <c r="J679" i="16"/>
  <c r="J680" i="16"/>
  <c r="J681" i="16"/>
  <c r="J682" i="16"/>
  <c r="J683" i="16"/>
  <c r="J684" i="16"/>
  <c r="J685" i="16"/>
  <c r="J686" i="16"/>
  <c r="J687" i="16"/>
  <c r="J688" i="16"/>
  <c r="J689" i="16"/>
  <c r="J690" i="16"/>
  <c r="J691" i="16"/>
  <c r="J692" i="16"/>
  <c r="J693" i="16"/>
  <c r="J694" i="16"/>
  <c r="J695" i="16"/>
  <c r="J696" i="16"/>
  <c r="J697" i="16"/>
  <c r="J698" i="16"/>
  <c r="J699" i="16"/>
  <c r="J700" i="16"/>
  <c r="J701" i="16"/>
  <c r="J708" i="16"/>
  <c r="J709" i="16"/>
  <c r="J710" i="16"/>
  <c r="J711" i="16"/>
  <c r="J712" i="16"/>
  <c r="J713" i="16"/>
  <c r="J714" i="16"/>
  <c r="J715" i="16"/>
  <c r="J716" i="16"/>
  <c r="J717" i="16"/>
  <c r="J718" i="16"/>
  <c r="J719" i="16"/>
  <c r="J720" i="16"/>
  <c r="J721" i="16"/>
  <c r="J722" i="16"/>
  <c r="J723" i="16"/>
  <c r="J724" i="16"/>
  <c r="J725" i="16"/>
  <c r="J726" i="16"/>
  <c r="J727" i="16"/>
  <c r="J728" i="16"/>
  <c r="J729" i="16"/>
  <c r="J730" i="16"/>
  <c r="J731" i="16"/>
  <c r="J732" i="16"/>
  <c r="J733" i="16"/>
  <c r="J734" i="16"/>
  <c r="J735" i="16"/>
  <c r="J736" i="16"/>
  <c r="J737" i="16"/>
  <c r="J738" i="16"/>
  <c r="J739" i="16"/>
  <c r="J740" i="16"/>
  <c r="J741" i="16"/>
  <c r="J742" i="16"/>
  <c r="J743" i="16"/>
  <c r="J744" i="16"/>
  <c r="J745" i="16"/>
  <c r="J746" i="16"/>
  <c r="J747" i="16"/>
  <c r="J754" i="16"/>
  <c r="J755" i="16"/>
  <c r="J756" i="16"/>
  <c r="J757" i="16"/>
  <c r="J758" i="16"/>
  <c r="J759" i="16"/>
  <c r="J760" i="16"/>
  <c r="J761" i="16"/>
  <c r="J762" i="16"/>
  <c r="J763" i="16"/>
  <c r="J764" i="16"/>
  <c r="J765" i="16"/>
  <c r="J766" i="16"/>
  <c r="J767" i="16"/>
  <c r="J768" i="16"/>
  <c r="J769" i="16"/>
  <c r="J770" i="16"/>
  <c r="J771" i="16"/>
  <c r="J772" i="16"/>
  <c r="J773" i="16"/>
  <c r="J774" i="16"/>
  <c r="J775" i="16"/>
  <c r="J776" i="16"/>
  <c r="J777" i="16"/>
  <c r="J778" i="16"/>
  <c r="J779" i="16"/>
  <c r="J780" i="16"/>
  <c r="J781" i="16"/>
  <c r="J782" i="16"/>
  <c r="J783" i="16"/>
  <c r="J784" i="16"/>
  <c r="J785" i="16"/>
  <c r="J786" i="16"/>
  <c r="J787" i="16"/>
  <c r="J788" i="16"/>
  <c r="J789" i="16"/>
  <c r="J790" i="16"/>
  <c r="J791" i="16"/>
  <c r="J792" i="16"/>
  <c r="J793" i="16"/>
  <c r="J794" i="16"/>
  <c r="J797" i="16"/>
  <c r="J800" i="16"/>
  <c r="J801" i="16"/>
  <c r="J802" i="16"/>
  <c r="J803" i="16"/>
  <c r="J804" i="16"/>
  <c r="J805" i="16"/>
  <c r="J806" i="16"/>
  <c r="J807" i="16"/>
  <c r="J808" i="16"/>
  <c r="J809" i="16"/>
  <c r="J810" i="16"/>
  <c r="J811" i="16"/>
  <c r="J812" i="16"/>
  <c r="J813" i="16"/>
  <c r="J814" i="16"/>
  <c r="J815" i="16"/>
  <c r="J816" i="16"/>
  <c r="J817" i="16"/>
  <c r="J818" i="16"/>
  <c r="J819" i="16"/>
  <c r="J820" i="16"/>
  <c r="J821" i="16"/>
  <c r="J822" i="16"/>
  <c r="J823" i="16"/>
  <c r="J824" i="16"/>
  <c r="J825" i="16"/>
  <c r="J826" i="16"/>
  <c r="J827" i="16"/>
  <c r="J828" i="16"/>
  <c r="J829" i="16"/>
  <c r="J830" i="16"/>
  <c r="J831" i="16"/>
  <c r="J832" i="16"/>
  <c r="J833" i="16"/>
  <c r="J834" i="16"/>
  <c r="J835" i="16"/>
  <c r="J836" i="16"/>
  <c r="J837" i="16"/>
  <c r="J838" i="16"/>
  <c r="J839" i="16"/>
  <c r="J846" i="16"/>
  <c r="J847" i="16"/>
  <c r="J848" i="16"/>
  <c r="J849" i="16"/>
  <c r="J850" i="16"/>
  <c r="J851" i="16"/>
  <c r="J852" i="16"/>
  <c r="J853" i="16"/>
  <c r="J854" i="16"/>
  <c r="J855" i="16"/>
  <c r="J856" i="16"/>
  <c r="J857" i="16"/>
  <c r="J858" i="16"/>
  <c r="J859" i="16"/>
  <c r="J860" i="16"/>
  <c r="J861" i="16"/>
  <c r="J862" i="16"/>
  <c r="J863" i="16"/>
  <c r="J864" i="16"/>
  <c r="J865" i="16"/>
  <c r="J866" i="16"/>
  <c r="J867" i="16"/>
  <c r="J868" i="16"/>
  <c r="J869" i="16"/>
  <c r="J870" i="16"/>
  <c r="J871" i="16"/>
  <c r="J872" i="16"/>
  <c r="J873" i="16"/>
  <c r="J874" i="16"/>
  <c r="J875" i="16"/>
  <c r="J876" i="16"/>
  <c r="J877" i="16"/>
  <c r="J878" i="16"/>
  <c r="J879" i="16"/>
  <c r="J880" i="16"/>
  <c r="J881" i="16"/>
  <c r="J882" i="16"/>
  <c r="J883" i="16"/>
  <c r="J884" i="16"/>
  <c r="J885" i="16"/>
  <c r="J886" i="16"/>
  <c r="J892" i="16"/>
  <c r="J893" i="16"/>
  <c r="J894" i="16"/>
  <c r="J895" i="16"/>
  <c r="J896" i="16"/>
  <c r="J897" i="16"/>
  <c r="J898" i="16"/>
  <c r="J899" i="16"/>
  <c r="J900" i="16"/>
  <c r="J901" i="16"/>
  <c r="J902" i="16"/>
  <c r="J903" i="16"/>
  <c r="J904" i="16"/>
  <c r="J905" i="16"/>
  <c r="J906" i="16"/>
  <c r="J907" i="16"/>
  <c r="J908" i="16"/>
  <c r="J909" i="16"/>
  <c r="J910" i="16"/>
  <c r="J911" i="16"/>
  <c r="J912" i="16"/>
  <c r="J913" i="16"/>
  <c r="J914" i="16"/>
  <c r="J915" i="16"/>
  <c r="J916" i="16"/>
  <c r="J917" i="16"/>
  <c r="J918" i="16"/>
  <c r="J919" i="16"/>
  <c r="J920" i="16"/>
  <c r="J921" i="16"/>
  <c r="J922" i="16"/>
  <c r="J923" i="16"/>
  <c r="J924" i="16"/>
  <c r="J925" i="16"/>
  <c r="J926" i="16"/>
  <c r="J927" i="16"/>
  <c r="J928" i="16"/>
  <c r="J929" i="16"/>
  <c r="J930" i="16"/>
  <c r="J931" i="16"/>
  <c r="J938" i="16"/>
  <c r="J939" i="16"/>
  <c r="J940" i="16"/>
  <c r="J941" i="16"/>
  <c r="J942" i="16"/>
  <c r="J943" i="16"/>
  <c r="J944" i="16"/>
  <c r="J945" i="16"/>
  <c r="J946" i="16"/>
  <c r="J947" i="16"/>
  <c r="J948" i="16"/>
  <c r="J949" i="16"/>
  <c r="J950" i="16"/>
  <c r="J951" i="16"/>
  <c r="J952" i="16"/>
  <c r="J953" i="16"/>
  <c r="J954" i="16"/>
  <c r="J955" i="16"/>
  <c r="J956" i="16"/>
  <c r="J957" i="16"/>
  <c r="J958" i="16"/>
  <c r="J959" i="16"/>
  <c r="J960" i="16"/>
  <c r="J961" i="16"/>
  <c r="J962" i="16"/>
  <c r="J963" i="16"/>
  <c r="J964" i="16"/>
  <c r="J965" i="16"/>
  <c r="J966" i="16"/>
  <c r="J967" i="16"/>
  <c r="J968" i="16"/>
  <c r="J969" i="16"/>
  <c r="J970" i="16"/>
  <c r="J971" i="16"/>
  <c r="J972" i="16"/>
  <c r="J973" i="16"/>
  <c r="J974" i="16"/>
  <c r="J975" i="16"/>
  <c r="J976" i="16"/>
  <c r="J977" i="16"/>
  <c r="J984" i="16"/>
  <c r="J985" i="16"/>
  <c r="J986" i="16"/>
  <c r="J987" i="16"/>
  <c r="J988" i="16"/>
  <c r="J989" i="16"/>
  <c r="J990" i="16"/>
  <c r="J991" i="16"/>
  <c r="J992" i="16"/>
  <c r="J993" i="16"/>
  <c r="J994" i="16"/>
  <c r="J995" i="16"/>
  <c r="J996" i="16"/>
  <c r="J997" i="16"/>
  <c r="J998" i="16"/>
  <c r="J999" i="16"/>
  <c r="J1000" i="16"/>
  <c r="J1001" i="16"/>
  <c r="J1002" i="16"/>
  <c r="J1003" i="16"/>
  <c r="J1004" i="16"/>
  <c r="J1005" i="16"/>
  <c r="J1006" i="16"/>
  <c r="J1007" i="16"/>
  <c r="J1008" i="16"/>
  <c r="J1009" i="16"/>
  <c r="J1010" i="16"/>
  <c r="J1011" i="16"/>
  <c r="J1012" i="16"/>
  <c r="J1013" i="16"/>
  <c r="J1015" i="16"/>
  <c r="Z66" i="1" l="1"/>
  <c r="H1013" i="16" l="1"/>
  <c r="E1013" i="16"/>
  <c r="D1013" i="16"/>
  <c r="H1012" i="16"/>
  <c r="E1012" i="16"/>
  <c r="D1012" i="16"/>
  <c r="H1011" i="16"/>
  <c r="E1011" i="16"/>
  <c r="D1011" i="16"/>
  <c r="H1010" i="16"/>
  <c r="E1010" i="16"/>
  <c r="D1010" i="16"/>
  <c r="H1009" i="16"/>
  <c r="E1009" i="16"/>
  <c r="D1009" i="16"/>
  <c r="H1008" i="16"/>
  <c r="E1008" i="16"/>
  <c r="D1008" i="16"/>
  <c r="H1007" i="16"/>
  <c r="E1007" i="16"/>
  <c r="D1007" i="16"/>
  <c r="H1006" i="16"/>
  <c r="E1006" i="16"/>
  <c r="D1006" i="16"/>
  <c r="H1005" i="16"/>
  <c r="E1005" i="16"/>
  <c r="D1005" i="16"/>
  <c r="H1004" i="16"/>
  <c r="E1004" i="16"/>
  <c r="D1004" i="16"/>
  <c r="H1003" i="16"/>
  <c r="E1003" i="16"/>
  <c r="D1003" i="16"/>
  <c r="H1002" i="16"/>
  <c r="E1002" i="16"/>
  <c r="D1002" i="16"/>
  <c r="H1001" i="16"/>
  <c r="E1001" i="16"/>
  <c r="D1001" i="16"/>
  <c r="H1000" i="16"/>
  <c r="E1000" i="16"/>
  <c r="D1000" i="16"/>
  <c r="H999" i="16"/>
  <c r="E999" i="16"/>
  <c r="D999" i="16"/>
  <c r="H998" i="16"/>
  <c r="E998" i="16"/>
  <c r="D998" i="16"/>
  <c r="H997" i="16"/>
  <c r="E997" i="16"/>
  <c r="D997" i="16"/>
  <c r="H996" i="16"/>
  <c r="E996" i="16"/>
  <c r="D996" i="16"/>
  <c r="H995" i="16"/>
  <c r="E995" i="16"/>
  <c r="D995" i="16"/>
  <c r="H994" i="16"/>
  <c r="E994" i="16"/>
  <c r="D994" i="16"/>
  <c r="H993" i="16"/>
  <c r="E993" i="16"/>
  <c r="D993" i="16"/>
  <c r="H992" i="16"/>
  <c r="E992" i="16"/>
  <c r="D992" i="16"/>
  <c r="H991" i="16"/>
  <c r="E991" i="16"/>
  <c r="D991" i="16"/>
  <c r="H990" i="16"/>
  <c r="E990" i="16"/>
  <c r="D990" i="16"/>
  <c r="H989" i="16"/>
  <c r="E989" i="16"/>
  <c r="D989" i="16"/>
  <c r="H988" i="16"/>
  <c r="E988" i="16"/>
  <c r="D988" i="16"/>
  <c r="H987" i="16"/>
  <c r="E987" i="16"/>
  <c r="D987" i="16"/>
  <c r="H986" i="16"/>
  <c r="E986" i="16"/>
  <c r="D986" i="16"/>
  <c r="H985" i="16"/>
  <c r="E985" i="16"/>
  <c r="D985" i="16"/>
  <c r="H984" i="16"/>
  <c r="E984" i="16"/>
  <c r="D984" i="16"/>
  <c r="H983" i="16"/>
  <c r="E983" i="16"/>
  <c r="D983" i="16"/>
  <c r="H982" i="16"/>
  <c r="E982" i="16"/>
  <c r="D982" i="16"/>
  <c r="H981" i="16"/>
  <c r="E981" i="16"/>
  <c r="D981" i="16"/>
  <c r="H980" i="16"/>
  <c r="E980" i="16"/>
  <c r="D980" i="16"/>
  <c r="H979" i="16"/>
  <c r="E979" i="16"/>
  <c r="D979" i="16"/>
  <c r="H978" i="16"/>
  <c r="E978" i="16"/>
  <c r="D978" i="16"/>
  <c r="H977" i="16"/>
  <c r="E977" i="16"/>
  <c r="D977" i="16"/>
  <c r="H976" i="16"/>
  <c r="E976" i="16"/>
  <c r="D976" i="16"/>
  <c r="H975" i="16"/>
  <c r="E975" i="16"/>
  <c r="D975" i="16"/>
  <c r="H974" i="16"/>
  <c r="E974" i="16"/>
  <c r="D974" i="16"/>
  <c r="H973" i="16"/>
  <c r="E973" i="16"/>
  <c r="D973" i="16"/>
  <c r="H972" i="16"/>
  <c r="E972" i="16"/>
  <c r="D972" i="16"/>
  <c r="H971" i="16"/>
  <c r="E971" i="16"/>
  <c r="D971" i="16"/>
  <c r="H970" i="16"/>
  <c r="E970" i="16"/>
  <c r="D970" i="16"/>
  <c r="H969" i="16"/>
  <c r="E969" i="16"/>
  <c r="D969" i="16"/>
  <c r="H968" i="16"/>
  <c r="E968" i="16"/>
  <c r="D968" i="16"/>
  <c r="H967" i="16"/>
  <c r="E967" i="16"/>
  <c r="D967" i="16"/>
  <c r="H966" i="16"/>
  <c r="E966" i="16"/>
  <c r="D966" i="16"/>
  <c r="H965" i="16"/>
  <c r="E965" i="16"/>
  <c r="D965" i="16"/>
  <c r="H964" i="16"/>
  <c r="E964" i="16"/>
  <c r="D964" i="16"/>
  <c r="H963" i="16"/>
  <c r="E963" i="16"/>
  <c r="D963" i="16"/>
  <c r="H962" i="16"/>
  <c r="E962" i="16"/>
  <c r="D962" i="16"/>
  <c r="H961" i="16"/>
  <c r="E961" i="16"/>
  <c r="D961" i="16"/>
  <c r="H960" i="16"/>
  <c r="E960" i="16"/>
  <c r="D960" i="16"/>
  <c r="H959" i="16"/>
  <c r="E959" i="16"/>
  <c r="D959" i="16"/>
  <c r="H958" i="16"/>
  <c r="E958" i="16"/>
  <c r="D958" i="16"/>
  <c r="H957" i="16"/>
  <c r="E957" i="16"/>
  <c r="D957" i="16"/>
  <c r="H956" i="16"/>
  <c r="E956" i="16"/>
  <c r="D956" i="16"/>
  <c r="H955" i="16"/>
  <c r="E955" i="16"/>
  <c r="D955" i="16"/>
  <c r="H954" i="16"/>
  <c r="E954" i="16"/>
  <c r="D954" i="16"/>
  <c r="H953" i="16"/>
  <c r="E953" i="16"/>
  <c r="D953" i="16"/>
  <c r="H952" i="16"/>
  <c r="E952" i="16"/>
  <c r="D952" i="16"/>
  <c r="H951" i="16"/>
  <c r="E951" i="16"/>
  <c r="D951" i="16"/>
  <c r="H950" i="16"/>
  <c r="E950" i="16"/>
  <c r="D950" i="16"/>
  <c r="H949" i="16"/>
  <c r="E949" i="16"/>
  <c r="D949" i="16"/>
  <c r="H948" i="16"/>
  <c r="E948" i="16"/>
  <c r="D948" i="16"/>
  <c r="H947" i="16"/>
  <c r="E947" i="16"/>
  <c r="D947" i="16"/>
  <c r="H946" i="16"/>
  <c r="E946" i="16"/>
  <c r="D946" i="16"/>
  <c r="H945" i="16"/>
  <c r="E945" i="16"/>
  <c r="D945" i="16"/>
  <c r="H944" i="16"/>
  <c r="E944" i="16"/>
  <c r="D944" i="16"/>
  <c r="H943" i="16"/>
  <c r="E943" i="16"/>
  <c r="D943" i="16"/>
  <c r="H942" i="16"/>
  <c r="E942" i="16"/>
  <c r="D942" i="16"/>
  <c r="H941" i="16"/>
  <c r="E941" i="16"/>
  <c r="D941" i="16"/>
  <c r="H940" i="16"/>
  <c r="E940" i="16"/>
  <c r="D940" i="16"/>
  <c r="H939" i="16"/>
  <c r="E939" i="16"/>
  <c r="D939" i="16"/>
  <c r="H938" i="16"/>
  <c r="E938" i="16"/>
  <c r="D938" i="16"/>
  <c r="H937" i="16"/>
  <c r="E937" i="16"/>
  <c r="D937" i="16"/>
  <c r="H936" i="16"/>
  <c r="E936" i="16"/>
  <c r="D936" i="16"/>
  <c r="H935" i="16"/>
  <c r="E935" i="16"/>
  <c r="D935" i="16"/>
  <c r="H934" i="16"/>
  <c r="E934" i="16"/>
  <c r="D934" i="16"/>
  <c r="H933" i="16"/>
  <c r="E933" i="16"/>
  <c r="D933" i="16"/>
  <c r="H932" i="16"/>
  <c r="E932" i="16"/>
  <c r="D932" i="16"/>
  <c r="H931" i="16"/>
  <c r="E931" i="16"/>
  <c r="D931" i="16"/>
  <c r="H930" i="16"/>
  <c r="E930" i="16"/>
  <c r="D930" i="16"/>
  <c r="H929" i="16"/>
  <c r="E929" i="16"/>
  <c r="D929" i="16"/>
  <c r="H928" i="16"/>
  <c r="E928" i="16"/>
  <c r="D928" i="16"/>
  <c r="H927" i="16"/>
  <c r="E927" i="16"/>
  <c r="D927" i="16"/>
  <c r="H926" i="16"/>
  <c r="E926" i="16"/>
  <c r="D926" i="16"/>
  <c r="H925" i="16"/>
  <c r="E925" i="16"/>
  <c r="D925" i="16"/>
  <c r="H924" i="16"/>
  <c r="E924" i="16"/>
  <c r="D924" i="16"/>
  <c r="H923" i="16"/>
  <c r="E923" i="16"/>
  <c r="D923" i="16"/>
  <c r="H922" i="16"/>
  <c r="E922" i="16"/>
  <c r="D922" i="16"/>
  <c r="H921" i="16"/>
  <c r="E921" i="16"/>
  <c r="D921" i="16"/>
  <c r="H920" i="16"/>
  <c r="E920" i="16"/>
  <c r="D920" i="16"/>
  <c r="H919" i="16"/>
  <c r="E919" i="16"/>
  <c r="D919" i="16"/>
  <c r="H918" i="16"/>
  <c r="E918" i="16"/>
  <c r="D918" i="16"/>
  <c r="H917" i="16"/>
  <c r="E917" i="16"/>
  <c r="D917" i="16"/>
  <c r="H916" i="16"/>
  <c r="E916" i="16"/>
  <c r="D916" i="16"/>
  <c r="H915" i="16"/>
  <c r="E915" i="16"/>
  <c r="D915" i="16"/>
  <c r="H914" i="16"/>
  <c r="E914" i="16"/>
  <c r="D914" i="16"/>
  <c r="H913" i="16"/>
  <c r="E913" i="16"/>
  <c r="D913" i="16"/>
  <c r="H912" i="16"/>
  <c r="E912" i="16"/>
  <c r="D912" i="16"/>
  <c r="H911" i="16"/>
  <c r="E911" i="16"/>
  <c r="D911" i="16"/>
  <c r="H910" i="16"/>
  <c r="E910" i="16"/>
  <c r="D910" i="16"/>
  <c r="H909" i="16"/>
  <c r="E909" i="16"/>
  <c r="D909" i="16"/>
  <c r="H908" i="16"/>
  <c r="E908" i="16"/>
  <c r="D908" i="16"/>
  <c r="H907" i="16"/>
  <c r="E907" i="16"/>
  <c r="D907" i="16"/>
  <c r="H906" i="16"/>
  <c r="E906" i="16"/>
  <c r="D906" i="16"/>
  <c r="H905" i="16"/>
  <c r="E905" i="16"/>
  <c r="D905" i="16"/>
  <c r="H904" i="16"/>
  <c r="E904" i="16"/>
  <c r="D904" i="16"/>
  <c r="H903" i="16"/>
  <c r="E903" i="16"/>
  <c r="D903" i="16"/>
  <c r="H902" i="16"/>
  <c r="E902" i="16"/>
  <c r="D902" i="16"/>
  <c r="H901" i="16"/>
  <c r="E901" i="16"/>
  <c r="D901" i="16"/>
  <c r="H900" i="16"/>
  <c r="E900" i="16"/>
  <c r="D900" i="16"/>
  <c r="H899" i="16"/>
  <c r="E899" i="16"/>
  <c r="D899" i="16"/>
  <c r="H898" i="16"/>
  <c r="E898" i="16"/>
  <c r="D898" i="16"/>
  <c r="H897" i="16"/>
  <c r="E897" i="16"/>
  <c r="D897" i="16"/>
  <c r="H896" i="16"/>
  <c r="E896" i="16"/>
  <c r="D896" i="16"/>
  <c r="H895" i="16"/>
  <c r="E895" i="16"/>
  <c r="D895" i="16"/>
  <c r="H894" i="16"/>
  <c r="E894" i="16"/>
  <c r="D894" i="16"/>
  <c r="H893" i="16"/>
  <c r="E893" i="16"/>
  <c r="D893" i="16"/>
  <c r="H892" i="16"/>
  <c r="E892" i="16"/>
  <c r="D892" i="16"/>
  <c r="H891" i="16"/>
  <c r="E891" i="16"/>
  <c r="D891" i="16"/>
  <c r="H890" i="16"/>
  <c r="E890" i="16"/>
  <c r="D890" i="16"/>
  <c r="H889" i="16"/>
  <c r="E889" i="16"/>
  <c r="D889" i="16"/>
  <c r="H888" i="16"/>
  <c r="E888" i="16"/>
  <c r="D888" i="16"/>
  <c r="H887" i="16"/>
  <c r="E887" i="16"/>
  <c r="D887" i="16"/>
  <c r="H886" i="16"/>
  <c r="E886" i="16"/>
  <c r="D886" i="16"/>
  <c r="H885" i="16"/>
  <c r="E885" i="16"/>
  <c r="D885" i="16"/>
  <c r="H884" i="16"/>
  <c r="E884" i="16"/>
  <c r="D884" i="16"/>
  <c r="H883" i="16"/>
  <c r="E883" i="16"/>
  <c r="D883" i="16"/>
  <c r="H882" i="16"/>
  <c r="E882" i="16"/>
  <c r="D882" i="16"/>
  <c r="H881" i="16"/>
  <c r="E881" i="16"/>
  <c r="D881" i="16"/>
  <c r="H880" i="16"/>
  <c r="E880" i="16"/>
  <c r="D880" i="16"/>
  <c r="H879" i="16"/>
  <c r="E879" i="16"/>
  <c r="D879" i="16"/>
  <c r="H878" i="16"/>
  <c r="E878" i="16"/>
  <c r="D878" i="16"/>
  <c r="H877" i="16"/>
  <c r="E877" i="16"/>
  <c r="D877" i="16"/>
  <c r="H876" i="16"/>
  <c r="E876" i="16"/>
  <c r="D876" i="16"/>
  <c r="H875" i="16"/>
  <c r="E875" i="16"/>
  <c r="D875" i="16"/>
  <c r="H874" i="16"/>
  <c r="E874" i="16"/>
  <c r="D874" i="16"/>
  <c r="H873" i="16"/>
  <c r="E873" i="16"/>
  <c r="D873" i="16"/>
  <c r="H872" i="16"/>
  <c r="E872" i="16"/>
  <c r="D872" i="16"/>
  <c r="H871" i="16"/>
  <c r="E871" i="16"/>
  <c r="D871" i="16"/>
  <c r="H870" i="16"/>
  <c r="E870" i="16"/>
  <c r="D870" i="16"/>
  <c r="H869" i="16"/>
  <c r="E869" i="16"/>
  <c r="D869" i="16"/>
  <c r="H868" i="16"/>
  <c r="E868" i="16"/>
  <c r="D868" i="16"/>
  <c r="H867" i="16"/>
  <c r="E867" i="16"/>
  <c r="D867" i="16"/>
  <c r="H866" i="16"/>
  <c r="E866" i="16"/>
  <c r="D866" i="16"/>
  <c r="H865" i="16"/>
  <c r="E865" i="16"/>
  <c r="D865" i="16"/>
  <c r="H864" i="16"/>
  <c r="E864" i="16"/>
  <c r="D864" i="16"/>
  <c r="H863" i="16"/>
  <c r="E863" i="16"/>
  <c r="D863" i="16"/>
  <c r="H862" i="16"/>
  <c r="E862" i="16"/>
  <c r="D862" i="16"/>
  <c r="H861" i="16"/>
  <c r="E861" i="16"/>
  <c r="D861" i="16"/>
  <c r="H860" i="16"/>
  <c r="E860" i="16"/>
  <c r="D860" i="16"/>
  <c r="H859" i="16"/>
  <c r="E859" i="16"/>
  <c r="D859" i="16"/>
  <c r="H858" i="16"/>
  <c r="E858" i="16"/>
  <c r="D858" i="16"/>
  <c r="H857" i="16"/>
  <c r="E857" i="16"/>
  <c r="D857" i="16"/>
  <c r="H856" i="16"/>
  <c r="E856" i="16"/>
  <c r="D856" i="16"/>
  <c r="H855" i="16"/>
  <c r="E855" i="16"/>
  <c r="D855" i="16"/>
  <c r="H854" i="16"/>
  <c r="E854" i="16"/>
  <c r="D854" i="16"/>
  <c r="H853" i="16"/>
  <c r="E853" i="16"/>
  <c r="D853" i="16"/>
  <c r="H852" i="16"/>
  <c r="E852" i="16"/>
  <c r="D852" i="16"/>
  <c r="H851" i="16"/>
  <c r="E851" i="16"/>
  <c r="D851" i="16"/>
  <c r="H850" i="16"/>
  <c r="E850" i="16"/>
  <c r="D850" i="16"/>
  <c r="H849" i="16"/>
  <c r="E849" i="16"/>
  <c r="D849" i="16"/>
  <c r="H848" i="16"/>
  <c r="E848" i="16"/>
  <c r="D848" i="16"/>
  <c r="H847" i="16"/>
  <c r="E847" i="16"/>
  <c r="D847" i="16"/>
  <c r="H846" i="16"/>
  <c r="E846" i="16"/>
  <c r="D846" i="16"/>
  <c r="H845" i="16"/>
  <c r="E845" i="16"/>
  <c r="D845" i="16"/>
  <c r="H844" i="16"/>
  <c r="E844" i="16"/>
  <c r="D844" i="16"/>
  <c r="H843" i="16"/>
  <c r="E843" i="16"/>
  <c r="D843" i="16"/>
  <c r="H842" i="16"/>
  <c r="E842" i="16"/>
  <c r="D842" i="16"/>
  <c r="H841" i="16"/>
  <c r="E841" i="16"/>
  <c r="D841" i="16"/>
  <c r="H840" i="16"/>
  <c r="E840" i="16"/>
  <c r="D840" i="16"/>
  <c r="H839" i="16"/>
  <c r="E839" i="16"/>
  <c r="D839" i="16"/>
  <c r="H838" i="16"/>
  <c r="E838" i="16"/>
  <c r="D838" i="16"/>
  <c r="H837" i="16"/>
  <c r="E837" i="16"/>
  <c r="D837" i="16"/>
  <c r="H836" i="16"/>
  <c r="E836" i="16"/>
  <c r="D836" i="16"/>
  <c r="H835" i="16"/>
  <c r="E835" i="16"/>
  <c r="D835" i="16"/>
  <c r="H834" i="16"/>
  <c r="E834" i="16"/>
  <c r="D834" i="16"/>
  <c r="H833" i="16"/>
  <c r="E833" i="16"/>
  <c r="D833" i="16"/>
  <c r="H832" i="16"/>
  <c r="E832" i="16"/>
  <c r="D832" i="16"/>
  <c r="H831" i="16"/>
  <c r="E831" i="16"/>
  <c r="D831" i="16"/>
  <c r="H830" i="16"/>
  <c r="E830" i="16"/>
  <c r="D830" i="16"/>
  <c r="H829" i="16"/>
  <c r="E829" i="16"/>
  <c r="D829" i="16"/>
  <c r="H828" i="16"/>
  <c r="E828" i="16"/>
  <c r="D828" i="16"/>
  <c r="H827" i="16"/>
  <c r="E827" i="16"/>
  <c r="D827" i="16"/>
  <c r="H826" i="16"/>
  <c r="E826" i="16"/>
  <c r="D826" i="16"/>
  <c r="H825" i="16"/>
  <c r="E825" i="16"/>
  <c r="D825" i="16"/>
  <c r="H824" i="16"/>
  <c r="E824" i="16"/>
  <c r="D824" i="16"/>
  <c r="H823" i="16"/>
  <c r="E823" i="16"/>
  <c r="D823" i="16"/>
  <c r="H822" i="16"/>
  <c r="E822" i="16"/>
  <c r="D822" i="16"/>
  <c r="H821" i="16"/>
  <c r="E821" i="16"/>
  <c r="D821" i="16"/>
  <c r="H820" i="16"/>
  <c r="E820" i="16"/>
  <c r="D820" i="16"/>
  <c r="H819" i="16"/>
  <c r="E819" i="16"/>
  <c r="D819" i="16"/>
  <c r="H818" i="16"/>
  <c r="E818" i="16"/>
  <c r="D818" i="16"/>
  <c r="H817" i="16"/>
  <c r="E817" i="16"/>
  <c r="D817" i="16"/>
  <c r="H816" i="16"/>
  <c r="E816" i="16"/>
  <c r="D816" i="16"/>
  <c r="H815" i="16"/>
  <c r="E815" i="16"/>
  <c r="D815" i="16"/>
  <c r="H814" i="16"/>
  <c r="E814" i="16"/>
  <c r="D814" i="16"/>
  <c r="H813" i="16"/>
  <c r="E813" i="16"/>
  <c r="D813" i="16"/>
  <c r="H812" i="16"/>
  <c r="E812" i="16"/>
  <c r="D812" i="16"/>
  <c r="H811" i="16"/>
  <c r="E811" i="16"/>
  <c r="D811" i="16"/>
  <c r="H810" i="16"/>
  <c r="E810" i="16"/>
  <c r="D810" i="16"/>
  <c r="H809" i="16"/>
  <c r="E809" i="16"/>
  <c r="D809" i="16"/>
  <c r="H808" i="16"/>
  <c r="E808" i="16"/>
  <c r="D808" i="16"/>
  <c r="H807" i="16"/>
  <c r="E807" i="16"/>
  <c r="D807" i="16"/>
  <c r="H806" i="16"/>
  <c r="E806" i="16"/>
  <c r="D806" i="16"/>
  <c r="H805" i="16"/>
  <c r="E805" i="16"/>
  <c r="D805" i="16"/>
  <c r="H804" i="16"/>
  <c r="E804" i="16"/>
  <c r="D804" i="16"/>
  <c r="H803" i="16"/>
  <c r="E803" i="16"/>
  <c r="D803" i="16"/>
  <c r="H802" i="16"/>
  <c r="E802" i="16"/>
  <c r="D802" i="16"/>
  <c r="H801" i="16"/>
  <c r="E801" i="16"/>
  <c r="D801" i="16"/>
  <c r="H800" i="16"/>
  <c r="E800" i="16"/>
  <c r="D800" i="16"/>
  <c r="H799" i="16"/>
  <c r="E799" i="16"/>
  <c r="D799" i="16"/>
  <c r="H798" i="16"/>
  <c r="E798" i="16"/>
  <c r="D798" i="16"/>
  <c r="H797" i="16"/>
  <c r="E797" i="16"/>
  <c r="D797" i="16"/>
  <c r="H796" i="16"/>
  <c r="E796" i="16"/>
  <c r="D796" i="16"/>
  <c r="H795" i="16"/>
  <c r="E795" i="16"/>
  <c r="D795" i="16"/>
  <c r="H794" i="16"/>
  <c r="E794" i="16"/>
  <c r="D794" i="16"/>
  <c r="H793" i="16"/>
  <c r="E793" i="16"/>
  <c r="D793" i="16"/>
  <c r="H792" i="16"/>
  <c r="E792" i="16"/>
  <c r="D792" i="16"/>
  <c r="H791" i="16"/>
  <c r="E791" i="16"/>
  <c r="D791" i="16"/>
  <c r="H790" i="16"/>
  <c r="E790" i="16"/>
  <c r="D790" i="16"/>
  <c r="H789" i="16"/>
  <c r="E789" i="16"/>
  <c r="D789" i="16"/>
  <c r="H788" i="16"/>
  <c r="E788" i="16"/>
  <c r="D788" i="16"/>
  <c r="H787" i="16"/>
  <c r="E787" i="16"/>
  <c r="D787" i="16"/>
  <c r="H786" i="16"/>
  <c r="E786" i="16"/>
  <c r="D786" i="16"/>
  <c r="H785" i="16"/>
  <c r="E785" i="16"/>
  <c r="D785" i="16"/>
  <c r="H784" i="16"/>
  <c r="E784" i="16"/>
  <c r="D784" i="16"/>
  <c r="H783" i="16"/>
  <c r="E783" i="16"/>
  <c r="D783" i="16"/>
  <c r="H782" i="16"/>
  <c r="E782" i="16"/>
  <c r="D782" i="16"/>
  <c r="H781" i="16"/>
  <c r="E781" i="16"/>
  <c r="D781" i="16"/>
  <c r="H780" i="16"/>
  <c r="E780" i="16"/>
  <c r="D780" i="16"/>
  <c r="H779" i="16"/>
  <c r="E779" i="16"/>
  <c r="D779" i="16"/>
  <c r="H778" i="16"/>
  <c r="E778" i="16"/>
  <c r="D778" i="16"/>
  <c r="H777" i="16"/>
  <c r="E777" i="16"/>
  <c r="D777" i="16"/>
  <c r="H776" i="16"/>
  <c r="E776" i="16"/>
  <c r="D776" i="16"/>
  <c r="H775" i="16"/>
  <c r="E775" i="16"/>
  <c r="D775" i="16"/>
  <c r="H774" i="16"/>
  <c r="E774" i="16"/>
  <c r="D774" i="16"/>
  <c r="H773" i="16"/>
  <c r="E773" i="16"/>
  <c r="D773" i="16"/>
  <c r="H772" i="16"/>
  <c r="E772" i="16"/>
  <c r="D772" i="16"/>
  <c r="H771" i="16"/>
  <c r="E771" i="16"/>
  <c r="D771" i="16"/>
  <c r="H770" i="16"/>
  <c r="E770" i="16"/>
  <c r="D770" i="16"/>
  <c r="H769" i="16"/>
  <c r="E769" i="16"/>
  <c r="D769" i="16"/>
  <c r="H768" i="16"/>
  <c r="E768" i="16"/>
  <c r="D768" i="16"/>
  <c r="H767" i="16"/>
  <c r="E767" i="16"/>
  <c r="D767" i="16"/>
  <c r="H766" i="16"/>
  <c r="E766" i="16"/>
  <c r="D766" i="16"/>
  <c r="H765" i="16"/>
  <c r="E765" i="16"/>
  <c r="D765" i="16"/>
  <c r="H764" i="16"/>
  <c r="E764" i="16"/>
  <c r="D764" i="16"/>
  <c r="H763" i="16"/>
  <c r="E763" i="16"/>
  <c r="D763" i="16"/>
  <c r="H762" i="16"/>
  <c r="E762" i="16"/>
  <c r="D762" i="16"/>
  <c r="H761" i="16"/>
  <c r="E761" i="16"/>
  <c r="D761" i="16"/>
  <c r="H760" i="16"/>
  <c r="E760" i="16"/>
  <c r="D760" i="16"/>
  <c r="H759" i="16"/>
  <c r="E759" i="16"/>
  <c r="D759" i="16"/>
  <c r="H758" i="16"/>
  <c r="E758" i="16"/>
  <c r="D758" i="16"/>
  <c r="H757" i="16"/>
  <c r="E757" i="16"/>
  <c r="D757" i="16"/>
  <c r="H756" i="16"/>
  <c r="E756" i="16"/>
  <c r="D756" i="16"/>
  <c r="H755" i="16"/>
  <c r="E755" i="16"/>
  <c r="D755" i="16"/>
  <c r="H754" i="16"/>
  <c r="E754" i="16"/>
  <c r="D754" i="16"/>
  <c r="H753" i="16"/>
  <c r="E753" i="16"/>
  <c r="D753" i="16"/>
  <c r="H752" i="16"/>
  <c r="E752" i="16"/>
  <c r="D752" i="16"/>
  <c r="H751" i="16"/>
  <c r="E751" i="16"/>
  <c r="D751" i="16"/>
  <c r="H750" i="16"/>
  <c r="E750" i="16"/>
  <c r="D750" i="16"/>
  <c r="H749" i="16"/>
  <c r="E749" i="16"/>
  <c r="D749" i="16"/>
  <c r="H748" i="16"/>
  <c r="E748" i="16"/>
  <c r="D748" i="16"/>
  <c r="H747" i="16"/>
  <c r="E747" i="16"/>
  <c r="D747" i="16"/>
  <c r="H746" i="16"/>
  <c r="E746" i="16"/>
  <c r="D746" i="16"/>
  <c r="H745" i="16"/>
  <c r="E745" i="16"/>
  <c r="D745" i="16"/>
  <c r="H744" i="16"/>
  <c r="E744" i="16"/>
  <c r="D744" i="16"/>
  <c r="H743" i="16"/>
  <c r="E743" i="16"/>
  <c r="D743" i="16"/>
  <c r="H742" i="16"/>
  <c r="E742" i="16"/>
  <c r="D742" i="16"/>
  <c r="H741" i="16"/>
  <c r="E741" i="16"/>
  <c r="D741" i="16"/>
  <c r="H740" i="16"/>
  <c r="E740" i="16"/>
  <c r="D740" i="16"/>
  <c r="H739" i="16"/>
  <c r="E739" i="16"/>
  <c r="D739" i="16"/>
  <c r="H738" i="16"/>
  <c r="E738" i="16"/>
  <c r="D738" i="16"/>
  <c r="H737" i="16"/>
  <c r="E737" i="16"/>
  <c r="D737" i="16"/>
  <c r="H736" i="16"/>
  <c r="E736" i="16"/>
  <c r="D736" i="16"/>
  <c r="H735" i="16"/>
  <c r="E735" i="16"/>
  <c r="D735" i="16"/>
  <c r="H734" i="16"/>
  <c r="E734" i="16"/>
  <c r="D734" i="16"/>
  <c r="H733" i="16"/>
  <c r="E733" i="16"/>
  <c r="D733" i="16"/>
  <c r="H732" i="16"/>
  <c r="E732" i="16"/>
  <c r="D732" i="16"/>
  <c r="H731" i="16"/>
  <c r="E731" i="16"/>
  <c r="D731" i="16"/>
  <c r="H730" i="16"/>
  <c r="E730" i="16"/>
  <c r="D730" i="16"/>
  <c r="H729" i="16"/>
  <c r="E729" i="16"/>
  <c r="D729" i="16"/>
  <c r="H728" i="16"/>
  <c r="E728" i="16"/>
  <c r="D728" i="16"/>
  <c r="H727" i="16"/>
  <c r="E727" i="16"/>
  <c r="D727" i="16"/>
  <c r="H726" i="16"/>
  <c r="E726" i="16"/>
  <c r="D726" i="16"/>
  <c r="H725" i="16"/>
  <c r="E725" i="16"/>
  <c r="D725" i="16"/>
  <c r="H724" i="16"/>
  <c r="E724" i="16"/>
  <c r="D724" i="16"/>
  <c r="H723" i="16"/>
  <c r="E723" i="16"/>
  <c r="D723" i="16"/>
  <c r="H722" i="16"/>
  <c r="E722" i="16"/>
  <c r="D722" i="16"/>
  <c r="H721" i="16"/>
  <c r="E721" i="16"/>
  <c r="D721" i="16"/>
  <c r="H720" i="16"/>
  <c r="E720" i="16"/>
  <c r="D720" i="16"/>
  <c r="H719" i="16"/>
  <c r="E719" i="16"/>
  <c r="D719" i="16"/>
  <c r="H718" i="16"/>
  <c r="E718" i="16"/>
  <c r="D718" i="16"/>
  <c r="H717" i="16"/>
  <c r="E717" i="16"/>
  <c r="D717" i="16"/>
  <c r="H716" i="16"/>
  <c r="E716" i="16"/>
  <c r="D716" i="16"/>
  <c r="H715" i="16"/>
  <c r="E715" i="16"/>
  <c r="D715" i="16"/>
  <c r="H714" i="16"/>
  <c r="E714" i="16"/>
  <c r="D714" i="16"/>
  <c r="H713" i="16"/>
  <c r="E713" i="16"/>
  <c r="D713" i="16"/>
  <c r="H712" i="16"/>
  <c r="E712" i="16"/>
  <c r="D712" i="16"/>
  <c r="H711" i="16"/>
  <c r="E711" i="16"/>
  <c r="D711" i="16"/>
  <c r="H710" i="16"/>
  <c r="E710" i="16"/>
  <c r="D710" i="16"/>
  <c r="H709" i="16"/>
  <c r="E709" i="16"/>
  <c r="D709" i="16"/>
  <c r="H708" i="16"/>
  <c r="E708" i="16"/>
  <c r="D708" i="16"/>
  <c r="H707" i="16"/>
  <c r="E707" i="16"/>
  <c r="D707" i="16"/>
  <c r="H706" i="16"/>
  <c r="E706" i="16"/>
  <c r="D706" i="16"/>
  <c r="H705" i="16"/>
  <c r="E705" i="16"/>
  <c r="D705" i="16"/>
  <c r="H704" i="16"/>
  <c r="E704" i="16"/>
  <c r="D704" i="16"/>
  <c r="H703" i="16"/>
  <c r="E703" i="16"/>
  <c r="D703" i="16"/>
  <c r="H702" i="16"/>
  <c r="E702" i="16"/>
  <c r="D702" i="16"/>
  <c r="H701" i="16"/>
  <c r="E701" i="16"/>
  <c r="D701" i="16"/>
  <c r="H700" i="16"/>
  <c r="E700" i="16"/>
  <c r="D700" i="16"/>
  <c r="H699" i="16"/>
  <c r="E699" i="16"/>
  <c r="D699" i="16"/>
  <c r="H698" i="16"/>
  <c r="E698" i="16"/>
  <c r="D698" i="16"/>
  <c r="H697" i="16"/>
  <c r="E697" i="16"/>
  <c r="D697" i="16"/>
  <c r="H696" i="16"/>
  <c r="E696" i="16"/>
  <c r="D696" i="16"/>
  <c r="H695" i="16"/>
  <c r="E695" i="16"/>
  <c r="D695" i="16"/>
  <c r="H694" i="16"/>
  <c r="E694" i="16"/>
  <c r="D694" i="16"/>
  <c r="H693" i="16"/>
  <c r="E693" i="16"/>
  <c r="D693" i="16"/>
  <c r="H692" i="16"/>
  <c r="E692" i="16"/>
  <c r="D692" i="16"/>
  <c r="H691" i="16"/>
  <c r="E691" i="16"/>
  <c r="D691" i="16"/>
  <c r="H690" i="16"/>
  <c r="E690" i="16"/>
  <c r="D690" i="16"/>
  <c r="H689" i="16"/>
  <c r="E689" i="16"/>
  <c r="D689" i="16"/>
  <c r="H688" i="16"/>
  <c r="E688" i="16"/>
  <c r="D688" i="16"/>
  <c r="H687" i="16"/>
  <c r="E687" i="16"/>
  <c r="D687" i="16"/>
  <c r="H686" i="16"/>
  <c r="E686" i="16"/>
  <c r="D686" i="16"/>
  <c r="H685" i="16"/>
  <c r="E685" i="16"/>
  <c r="D685" i="16"/>
  <c r="H684" i="16"/>
  <c r="E684" i="16"/>
  <c r="D684" i="16"/>
  <c r="H683" i="16"/>
  <c r="E683" i="16"/>
  <c r="D683" i="16"/>
  <c r="H682" i="16"/>
  <c r="E682" i="16"/>
  <c r="D682" i="16"/>
  <c r="H681" i="16"/>
  <c r="E681" i="16"/>
  <c r="D681" i="16"/>
  <c r="H680" i="16"/>
  <c r="E680" i="16"/>
  <c r="D680" i="16"/>
  <c r="H679" i="16"/>
  <c r="E679" i="16"/>
  <c r="D679" i="16"/>
  <c r="H678" i="16"/>
  <c r="E678" i="16"/>
  <c r="D678" i="16"/>
  <c r="H677" i="16"/>
  <c r="E677" i="16"/>
  <c r="D677" i="16"/>
  <c r="H676" i="16"/>
  <c r="E676" i="16"/>
  <c r="D676" i="16"/>
  <c r="H675" i="16"/>
  <c r="E675" i="16"/>
  <c r="D675" i="16"/>
  <c r="H674" i="16"/>
  <c r="E674" i="16"/>
  <c r="D674" i="16"/>
  <c r="H673" i="16"/>
  <c r="E673" i="16"/>
  <c r="D673" i="16"/>
  <c r="H672" i="16"/>
  <c r="E672" i="16"/>
  <c r="D672" i="16"/>
  <c r="H671" i="16"/>
  <c r="E671" i="16"/>
  <c r="D671" i="16"/>
  <c r="H670" i="16"/>
  <c r="E670" i="16"/>
  <c r="D670" i="16"/>
  <c r="H669" i="16"/>
  <c r="E669" i="16"/>
  <c r="D669" i="16"/>
  <c r="H668" i="16"/>
  <c r="E668" i="16"/>
  <c r="D668" i="16"/>
  <c r="H667" i="16"/>
  <c r="E667" i="16"/>
  <c r="D667" i="16"/>
  <c r="H666" i="16"/>
  <c r="E666" i="16"/>
  <c r="D666" i="16"/>
  <c r="H665" i="16"/>
  <c r="E665" i="16"/>
  <c r="D665" i="16"/>
  <c r="H664" i="16"/>
  <c r="E664" i="16"/>
  <c r="D664" i="16"/>
  <c r="H663" i="16"/>
  <c r="E663" i="16"/>
  <c r="D663" i="16"/>
  <c r="H662" i="16"/>
  <c r="E662" i="16"/>
  <c r="D662" i="16"/>
  <c r="H661" i="16"/>
  <c r="E661" i="16"/>
  <c r="D661" i="16"/>
  <c r="H660" i="16"/>
  <c r="E660" i="16"/>
  <c r="D660" i="16"/>
  <c r="H659" i="16"/>
  <c r="E659" i="16"/>
  <c r="D659" i="16"/>
  <c r="H658" i="16"/>
  <c r="E658" i="16"/>
  <c r="D658" i="16"/>
  <c r="H657" i="16"/>
  <c r="E657" i="16"/>
  <c r="D657" i="16"/>
  <c r="H656" i="16"/>
  <c r="E656" i="16"/>
  <c r="D656" i="16"/>
  <c r="H655" i="16"/>
  <c r="E655" i="16"/>
  <c r="D655" i="16"/>
  <c r="H654" i="16"/>
  <c r="E654" i="16"/>
  <c r="D654" i="16"/>
  <c r="H653" i="16"/>
  <c r="E653" i="16"/>
  <c r="D653" i="16"/>
  <c r="H652" i="16"/>
  <c r="E652" i="16"/>
  <c r="D652" i="16"/>
  <c r="H651" i="16"/>
  <c r="E651" i="16"/>
  <c r="D651" i="16"/>
  <c r="H650" i="16"/>
  <c r="E650" i="16"/>
  <c r="D650" i="16"/>
  <c r="H649" i="16"/>
  <c r="E649" i="16"/>
  <c r="D649" i="16"/>
  <c r="H648" i="16"/>
  <c r="E648" i="16"/>
  <c r="D648" i="16"/>
  <c r="H647" i="16"/>
  <c r="E647" i="16"/>
  <c r="D647" i="16"/>
  <c r="H646" i="16"/>
  <c r="E646" i="16"/>
  <c r="D646" i="16"/>
  <c r="H645" i="16"/>
  <c r="E645" i="16"/>
  <c r="D645" i="16"/>
  <c r="H644" i="16"/>
  <c r="E644" i="16"/>
  <c r="D644" i="16"/>
  <c r="H643" i="16"/>
  <c r="E643" i="16"/>
  <c r="D643" i="16"/>
  <c r="H642" i="16"/>
  <c r="E642" i="16"/>
  <c r="D642" i="16"/>
  <c r="H641" i="16"/>
  <c r="E641" i="16"/>
  <c r="D641" i="16"/>
  <c r="H640" i="16"/>
  <c r="E640" i="16"/>
  <c r="D640" i="16"/>
  <c r="H639" i="16"/>
  <c r="E639" i="16"/>
  <c r="D639" i="16"/>
  <c r="H638" i="16"/>
  <c r="E638" i="16"/>
  <c r="D638" i="16"/>
  <c r="H637" i="16"/>
  <c r="E637" i="16"/>
  <c r="D637" i="16"/>
  <c r="H636" i="16"/>
  <c r="E636" i="16"/>
  <c r="D636" i="16"/>
  <c r="H635" i="16"/>
  <c r="E635" i="16"/>
  <c r="D635" i="16"/>
  <c r="H634" i="16"/>
  <c r="E634" i="16"/>
  <c r="D634" i="16"/>
  <c r="H633" i="16"/>
  <c r="E633" i="16"/>
  <c r="D633" i="16"/>
  <c r="H632" i="16"/>
  <c r="E632" i="16"/>
  <c r="D632" i="16"/>
  <c r="H631" i="16"/>
  <c r="E631" i="16"/>
  <c r="D631" i="16"/>
  <c r="H630" i="16"/>
  <c r="E630" i="16"/>
  <c r="D630" i="16"/>
  <c r="H629" i="16"/>
  <c r="E629" i="16"/>
  <c r="D629" i="16"/>
  <c r="H628" i="16"/>
  <c r="E628" i="16"/>
  <c r="D628" i="16"/>
  <c r="H627" i="16"/>
  <c r="E627" i="16"/>
  <c r="D627" i="16"/>
  <c r="H626" i="16"/>
  <c r="E626" i="16"/>
  <c r="D626" i="16"/>
  <c r="H625" i="16"/>
  <c r="E625" i="16"/>
  <c r="D625" i="16"/>
  <c r="H624" i="16"/>
  <c r="E624" i="16"/>
  <c r="D624" i="16"/>
  <c r="H623" i="16"/>
  <c r="E623" i="16"/>
  <c r="D623" i="16"/>
  <c r="H622" i="16"/>
  <c r="E622" i="16"/>
  <c r="D622" i="16"/>
  <c r="H621" i="16"/>
  <c r="E621" i="16"/>
  <c r="D621" i="16"/>
  <c r="H620" i="16"/>
  <c r="E620" i="16"/>
  <c r="D620" i="16"/>
  <c r="H619" i="16"/>
  <c r="E619" i="16"/>
  <c r="D619" i="16"/>
  <c r="H618" i="16"/>
  <c r="E618" i="16"/>
  <c r="D618" i="16"/>
  <c r="H617" i="16"/>
  <c r="E617" i="16"/>
  <c r="D617" i="16"/>
  <c r="H616" i="16"/>
  <c r="E616" i="16"/>
  <c r="D616" i="16"/>
  <c r="H615" i="16"/>
  <c r="E615" i="16"/>
  <c r="D615" i="16"/>
  <c r="H614" i="16"/>
  <c r="E614" i="16"/>
  <c r="D614" i="16"/>
  <c r="H613" i="16"/>
  <c r="E613" i="16"/>
  <c r="D613" i="16"/>
  <c r="H612" i="16"/>
  <c r="E612" i="16"/>
  <c r="D612" i="16"/>
  <c r="H611" i="16"/>
  <c r="E611" i="16"/>
  <c r="D611" i="16"/>
  <c r="H610" i="16"/>
  <c r="E610" i="16"/>
  <c r="D610" i="16"/>
  <c r="H609" i="16"/>
  <c r="E609" i="16"/>
  <c r="D609" i="16"/>
  <c r="H608" i="16"/>
  <c r="E608" i="16"/>
  <c r="D608" i="16"/>
  <c r="H607" i="16"/>
  <c r="E607" i="16"/>
  <c r="D607" i="16"/>
  <c r="H606" i="16"/>
  <c r="E606" i="16"/>
  <c r="D606" i="16"/>
  <c r="H605" i="16"/>
  <c r="E605" i="16"/>
  <c r="D605" i="16"/>
  <c r="H604" i="16"/>
  <c r="E604" i="16"/>
  <c r="D604" i="16"/>
  <c r="H603" i="16"/>
  <c r="E603" i="16"/>
  <c r="D603" i="16"/>
  <c r="H602" i="16"/>
  <c r="E602" i="16"/>
  <c r="D602" i="16"/>
  <c r="H601" i="16"/>
  <c r="E601" i="16"/>
  <c r="D601" i="16"/>
  <c r="H600" i="16"/>
  <c r="E600" i="16"/>
  <c r="D600" i="16"/>
  <c r="H599" i="16"/>
  <c r="E599" i="16"/>
  <c r="D599" i="16"/>
  <c r="H598" i="16"/>
  <c r="E598" i="16"/>
  <c r="D598" i="16"/>
  <c r="H597" i="16"/>
  <c r="E597" i="16"/>
  <c r="D597" i="16"/>
  <c r="H596" i="16"/>
  <c r="E596" i="16"/>
  <c r="D596" i="16"/>
  <c r="H595" i="16"/>
  <c r="E595" i="16"/>
  <c r="D595" i="16"/>
  <c r="H594" i="16"/>
  <c r="E594" i="16"/>
  <c r="D594" i="16"/>
  <c r="H593" i="16"/>
  <c r="E593" i="16"/>
  <c r="D593" i="16"/>
  <c r="H592" i="16"/>
  <c r="E592" i="16"/>
  <c r="D592" i="16"/>
  <c r="H591" i="16"/>
  <c r="E591" i="16"/>
  <c r="D591" i="16"/>
  <c r="H590" i="16"/>
  <c r="E590" i="16"/>
  <c r="D590" i="16"/>
  <c r="H589" i="16"/>
  <c r="E589" i="16"/>
  <c r="D589" i="16"/>
  <c r="H588" i="16"/>
  <c r="E588" i="16"/>
  <c r="D588" i="16"/>
  <c r="H587" i="16"/>
  <c r="E587" i="16"/>
  <c r="D587" i="16"/>
  <c r="H586" i="16"/>
  <c r="E586" i="16"/>
  <c r="D586" i="16"/>
  <c r="H585" i="16"/>
  <c r="E585" i="16"/>
  <c r="D585" i="16"/>
  <c r="H584" i="16"/>
  <c r="E584" i="16"/>
  <c r="D584" i="16"/>
  <c r="H583" i="16"/>
  <c r="E583" i="16"/>
  <c r="D583" i="16"/>
  <c r="H582" i="16"/>
  <c r="E582" i="16"/>
  <c r="D582" i="16"/>
  <c r="H581" i="16"/>
  <c r="E581" i="16"/>
  <c r="D581" i="16"/>
  <c r="H580" i="16"/>
  <c r="E580" i="16"/>
  <c r="D580" i="16"/>
  <c r="H579" i="16"/>
  <c r="E579" i="16"/>
  <c r="D579" i="16"/>
  <c r="H578" i="16"/>
  <c r="E578" i="16"/>
  <c r="D578" i="16"/>
  <c r="H577" i="16"/>
  <c r="E577" i="16"/>
  <c r="D577" i="16"/>
  <c r="H576" i="16"/>
  <c r="E576" i="16"/>
  <c r="D576" i="16"/>
  <c r="H575" i="16"/>
  <c r="E575" i="16"/>
  <c r="D575" i="16"/>
  <c r="H574" i="16"/>
  <c r="E574" i="16"/>
  <c r="D574" i="16"/>
  <c r="H573" i="16"/>
  <c r="E573" i="16"/>
  <c r="D573" i="16"/>
  <c r="H572" i="16"/>
  <c r="E572" i="16"/>
  <c r="D572" i="16"/>
  <c r="H571" i="16"/>
  <c r="E571" i="16"/>
  <c r="D571" i="16"/>
  <c r="H570" i="16"/>
  <c r="E570" i="16"/>
  <c r="D570" i="16"/>
  <c r="H569" i="16"/>
  <c r="E569" i="16"/>
  <c r="D569" i="16"/>
  <c r="H568" i="16"/>
  <c r="E568" i="16"/>
  <c r="D568" i="16"/>
  <c r="H567" i="16"/>
  <c r="E567" i="16"/>
  <c r="D567" i="16"/>
  <c r="H566" i="16"/>
  <c r="E566" i="16"/>
  <c r="D566" i="16"/>
  <c r="H565" i="16"/>
  <c r="E565" i="16"/>
  <c r="D565" i="16"/>
  <c r="H564" i="16"/>
  <c r="E564" i="16"/>
  <c r="D564" i="16"/>
  <c r="H563" i="16"/>
  <c r="E563" i="16"/>
  <c r="D563" i="16"/>
  <c r="H562" i="16"/>
  <c r="E562" i="16"/>
  <c r="D562" i="16"/>
  <c r="H561" i="16"/>
  <c r="E561" i="16"/>
  <c r="D561" i="16"/>
  <c r="H560" i="16"/>
  <c r="E560" i="16"/>
  <c r="D560" i="16"/>
  <c r="H559" i="16"/>
  <c r="E559" i="16"/>
  <c r="D559" i="16"/>
  <c r="H558" i="16"/>
  <c r="E558" i="16"/>
  <c r="D558" i="16"/>
  <c r="H557" i="16"/>
  <c r="E557" i="16"/>
  <c r="D557" i="16"/>
  <c r="H556" i="16"/>
  <c r="E556" i="16"/>
  <c r="D556" i="16"/>
  <c r="H555" i="16"/>
  <c r="E555" i="16"/>
  <c r="D555" i="16"/>
  <c r="H554" i="16"/>
  <c r="E554" i="16"/>
  <c r="D554" i="16"/>
  <c r="H553" i="16"/>
  <c r="E553" i="16"/>
  <c r="D553" i="16"/>
  <c r="H552" i="16"/>
  <c r="E552" i="16"/>
  <c r="D552" i="16"/>
  <c r="H551" i="16"/>
  <c r="E551" i="16"/>
  <c r="D551" i="16"/>
  <c r="H550" i="16"/>
  <c r="E550" i="16"/>
  <c r="D550" i="16"/>
  <c r="H549" i="16"/>
  <c r="E549" i="16"/>
  <c r="D549" i="16"/>
  <c r="H548" i="16"/>
  <c r="E548" i="16"/>
  <c r="D548" i="16"/>
  <c r="H547" i="16"/>
  <c r="E547" i="16"/>
  <c r="D547" i="16"/>
  <c r="H546" i="16"/>
  <c r="E546" i="16"/>
  <c r="D546" i="16"/>
  <c r="H545" i="16"/>
  <c r="E545" i="16"/>
  <c r="D545" i="16"/>
  <c r="H544" i="16"/>
  <c r="E544" i="16"/>
  <c r="D544" i="16"/>
  <c r="H543" i="16"/>
  <c r="E543" i="16"/>
  <c r="D543" i="16"/>
  <c r="H542" i="16"/>
  <c r="E542" i="16"/>
  <c r="D542" i="16"/>
  <c r="H541" i="16"/>
  <c r="E541" i="16"/>
  <c r="D541" i="16"/>
  <c r="H540" i="16"/>
  <c r="E540" i="16"/>
  <c r="D540" i="16"/>
  <c r="H539" i="16"/>
  <c r="E539" i="16"/>
  <c r="D539" i="16"/>
  <c r="H538" i="16"/>
  <c r="E538" i="16"/>
  <c r="D538" i="16"/>
  <c r="H537" i="16"/>
  <c r="E537" i="16"/>
  <c r="D537" i="16"/>
  <c r="H536" i="16"/>
  <c r="E536" i="16"/>
  <c r="D536" i="16"/>
  <c r="H535" i="16"/>
  <c r="E535" i="16"/>
  <c r="D535" i="16"/>
  <c r="H534" i="16"/>
  <c r="E534" i="16"/>
  <c r="D534" i="16"/>
  <c r="H533" i="16"/>
  <c r="E533" i="16"/>
  <c r="D533" i="16"/>
  <c r="H532" i="16"/>
  <c r="E532" i="16"/>
  <c r="D532" i="16"/>
  <c r="H531" i="16"/>
  <c r="E531" i="16"/>
  <c r="D531" i="16"/>
  <c r="H530" i="16"/>
  <c r="E530" i="16"/>
  <c r="D530" i="16"/>
  <c r="H529" i="16"/>
  <c r="E529" i="16"/>
  <c r="D529" i="16"/>
  <c r="H528" i="16"/>
  <c r="E528" i="16"/>
  <c r="D528" i="16"/>
  <c r="H527" i="16"/>
  <c r="E527" i="16"/>
  <c r="D527" i="16"/>
  <c r="H526" i="16"/>
  <c r="E526" i="16"/>
  <c r="D526" i="16"/>
  <c r="H525" i="16"/>
  <c r="E525" i="16"/>
  <c r="D525" i="16"/>
  <c r="H524" i="16"/>
  <c r="E524" i="16"/>
  <c r="D524" i="16"/>
  <c r="H523" i="16"/>
  <c r="E523" i="16"/>
  <c r="D523" i="16"/>
  <c r="H522" i="16"/>
  <c r="E522" i="16"/>
  <c r="D522" i="16"/>
  <c r="H521" i="16"/>
  <c r="E521" i="16"/>
  <c r="D521" i="16"/>
  <c r="H520" i="16"/>
  <c r="E520" i="16"/>
  <c r="D520" i="16"/>
  <c r="H519" i="16"/>
  <c r="E519" i="16"/>
  <c r="D519" i="16"/>
  <c r="H518" i="16"/>
  <c r="E518" i="16"/>
  <c r="D518" i="16"/>
  <c r="H517" i="16"/>
  <c r="E517" i="16"/>
  <c r="D517" i="16"/>
  <c r="H516" i="16"/>
  <c r="E516" i="16"/>
  <c r="D516" i="16"/>
  <c r="H515" i="16"/>
  <c r="E515" i="16"/>
  <c r="D515" i="16"/>
  <c r="H514" i="16"/>
  <c r="E514" i="16"/>
  <c r="D514" i="16"/>
  <c r="H513" i="16"/>
  <c r="E513" i="16"/>
  <c r="D513" i="16"/>
  <c r="H512" i="16"/>
  <c r="E512" i="16"/>
  <c r="D512" i="16"/>
  <c r="H511" i="16"/>
  <c r="E511" i="16"/>
  <c r="D511" i="16"/>
  <c r="H510" i="16"/>
  <c r="E510" i="16"/>
  <c r="D510" i="16"/>
  <c r="H509" i="16"/>
  <c r="E509" i="16"/>
  <c r="D509" i="16"/>
  <c r="H508" i="16"/>
  <c r="E508" i="16"/>
  <c r="D508" i="16"/>
  <c r="H507" i="16"/>
  <c r="E507" i="16"/>
  <c r="D507" i="16"/>
  <c r="H506" i="16"/>
  <c r="E506" i="16"/>
  <c r="D506" i="16"/>
  <c r="H505" i="16"/>
  <c r="E505" i="16"/>
  <c r="D505" i="16"/>
  <c r="H504" i="16"/>
  <c r="E504" i="16"/>
  <c r="D504" i="16"/>
  <c r="H503" i="16"/>
  <c r="E503" i="16"/>
  <c r="D503" i="16"/>
  <c r="H502" i="16"/>
  <c r="E502" i="16"/>
  <c r="D502" i="16"/>
  <c r="H501" i="16"/>
  <c r="E501" i="16"/>
  <c r="D501" i="16"/>
  <c r="H500" i="16"/>
  <c r="E500" i="16"/>
  <c r="D500" i="16"/>
  <c r="H499" i="16"/>
  <c r="E499" i="16"/>
  <c r="D499" i="16"/>
  <c r="H498" i="16"/>
  <c r="E498" i="16"/>
  <c r="D498" i="16"/>
  <c r="H497" i="16"/>
  <c r="E497" i="16"/>
  <c r="D497" i="16"/>
  <c r="H496" i="16"/>
  <c r="E496" i="16"/>
  <c r="D496" i="16"/>
  <c r="H495" i="16"/>
  <c r="E495" i="16"/>
  <c r="D495" i="16"/>
  <c r="H494" i="16"/>
  <c r="E494" i="16"/>
  <c r="D494" i="16"/>
  <c r="H493" i="16"/>
  <c r="E493" i="16"/>
  <c r="D493" i="16"/>
  <c r="H492" i="16"/>
  <c r="E492" i="16"/>
  <c r="D492" i="16"/>
  <c r="H491" i="16"/>
  <c r="E491" i="16"/>
  <c r="D491" i="16"/>
  <c r="H490" i="16"/>
  <c r="E490" i="16"/>
  <c r="D490" i="16"/>
  <c r="H489" i="16"/>
  <c r="E489" i="16"/>
  <c r="D489" i="16"/>
  <c r="H488" i="16"/>
  <c r="E488" i="16"/>
  <c r="D488" i="16"/>
  <c r="H487" i="16"/>
  <c r="E487" i="16"/>
  <c r="D487" i="16"/>
  <c r="H486" i="16"/>
  <c r="E486" i="16"/>
  <c r="D486" i="16"/>
  <c r="H485" i="16"/>
  <c r="E485" i="16"/>
  <c r="D485" i="16"/>
  <c r="H484" i="16"/>
  <c r="E484" i="16"/>
  <c r="D484" i="16"/>
  <c r="H483" i="16"/>
  <c r="E483" i="16"/>
  <c r="D483" i="16"/>
  <c r="H482" i="16"/>
  <c r="E482" i="16"/>
  <c r="D482" i="16"/>
  <c r="H481" i="16"/>
  <c r="E481" i="16"/>
  <c r="D481" i="16"/>
  <c r="H480" i="16"/>
  <c r="E480" i="16"/>
  <c r="D480" i="16"/>
  <c r="H479" i="16"/>
  <c r="E479" i="16"/>
  <c r="D479" i="16"/>
  <c r="H478" i="16"/>
  <c r="E478" i="16"/>
  <c r="D478" i="16"/>
  <c r="H477" i="16"/>
  <c r="E477" i="16"/>
  <c r="D477" i="16"/>
  <c r="H476" i="16"/>
  <c r="E476" i="16"/>
  <c r="D476" i="16"/>
  <c r="H475" i="16"/>
  <c r="E475" i="16"/>
  <c r="D475" i="16"/>
  <c r="H474" i="16"/>
  <c r="E474" i="16"/>
  <c r="D474" i="16"/>
  <c r="H473" i="16"/>
  <c r="E473" i="16"/>
  <c r="D473" i="16"/>
  <c r="H472" i="16"/>
  <c r="E472" i="16"/>
  <c r="D472" i="16"/>
  <c r="H471" i="16"/>
  <c r="E471" i="16"/>
  <c r="D471" i="16"/>
  <c r="H470" i="16"/>
  <c r="E470" i="16"/>
  <c r="D470" i="16"/>
  <c r="H469" i="16"/>
  <c r="E469" i="16"/>
  <c r="D469" i="16"/>
  <c r="H468" i="16"/>
  <c r="E468" i="16"/>
  <c r="D468" i="16"/>
  <c r="H467" i="16"/>
  <c r="E467" i="16"/>
  <c r="D467" i="16"/>
  <c r="H466" i="16"/>
  <c r="E466" i="16"/>
  <c r="D466" i="16"/>
  <c r="H465" i="16"/>
  <c r="E465" i="16"/>
  <c r="D465" i="16"/>
  <c r="H464" i="16"/>
  <c r="E464" i="16"/>
  <c r="D464" i="16"/>
  <c r="H463" i="16"/>
  <c r="E463" i="16"/>
  <c r="D463" i="16"/>
  <c r="H462" i="16"/>
  <c r="E462" i="16"/>
  <c r="D462" i="16"/>
  <c r="H461" i="16"/>
  <c r="E461" i="16"/>
  <c r="D461" i="16"/>
  <c r="H460" i="16"/>
  <c r="E460" i="16"/>
  <c r="D460" i="16"/>
  <c r="H459" i="16"/>
  <c r="E459" i="16"/>
  <c r="D459" i="16"/>
  <c r="H458" i="16"/>
  <c r="E458" i="16"/>
  <c r="D458" i="16"/>
  <c r="H457" i="16"/>
  <c r="E457" i="16"/>
  <c r="D457" i="16"/>
  <c r="H456" i="16"/>
  <c r="E456" i="16"/>
  <c r="D456" i="16"/>
  <c r="H455" i="16"/>
  <c r="E455" i="16"/>
  <c r="D455" i="16"/>
  <c r="H454" i="16"/>
  <c r="E454" i="16"/>
  <c r="D454" i="16"/>
  <c r="H453" i="16"/>
  <c r="E453" i="16"/>
  <c r="D453" i="16"/>
  <c r="H452" i="16"/>
  <c r="E452" i="16"/>
  <c r="D452" i="16"/>
  <c r="H451" i="16"/>
  <c r="E451" i="16"/>
  <c r="D451" i="16"/>
  <c r="H450" i="16"/>
  <c r="E450" i="16"/>
  <c r="D450" i="16"/>
  <c r="H449" i="16"/>
  <c r="E449" i="16"/>
  <c r="D449" i="16"/>
  <c r="H448" i="16"/>
  <c r="E448" i="16"/>
  <c r="D448" i="16"/>
  <c r="H447" i="16"/>
  <c r="E447" i="16"/>
  <c r="D447" i="16"/>
  <c r="H446" i="16"/>
  <c r="E446" i="16"/>
  <c r="D446" i="16"/>
  <c r="H445" i="16"/>
  <c r="E445" i="16"/>
  <c r="D445" i="16"/>
  <c r="H444" i="16"/>
  <c r="E444" i="16"/>
  <c r="D444" i="16"/>
  <c r="H443" i="16"/>
  <c r="E443" i="16"/>
  <c r="D443" i="16"/>
  <c r="H442" i="16"/>
  <c r="E442" i="16"/>
  <c r="D442" i="16"/>
  <c r="H441" i="16"/>
  <c r="E441" i="16"/>
  <c r="D441" i="16"/>
  <c r="H440" i="16"/>
  <c r="E440" i="16"/>
  <c r="D440" i="16"/>
  <c r="H439" i="16"/>
  <c r="E439" i="16"/>
  <c r="D439" i="16"/>
  <c r="H438" i="16"/>
  <c r="E438" i="16"/>
  <c r="D438" i="16"/>
  <c r="H437" i="16"/>
  <c r="E437" i="16"/>
  <c r="D437" i="16"/>
  <c r="H436" i="16"/>
  <c r="E436" i="16"/>
  <c r="D436" i="16"/>
  <c r="H435" i="16"/>
  <c r="E435" i="16"/>
  <c r="D435" i="16"/>
  <c r="H434" i="16"/>
  <c r="E434" i="16"/>
  <c r="D434" i="16"/>
  <c r="H433" i="16"/>
  <c r="E433" i="16"/>
  <c r="D433" i="16"/>
  <c r="H432" i="16"/>
  <c r="E432" i="16"/>
  <c r="D432" i="16"/>
  <c r="H431" i="16"/>
  <c r="E431" i="16"/>
  <c r="D431" i="16"/>
  <c r="H430" i="16"/>
  <c r="E430" i="16"/>
  <c r="D430" i="16"/>
  <c r="H429" i="16"/>
  <c r="E429" i="16"/>
  <c r="D429" i="16"/>
  <c r="H428" i="16"/>
  <c r="E428" i="16"/>
  <c r="D428" i="16"/>
  <c r="H427" i="16"/>
  <c r="E427" i="16"/>
  <c r="D427" i="16"/>
  <c r="H426" i="16"/>
  <c r="E426" i="16"/>
  <c r="D426" i="16"/>
  <c r="H425" i="16"/>
  <c r="E425" i="16"/>
  <c r="D425" i="16"/>
  <c r="H424" i="16"/>
  <c r="E424" i="16"/>
  <c r="D424" i="16"/>
  <c r="H423" i="16"/>
  <c r="E423" i="16"/>
  <c r="D423" i="16"/>
  <c r="H422" i="16"/>
  <c r="E422" i="16"/>
  <c r="D422" i="16"/>
  <c r="H421" i="16"/>
  <c r="E421" i="16"/>
  <c r="D421" i="16"/>
  <c r="H420" i="16"/>
  <c r="E420" i="16"/>
  <c r="D420" i="16"/>
  <c r="H419" i="16"/>
  <c r="E419" i="16"/>
  <c r="D419" i="16"/>
  <c r="H418" i="16"/>
  <c r="E418" i="16"/>
  <c r="D418" i="16"/>
  <c r="H417" i="16"/>
  <c r="E417" i="16"/>
  <c r="D417" i="16"/>
  <c r="H416" i="16"/>
  <c r="E416" i="16"/>
  <c r="D416" i="16"/>
  <c r="H415" i="16"/>
  <c r="E415" i="16"/>
  <c r="D415" i="16"/>
  <c r="H414" i="16"/>
  <c r="E414" i="16"/>
  <c r="D414" i="16"/>
  <c r="H413" i="16"/>
  <c r="E413" i="16"/>
  <c r="D413" i="16"/>
  <c r="H412" i="16"/>
  <c r="E412" i="16"/>
  <c r="D412" i="16"/>
  <c r="H411" i="16"/>
  <c r="E411" i="16"/>
  <c r="D411" i="16"/>
  <c r="H410" i="16"/>
  <c r="E410" i="16"/>
  <c r="D410" i="16"/>
  <c r="H409" i="16"/>
  <c r="E409" i="16"/>
  <c r="D409" i="16"/>
  <c r="H408" i="16"/>
  <c r="E408" i="16"/>
  <c r="D408" i="16"/>
  <c r="H407" i="16"/>
  <c r="E407" i="16"/>
  <c r="D407" i="16"/>
  <c r="H406" i="16"/>
  <c r="E406" i="16"/>
  <c r="D406" i="16"/>
  <c r="H405" i="16"/>
  <c r="E405" i="16"/>
  <c r="D405" i="16"/>
  <c r="H404" i="16"/>
  <c r="E404" i="16"/>
  <c r="D404" i="16"/>
  <c r="H403" i="16"/>
  <c r="E403" i="16"/>
  <c r="D403" i="16"/>
  <c r="H402" i="16"/>
  <c r="E402" i="16"/>
  <c r="D402" i="16"/>
  <c r="H401" i="16"/>
  <c r="E401" i="16"/>
  <c r="D401" i="16"/>
  <c r="H400" i="16"/>
  <c r="E400" i="16"/>
  <c r="D400" i="16"/>
  <c r="H399" i="16"/>
  <c r="E399" i="16"/>
  <c r="D399" i="16"/>
  <c r="H398" i="16"/>
  <c r="E398" i="16"/>
  <c r="D398" i="16"/>
  <c r="H397" i="16"/>
  <c r="E397" i="16"/>
  <c r="D397" i="16"/>
  <c r="H396" i="16"/>
  <c r="E396" i="16"/>
  <c r="D396" i="16"/>
  <c r="H395" i="16"/>
  <c r="E395" i="16"/>
  <c r="D395" i="16"/>
  <c r="H394" i="16"/>
  <c r="E394" i="16"/>
  <c r="D394" i="16"/>
  <c r="H393" i="16"/>
  <c r="E393" i="16"/>
  <c r="D393" i="16"/>
  <c r="H392" i="16"/>
  <c r="E392" i="16"/>
  <c r="D392" i="16"/>
  <c r="H391" i="16"/>
  <c r="E391" i="16"/>
  <c r="D391" i="16"/>
  <c r="H390" i="16"/>
  <c r="E390" i="16"/>
  <c r="D390" i="16"/>
  <c r="H389" i="16"/>
  <c r="E389" i="16"/>
  <c r="D389" i="16"/>
  <c r="H388" i="16"/>
  <c r="E388" i="16"/>
  <c r="D388" i="16"/>
  <c r="H387" i="16"/>
  <c r="E387" i="16"/>
  <c r="D387" i="16"/>
  <c r="H386" i="16"/>
  <c r="E386" i="16"/>
  <c r="D386" i="16"/>
  <c r="H385" i="16"/>
  <c r="E385" i="16"/>
  <c r="D385" i="16"/>
  <c r="H384" i="16"/>
  <c r="E384" i="16"/>
  <c r="D384" i="16"/>
  <c r="H383" i="16"/>
  <c r="E383" i="16"/>
  <c r="D383" i="16"/>
  <c r="H382" i="16"/>
  <c r="E382" i="16"/>
  <c r="D382" i="16"/>
  <c r="H381" i="16"/>
  <c r="E381" i="16"/>
  <c r="D381" i="16"/>
  <c r="H380" i="16"/>
  <c r="E380" i="16"/>
  <c r="D380" i="16"/>
  <c r="H379" i="16"/>
  <c r="E379" i="16"/>
  <c r="D379" i="16"/>
  <c r="H378" i="16"/>
  <c r="E378" i="16"/>
  <c r="D378" i="16"/>
  <c r="H377" i="16"/>
  <c r="E377" i="16"/>
  <c r="D377" i="16"/>
  <c r="H376" i="16"/>
  <c r="E376" i="16"/>
  <c r="D376" i="16"/>
  <c r="H375" i="16"/>
  <c r="E375" i="16"/>
  <c r="D375" i="16"/>
  <c r="H374" i="16"/>
  <c r="E374" i="16"/>
  <c r="D374" i="16"/>
  <c r="H373" i="16"/>
  <c r="E373" i="16"/>
  <c r="D373" i="16"/>
  <c r="H372" i="16"/>
  <c r="E372" i="16"/>
  <c r="D372" i="16"/>
  <c r="H371" i="16"/>
  <c r="E371" i="16"/>
  <c r="D371" i="16"/>
  <c r="H370" i="16"/>
  <c r="E370" i="16"/>
  <c r="D370" i="16"/>
  <c r="H369" i="16"/>
  <c r="E369" i="16"/>
  <c r="D369" i="16"/>
  <c r="H368" i="16"/>
  <c r="E368" i="16"/>
  <c r="D368" i="16"/>
  <c r="H367" i="16"/>
  <c r="E367" i="16"/>
  <c r="D367" i="16"/>
  <c r="H366" i="16"/>
  <c r="E366" i="16"/>
  <c r="D366" i="16"/>
  <c r="H365" i="16"/>
  <c r="E365" i="16"/>
  <c r="D365" i="16"/>
  <c r="H364" i="16"/>
  <c r="E364" i="16"/>
  <c r="D364" i="16"/>
  <c r="H363" i="16"/>
  <c r="E363" i="16"/>
  <c r="D363" i="16"/>
  <c r="H362" i="16"/>
  <c r="E362" i="16"/>
  <c r="D362" i="16"/>
  <c r="H361" i="16"/>
  <c r="E361" i="16"/>
  <c r="D361" i="16"/>
  <c r="H360" i="16"/>
  <c r="E360" i="16"/>
  <c r="D360" i="16"/>
  <c r="H359" i="16"/>
  <c r="E359" i="16"/>
  <c r="D359" i="16"/>
  <c r="H358" i="16"/>
  <c r="E358" i="16"/>
  <c r="D358" i="16"/>
  <c r="H357" i="16"/>
  <c r="E357" i="16"/>
  <c r="D357" i="16"/>
  <c r="H356" i="16"/>
  <c r="E356" i="16"/>
  <c r="D356" i="16"/>
  <c r="H355" i="16"/>
  <c r="E355" i="16"/>
  <c r="D355" i="16"/>
  <c r="H354" i="16"/>
  <c r="E354" i="16"/>
  <c r="D354" i="16"/>
  <c r="H353" i="16"/>
  <c r="E353" i="16"/>
  <c r="D353" i="16"/>
  <c r="H352" i="16"/>
  <c r="E352" i="16"/>
  <c r="D352" i="16"/>
  <c r="H351" i="16"/>
  <c r="E351" i="16"/>
  <c r="D351" i="16"/>
  <c r="H350" i="16"/>
  <c r="E350" i="16"/>
  <c r="D350" i="16"/>
  <c r="H349" i="16"/>
  <c r="E349" i="16"/>
  <c r="D349" i="16"/>
  <c r="H348" i="16"/>
  <c r="E348" i="16"/>
  <c r="D348" i="16"/>
  <c r="H347" i="16"/>
  <c r="E347" i="16"/>
  <c r="D347" i="16"/>
  <c r="H346" i="16"/>
  <c r="E346" i="16"/>
  <c r="D346" i="16"/>
  <c r="H345" i="16"/>
  <c r="E345" i="16"/>
  <c r="D345" i="16"/>
  <c r="H344" i="16"/>
  <c r="E344" i="16"/>
  <c r="D344" i="16"/>
  <c r="H343" i="16"/>
  <c r="E343" i="16"/>
  <c r="D343" i="16"/>
  <c r="H342" i="16"/>
  <c r="E342" i="16"/>
  <c r="D342" i="16"/>
  <c r="H341" i="16"/>
  <c r="E341" i="16"/>
  <c r="D341" i="16"/>
  <c r="H340" i="16"/>
  <c r="E340" i="16"/>
  <c r="D340" i="16"/>
  <c r="H339" i="16"/>
  <c r="E339" i="16"/>
  <c r="D339" i="16"/>
  <c r="H338" i="16"/>
  <c r="E338" i="16"/>
  <c r="D338" i="16"/>
  <c r="H337" i="16"/>
  <c r="E337" i="16"/>
  <c r="D337" i="16"/>
  <c r="H336" i="16"/>
  <c r="E336" i="16"/>
  <c r="D336" i="16"/>
  <c r="H335" i="16"/>
  <c r="E335" i="16"/>
  <c r="D335" i="16"/>
  <c r="H334" i="16"/>
  <c r="E334" i="16"/>
  <c r="D334" i="16"/>
  <c r="H333" i="16"/>
  <c r="E333" i="16"/>
  <c r="D333" i="16"/>
  <c r="H332" i="16"/>
  <c r="E332" i="16"/>
  <c r="D332" i="16"/>
  <c r="H331" i="16"/>
  <c r="E331" i="16"/>
  <c r="D331" i="16"/>
  <c r="H330" i="16"/>
  <c r="E330" i="16"/>
  <c r="D330" i="16"/>
  <c r="H329" i="16"/>
  <c r="E329" i="16"/>
  <c r="D329" i="16"/>
  <c r="H328" i="16"/>
  <c r="E328" i="16"/>
  <c r="D328" i="16"/>
  <c r="H327" i="16"/>
  <c r="E327" i="16"/>
  <c r="D327" i="16"/>
  <c r="H326" i="16"/>
  <c r="E326" i="16"/>
  <c r="D326" i="16"/>
  <c r="H325" i="16"/>
  <c r="E325" i="16"/>
  <c r="D325" i="16"/>
  <c r="H324" i="16"/>
  <c r="E324" i="16"/>
  <c r="D324" i="16"/>
  <c r="H323" i="16"/>
  <c r="E323" i="16"/>
  <c r="D323" i="16"/>
  <c r="H322" i="16"/>
  <c r="E322" i="16"/>
  <c r="D322" i="16"/>
  <c r="H321" i="16"/>
  <c r="E321" i="16"/>
  <c r="D321" i="16"/>
  <c r="H320" i="16"/>
  <c r="E320" i="16"/>
  <c r="D320" i="16"/>
  <c r="H319" i="16"/>
  <c r="E319" i="16"/>
  <c r="D319" i="16"/>
  <c r="H318" i="16"/>
  <c r="E318" i="16"/>
  <c r="D318" i="16"/>
  <c r="H317" i="16"/>
  <c r="E317" i="16"/>
  <c r="D317" i="16"/>
  <c r="H316" i="16"/>
  <c r="E316" i="16"/>
  <c r="D316" i="16"/>
  <c r="H315" i="16"/>
  <c r="E315" i="16"/>
  <c r="D315" i="16"/>
  <c r="H314" i="16"/>
  <c r="E314" i="16"/>
  <c r="D314" i="16"/>
  <c r="H313" i="16"/>
  <c r="E313" i="16"/>
  <c r="D313" i="16"/>
  <c r="H312" i="16"/>
  <c r="E312" i="16"/>
  <c r="D312" i="16"/>
  <c r="H311" i="16"/>
  <c r="E311" i="16"/>
  <c r="D311" i="16"/>
  <c r="H310" i="16"/>
  <c r="E310" i="16"/>
  <c r="D310" i="16"/>
  <c r="H309" i="16"/>
  <c r="E309" i="16"/>
  <c r="D309" i="16"/>
  <c r="H308" i="16"/>
  <c r="E308" i="16"/>
  <c r="D308" i="16"/>
  <c r="H307" i="16"/>
  <c r="E307" i="16"/>
  <c r="D307" i="16"/>
  <c r="H306" i="16"/>
  <c r="E306" i="16"/>
  <c r="D306" i="16"/>
  <c r="H305" i="16"/>
  <c r="E305" i="16"/>
  <c r="D305" i="16"/>
  <c r="H304" i="16"/>
  <c r="E304" i="16"/>
  <c r="D304" i="16"/>
  <c r="H303" i="16"/>
  <c r="E303" i="16"/>
  <c r="D303" i="16"/>
  <c r="H302" i="16"/>
  <c r="E302" i="16"/>
  <c r="D302" i="16"/>
  <c r="H301" i="16"/>
  <c r="E301" i="16"/>
  <c r="D301" i="16"/>
  <c r="H300" i="16"/>
  <c r="E300" i="16"/>
  <c r="D300" i="16"/>
  <c r="H299" i="16"/>
  <c r="E299" i="16"/>
  <c r="D299" i="16"/>
  <c r="H298" i="16"/>
  <c r="E298" i="16"/>
  <c r="D298" i="16"/>
  <c r="H297" i="16"/>
  <c r="E297" i="16"/>
  <c r="D297" i="16"/>
  <c r="H296" i="16"/>
  <c r="E296" i="16"/>
  <c r="D296" i="16"/>
  <c r="H295" i="16"/>
  <c r="E295" i="16"/>
  <c r="D295" i="16"/>
  <c r="H294" i="16"/>
  <c r="E294" i="16"/>
  <c r="D294" i="16"/>
  <c r="H293" i="16"/>
  <c r="E293" i="16"/>
  <c r="D293" i="16"/>
  <c r="H292" i="16"/>
  <c r="E292" i="16"/>
  <c r="D292" i="16"/>
  <c r="H291" i="16"/>
  <c r="E291" i="16"/>
  <c r="D291" i="16"/>
  <c r="H290" i="16"/>
  <c r="E290" i="16"/>
  <c r="D290" i="16"/>
  <c r="H289" i="16"/>
  <c r="E289" i="16"/>
  <c r="D289" i="16"/>
  <c r="H288" i="16"/>
  <c r="E288" i="16"/>
  <c r="D288" i="16"/>
  <c r="H287" i="16"/>
  <c r="E287" i="16"/>
  <c r="D287" i="16"/>
  <c r="H286" i="16"/>
  <c r="E286" i="16"/>
  <c r="D286" i="16"/>
  <c r="H285" i="16"/>
  <c r="E285" i="16"/>
  <c r="D285" i="16"/>
  <c r="H284" i="16"/>
  <c r="E284" i="16"/>
  <c r="D284" i="16"/>
  <c r="H283" i="16"/>
  <c r="E283" i="16"/>
  <c r="D283" i="16"/>
  <c r="H282" i="16"/>
  <c r="E282" i="16"/>
  <c r="D282" i="16"/>
  <c r="H281" i="16"/>
  <c r="E281" i="16"/>
  <c r="D281" i="16"/>
  <c r="H280" i="16"/>
  <c r="E280" i="16"/>
  <c r="D280" i="16"/>
  <c r="H279" i="16"/>
  <c r="E279" i="16"/>
  <c r="D279" i="16"/>
  <c r="H278" i="16"/>
  <c r="E278" i="16"/>
  <c r="D278" i="16"/>
  <c r="H277" i="16"/>
  <c r="E277" i="16"/>
  <c r="D277" i="16"/>
  <c r="H276" i="16"/>
  <c r="E276" i="16"/>
  <c r="D276" i="16"/>
  <c r="H275" i="16"/>
  <c r="E275" i="16"/>
  <c r="D275" i="16"/>
  <c r="H274" i="16"/>
  <c r="E274" i="16"/>
  <c r="D274" i="16"/>
  <c r="H273" i="16"/>
  <c r="E273" i="16"/>
  <c r="D273" i="16"/>
  <c r="H272" i="16"/>
  <c r="E272" i="16"/>
  <c r="D272" i="16"/>
  <c r="H271" i="16"/>
  <c r="E271" i="16"/>
  <c r="D271" i="16"/>
  <c r="H270" i="16"/>
  <c r="E270" i="16"/>
  <c r="D270" i="16"/>
  <c r="H269" i="16"/>
  <c r="E269" i="16"/>
  <c r="D269" i="16"/>
  <c r="H268" i="16"/>
  <c r="E268" i="16"/>
  <c r="D268" i="16"/>
  <c r="H267" i="16"/>
  <c r="E267" i="16"/>
  <c r="D267" i="16"/>
  <c r="H266" i="16"/>
  <c r="E266" i="16"/>
  <c r="D266" i="16"/>
  <c r="H265" i="16"/>
  <c r="E265" i="16"/>
  <c r="D265" i="16"/>
  <c r="H264" i="16"/>
  <c r="E264" i="16"/>
  <c r="D264" i="16"/>
  <c r="H263" i="16"/>
  <c r="E263" i="16"/>
  <c r="D263" i="16"/>
  <c r="H262" i="16"/>
  <c r="E262" i="16"/>
  <c r="D262" i="16"/>
  <c r="H261" i="16"/>
  <c r="E261" i="16"/>
  <c r="D261" i="16"/>
  <c r="H260" i="16"/>
  <c r="E260" i="16"/>
  <c r="D260" i="16"/>
  <c r="H259" i="16"/>
  <c r="E259" i="16"/>
  <c r="D259" i="16"/>
  <c r="H258" i="16"/>
  <c r="E258" i="16"/>
  <c r="D258" i="16"/>
  <c r="H257" i="16"/>
  <c r="E257" i="16"/>
  <c r="D257" i="16"/>
  <c r="H256" i="16"/>
  <c r="E256" i="16"/>
  <c r="D256" i="16"/>
  <c r="H255" i="16"/>
  <c r="E255" i="16"/>
  <c r="D255" i="16"/>
  <c r="H254" i="16"/>
  <c r="E254" i="16"/>
  <c r="D254" i="16"/>
  <c r="H253" i="16"/>
  <c r="E253" i="16"/>
  <c r="D253" i="16"/>
  <c r="H252" i="16"/>
  <c r="E252" i="16"/>
  <c r="D252" i="16"/>
  <c r="H251" i="16"/>
  <c r="E251" i="16"/>
  <c r="D251" i="16"/>
  <c r="H250" i="16"/>
  <c r="E250" i="16"/>
  <c r="D250" i="16"/>
  <c r="H249" i="16"/>
  <c r="E249" i="16"/>
  <c r="D249" i="16"/>
  <c r="H248" i="16"/>
  <c r="E248" i="16"/>
  <c r="D248" i="16"/>
  <c r="H247" i="16"/>
  <c r="E247" i="16"/>
  <c r="D247" i="16"/>
  <c r="H246" i="16"/>
  <c r="E246" i="16"/>
  <c r="D246" i="16"/>
  <c r="H245" i="16"/>
  <c r="E245" i="16"/>
  <c r="D245" i="16"/>
  <c r="H244" i="16"/>
  <c r="E244" i="16"/>
  <c r="D244" i="16"/>
  <c r="H243" i="16"/>
  <c r="E243" i="16"/>
  <c r="D243" i="16"/>
  <c r="H242" i="16"/>
  <c r="E242" i="16"/>
  <c r="D242" i="16"/>
  <c r="H241" i="16"/>
  <c r="E241" i="16"/>
  <c r="D241" i="16"/>
  <c r="H240" i="16"/>
  <c r="E240" i="16"/>
  <c r="D240" i="16"/>
  <c r="H239" i="16"/>
  <c r="E239" i="16"/>
  <c r="D239" i="16"/>
  <c r="H238" i="16"/>
  <c r="E238" i="16"/>
  <c r="D238" i="16"/>
  <c r="H237" i="16"/>
  <c r="E237" i="16"/>
  <c r="D237" i="16"/>
  <c r="H236" i="16"/>
  <c r="E236" i="16"/>
  <c r="D236" i="16"/>
  <c r="H235" i="16"/>
  <c r="E235" i="16"/>
  <c r="D235" i="16"/>
  <c r="H234" i="16"/>
  <c r="E234" i="16"/>
  <c r="D234" i="16"/>
  <c r="H233" i="16"/>
  <c r="E233" i="16"/>
  <c r="D233" i="16"/>
  <c r="H232" i="16"/>
  <c r="E232" i="16"/>
  <c r="D232" i="16"/>
  <c r="H231" i="16"/>
  <c r="E231" i="16"/>
  <c r="D231" i="16"/>
  <c r="H230" i="16"/>
  <c r="E230" i="16"/>
  <c r="D230" i="16"/>
  <c r="H229" i="16"/>
  <c r="E229" i="16"/>
  <c r="D229" i="16"/>
  <c r="H228" i="16"/>
  <c r="E228" i="16"/>
  <c r="D228" i="16"/>
  <c r="H227" i="16"/>
  <c r="E227" i="16"/>
  <c r="D227" i="16"/>
  <c r="H226" i="16"/>
  <c r="E226" i="16"/>
  <c r="D226" i="16"/>
  <c r="H225" i="16"/>
  <c r="E225" i="16"/>
  <c r="D225" i="16"/>
  <c r="H224" i="16"/>
  <c r="E224" i="16"/>
  <c r="D224" i="16"/>
  <c r="H223" i="16"/>
  <c r="E223" i="16"/>
  <c r="D223" i="16"/>
  <c r="H222" i="16"/>
  <c r="E222" i="16"/>
  <c r="D222" i="16"/>
  <c r="H221" i="16"/>
  <c r="E221" i="16"/>
  <c r="D221" i="16"/>
  <c r="H220" i="16"/>
  <c r="E220" i="16"/>
  <c r="D220" i="16"/>
  <c r="H219" i="16"/>
  <c r="E219" i="16"/>
  <c r="D219" i="16"/>
  <c r="H218" i="16"/>
  <c r="E218" i="16"/>
  <c r="D218" i="16"/>
  <c r="H217" i="16"/>
  <c r="E217" i="16"/>
  <c r="D217" i="16"/>
  <c r="H216" i="16"/>
  <c r="E216" i="16"/>
  <c r="D216" i="16"/>
  <c r="H215" i="16"/>
  <c r="E215" i="16"/>
  <c r="D215" i="16"/>
  <c r="H214" i="16"/>
  <c r="E214" i="16"/>
  <c r="D214" i="16"/>
  <c r="H213" i="16"/>
  <c r="E213" i="16"/>
  <c r="D213" i="16"/>
  <c r="H212" i="16"/>
  <c r="E212" i="16"/>
  <c r="D212" i="16"/>
  <c r="H211" i="16"/>
  <c r="E211" i="16"/>
  <c r="D211" i="16"/>
  <c r="H210" i="16"/>
  <c r="E210" i="16"/>
  <c r="D210" i="16"/>
  <c r="H209" i="16"/>
  <c r="E209" i="16"/>
  <c r="D209" i="16"/>
  <c r="H208" i="16"/>
  <c r="E208" i="16"/>
  <c r="D208" i="16"/>
  <c r="H207" i="16"/>
  <c r="E207" i="16"/>
  <c r="D207" i="16"/>
  <c r="H206" i="16"/>
  <c r="E206" i="16"/>
  <c r="D206" i="16"/>
  <c r="H205" i="16"/>
  <c r="E205" i="16"/>
  <c r="D205" i="16"/>
  <c r="H204" i="16"/>
  <c r="E204" i="16"/>
  <c r="D204" i="16"/>
  <c r="H203" i="16"/>
  <c r="E203" i="16"/>
  <c r="D203" i="16"/>
  <c r="H202" i="16"/>
  <c r="E202" i="16"/>
  <c r="D202" i="16"/>
  <c r="H201" i="16"/>
  <c r="E201" i="16"/>
  <c r="D201" i="16"/>
  <c r="H200" i="16"/>
  <c r="E200" i="16"/>
  <c r="D200" i="16"/>
  <c r="H199" i="16"/>
  <c r="E199" i="16"/>
  <c r="D199" i="16"/>
  <c r="H198" i="16"/>
  <c r="E198" i="16"/>
  <c r="D198" i="16"/>
  <c r="H197" i="16"/>
  <c r="E197" i="16"/>
  <c r="D197" i="16"/>
  <c r="H196" i="16"/>
  <c r="E196" i="16"/>
  <c r="D196" i="16"/>
  <c r="H195" i="16"/>
  <c r="E195" i="16"/>
  <c r="D195" i="16"/>
  <c r="H194" i="16"/>
  <c r="E194" i="16"/>
  <c r="D194" i="16"/>
  <c r="H193" i="16"/>
  <c r="E193" i="16"/>
  <c r="D193" i="16"/>
  <c r="H192" i="16"/>
  <c r="E192" i="16"/>
  <c r="D192" i="16"/>
  <c r="H191" i="16"/>
  <c r="E191" i="16"/>
  <c r="D191" i="16"/>
  <c r="H190" i="16"/>
  <c r="E190" i="16"/>
  <c r="D190" i="16"/>
  <c r="H189" i="16"/>
  <c r="E189" i="16"/>
  <c r="D189" i="16"/>
  <c r="H188" i="16"/>
  <c r="E188" i="16"/>
  <c r="D188" i="16"/>
  <c r="H187" i="16"/>
  <c r="E187" i="16"/>
  <c r="D187" i="16"/>
  <c r="H186" i="16"/>
  <c r="E186" i="16"/>
  <c r="D186" i="16"/>
  <c r="H185" i="16"/>
  <c r="E185" i="16"/>
  <c r="D185" i="16"/>
  <c r="H184" i="16"/>
  <c r="E184" i="16"/>
  <c r="D184" i="16"/>
  <c r="H183" i="16"/>
  <c r="E183" i="16"/>
  <c r="D183" i="16"/>
  <c r="H182" i="16"/>
  <c r="E182" i="16"/>
  <c r="D182" i="16"/>
  <c r="H181" i="16"/>
  <c r="E181" i="16"/>
  <c r="D181" i="16"/>
  <c r="H180" i="16"/>
  <c r="E180" i="16"/>
  <c r="D180" i="16"/>
  <c r="H179" i="16"/>
  <c r="E179" i="16"/>
  <c r="D179" i="16"/>
  <c r="H178" i="16"/>
  <c r="E178" i="16"/>
  <c r="D178" i="16"/>
  <c r="H177" i="16"/>
  <c r="E177" i="16"/>
  <c r="D177" i="16"/>
  <c r="H176" i="16"/>
  <c r="E176" i="16"/>
  <c r="D176" i="16"/>
  <c r="H175" i="16"/>
  <c r="E175" i="16"/>
  <c r="D175" i="16"/>
  <c r="H174" i="16"/>
  <c r="E174" i="16"/>
  <c r="D174" i="16"/>
  <c r="H173" i="16"/>
  <c r="E173" i="16"/>
  <c r="D173" i="16"/>
  <c r="H172" i="16"/>
  <c r="E172" i="16"/>
  <c r="D172" i="16"/>
  <c r="H171" i="16"/>
  <c r="E171" i="16"/>
  <c r="D171" i="16"/>
  <c r="H170" i="16"/>
  <c r="E170" i="16"/>
  <c r="D170" i="16"/>
  <c r="H169" i="16"/>
  <c r="E169" i="16"/>
  <c r="D169" i="16"/>
  <c r="H168" i="16"/>
  <c r="E168" i="16"/>
  <c r="D168" i="16"/>
  <c r="H167" i="16"/>
  <c r="E167" i="16"/>
  <c r="D167" i="16"/>
  <c r="H166" i="16"/>
  <c r="E166" i="16"/>
  <c r="D166" i="16"/>
  <c r="H165" i="16"/>
  <c r="E165" i="16"/>
  <c r="D165" i="16"/>
  <c r="H164" i="16"/>
  <c r="E164" i="16"/>
  <c r="D164" i="16"/>
  <c r="H163" i="16"/>
  <c r="E163" i="16"/>
  <c r="D163" i="16"/>
  <c r="H162" i="16"/>
  <c r="E162" i="16"/>
  <c r="D162" i="16"/>
  <c r="H161" i="16"/>
  <c r="E161" i="16"/>
  <c r="D161" i="16"/>
  <c r="H160" i="16"/>
  <c r="E160" i="16"/>
  <c r="D160" i="16"/>
  <c r="H159" i="16"/>
  <c r="E159" i="16"/>
  <c r="D159" i="16"/>
  <c r="H158" i="16"/>
  <c r="E158" i="16"/>
  <c r="D158" i="16"/>
  <c r="H157" i="16"/>
  <c r="E157" i="16"/>
  <c r="D157" i="16"/>
  <c r="H156" i="16"/>
  <c r="E156" i="16"/>
  <c r="D156" i="16"/>
  <c r="H155" i="16"/>
  <c r="E155" i="16"/>
  <c r="D155" i="16"/>
  <c r="H154" i="16"/>
  <c r="E154" i="16"/>
  <c r="D154" i="16"/>
  <c r="H153" i="16"/>
  <c r="E153" i="16"/>
  <c r="D153" i="16"/>
  <c r="H152" i="16"/>
  <c r="E152" i="16"/>
  <c r="D152" i="16"/>
  <c r="H151" i="16"/>
  <c r="E151" i="16"/>
  <c r="D151" i="16"/>
  <c r="H150" i="16"/>
  <c r="E150" i="16"/>
  <c r="D150" i="16"/>
  <c r="H149" i="16"/>
  <c r="E149" i="16"/>
  <c r="D149" i="16"/>
  <c r="H148" i="16"/>
  <c r="E148" i="16"/>
  <c r="D148" i="16"/>
  <c r="H147" i="16"/>
  <c r="E147" i="16"/>
  <c r="D147" i="16"/>
  <c r="H146" i="16"/>
  <c r="E146" i="16"/>
  <c r="D146" i="16"/>
  <c r="H145" i="16"/>
  <c r="E145" i="16"/>
  <c r="D145" i="16"/>
  <c r="H144" i="16"/>
  <c r="E144" i="16"/>
  <c r="D144" i="16"/>
  <c r="H143" i="16"/>
  <c r="E143" i="16"/>
  <c r="D143" i="16"/>
  <c r="H142" i="16"/>
  <c r="E142" i="16"/>
  <c r="D142" i="16"/>
  <c r="H141" i="16"/>
  <c r="E141" i="16"/>
  <c r="D141" i="16"/>
  <c r="H140" i="16"/>
  <c r="E140" i="16"/>
  <c r="D140" i="16"/>
  <c r="H139" i="16"/>
  <c r="E139" i="16"/>
  <c r="D139" i="16"/>
  <c r="H138" i="16"/>
  <c r="E138" i="16"/>
  <c r="D138" i="16"/>
  <c r="H137" i="16"/>
  <c r="E137" i="16"/>
  <c r="D137" i="16"/>
  <c r="H136" i="16"/>
  <c r="E136" i="16"/>
  <c r="D136" i="16"/>
  <c r="H135" i="16"/>
  <c r="E135" i="16"/>
  <c r="D135" i="16"/>
  <c r="H134" i="16"/>
  <c r="E134" i="16"/>
  <c r="D134" i="16"/>
  <c r="H133" i="16"/>
  <c r="E133" i="16"/>
  <c r="D133" i="16"/>
  <c r="H132" i="16"/>
  <c r="E132" i="16"/>
  <c r="D132" i="16"/>
  <c r="H131" i="16"/>
  <c r="E131" i="16"/>
  <c r="D131" i="16"/>
  <c r="H130" i="16"/>
  <c r="E130" i="16"/>
  <c r="D130" i="16"/>
  <c r="H129" i="16"/>
  <c r="E129" i="16"/>
  <c r="D129" i="16"/>
  <c r="H128" i="16"/>
  <c r="E128" i="16"/>
  <c r="D128" i="16"/>
  <c r="H127" i="16"/>
  <c r="E127" i="16"/>
  <c r="D127" i="16"/>
  <c r="H126" i="16"/>
  <c r="E126" i="16"/>
  <c r="D126" i="16"/>
  <c r="H125" i="16"/>
  <c r="E125" i="16"/>
  <c r="D125" i="16"/>
  <c r="H124" i="16"/>
  <c r="E124" i="16"/>
  <c r="D124" i="16"/>
  <c r="H123" i="16"/>
  <c r="E123" i="16"/>
  <c r="D123" i="16"/>
  <c r="H122" i="16"/>
  <c r="E122" i="16"/>
  <c r="D122" i="16"/>
  <c r="H121" i="16"/>
  <c r="E121" i="16"/>
  <c r="D121" i="16"/>
  <c r="H120" i="16"/>
  <c r="E120" i="16"/>
  <c r="D120" i="16"/>
  <c r="H119" i="16"/>
  <c r="E119" i="16"/>
  <c r="D119" i="16"/>
  <c r="H118" i="16"/>
  <c r="E118" i="16"/>
  <c r="D118" i="16"/>
  <c r="H117" i="16"/>
  <c r="E117" i="16"/>
  <c r="D117" i="16"/>
  <c r="H116" i="16"/>
  <c r="E116" i="16"/>
  <c r="D116" i="16"/>
  <c r="H115" i="16"/>
  <c r="E115" i="16"/>
  <c r="D115" i="16"/>
  <c r="H114" i="16"/>
  <c r="E114" i="16"/>
  <c r="D114" i="16"/>
  <c r="H113" i="16"/>
  <c r="E113" i="16"/>
  <c r="D113" i="16"/>
  <c r="H112" i="16"/>
  <c r="E112" i="16"/>
  <c r="D112" i="16"/>
  <c r="H111" i="16"/>
  <c r="E111" i="16"/>
  <c r="D111" i="16"/>
  <c r="H110" i="16"/>
  <c r="E110" i="16"/>
  <c r="D110" i="16"/>
  <c r="H109" i="16"/>
  <c r="E109" i="16"/>
  <c r="D109" i="16"/>
  <c r="H108" i="16"/>
  <c r="E108" i="16"/>
  <c r="D108" i="16"/>
  <c r="H107" i="16"/>
  <c r="E107" i="16"/>
  <c r="D107" i="16"/>
  <c r="H106" i="16"/>
  <c r="E106" i="16"/>
  <c r="D106" i="16"/>
  <c r="H105" i="16"/>
  <c r="E105" i="16"/>
  <c r="D105" i="16"/>
  <c r="H104" i="16"/>
  <c r="E104" i="16"/>
  <c r="D104" i="16"/>
  <c r="H103" i="16"/>
  <c r="E103" i="16"/>
  <c r="D103" i="16"/>
  <c r="H102" i="16"/>
  <c r="E102" i="16"/>
  <c r="D102" i="16"/>
  <c r="H101" i="16"/>
  <c r="E101" i="16"/>
  <c r="D101" i="16"/>
  <c r="H100" i="16"/>
  <c r="E100" i="16"/>
  <c r="D100" i="16"/>
  <c r="H99" i="16"/>
  <c r="E99" i="16"/>
  <c r="D99" i="16"/>
  <c r="H98" i="16"/>
  <c r="E98" i="16"/>
  <c r="D98" i="16"/>
  <c r="H97" i="16"/>
  <c r="E97" i="16"/>
  <c r="D97" i="16"/>
  <c r="H96" i="16"/>
  <c r="E96" i="16"/>
  <c r="D96" i="16"/>
  <c r="H95" i="16"/>
  <c r="E95" i="16"/>
  <c r="D95" i="16"/>
  <c r="H94" i="16"/>
  <c r="E94" i="16"/>
  <c r="D94" i="16"/>
  <c r="H93" i="16"/>
  <c r="E93" i="16"/>
  <c r="D93" i="16"/>
  <c r="H92" i="16"/>
  <c r="E92" i="16"/>
  <c r="D92" i="16"/>
  <c r="H91" i="16"/>
  <c r="E91" i="16"/>
  <c r="D91" i="16"/>
  <c r="H90" i="16"/>
  <c r="E90" i="16"/>
  <c r="D90" i="16"/>
  <c r="H89" i="16"/>
  <c r="E89" i="16"/>
  <c r="D89" i="16"/>
  <c r="H88" i="16"/>
  <c r="E88" i="16"/>
  <c r="D88" i="16"/>
  <c r="H87" i="16"/>
  <c r="E87" i="16"/>
  <c r="D87" i="16"/>
  <c r="H86" i="16"/>
  <c r="E86" i="16"/>
  <c r="D86" i="16"/>
  <c r="H85" i="16"/>
  <c r="E85" i="16"/>
  <c r="D85" i="16"/>
  <c r="H84" i="16"/>
  <c r="E84" i="16"/>
  <c r="D84" i="16"/>
  <c r="H83" i="16"/>
  <c r="E83" i="16"/>
  <c r="D83" i="16"/>
  <c r="H82" i="16"/>
  <c r="E82" i="16"/>
  <c r="D82" i="16"/>
  <c r="H81" i="16"/>
  <c r="E81" i="16"/>
  <c r="D81" i="16"/>
  <c r="H80" i="16"/>
  <c r="E80" i="16"/>
  <c r="D80" i="16"/>
  <c r="H79" i="16"/>
  <c r="E79" i="16"/>
  <c r="D79" i="16"/>
  <c r="H78" i="16"/>
  <c r="E78" i="16"/>
  <c r="D78" i="16"/>
  <c r="H77" i="16"/>
  <c r="E77" i="16"/>
  <c r="D77" i="16"/>
  <c r="H76" i="16"/>
  <c r="E76" i="16"/>
  <c r="D76" i="16"/>
  <c r="H75" i="16"/>
  <c r="E75" i="16"/>
  <c r="D75" i="16"/>
  <c r="H74" i="16"/>
  <c r="E74" i="16"/>
  <c r="D74" i="16"/>
  <c r="H73" i="16"/>
  <c r="E73" i="16"/>
  <c r="D73" i="16"/>
  <c r="H72" i="16"/>
  <c r="E72" i="16"/>
  <c r="D72" i="16"/>
  <c r="H71" i="16"/>
  <c r="E71" i="16"/>
  <c r="D71" i="16"/>
  <c r="H70" i="16"/>
  <c r="E70" i="16"/>
  <c r="D70" i="16"/>
  <c r="H69" i="16"/>
  <c r="E69" i="16"/>
  <c r="D69" i="16"/>
  <c r="H68" i="16"/>
  <c r="E68" i="16"/>
  <c r="D68" i="16"/>
  <c r="H67" i="16"/>
  <c r="E67" i="16"/>
  <c r="D67" i="16"/>
  <c r="H66" i="16"/>
  <c r="E66" i="16"/>
  <c r="D66" i="16"/>
  <c r="H65" i="16"/>
  <c r="E65" i="16"/>
  <c r="D65" i="16"/>
  <c r="H64" i="16"/>
  <c r="E64" i="16"/>
  <c r="D64" i="16"/>
  <c r="H63" i="16"/>
  <c r="E63" i="16"/>
  <c r="D63" i="16"/>
  <c r="H62" i="16"/>
  <c r="E62" i="16"/>
  <c r="D62" i="16"/>
  <c r="H61" i="16"/>
  <c r="E61" i="16"/>
  <c r="D61" i="16"/>
  <c r="H60" i="16"/>
  <c r="E60" i="16"/>
  <c r="D60" i="16"/>
  <c r="H59" i="16"/>
  <c r="E59" i="16"/>
  <c r="D59" i="16"/>
  <c r="H58" i="16"/>
  <c r="E58" i="16"/>
  <c r="D58" i="16"/>
  <c r="H57" i="16"/>
  <c r="E57" i="16"/>
  <c r="D57" i="16"/>
  <c r="H56" i="16"/>
  <c r="E56" i="16"/>
  <c r="D56" i="16"/>
  <c r="H55" i="16"/>
  <c r="E55" i="16"/>
  <c r="D55" i="16"/>
  <c r="H54" i="16"/>
  <c r="E54" i="16"/>
  <c r="D54" i="16"/>
  <c r="H53" i="16"/>
  <c r="E53" i="16"/>
  <c r="D53" i="16"/>
  <c r="H52" i="16"/>
  <c r="E52" i="16"/>
  <c r="D52" i="16"/>
  <c r="H51" i="16"/>
  <c r="E51" i="16"/>
  <c r="D51" i="16"/>
  <c r="H50" i="16"/>
  <c r="E50" i="16"/>
  <c r="D50" i="16"/>
  <c r="H49" i="16"/>
  <c r="E49" i="16"/>
  <c r="D49" i="16"/>
  <c r="H48" i="16"/>
  <c r="E48" i="16"/>
  <c r="D48" i="16"/>
  <c r="D3"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2" i="16"/>
  <c r="E3" i="16"/>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2" i="16"/>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2" i="16"/>
  <c r="Z46" i="1"/>
  <c r="E67" i="1"/>
  <c r="F67" i="1"/>
  <c r="G67" i="1"/>
  <c r="H67" i="1"/>
  <c r="I67" i="1"/>
  <c r="J67" i="1"/>
  <c r="K67" i="1"/>
  <c r="L67" i="1"/>
  <c r="M67" i="1"/>
  <c r="N67" i="1"/>
  <c r="O67" i="1"/>
  <c r="P67" i="1"/>
  <c r="Q67" i="1"/>
  <c r="R67" i="1"/>
  <c r="S67" i="1"/>
  <c r="T67" i="1"/>
  <c r="U67" i="1"/>
  <c r="V67" i="1"/>
  <c r="W67" i="1"/>
  <c r="X67" i="1"/>
  <c r="Y67" i="1"/>
  <c r="D67" i="1"/>
  <c r="E5" i="1"/>
  <c r="H30" i="1"/>
  <c r="H36" i="1" s="1"/>
  <c r="J201" i="16" s="1"/>
  <c r="J197" i="16"/>
  <c r="J198" i="16"/>
  <c r="J200" i="16"/>
  <c r="H50" i="1"/>
  <c r="H56" i="1"/>
  <c r="H76" i="1"/>
  <c r="P5" i="1"/>
  <c r="N79" i="1"/>
  <c r="J384" i="16"/>
  <c r="D7" i="1"/>
  <c r="D30" i="1"/>
  <c r="D36" i="1" s="1"/>
  <c r="R56" i="1"/>
  <c r="Q56" i="1"/>
  <c r="P56" i="1"/>
  <c r="O56" i="1"/>
  <c r="N56" i="1"/>
  <c r="M56" i="1"/>
  <c r="R50" i="1"/>
  <c r="Q50" i="1"/>
  <c r="P50" i="1"/>
  <c r="O50" i="1"/>
  <c r="N50" i="1"/>
  <c r="M50" i="1"/>
  <c r="J292" i="16"/>
  <c r="J246" i="16"/>
  <c r="J154" i="16"/>
  <c r="J108" i="16"/>
  <c r="J290" i="16"/>
  <c r="J244" i="16"/>
  <c r="J152" i="16"/>
  <c r="J106" i="16"/>
  <c r="J289" i="16"/>
  <c r="J243" i="16"/>
  <c r="J151" i="16"/>
  <c r="J105" i="16"/>
  <c r="J150" i="16"/>
  <c r="J104" i="16"/>
  <c r="Z75" i="1"/>
  <c r="Z69" i="1"/>
  <c r="Z65" i="1"/>
  <c r="Z64" i="1"/>
  <c r="Z63" i="1"/>
  <c r="Z61" i="1"/>
  <c r="Z60" i="1"/>
  <c r="Z58" i="1"/>
  <c r="Z55" i="1"/>
  <c r="Z54" i="1"/>
  <c r="Z53" i="1"/>
  <c r="Z52" i="1"/>
  <c r="Z49" i="1"/>
  <c r="Z48" i="1"/>
  <c r="Z47" i="1"/>
  <c r="Z45" i="1"/>
  <c r="Z44" i="1"/>
  <c r="Z43" i="1"/>
  <c r="Z42" i="1"/>
  <c r="Z41" i="1"/>
  <c r="Z40" i="1"/>
  <c r="Z19" i="1"/>
  <c r="Z17" i="1"/>
  <c r="Z16" i="1"/>
  <c r="R76" i="1"/>
  <c r="Q76" i="1"/>
  <c r="P76" i="1"/>
  <c r="O76" i="1"/>
  <c r="N76" i="1"/>
  <c r="M76" i="1"/>
  <c r="J658" i="16"/>
  <c r="J612" i="16"/>
  <c r="J566" i="16"/>
  <c r="J520" i="16"/>
  <c r="J474" i="16"/>
  <c r="J428" i="16"/>
  <c r="J657" i="16"/>
  <c r="J611" i="16"/>
  <c r="J565" i="16"/>
  <c r="J519" i="16"/>
  <c r="J473" i="16"/>
  <c r="J427" i="16"/>
  <c r="J76" i="1"/>
  <c r="J56" i="1"/>
  <c r="J50" i="1"/>
  <c r="I76" i="1"/>
  <c r="I56" i="1"/>
  <c r="I50" i="1"/>
  <c r="G76" i="1"/>
  <c r="G56" i="1"/>
  <c r="G50" i="1"/>
  <c r="F76" i="1"/>
  <c r="F56" i="1"/>
  <c r="F50" i="1"/>
  <c r="E76" i="1"/>
  <c r="E56" i="1"/>
  <c r="E50" i="1"/>
  <c r="J61" i="16"/>
  <c r="J60" i="16"/>
  <c r="J59" i="16"/>
  <c r="Y76" i="1"/>
  <c r="X76" i="1"/>
  <c r="W76" i="1"/>
  <c r="V76" i="1"/>
  <c r="U76" i="1"/>
  <c r="T76" i="1"/>
  <c r="S76" i="1"/>
  <c r="K76" i="1"/>
  <c r="D76" i="1"/>
  <c r="Y56" i="1"/>
  <c r="X56" i="1"/>
  <c r="W56" i="1"/>
  <c r="V56" i="1"/>
  <c r="U56" i="1"/>
  <c r="T56" i="1"/>
  <c r="S56" i="1"/>
  <c r="K56" i="1"/>
  <c r="AA55" i="1"/>
  <c r="AB55" i="1" s="1"/>
  <c r="Y50" i="1"/>
  <c r="D56" i="1"/>
  <c r="X50" i="1"/>
  <c r="W50" i="1"/>
  <c r="V50" i="1"/>
  <c r="U50" i="1"/>
  <c r="T50" i="1"/>
  <c r="S50" i="1"/>
  <c r="L50" i="1"/>
  <c r="K50" i="1"/>
  <c r="D50" i="1"/>
  <c r="K30" i="1"/>
  <c r="K36" i="1" s="1"/>
  <c r="J339" i="16" s="1"/>
  <c r="AA78" i="1"/>
  <c r="AA19" i="1"/>
  <c r="AB39" i="1"/>
  <c r="AB12" i="1"/>
  <c r="AA53" i="1"/>
  <c r="AB53" i="1" s="1"/>
  <c r="J979" i="16"/>
  <c r="J933" i="16"/>
  <c r="J887" i="16"/>
  <c r="J841" i="16"/>
  <c r="J795" i="16"/>
  <c r="J749" i="16"/>
  <c r="J703" i="16"/>
  <c r="J381" i="16"/>
  <c r="J335" i="16"/>
  <c r="D32" i="1"/>
  <c r="J13" i="16" s="1"/>
  <c r="J890" i="16"/>
  <c r="J888" i="16"/>
  <c r="W30" i="1"/>
  <c r="W36" i="1" s="1"/>
  <c r="J891" i="16" s="1"/>
  <c r="J15" i="16"/>
  <c r="J982" i="16"/>
  <c r="J936" i="16"/>
  <c r="J844" i="16"/>
  <c r="J798" i="16"/>
  <c r="J752" i="16"/>
  <c r="J706" i="16"/>
  <c r="J338" i="16"/>
  <c r="J981" i="16"/>
  <c r="J935" i="16"/>
  <c r="J843" i="16"/>
  <c r="J980" i="16"/>
  <c r="J934" i="16"/>
  <c r="J842" i="16"/>
  <c r="J796" i="16"/>
  <c r="J750" i="16"/>
  <c r="J704" i="16"/>
  <c r="J382" i="16"/>
  <c r="J336" i="16"/>
  <c r="J978" i="16"/>
  <c r="J932" i="16"/>
  <c r="J840" i="16"/>
  <c r="J748" i="16"/>
  <c r="J702" i="16"/>
  <c r="J16" i="16"/>
  <c r="AA17" i="1"/>
  <c r="AA16" i="1"/>
  <c r="S30" i="1"/>
  <c r="S36" i="1" s="1"/>
  <c r="T30" i="1"/>
  <c r="T36" i="1" s="1"/>
  <c r="U30" i="1"/>
  <c r="U36" i="1" s="1"/>
  <c r="J799" i="16" s="1"/>
  <c r="V30" i="1"/>
  <c r="V36" i="1" s="1"/>
  <c r="X30" i="1"/>
  <c r="X36" i="1" s="1"/>
  <c r="Y30" i="1"/>
  <c r="Y36" i="1" s="1"/>
  <c r="AA65" i="1"/>
  <c r="AB65" i="1" s="1"/>
  <c r="AA58" i="1"/>
  <c r="AB58" i="1" s="1"/>
  <c r="AA54" i="1"/>
  <c r="AB54" i="1" s="1"/>
  <c r="AA52" i="1"/>
  <c r="AB52" i="1" s="1"/>
  <c r="AA24" i="1"/>
  <c r="AB24" i="1" s="1"/>
  <c r="AA61" i="1"/>
  <c r="AB61" i="1" s="1"/>
  <c r="AA22" i="1"/>
  <c r="AB22" i="1" s="1"/>
  <c r="AA41" i="1"/>
  <c r="AB41" i="1" s="1"/>
  <c r="AA42" i="1"/>
  <c r="AB42" i="1" s="1"/>
  <c r="AA45" i="1"/>
  <c r="AB45" i="1" s="1"/>
  <c r="AA49" i="1"/>
  <c r="AB49" i="1" s="1"/>
  <c r="AA29" i="1"/>
  <c r="AB29" i="1" s="1"/>
  <c r="AA69" i="1"/>
  <c r="AB69" i="1" s="1"/>
  <c r="AA40" i="1"/>
  <c r="AB40" i="1" s="1"/>
  <c r="L56" i="1"/>
  <c r="L76" i="1"/>
  <c r="AA64" i="1"/>
  <c r="AB64" i="1" s="1"/>
  <c r="AA60" i="1"/>
  <c r="AB60" i="1" s="1"/>
  <c r="AA43" i="1"/>
  <c r="AB43" i="1" s="1"/>
  <c r="AA63" i="1"/>
  <c r="AB63" i="1" s="1"/>
  <c r="AA20" i="1"/>
  <c r="AB20" i="1" s="1"/>
  <c r="AA28" i="1"/>
  <c r="AB28" i="1" s="1"/>
  <c r="AA57" i="1"/>
  <c r="AB57" i="1" s="1"/>
  <c r="AA21" i="1"/>
  <c r="AB21" i="1" s="1"/>
  <c r="AA51" i="1"/>
  <c r="AB51" i="1" s="1"/>
  <c r="AA47" i="1"/>
  <c r="AB47" i="1" s="1"/>
  <c r="J12" i="16"/>
  <c r="AA48" i="1"/>
  <c r="AB48" i="1" s="1"/>
  <c r="AA44" i="1"/>
  <c r="AB44" i="1" s="1"/>
  <c r="AA68" i="1"/>
  <c r="AB68" i="1" s="1"/>
  <c r="AA75" i="1"/>
  <c r="AB75" i="1" s="1"/>
  <c r="J430" i="16"/>
  <c r="M30" i="1"/>
  <c r="M36" i="1" s="1"/>
  <c r="J431" i="16" s="1"/>
  <c r="E30" i="1"/>
  <c r="E36" i="1" s="1"/>
  <c r="J62" i="16"/>
  <c r="J58" i="16"/>
  <c r="F30" i="1"/>
  <c r="F36" i="1" s="1"/>
  <c r="G30" i="1"/>
  <c r="G36" i="1" s="1"/>
  <c r="I30" i="1"/>
  <c r="I36" i="1" s="1"/>
  <c r="J247" i="16" s="1"/>
  <c r="J30" i="1"/>
  <c r="J476" i="16"/>
  <c r="N30" i="1"/>
  <c r="N36" i="1" s="1"/>
  <c r="J477" i="16" s="1"/>
  <c r="O30" i="1"/>
  <c r="O36" i="1" s="1"/>
  <c r="J523" i="16" s="1"/>
  <c r="J522" i="16"/>
  <c r="P30" i="1"/>
  <c r="P36" i="1" s="1"/>
  <c r="J569" i="16" s="1"/>
  <c r="J568" i="16"/>
  <c r="Q30" i="1"/>
  <c r="Q36" i="1" s="1"/>
  <c r="J615" i="16" s="1"/>
  <c r="J614" i="16"/>
  <c r="AA26" i="1"/>
  <c r="AB26" i="1" s="1"/>
  <c r="J660" i="16"/>
  <c r="R30" i="1"/>
  <c r="R36" i="1" s="1"/>
  <c r="J661" i="16" s="1"/>
  <c r="L30" i="1"/>
  <c r="L36" i="1" s="1"/>
  <c r="J385" i="16" s="1"/>
  <c r="AA30" i="1" l="1"/>
  <c r="AB30" i="1" s="1"/>
  <c r="J36" i="1"/>
  <c r="J293" i="16" s="1"/>
  <c r="AA56" i="1"/>
  <c r="AB56" i="1" s="1"/>
  <c r="AA76" i="1"/>
  <c r="AB76" i="1" s="1"/>
  <c r="J109" i="16"/>
  <c r="J845" i="16"/>
  <c r="H37" i="1"/>
  <c r="M37" i="1"/>
  <c r="J983" i="16"/>
  <c r="K37" i="1"/>
  <c r="AA35" i="1"/>
  <c r="AB35" i="1" s="1"/>
  <c r="AA50" i="1"/>
  <c r="AB50" i="1" s="1"/>
  <c r="AA67" i="1"/>
  <c r="AB67" i="1" s="1"/>
  <c r="U37" i="1"/>
  <c r="I37" i="1"/>
  <c r="AA31" i="1"/>
  <c r="AB31" i="1" s="1"/>
  <c r="AA32" i="1"/>
  <c r="AB32" i="1" s="1"/>
  <c r="AA33" i="1"/>
  <c r="AB33" i="1" s="1"/>
  <c r="N37" i="1"/>
  <c r="J63" i="16"/>
  <c r="Z56" i="1"/>
  <c r="Q37" i="1"/>
  <c r="Z50" i="1"/>
  <c r="Z32" i="1"/>
  <c r="W37" i="1"/>
  <c r="AA34" i="1"/>
  <c r="AB34" i="1" s="1"/>
  <c r="P37" i="1"/>
  <c r="Z30" i="1"/>
  <c r="Z34" i="1"/>
  <c r="Z76" i="1"/>
  <c r="Z31" i="1"/>
  <c r="Z67" i="1"/>
  <c r="Z33" i="1"/>
  <c r="Z35" i="1"/>
  <c r="L37" i="1"/>
  <c r="S37" i="1" l="1"/>
  <c r="S38" i="1" s="1"/>
  <c r="J707" i="16"/>
  <c r="D37" i="1"/>
  <c r="D38" i="1" s="1"/>
  <c r="J17" i="16"/>
  <c r="G37" i="1"/>
  <c r="G38" i="1" s="1"/>
  <c r="J155" i="16"/>
  <c r="X37" i="1"/>
  <c r="X38" i="1" s="1"/>
  <c r="J937" i="16"/>
  <c r="T37" i="1"/>
  <c r="T38" i="1" s="1"/>
  <c r="J753" i="16"/>
  <c r="E37" i="1"/>
  <c r="E38" i="1" s="1"/>
  <c r="AA36" i="1"/>
  <c r="AB36" i="1" s="1"/>
  <c r="Y37" i="1"/>
  <c r="Z36" i="1"/>
  <c r="I38" i="1"/>
  <c r="P38" i="1"/>
  <c r="L38" i="1"/>
  <c r="N38" i="1"/>
  <c r="U38" i="1"/>
  <c r="M38" i="1"/>
  <c r="V37" i="1"/>
  <c r="W38" i="1"/>
  <c r="F37" i="1"/>
  <c r="J37" i="1"/>
  <c r="H38" i="1"/>
  <c r="K38" i="1"/>
  <c r="O37" i="1"/>
  <c r="Q38" i="1"/>
  <c r="R37" i="1"/>
  <c r="J1014" i="16" l="1"/>
  <c r="J1016" i="16" s="1"/>
  <c r="Y38" i="1"/>
  <c r="Y77" i="1" s="1"/>
  <c r="AA37" i="1"/>
  <c r="AB37" i="1" s="1"/>
  <c r="K77" i="1"/>
  <c r="F38" i="1"/>
  <c r="U77" i="1"/>
  <c r="N77" i="1"/>
  <c r="P77" i="1"/>
  <c r="X77" i="1"/>
  <c r="S77" i="1"/>
  <c r="Z37" i="1"/>
  <c r="R38" i="1"/>
  <c r="Q77" i="1"/>
  <c r="O38" i="1"/>
  <c r="H77" i="1"/>
  <c r="W77" i="1"/>
  <c r="M77" i="1"/>
  <c r="T77" i="1"/>
  <c r="L77" i="1"/>
  <c r="I77" i="1"/>
  <c r="G77" i="1"/>
  <c r="J38" i="1"/>
  <c r="V38" i="1"/>
  <c r="E77" i="1"/>
  <c r="D77" i="1"/>
  <c r="V77" i="1" l="1"/>
  <c r="O77" i="1"/>
  <c r="R77" i="1"/>
  <c r="F77" i="1"/>
  <c r="Z38" i="1"/>
  <c r="AA38" i="1"/>
  <c r="AB38" i="1" s="1"/>
  <c r="J77" i="1"/>
  <c r="Z77" i="1" l="1"/>
  <c r="P6" i="1" s="1"/>
  <c r="AA77" i="1"/>
  <c r="AB77" i="1" s="1"/>
  <c r="B80" i="1" l="1"/>
  <c r="B81" i="1" l="1"/>
  <c r="E81" i="1" s="1"/>
  <c r="N81" i="1" l="1"/>
  <c r="S5" i="1"/>
  <c r="T57" i="1"/>
  <c r="M51" i="1"/>
  <c r="E57" i="1"/>
  <c r="E51" i="1"/>
  <c r="E68" i="1"/>
  <c r="T39" i="1"/>
  <c r="P7" i="1"/>
  <c r="E39" i="1"/>
  <c r="M39" i="1"/>
  <c r="T51" i="1"/>
  <c r="M68" i="1"/>
  <c r="M57" i="1"/>
  <c r="T68" i="1"/>
</calcChain>
</file>

<file path=xl/comments1.xml><?xml version="1.0" encoding="utf-8"?>
<comments xmlns="http://schemas.openxmlformats.org/spreadsheetml/2006/main">
  <authors>
    <author>HISD</author>
    <author>Reference</author>
  </authors>
  <commentList>
    <comment ref="P5" authorId="0" shapeId="0">
      <text>
        <r>
          <rPr>
            <b/>
            <sz val="8"/>
            <color indexed="81"/>
            <rFont val="Tahoma"/>
            <family val="2"/>
          </rPr>
          <t>HISD:</t>
        </r>
        <r>
          <rPr>
            <sz val="8"/>
            <color indexed="81"/>
            <rFont val="Tahoma"/>
            <family val="2"/>
          </rPr>
          <t xml:space="preserve">
Enter Allocation amount in cell Column B/Row 79
.</t>
        </r>
      </text>
    </comment>
    <comment ref="P6" authorId="0" shapeId="0">
      <text>
        <r>
          <rPr>
            <b/>
            <sz val="8"/>
            <color indexed="81"/>
            <rFont val="Tahoma"/>
            <family val="2"/>
          </rPr>
          <t>HISD:</t>
        </r>
        <r>
          <rPr>
            <sz val="8"/>
            <color indexed="81"/>
            <rFont val="Tahoma"/>
            <family val="2"/>
          </rPr>
          <t xml:space="preserve">
Enter Allocation amount in cell Column B/Row 79
.</t>
        </r>
      </text>
    </comment>
    <comment ref="B12" authorId="1" shapeId="0">
      <text>
        <r>
          <rPr>
            <b/>
            <u/>
            <sz val="9"/>
            <color indexed="10"/>
            <rFont val="Tahoma"/>
            <family val="2"/>
          </rPr>
          <t xml:space="preserve">
Enter "Y" for Yes and "N" for Not State Funded</t>
        </r>
        <r>
          <rPr>
            <sz val="9"/>
            <color indexed="81"/>
            <rFont val="Tahoma"/>
            <family val="2"/>
          </rPr>
          <t xml:space="preserve">
</t>
        </r>
      </text>
    </comment>
    <comment ref="D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E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F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G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H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I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J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K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L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M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N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O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P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Q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R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S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T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U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V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W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X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Y16" authorId="0" shapeId="0">
      <text>
        <r>
          <rPr>
            <b/>
            <sz val="8"/>
            <color indexed="81"/>
            <rFont val="Tahoma"/>
            <family val="2"/>
          </rPr>
          <t>HISD:</t>
        </r>
        <r>
          <rPr>
            <sz val="8"/>
            <color indexed="81"/>
            <rFont val="Tahoma"/>
            <family val="2"/>
          </rPr>
          <t xml:space="preserve">
Enter No. of employees funded in the grant. EX:  Enter 1 for 100% or .5 if 50% funded in the Grant , etc.
</t>
        </r>
      </text>
    </comment>
    <comment ref="D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E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F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G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H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I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J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K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L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M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N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O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P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Q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R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S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T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U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V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W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X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Y17" authorId="0" shapeId="0">
      <text>
        <r>
          <rPr>
            <b/>
            <sz val="8"/>
            <color indexed="81"/>
            <rFont val="Tahoma"/>
            <family val="2"/>
          </rPr>
          <t>HISD:</t>
        </r>
        <r>
          <rPr>
            <sz val="8"/>
            <color indexed="81"/>
            <rFont val="Tahoma"/>
            <family val="2"/>
          </rPr>
          <t xml:space="preserve">
If all employees are FTE 1, enter amount from #9, else if employee's FTE &lt; 1, adjust FTE by multiplying FTE by % funded in grant. EX: Employee with .8 FTE is 50% funded in grant, adjust FTE to .4</t>
        </r>
      </text>
    </comment>
    <comment ref="D24" authorId="0" shapeId="0">
      <text>
        <r>
          <rPr>
            <b/>
            <sz val="8"/>
            <color indexed="81"/>
            <rFont val="Tahoma"/>
            <family val="2"/>
          </rPr>
          <t>HISD:</t>
        </r>
        <r>
          <rPr>
            <sz val="8"/>
            <color indexed="81"/>
            <rFont val="Tahoma"/>
            <family val="2"/>
          </rPr>
          <t xml:space="preserve">
To be considered are:
No of Teachers x  $Hourly Rate x  No. of Hours x No. of Days.  I.e. 4 tchrs x $30  x 4 hours x 120 days =$57,600</t>
        </r>
      </text>
    </comment>
    <comment ref="C26" authorId="0" shapeId="0">
      <text>
        <r>
          <rPr>
            <b/>
            <sz val="8"/>
            <color indexed="81"/>
            <rFont val="Tahoma"/>
            <family val="2"/>
          </rPr>
          <t>HISD:</t>
        </r>
        <r>
          <rPr>
            <sz val="8"/>
            <color indexed="81"/>
            <rFont val="Tahoma"/>
            <family val="2"/>
          </rPr>
          <t xml:space="preserve">
FY 2012-2013  $52,820
FY 2011-2012  $52,820</t>
        </r>
      </text>
    </comment>
    <comment ref="D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E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F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G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H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I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J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K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L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M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N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O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P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Q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R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S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T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U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V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W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X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Y26"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D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E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F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G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H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I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J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K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L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M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N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O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P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Q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R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S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T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U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V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W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X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Y27"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D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E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F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G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H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I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J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K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L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M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N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O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P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Q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R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S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T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U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V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W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X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Y29" authorId="0" shapeId="0">
      <text>
        <r>
          <rPr>
            <b/>
            <sz val="8"/>
            <color indexed="81"/>
            <rFont val="Tahoma"/>
            <family val="2"/>
          </rPr>
          <t>HISD:</t>
        </r>
        <r>
          <rPr>
            <sz val="8"/>
            <color indexed="81"/>
            <rFont val="Tahoma"/>
            <family val="2"/>
          </rPr>
          <t xml:space="preserve">
Insert Actual Salaries. Multiply salary by  FTE and then by % funded in Grant.  EX:  .49 FTE Retireee is 50% funded in grant ($55,300 x .49 x 50% = $13,549)</t>
        </r>
      </text>
    </comment>
    <comment ref="C31" authorId="0" shapeId="0">
      <text>
        <r>
          <rPr>
            <b/>
            <sz val="8"/>
            <color indexed="81"/>
            <rFont val="Tahoma"/>
            <family val="2"/>
          </rPr>
          <t>HISD:</t>
        </r>
        <r>
          <rPr>
            <sz val="8"/>
            <color indexed="81"/>
            <rFont val="Tahoma"/>
            <family val="2"/>
          </rPr>
          <t xml:space="preserve">
Same as 2011-2012 1.45%
Per Glenn Reed email to Will Bass
05/15/2012 10:47 AM</t>
        </r>
      </text>
    </comment>
    <comment ref="C32" authorId="0" shapeId="0">
      <text>
        <r>
          <rPr>
            <b/>
            <sz val="8"/>
            <color indexed="81"/>
            <rFont val="Tahoma"/>
            <family val="2"/>
          </rPr>
          <t>HISD:</t>
        </r>
        <r>
          <rPr>
            <sz val="8"/>
            <color indexed="81"/>
            <rFont val="Tahoma"/>
            <family val="2"/>
          </rPr>
          <t xml:space="preserve">
FY 2011-2012  WAS $4,601
FY 2012-2013 USE $5,052
Per Glenn's Email 05/15/12 10:47 AM to Will Bass:
Employee Only   | Eee &amp; Dependent
$4,705               | $5,052
</t>
        </r>
      </text>
    </comment>
    <comment ref="C33" authorId="0" shapeId="0">
      <text>
        <r>
          <rPr>
            <b/>
            <sz val="8"/>
            <color indexed="81"/>
            <rFont val="Tahoma"/>
            <family val="2"/>
          </rPr>
          <t>HISD:</t>
        </r>
        <r>
          <rPr>
            <sz val="8"/>
            <color indexed="81"/>
            <rFont val="Tahoma"/>
            <family val="2"/>
          </rPr>
          <t xml:space="preserve">
FY 2011-2012 (6142) Workers'Comp WAS $380
Per Glenn Email 5/16/12 
6142 - Workers' Compensation in 2012-2013  $401</t>
        </r>
      </text>
    </comment>
    <comment ref="C34" authorId="0" shapeId="0">
      <text>
        <r>
          <rPr>
            <b/>
            <sz val="8"/>
            <color indexed="81"/>
            <rFont val="Tahoma"/>
            <family val="2"/>
          </rPr>
          <t>HISD:</t>
        </r>
        <r>
          <rPr>
            <sz val="8"/>
            <color indexed="81"/>
            <rFont val="Tahoma"/>
            <family val="2"/>
          </rPr>
          <t xml:space="preserve">
Per Glenn Reed's email to Will Bass 5/16/12 10:47 AM
(6145) Unemployment 
FY2012-2013 is $223.86 
revised 6-25-12
FY 2012-2013 is $227
FY 2011-2012 WAS $301</t>
        </r>
      </text>
    </comment>
    <comment ref="C35" authorId="0" shapeId="0">
      <text>
        <r>
          <rPr>
            <b/>
            <sz val="8"/>
            <color indexed="81"/>
            <rFont val="Tahoma"/>
            <family val="2"/>
          </rPr>
          <t>HISD:</t>
        </r>
        <r>
          <rPr>
            <sz val="8"/>
            <color indexed="81"/>
            <rFont val="Tahoma"/>
            <family val="2"/>
          </rPr>
          <t xml:space="preserve">
Same as 2011-2012 7.00% for TRS 
Per Glenn Reed email to Will Bass
05/15/2012 10:47 AM
06/25/2012 6:42 AM update to 6.90%</t>
        </r>
      </text>
    </comment>
    <comment ref="C36" authorId="0" shapeId="0">
      <text>
        <r>
          <rPr>
            <b/>
            <sz val="8"/>
            <color indexed="81"/>
            <rFont val="Tahoma"/>
            <family val="2"/>
          </rPr>
          <t>HISD:</t>
        </r>
        <r>
          <rPr>
            <sz val="8"/>
            <color indexed="81"/>
            <rFont val="Tahoma"/>
            <family val="2"/>
          </rPr>
          <t xml:space="preserve">
No mention of Social Security on Glenn Reed's Email on 05/15/12 10:47 AM
Will Bass email Teresa on 05/16/2012 10:29 AM</t>
        </r>
      </text>
    </comment>
    <comment ref="S45" authorId="0" shapeId="0">
      <text>
        <r>
          <rPr>
            <b/>
            <sz val="8"/>
            <color indexed="81"/>
            <rFont val="Tahoma"/>
            <family val="2"/>
          </rPr>
          <t>HISD:</t>
        </r>
        <r>
          <rPr>
            <sz val="8"/>
            <color indexed="81"/>
            <rFont val="Tahoma"/>
            <family val="2"/>
          </rPr>
          <t xml:space="preserve">
SR1-21-6269-650-41-AS7-AS7
$2,900 Rental Copier
$2,000 Storage
</t>
        </r>
      </text>
    </comment>
    <comment ref="Y49" authorId="0" shapeId="0">
      <text>
        <r>
          <rPr>
            <b/>
            <sz val="8"/>
            <color indexed="81"/>
            <rFont val="Tahoma"/>
            <family val="2"/>
          </rPr>
          <t>HISD:</t>
        </r>
        <r>
          <rPr>
            <sz val="8"/>
            <color indexed="81"/>
            <rFont val="Tahoma"/>
            <family val="2"/>
          </rPr>
          <t xml:space="preserve">
SR1-61-6299-650-41-AS7-AS7  
$55,711  Voucher Values unit price $</t>
        </r>
      </text>
    </comment>
    <comment ref="B79" authorId="0" shapeId="0">
      <text>
        <r>
          <rPr>
            <b/>
            <sz val="8"/>
            <color indexed="81"/>
            <rFont val="Tahoma"/>
            <family val="2"/>
          </rPr>
          <t>HISD:</t>
        </r>
        <r>
          <rPr>
            <sz val="8"/>
            <color indexed="81"/>
            <rFont val="Tahoma"/>
            <family val="2"/>
          </rPr>
          <t xml:space="preserve">
Enter Notice of Grant Award less the Indirect Cost; or Donation (check) amount.</t>
        </r>
      </text>
    </comment>
  </commentList>
</comments>
</file>

<file path=xl/sharedStrings.xml><?xml version="1.0" encoding="utf-8"?>
<sst xmlns="http://schemas.openxmlformats.org/spreadsheetml/2006/main" count="4264" uniqueCount="2553">
  <si>
    <t>GRANT/ PROGRAM</t>
  </si>
  <si>
    <t>Total</t>
  </si>
  <si>
    <t>Social Work</t>
  </si>
  <si>
    <t>Custodial</t>
  </si>
  <si>
    <t>Community</t>
  </si>
  <si>
    <t>PERSONNEL (61XX)</t>
  </si>
  <si>
    <t>Payroll Subtotal:</t>
  </si>
  <si>
    <t>CONTRACTED SERVICES (62XX)</t>
  </si>
  <si>
    <t>Print Shop</t>
  </si>
  <si>
    <t>SUPPLIES (63XX)</t>
  </si>
  <si>
    <t>Testing materials</t>
  </si>
  <si>
    <t>OPERATING EXPENSES (64XX)</t>
  </si>
  <si>
    <t xml:space="preserve">CAPITAL (66XX) </t>
  </si>
  <si>
    <t>GRAND TOTAL:</t>
  </si>
  <si>
    <t>MESSAGES:</t>
  </si>
  <si>
    <t>Major Object: 6300 SBTL</t>
  </si>
  <si>
    <t>Major Object: 6400 SBTL</t>
  </si>
  <si>
    <t>Major Object: 6600 SBTL</t>
  </si>
  <si>
    <t>Major Object: 6200 SBTL</t>
  </si>
  <si>
    <t>Major Object: 6100 SBTL</t>
  </si>
  <si>
    <t>Custodial Supplies</t>
  </si>
  <si>
    <t>11     Instructional</t>
  </si>
  <si>
    <t>12     Library</t>
  </si>
  <si>
    <t>13     Staff Development</t>
  </si>
  <si>
    <t>21     Instructional Administration (District Offices)</t>
  </si>
  <si>
    <t>23     School Administration (School Office)</t>
  </si>
  <si>
    <t>31     Guidance &amp; Counseling Services</t>
  </si>
  <si>
    <t>32     Attendance &amp; Social Work Services</t>
  </si>
  <si>
    <t>33     Health Services</t>
  </si>
  <si>
    <t>34     Pupil Transportation</t>
  </si>
  <si>
    <t>35     Food Services</t>
  </si>
  <si>
    <t>36     Cocurricular Activities</t>
  </si>
  <si>
    <t>41     General Administration (Departments)</t>
  </si>
  <si>
    <t>51     Plant Maintenance &amp; Operation (Custodial)</t>
  </si>
  <si>
    <t>52     Security &amp; Monitoring Service</t>
  </si>
  <si>
    <t>53     Data Processing Services</t>
  </si>
  <si>
    <t>61     Community Services</t>
  </si>
  <si>
    <t>71     Debt Services</t>
  </si>
  <si>
    <t>81     Facilities Acquisition &amp; Construction</t>
  </si>
  <si>
    <t>Security &amp; Monitoring</t>
  </si>
  <si>
    <t>Counseling</t>
  </si>
  <si>
    <t>Instructional</t>
  </si>
  <si>
    <t>HOURLY PAYROLL</t>
  </si>
  <si>
    <t>Subs-Teachers&amp;Others</t>
  </si>
  <si>
    <t>Group Health &amp; Life</t>
  </si>
  <si>
    <t>Unemployment Comp</t>
  </si>
  <si>
    <t>Cont Maint &amp; Repair</t>
  </si>
  <si>
    <t>Reading Materials</t>
  </si>
  <si>
    <t>General Supplies</t>
  </si>
  <si>
    <t>Rentals-Oper Leases</t>
  </si>
  <si>
    <t>Telephone</t>
  </si>
  <si>
    <t>Education Service Center</t>
  </si>
  <si>
    <t>Travel - Employees</t>
  </si>
  <si>
    <t>Misc. Operating Costs</t>
  </si>
  <si>
    <t>Travel - Students</t>
  </si>
  <si>
    <t xml:space="preserve">Misc Contract Services </t>
  </si>
  <si>
    <t>Extra Duty Pay-Tchrs</t>
  </si>
  <si>
    <t>OT-Support Staff</t>
  </si>
  <si>
    <t>Medicare</t>
  </si>
  <si>
    <t>Workers' Comp</t>
  </si>
  <si>
    <t xml:space="preserve">Is grant STATE Funded? </t>
  </si>
  <si>
    <t>Library</t>
  </si>
  <si>
    <t>Staff Development</t>
  </si>
  <si>
    <t xml:space="preserve">Instructional Administration </t>
  </si>
  <si>
    <t xml:space="preserve">School Administration (School </t>
  </si>
  <si>
    <t>Guidance &amp; Counseling Services</t>
  </si>
  <si>
    <t>Attendance &amp; Social Work Servi</t>
  </si>
  <si>
    <t>Health Services</t>
  </si>
  <si>
    <t>Pupil Transportation</t>
  </si>
  <si>
    <t>Food Services</t>
  </si>
  <si>
    <t>Cocurricular Activities</t>
  </si>
  <si>
    <t>General Administration (Depart</t>
  </si>
  <si>
    <t xml:space="preserve">Plant Maintenance &amp; Operation </t>
  </si>
  <si>
    <t>Security &amp; Monitoring Service</t>
  </si>
  <si>
    <t>Data Processing Services</t>
  </si>
  <si>
    <t>Community Services</t>
  </si>
  <si>
    <t>Debt Services</t>
  </si>
  <si>
    <t>Facilities Acquisition &amp; Const</t>
  </si>
  <si>
    <t xml:space="preserve">TRS-Above State   Mi </t>
  </si>
  <si>
    <t>SALARIES-SUPPORT</t>
  </si>
  <si>
    <t>Staff Tuition</t>
  </si>
  <si>
    <t>Template should be completed on-line, saved in excel on your computer files and then forwarded via email.  Do not fax to Budget Office. In order to view this Template on computer, use the scroll bars on the bottom and or right hand side. For assistance call, Budgeting and Financial Planning at (713) 556-6565.</t>
  </si>
  <si>
    <t>14     Curriculum Development</t>
  </si>
  <si>
    <t>Curriculum Development</t>
  </si>
  <si>
    <t>Prof. Dev..or Curr. Dev.</t>
  </si>
  <si>
    <t>276</t>
  </si>
  <si>
    <t>Math</t>
  </si>
  <si>
    <t>Science</t>
  </si>
  <si>
    <t>English Language Arts (ELA)</t>
  </si>
  <si>
    <t>Reading</t>
  </si>
  <si>
    <t>Fine Arts</t>
  </si>
  <si>
    <t>College/Career Prep</t>
  </si>
  <si>
    <t>N</t>
  </si>
  <si>
    <t>001</t>
  </si>
  <si>
    <t>Chavez HS</t>
  </si>
  <si>
    <t>Westside HS</t>
  </si>
  <si>
    <t>Project Chrysalis MS</t>
  </si>
  <si>
    <t>Harper Alternative</t>
  </si>
  <si>
    <t>Halpin ECC</t>
  </si>
  <si>
    <t>Sugar Grove Academy</t>
  </si>
  <si>
    <t>002</t>
  </si>
  <si>
    <t>003</t>
  </si>
  <si>
    <t>004</t>
  </si>
  <si>
    <t>006</t>
  </si>
  <si>
    <t>007</t>
  </si>
  <si>
    <t>008</t>
  </si>
  <si>
    <t>009</t>
  </si>
  <si>
    <t>010</t>
  </si>
  <si>
    <t>011</t>
  </si>
  <si>
    <t>012</t>
  </si>
  <si>
    <t>013</t>
  </si>
  <si>
    <t>014</t>
  </si>
  <si>
    <t>015</t>
  </si>
  <si>
    <t>016</t>
  </si>
  <si>
    <t>017</t>
  </si>
  <si>
    <t>018</t>
  </si>
  <si>
    <t>019</t>
  </si>
  <si>
    <t>020</t>
  </si>
  <si>
    <t>023</t>
  </si>
  <si>
    <t>024</t>
  </si>
  <si>
    <t>025</t>
  </si>
  <si>
    <t>026</t>
  </si>
  <si>
    <t>027</t>
  </si>
  <si>
    <t>033</t>
  </si>
  <si>
    <t>034</t>
  </si>
  <si>
    <t>036</t>
  </si>
  <si>
    <t>039</t>
  </si>
  <si>
    <t>041</t>
  </si>
  <si>
    <t>042</t>
  </si>
  <si>
    <t>043</t>
  </si>
  <si>
    <t>044</t>
  </si>
  <si>
    <t>045</t>
  </si>
  <si>
    <t>046</t>
  </si>
  <si>
    <t>047</t>
  </si>
  <si>
    <t>048</t>
  </si>
  <si>
    <t>049</t>
  </si>
  <si>
    <t>050</t>
  </si>
  <si>
    <t>051</t>
  </si>
  <si>
    <t>052</t>
  </si>
  <si>
    <t>053</t>
  </si>
  <si>
    <t>054</t>
  </si>
  <si>
    <t>055</t>
  </si>
  <si>
    <t>056</t>
  </si>
  <si>
    <t>057</t>
  </si>
  <si>
    <t>058</t>
  </si>
  <si>
    <t>059</t>
  </si>
  <si>
    <t>060</t>
  </si>
  <si>
    <t>061</t>
  </si>
  <si>
    <t>062</t>
  </si>
  <si>
    <t>064</t>
  </si>
  <si>
    <t>068</t>
  </si>
  <si>
    <t>071</t>
  </si>
  <si>
    <t>072</t>
  </si>
  <si>
    <t>075</t>
  </si>
  <si>
    <t>077</t>
  </si>
  <si>
    <t>078</t>
  </si>
  <si>
    <t>079</t>
  </si>
  <si>
    <t>080</t>
  </si>
  <si>
    <t>081</t>
  </si>
  <si>
    <t>082</t>
  </si>
  <si>
    <t>097</t>
  </si>
  <si>
    <t>098</t>
  </si>
  <si>
    <t>099</t>
  </si>
  <si>
    <t>102</t>
  </si>
  <si>
    <t>104</t>
  </si>
  <si>
    <t>105</t>
  </si>
  <si>
    <t>106</t>
  </si>
  <si>
    <t>107</t>
  </si>
  <si>
    <t>108</t>
  </si>
  <si>
    <t>109</t>
  </si>
  <si>
    <t>110</t>
  </si>
  <si>
    <t>111</t>
  </si>
  <si>
    <t>112</t>
  </si>
  <si>
    <t>113</t>
  </si>
  <si>
    <t>114</t>
  </si>
  <si>
    <t>115</t>
  </si>
  <si>
    <t>116</t>
  </si>
  <si>
    <t>117</t>
  </si>
  <si>
    <t>119</t>
  </si>
  <si>
    <t>120</t>
  </si>
  <si>
    <t>121</t>
  </si>
  <si>
    <t>122</t>
  </si>
  <si>
    <t>123</t>
  </si>
  <si>
    <t>124</t>
  </si>
  <si>
    <t>125</t>
  </si>
  <si>
    <t>127</t>
  </si>
  <si>
    <t>128</t>
  </si>
  <si>
    <t>130</t>
  </si>
  <si>
    <t>131</t>
  </si>
  <si>
    <t>132</t>
  </si>
  <si>
    <t>133</t>
  </si>
  <si>
    <t>135</t>
  </si>
  <si>
    <t>136</t>
  </si>
  <si>
    <t>137</t>
  </si>
  <si>
    <t>138</t>
  </si>
  <si>
    <t>139</t>
  </si>
  <si>
    <t>140</t>
  </si>
  <si>
    <t>144</t>
  </si>
  <si>
    <t>147</t>
  </si>
  <si>
    <t>148</t>
  </si>
  <si>
    <t>149</t>
  </si>
  <si>
    <t>151</t>
  </si>
  <si>
    <t>152</t>
  </si>
  <si>
    <t>153</t>
  </si>
  <si>
    <t>154</t>
  </si>
  <si>
    <t>155</t>
  </si>
  <si>
    <t>156</t>
  </si>
  <si>
    <t>157</t>
  </si>
  <si>
    <t>158</t>
  </si>
  <si>
    <t>159</t>
  </si>
  <si>
    <t>162</t>
  </si>
  <si>
    <t>163</t>
  </si>
  <si>
    <t>166</t>
  </si>
  <si>
    <t>167</t>
  </si>
  <si>
    <t>168</t>
  </si>
  <si>
    <t>169</t>
  </si>
  <si>
    <t>170</t>
  </si>
  <si>
    <t>171</t>
  </si>
  <si>
    <t>172</t>
  </si>
  <si>
    <t>173</t>
  </si>
  <si>
    <t>174</t>
  </si>
  <si>
    <t>175</t>
  </si>
  <si>
    <t>178</t>
  </si>
  <si>
    <t>179</t>
  </si>
  <si>
    <t>180</t>
  </si>
  <si>
    <t>181</t>
  </si>
  <si>
    <t>182</t>
  </si>
  <si>
    <t>185</t>
  </si>
  <si>
    <t>186</t>
  </si>
  <si>
    <t>187</t>
  </si>
  <si>
    <t>188</t>
  </si>
  <si>
    <t>189</t>
  </si>
  <si>
    <t>456</t>
  </si>
  <si>
    <t>458</t>
  </si>
  <si>
    <t>459</t>
  </si>
  <si>
    <t>460</t>
  </si>
  <si>
    <t>462</t>
  </si>
  <si>
    <t>463</t>
  </si>
  <si>
    <t>466</t>
  </si>
  <si>
    <t>Guidance &amp; Counsel</t>
  </si>
  <si>
    <t>Health &amp; Medical Ser</t>
  </si>
  <si>
    <t>EMERGE</t>
  </si>
  <si>
    <t>Special Education</t>
  </si>
  <si>
    <t>Child Study</t>
  </si>
  <si>
    <t>St.Comp.Ed/Risk/Home</t>
  </si>
  <si>
    <t>School Choice</t>
  </si>
  <si>
    <t>Library Services</t>
  </si>
  <si>
    <t>East  Field Office</t>
  </si>
  <si>
    <t>South Field Office</t>
  </si>
  <si>
    <t>Secondary,Curric.&amp;In</t>
  </si>
  <si>
    <t>External Funding</t>
  </si>
  <si>
    <t>Student Assessment</t>
  </si>
  <si>
    <t>Advanced Academics</t>
  </si>
  <si>
    <t>Hollingsworth Scienc</t>
  </si>
  <si>
    <t>Chief Financial Offi</t>
  </si>
  <si>
    <t>Business Assistance</t>
  </si>
  <si>
    <t>Risk Management</t>
  </si>
  <si>
    <t>Hazardous Materials</t>
  </si>
  <si>
    <t>Environmental Affair</t>
  </si>
  <si>
    <t>Transportation</t>
  </si>
  <si>
    <t>Inventory Control</t>
  </si>
  <si>
    <t>Warehouse Operations</t>
  </si>
  <si>
    <t>Distribution Operati</t>
  </si>
  <si>
    <t>Furniture Services</t>
  </si>
  <si>
    <t>Textbooks Operations</t>
  </si>
  <si>
    <t>Vehicle Parts Wareho</t>
  </si>
  <si>
    <t>Multimedia Services</t>
  </si>
  <si>
    <t>192</t>
  </si>
  <si>
    <t>194</t>
  </si>
  <si>
    <t>195</t>
  </si>
  <si>
    <t>196</t>
  </si>
  <si>
    <t>197</t>
  </si>
  <si>
    <t>198</t>
  </si>
  <si>
    <t>199</t>
  </si>
  <si>
    <t>201</t>
  </si>
  <si>
    <t>203</t>
  </si>
  <si>
    <t>204</t>
  </si>
  <si>
    <t>207</t>
  </si>
  <si>
    <t>209</t>
  </si>
  <si>
    <t>210</t>
  </si>
  <si>
    <t>211</t>
  </si>
  <si>
    <t>212</t>
  </si>
  <si>
    <t>213</t>
  </si>
  <si>
    <t>214</t>
  </si>
  <si>
    <t>215</t>
  </si>
  <si>
    <t>216</t>
  </si>
  <si>
    <t>217</t>
  </si>
  <si>
    <t>218</t>
  </si>
  <si>
    <t>Pilgrim Academy</t>
  </si>
  <si>
    <t>219</t>
  </si>
  <si>
    <t>220</t>
  </si>
  <si>
    <t>221</t>
  </si>
  <si>
    <t>222</t>
  </si>
  <si>
    <t>223</t>
  </si>
  <si>
    <t>224</t>
  </si>
  <si>
    <t>225</t>
  </si>
  <si>
    <t>227</t>
  </si>
  <si>
    <t>228</t>
  </si>
  <si>
    <t>229</t>
  </si>
  <si>
    <t>231</t>
  </si>
  <si>
    <t>232</t>
  </si>
  <si>
    <t>233</t>
  </si>
  <si>
    <t>234</t>
  </si>
  <si>
    <t>237</t>
  </si>
  <si>
    <t>239</t>
  </si>
  <si>
    <t>240</t>
  </si>
  <si>
    <t>241</t>
  </si>
  <si>
    <t>242</t>
  </si>
  <si>
    <t>243</t>
  </si>
  <si>
    <t>244</t>
  </si>
  <si>
    <t>245</t>
  </si>
  <si>
    <t>247</t>
  </si>
  <si>
    <t>248</t>
  </si>
  <si>
    <t>249</t>
  </si>
  <si>
    <t>251</t>
  </si>
  <si>
    <t>252</t>
  </si>
  <si>
    <t>253</t>
  </si>
  <si>
    <t>254</t>
  </si>
  <si>
    <t>255</t>
  </si>
  <si>
    <t>256</t>
  </si>
  <si>
    <t>Wharton K-8 Dual Lan</t>
  </si>
  <si>
    <t>257</t>
  </si>
  <si>
    <t>258</t>
  </si>
  <si>
    <t>259</t>
  </si>
  <si>
    <t>260</t>
  </si>
  <si>
    <t>262</t>
  </si>
  <si>
    <t>263</t>
  </si>
  <si>
    <t>264</t>
  </si>
  <si>
    <t>265</t>
  </si>
  <si>
    <t>267</t>
  </si>
  <si>
    <t>268</t>
  </si>
  <si>
    <t>269</t>
  </si>
  <si>
    <t>271</t>
  </si>
  <si>
    <t>273</t>
  </si>
  <si>
    <t>274</t>
  </si>
  <si>
    <t>275</t>
  </si>
  <si>
    <t>279</t>
  </si>
  <si>
    <t>281</t>
  </si>
  <si>
    <t>283</t>
  </si>
  <si>
    <t>285</t>
  </si>
  <si>
    <t>286</t>
  </si>
  <si>
    <t>287</t>
  </si>
  <si>
    <t>289</t>
  </si>
  <si>
    <t>290</t>
  </si>
  <si>
    <t>291</t>
  </si>
  <si>
    <t>292</t>
  </si>
  <si>
    <t>295</t>
  </si>
  <si>
    <t>297</t>
  </si>
  <si>
    <t>298</t>
  </si>
  <si>
    <t>299</t>
  </si>
  <si>
    <t>301</t>
  </si>
  <si>
    <t>308</t>
  </si>
  <si>
    <t>North Houston EC HS</t>
  </si>
  <si>
    <t>310</t>
  </si>
  <si>
    <t>320</t>
  </si>
  <si>
    <t>321</t>
  </si>
  <si>
    <t>322</t>
  </si>
  <si>
    <t>323</t>
  </si>
  <si>
    <t>324</t>
  </si>
  <si>
    <t>Liberty HS</t>
  </si>
  <si>
    <t>337</t>
  </si>
  <si>
    <t>338</t>
  </si>
  <si>
    <t>340</t>
  </si>
  <si>
    <t>342</t>
  </si>
  <si>
    <t>345</t>
  </si>
  <si>
    <t>348</t>
  </si>
  <si>
    <t>349</t>
  </si>
  <si>
    <t>350</t>
  </si>
  <si>
    <t>352</t>
  </si>
  <si>
    <t>353</t>
  </si>
  <si>
    <t>354</t>
  </si>
  <si>
    <t>355</t>
  </si>
  <si>
    <t>357</t>
  </si>
  <si>
    <t>358</t>
  </si>
  <si>
    <t>359</t>
  </si>
  <si>
    <t>360</t>
  </si>
  <si>
    <t>Bellfort ECC</t>
  </si>
  <si>
    <t>364</t>
  </si>
  <si>
    <t>369</t>
  </si>
  <si>
    <t>372</t>
  </si>
  <si>
    <t>373</t>
  </si>
  <si>
    <t>374</t>
  </si>
  <si>
    <t>382</t>
  </si>
  <si>
    <t>383</t>
  </si>
  <si>
    <t>389</t>
  </si>
  <si>
    <t>Young Learners</t>
  </si>
  <si>
    <t>394</t>
  </si>
  <si>
    <t>395</t>
  </si>
  <si>
    <t>396</t>
  </si>
  <si>
    <t>Camp Olympia</t>
  </si>
  <si>
    <t>Camp Forest Glen</t>
  </si>
  <si>
    <t>Board Services</t>
  </si>
  <si>
    <t>Virtual Instruction</t>
  </si>
  <si>
    <t>Office of Communicat</t>
  </si>
  <si>
    <t>Legal Services</t>
  </si>
  <si>
    <t>Media Relations</t>
  </si>
  <si>
    <t>Police Department</t>
  </si>
  <si>
    <t>Strategic Partnershp</t>
  </si>
  <si>
    <t>Government Relations</t>
  </si>
  <si>
    <t>Grants</t>
  </si>
  <si>
    <t>Chief of Staff</t>
  </si>
  <si>
    <t>HISD Foundation</t>
  </si>
  <si>
    <t>Function</t>
  </si>
  <si>
    <t>Grant Award</t>
  </si>
  <si>
    <t>Budget sheet grand total</t>
  </si>
  <si>
    <t>Sub-Obj.</t>
  </si>
  <si>
    <t>713-555-5555</t>
  </si>
  <si>
    <t xml:space="preserve">Social Security </t>
  </si>
  <si>
    <t>Description</t>
  </si>
  <si>
    <t>Funding Period</t>
  </si>
  <si>
    <t>Contact Number</t>
  </si>
  <si>
    <t xml:space="preserve">Off balance +/- </t>
  </si>
  <si>
    <t>GT -Sheet</t>
  </si>
  <si>
    <t>Off Balance</t>
  </si>
  <si>
    <t>College/ Career Prep</t>
  </si>
  <si>
    <t xml:space="preserve">FROM </t>
  </si>
  <si>
    <t>TO</t>
  </si>
  <si>
    <t>OFF BALANCE</t>
  </si>
  <si>
    <t>Prog. Mgr/Director</t>
  </si>
  <si>
    <t>Services</t>
  </si>
  <si>
    <t>MAT</t>
  </si>
  <si>
    <t>SCI</t>
  </si>
  <si>
    <t>RDG</t>
  </si>
  <si>
    <t>ELA</t>
  </si>
  <si>
    <t>FIA</t>
  </si>
  <si>
    <t>COL</t>
  </si>
  <si>
    <t>000</t>
  </si>
  <si>
    <t>TEA PIC</t>
  </si>
  <si>
    <t>TEA ORG</t>
  </si>
  <si>
    <t>ORDER #</t>
  </si>
  <si>
    <t>DK</t>
  </si>
  <si>
    <t>Stipends-TCHRS</t>
  </si>
  <si>
    <t>Stipends-Other Prof</t>
  </si>
  <si>
    <t>Extra Duty Pay-Other Prof</t>
  </si>
  <si>
    <t>SALARIES-TCHRS</t>
  </si>
  <si>
    <t>SALARIES-OTHER PROF</t>
  </si>
  <si>
    <t>Prof Services</t>
  </si>
  <si>
    <t>Building/Land Rental</t>
  </si>
  <si>
    <t>Consulting Services</t>
  </si>
  <si>
    <t>Tracel - Employees In-Dist</t>
  </si>
  <si>
    <t>Travel-Non Employees</t>
  </si>
  <si>
    <t>Dues</t>
  </si>
  <si>
    <t>HISD Bus Transportation</t>
  </si>
  <si>
    <t>Fees - Non Travel</t>
  </si>
  <si>
    <t>Refreshments/Food</t>
  </si>
  <si>
    <t>Equipment (&gt;$5,000)</t>
  </si>
  <si>
    <t>Technology (&gt;$5,000)</t>
  </si>
  <si>
    <t>Furniture (&gt;$5,000)</t>
  </si>
  <si>
    <t>Equipment (&lt;$5,000)</t>
  </si>
  <si>
    <t>Technology (&lt;$5,000)</t>
  </si>
  <si>
    <t>Furniture (&lt;$5,000)</t>
  </si>
  <si>
    <t>Library Books &amp; Media</t>
  </si>
  <si>
    <t>Year</t>
  </si>
  <si>
    <t>Commitment Item</t>
  </si>
  <si>
    <t>WBS</t>
  </si>
  <si>
    <t>Functional Area</t>
  </si>
  <si>
    <t>Amount</t>
  </si>
  <si>
    <t>Regular</t>
  </si>
  <si>
    <t>Process</t>
  </si>
  <si>
    <t>School Year:</t>
  </si>
  <si>
    <t>Order</t>
  </si>
  <si>
    <t>School Leadership</t>
  </si>
  <si>
    <t>Fringe Benefits Subtotal:</t>
  </si>
  <si>
    <t>Services, TEA PIC and Order Number</t>
  </si>
  <si>
    <t xml:space="preserve">1. Enter: </t>
  </si>
  <si>
    <t xml:space="preserve">2. Enter: </t>
  </si>
  <si>
    <t xml:space="preserve">3. Enter: </t>
  </si>
  <si>
    <t xml:space="preserve">4. Enter: </t>
  </si>
  <si>
    <t xml:space="preserve">5. Enter: </t>
  </si>
  <si>
    <t>MESSAGE:</t>
  </si>
  <si>
    <t>Total Allocation</t>
  </si>
  <si>
    <t>Over/(Under) Allocated</t>
  </si>
  <si>
    <t>Funds Center</t>
  </si>
  <si>
    <t>Name</t>
  </si>
  <si>
    <t>1011131000</t>
  </si>
  <si>
    <t>1011350000</t>
  </si>
  <si>
    <t>Energized ECC</t>
  </si>
  <si>
    <t>1011352000</t>
  </si>
  <si>
    <t>Farias ECC</t>
  </si>
  <si>
    <t>1011354000</t>
  </si>
  <si>
    <t>Mistral ECC</t>
  </si>
  <si>
    <t>1011355000</t>
  </si>
  <si>
    <t>MLK ECC</t>
  </si>
  <si>
    <t>1011357000</t>
  </si>
  <si>
    <t>Laurenzo ECC</t>
  </si>
  <si>
    <t>1011360000</t>
  </si>
  <si>
    <t>1011470000</t>
  </si>
  <si>
    <t>470</t>
  </si>
  <si>
    <t>Fonwood ECC</t>
  </si>
  <si>
    <t>1011999999</t>
  </si>
  <si>
    <t>999</t>
  </si>
  <si>
    <t>Legacy Grp 11 CstCtr</t>
  </si>
  <si>
    <t>1012102000</t>
  </si>
  <si>
    <t>Alcott ES</t>
  </si>
  <si>
    <t>1012104000</t>
  </si>
  <si>
    <t>Almeda ES</t>
  </si>
  <si>
    <t>1012105000</t>
  </si>
  <si>
    <t>Anderson ES</t>
  </si>
  <si>
    <t>1012106000</t>
  </si>
  <si>
    <t>Atherton ES</t>
  </si>
  <si>
    <t>1012107000</t>
  </si>
  <si>
    <t>Barrick ES</t>
  </si>
  <si>
    <t>1012108000</t>
  </si>
  <si>
    <t>Bastian ES</t>
  </si>
  <si>
    <t>1012109000</t>
  </si>
  <si>
    <t>Berry ES</t>
  </si>
  <si>
    <t>1012110000</t>
  </si>
  <si>
    <t>Blackshear ES</t>
  </si>
  <si>
    <t>1012111000</t>
  </si>
  <si>
    <t>Bonham ES</t>
  </si>
  <si>
    <t>1012112000</t>
  </si>
  <si>
    <t>Bonner ES</t>
  </si>
  <si>
    <t>1012113000</t>
  </si>
  <si>
    <t>Roderick R Paige ES</t>
  </si>
  <si>
    <t>1012114000</t>
  </si>
  <si>
    <t>Braeburn ES</t>
  </si>
  <si>
    <t>1012115000</t>
  </si>
  <si>
    <t>Durham ES</t>
  </si>
  <si>
    <t>1012116000</t>
  </si>
  <si>
    <t>Briargrove ES</t>
  </si>
  <si>
    <t>1012117000</t>
  </si>
  <si>
    <t>Briscoe ES</t>
  </si>
  <si>
    <t>1012119000</t>
  </si>
  <si>
    <t>Brookline ES</t>
  </si>
  <si>
    <t>1012120000</t>
  </si>
  <si>
    <t>Browning ES</t>
  </si>
  <si>
    <t>1012121000</t>
  </si>
  <si>
    <t>Bruce ES</t>
  </si>
  <si>
    <t>1012122000</t>
  </si>
  <si>
    <t>Burbank ES</t>
  </si>
  <si>
    <t>1012123000</t>
  </si>
  <si>
    <t>Codwell ES</t>
  </si>
  <si>
    <t>1012124000</t>
  </si>
  <si>
    <t>Burnet ES</t>
  </si>
  <si>
    <t>1012125000</t>
  </si>
  <si>
    <t>Burrus ES</t>
  </si>
  <si>
    <t>1012128000</t>
  </si>
  <si>
    <t>Lyons ES</t>
  </si>
  <si>
    <t>1012130000</t>
  </si>
  <si>
    <t>Condit ES</t>
  </si>
  <si>
    <t>1012132000</t>
  </si>
  <si>
    <t>Coop ES</t>
  </si>
  <si>
    <t>1012133000</t>
  </si>
  <si>
    <t>Cornelius ES</t>
  </si>
  <si>
    <t>1012135000</t>
  </si>
  <si>
    <t>Crockett ES</t>
  </si>
  <si>
    <t>1012136000</t>
  </si>
  <si>
    <t>Cunningham ES</t>
  </si>
  <si>
    <t>1012137000</t>
  </si>
  <si>
    <t>De Chaumes ES</t>
  </si>
  <si>
    <t>1012138000</t>
  </si>
  <si>
    <t>DeZavala ES</t>
  </si>
  <si>
    <t>1012139000</t>
  </si>
  <si>
    <t>Dodson ES</t>
  </si>
  <si>
    <t>1012140000</t>
  </si>
  <si>
    <t>Dogan ES</t>
  </si>
  <si>
    <t>1012144000</t>
  </si>
  <si>
    <t>Durkee ES</t>
  </si>
  <si>
    <t>1012147000</t>
  </si>
  <si>
    <t>Eliot ES</t>
  </si>
  <si>
    <t>1012148000</t>
  </si>
  <si>
    <t>Elrod ES</t>
  </si>
  <si>
    <t>1012149000</t>
  </si>
  <si>
    <t>Emerson ES</t>
  </si>
  <si>
    <t>1012151000</t>
  </si>
  <si>
    <t>Bell ES</t>
  </si>
  <si>
    <t>1012152000</t>
  </si>
  <si>
    <t>Field ES</t>
  </si>
  <si>
    <t>1012153000</t>
  </si>
  <si>
    <t>Fondren ES</t>
  </si>
  <si>
    <t>1012154000</t>
  </si>
  <si>
    <t>Foster ES</t>
  </si>
  <si>
    <t>1012155000</t>
  </si>
  <si>
    <t>Franklin ES</t>
  </si>
  <si>
    <t>1012156000</t>
  </si>
  <si>
    <t>Frost ES</t>
  </si>
  <si>
    <t>1012157000</t>
  </si>
  <si>
    <t>Garden Oaks ES</t>
  </si>
  <si>
    <t>1012158000</t>
  </si>
  <si>
    <t>Garden Villas ES</t>
  </si>
  <si>
    <t>1012159000</t>
  </si>
  <si>
    <t>Golfcrest ES</t>
  </si>
  <si>
    <t>1012162000</t>
  </si>
  <si>
    <t>Gregg ES</t>
  </si>
  <si>
    <t>1012166000</t>
  </si>
  <si>
    <t>Harris, J.R. ES</t>
  </si>
  <si>
    <t>1012167000</t>
  </si>
  <si>
    <t>Harris, R.P. ES</t>
  </si>
  <si>
    <t>1012168000</t>
  </si>
  <si>
    <t>Hartsfield ES</t>
  </si>
  <si>
    <t>1012169000</t>
  </si>
  <si>
    <t>Harvard ES</t>
  </si>
  <si>
    <t>1012170000</t>
  </si>
  <si>
    <t>Helms ES</t>
  </si>
  <si>
    <t>1012171000</t>
  </si>
  <si>
    <t>Henderson JP ES</t>
  </si>
  <si>
    <t>1012172000</t>
  </si>
  <si>
    <t>Henderson NQ  ES</t>
  </si>
  <si>
    <t>1012173000</t>
  </si>
  <si>
    <t>Herod ES</t>
  </si>
  <si>
    <t>1012174000</t>
  </si>
  <si>
    <t>Highland Heights ES</t>
  </si>
  <si>
    <t>1012175000</t>
  </si>
  <si>
    <t>Hobby ES</t>
  </si>
  <si>
    <t>1012178000</t>
  </si>
  <si>
    <t>Horn ES</t>
  </si>
  <si>
    <t>1012179000</t>
  </si>
  <si>
    <t>McGowen ES</t>
  </si>
  <si>
    <t>1012180000</t>
  </si>
  <si>
    <t>Isaacs ES</t>
  </si>
  <si>
    <t>1012181000</t>
  </si>
  <si>
    <t>Janowski ES</t>
  </si>
  <si>
    <t>1012182000</t>
  </si>
  <si>
    <t>Jefferson ES</t>
  </si>
  <si>
    <t>1012185000</t>
  </si>
  <si>
    <t>Kashmere Gardens ES</t>
  </si>
  <si>
    <t>1012186000</t>
  </si>
  <si>
    <t>Robinson ES</t>
  </si>
  <si>
    <t>1012187000</t>
  </si>
  <si>
    <t>Kelso ES</t>
  </si>
  <si>
    <t>1012188000</t>
  </si>
  <si>
    <t>Kennedy ES</t>
  </si>
  <si>
    <t>1012189000</t>
  </si>
  <si>
    <t>Kolter ES</t>
  </si>
  <si>
    <t>1012192000</t>
  </si>
  <si>
    <t>Lantrip ES</t>
  </si>
  <si>
    <t>1012194000</t>
  </si>
  <si>
    <t>Lewis ES</t>
  </si>
  <si>
    <t>1012195000</t>
  </si>
  <si>
    <t>Lockhart ES</t>
  </si>
  <si>
    <t>1012196000</t>
  </si>
  <si>
    <t>Longfellow ES</t>
  </si>
  <si>
    <t>1012197000</t>
  </si>
  <si>
    <t>Looscan ES</t>
  </si>
  <si>
    <t>1012198000</t>
  </si>
  <si>
    <t>Love ES</t>
  </si>
  <si>
    <t>1012199000</t>
  </si>
  <si>
    <t>Lovett ES</t>
  </si>
  <si>
    <t>1012201000</t>
  </si>
  <si>
    <t>MacGregor ES</t>
  </si>
  <si>
    <t>1012203000</t>
  </si>
  <si>
    <t>Mading ES</t>
  </si>
  <si>
    <t>1012204000</t>
  </si>
  <si>
    <t>Memorial ES</t>
  </si>
  <si>
    <t>1012207000</t>
  </si>
  <si>
    <t>Montgomery ES</t>
  </si>
  <si>
    <t>1012209000</t>
  </si>
  <si>
    <t>Neff  ELC</t>
  </si>
  <si>
    <t>1012210000</t>
  </si>
  <si>
    <t>Northline ES</t>
  </si>
  <si>
    <t>1012211000</t>
  </si>
  <si>
    <t>Oak Forest ES</t>
  </si>
  <si>
    <t>1012212000</t>
  </si>
  <si>
    <t>Oates ES</t>
  </si>
  <si>
    <t>1012213000</t>
  </si>
  <si>
    <t>Osborne ES</t>
  </si>
  <si>
    <t>1012214000</t>
  </si>
  <si>
    <t>Park Place ES</t>
  </si>
  <si>
    <t>1012215000</t>
  </si>
  <si>
    <t>Parker  ES</t>
  </si>
  <si>
    <t>1012216000</t>
  </si>
  <si>
    <t>Patterson ES</t>
  </si>
  <si>
    <t>1012217000</t>
  </si>
  <si>
    <t>Peck ES</t>
  </si>
  <si>
    <t>1012218000</t>
  </si>
  <si>
    <t>1012219000</t>
  </si>
  <si>
    <t>Piney Point  ES</t>
  </si>
  <si>
    <t>1012220000</t>
  </si>
  <si>
    <t>Pleasantville ES</t>
  </si>
  <si>
    <t>1012221000</t>
  </si>
  <si>
    <t>Poe ES</t>
  </si>
  <si>
    <t>1012222000</t>
  </si>
  <si>
    <t>Port Houston ES</t>
  </si>
  <si>
    <t>1012223000</t>
  </si>
  <si>
    <t>Pugh ES</t>
  </si>
  <si>
    <t>1012224000</t>
  </si>
  <si>
    <t>Red ES</t>
  </si>
  <si>
    <t>1012225000</t>
  </si>
  <si>
    <t>Reynolds ES</t>
  </si>
  <si>
    <t>1012227000</t>
  </si>
  <si>
    <t>McNamara ES</t>
  </si>
  <si>
    <t>1012228000</t>
  </si>
  <si>
    <t>River Oaks ES</t>
  </si>
  <si>
    <t>1012229000</t>
  </si>
  <si>
    <t>Roberts ES</t>
  </si>
  <si>
    <t>1012231000</t>
  </si>
  <si>
    <t>Roosevelt ES</t>
  </si>
  <si>
    <t>1012232000</t>
  </si>
  <si>
    <t>Ross ES</t>
  </si>
  <si>
    <t>1012233000</t>
  </si>
  <si>
    <t>Rucker ES</t>
  </si>
  <si>
    <t>1012234000</t>
  </si>
  <si>
    <t>Rusk ES</t>
  </si>
  <si>
    <t>1012237000</t>
  </si>
  <si>
    <t>Scarborough ES</t>
  </si>
  <si>
    <t>1012239000</t>
  </si>
  <si>
    <t>Shearn  ES</t>
  </si>
  <si>
    <t>1012240000</t>
  </si>
  <si>
    <t>Sherman ES</t>
  </si>
  <si>
    <t>1012241000</t>
  </si>
  <si>
    <t>Sinclair ES</t>
  </si>
  <si>
    <t>1012242000</t>
  </si>
  <si>
    <t>Smith, K. ES</t>
  </si>
  <si>
    <t>1012243000</t>
  </si>
  <si>
    <t>Thompson ES</t>
  </si>
  <si>
    <t>1012244000</t>
  </si>
  <si>
    <t>Southmayd ES</t>
  </si>
  <si>
    <t>1012245000</t>
  </si>
  <si>
    <t>Stevens ES</t>
  </si>
  <si>
    <t>1012247000</t>
  </si>
  <si>
    <t>Young ES</t>
  </si>
  <si>
    <t>1012248000</t>
  </si>
  <si>
    <t>Sutton ES</t>
  </si>
  <si>
    <t>1012249000</t>
  </si>
  <si>
    <t>Travis ES</t>
  </si>
  <si>
    <t>1012251000</t>
  </si>
  <si>
    <t>Twain ES</t>
  </si>
  <si>
    <t>1012252000</t>
  </si>
  <si>
    <t>Wainwright ES</t>
  </si>
  <si>
    <t>1012253000</t>
  </si>
  <si>
    <t>Walnut Bend ES</t>
  </si>
  <si>
    <t>1012254000</t>
  </si>
  <si>
    <t>Wesley ES</t>
  </si>
  <si>
    <t>1012255000</t>
  </si>
  <si>
    <t>West University ES</t>
  </si>
  <si>
    <t>1012257000</t>
  </si>
  <si>
    <t>Whidby ES</t>
  </si>
  <si>
    <t>1012258000</t>
  </si>
  <si>
    <t>Whittier ES</t>
  </si>
  <si>
    <t>1012259000</t>
  </si>
  <si>
    <t>Wilson ES</t>
  </si>
  <si>
    <t>1012260000</t>
  </si>
  <si>
    <t>Windsor Village ES</t>
  </si>
  <si>
    <t>1012262000</t>
  </si>
  <si>
    <t>Grissom ES</t>
  </si>
  <si>
    <t>1012263000</t>
  </si>
  <si>
    <t>Law ES</t>
  </si>
  <si>
    <t>1012264000</t>
  </si>
  <si>
    <t>Mitchell ES</t>
  </si>
  <si>
    <t>1012265000</t>
  </si>
  <si>
    <t>Petersen ES</t>
  </si>
  <si>
    <t>1012267000</t>
  </si>
  <si>
    <t>White ES</t>
  </si>
  <si>
    <t>1012268000</t>
  </si>
  <si>
    <t>Benbrook ES</t>
  </si>
  <si>
    <t>1012269000</t>
  </si>
  <si>
    <t>Scroggins ES</t>
  </si>
  <si>
    <t>1012271000</t>
  </si>
  <si>
    <t>Foerster ES</t>
  </si>
  <si>
    <t>1012273000</t>
  </si>
  <si>
    <t>Ashford ES</t>
  </si>
  <si>
    <t>1012274000</t>
  </si>
  <si>
    <t>Askew ES</t>
  </si>
  <si>
    <t>1012275000</t>
  </si>
  <si>
    <t>Bush ES</t>
  </si>
  <si>
    <t>1012276000</t>
  </si>
  <si>
    <t>Shadowbriar  ES</t>
  </si>
  <si>
    <t>1012279000</t>
  </si>
  <si>
    <t>Tijerina ES</t>
  </si>
  <si>
    <t>1012281000</t>
  </si>
  <si>
    <t>Sanchez ES</t>
  </si>
  <si>
    <t>1012283000</t>
  </si>
  <si>
    <t>Garcia ES</t>
  </si>
  <si>
    <t>1012285000</t>
  </si>
  <si>
    <t>Valley West ES</t>
  </si>
  <si>
    <t>1012286000</t>
  </si>
  <si>
    <t>Herrera ES</t>
  </si>
  <si>
    <t>1012287000</t>
  </si>
  <si>
    <t>Cage ES</t>
  </si>
  <si>
    <t>1012289000</t>
  </si>
  <si>
    <t>Martinez, C. ES</t>
  </si>
  <si>
    <t>1012290000</t>
  </si>
  <si>
    <t>Crespo ES</t>
  </si>
  <si>
    <t>1012291000</t>
  </si>
  <si>
    <t>Gallegos ES</t>
  </si>
  <si>
    <t>1012292000</t>
  </si>
  <si>
    <t>Carrillo ES</t>
  </si>
  <si>
    <t>1012295000</t>
  </si>
  <si>
    <t>Benavidez ES</t>
  </si>
  <si>
    <t>1012297000</t>
  </si>
  <si>
    <t>Davila ES</t>
  </si>
  <si>
    <t>1012298000</t>
  </si>
  <si>
    <t>Martinez, R. ES</t>
  </si>
  <si>
    <t>1012299000</t>
  </si>
  <si>
    <t>Milne ES</t>
  </si>
  <si>
    <t>1012353000</t>
  </si>
  <si>
    <t>Schl @ St. George ES</t>
  </si>
  <si>
    <t>1012358000</t>
  </si>
  <si>
    <t>Cook ES</t>
  </si>
  <si>
    <t>1012359000</t>
  </si>
  <si>
    <t>Moreno ES</t>
  </si>
  <si>
    <t>1012364000</t>
  </si>
  <si>
    <t>Energized ES</t>
  </si>
  <si>
    <t>1012369000</t>
  </si>
  <si>
    <t>Gross ES</t>
  </si>
  <si>
    <t>1012372000</t>
  </si>
  <si>
    <t>Rodriguez  ES</t>
  </si>
  <si>
    <t>1012373000</t>
  </si>
  <si>
    <t>Seguin ES</t>
  </si>
  <si>
    <t>1012374000</t>
  </si>
  <si>
    <t>Tinsley ES</t>
  </si>
  <si>
    <t>1012383000</t>
  </si>
  <si>
    <t>DeAnda ES</t>
  </si>
  <si>
    <t>1012389000</t>
  </si>
  <si>
    <t>Ketelsen ES</t>
  </si>
  <si>
    <t>1012394000</t>
  </si>
  <si>
    <t>Neff ES</t>
  </si>
  <si>
    <t>1012395000</t>
  </si>
  <si>
    <t>Hines-Caldwell ES</t>
  </si>
  <si>
    <t>1012396000</t>
  </si>
  <si>
    <t>Ray Daily ES</t>
  </si>
  <si>
    <t>1012460000</t>
  </si>
  <si>
    <t>Mandarin Chinese ES</t>
  </si>
  <si>
    <t>1012466000</t>
  </si>
  <si>
    <t>DAEP EL</t>
  </si>
  <si>
    <t>1012473000</t>
  </si>
  <si>
    <t>473</t>
  </si>
  <si>
    <t>Hilliard ES</t>
  </si>
  <si>
    <t>1012475000</t>
  </si>
  <si>
    <t>475</t>
  </si>
  <si>
    <t>Elmore ES</t>
  </si>
  <si>
    <t>1012479000</t>
  </si>
  <si>
    <t>479</t>
  </si>
  <si>
    <t>Shadydale ES</t>
  </si>
  <si>
    <t>1012480000</t>
  </si>
  <si>
    <t>480</t>
  </si>
  <si>
    <t>Marshall ES</t>
  </si>
  <si>
    <t>1012483000</t>
  </si>
  <si>
    <t>483</t>
  </si>
  <si>
    <t>White, M. ES</t>
  </si>
  <si>
    <t>1012999999</t>
  </si>
  <si>
    <t>Legacy Grp 12 CstCtr</t>
  </si>
  <si>
    <t>1013039000</t>
  </si>
  <si>
    <t>T.H. Rogers School</t>
  </si>
  <si>
    <t>1013041000</t>
  </si>
  <si>
    <t>Attucks MS</t>
  </si>
  <si>
    <t>1013042000</t>
  </si>
  <si>
    <t>Black MS</t>
  </si>
  <si>
    <t>1013043000</t>
  </si>
  <si>
    <t>Burbank MS</t>
  </si>
  <si>
    <t>1013044000</t>
  </si>
  <si>
    <t>Cullen MS</t>
  </si>
  <si>
    <t>1013045000</t>
  </si>
  <si>
    <t>Deady MS</t>
  </si>
  <si>
    <t>1013046000</t>
  </si>
  <si>
    <t>Edison MS</t>
  </si>
  <si>
    <t>1013047000</t>
  </si>
  <si>
    <t>Fonville MS</t>
  </si>
  <si>
    <t>1013048000</t>
  </si>
  <si>
    <t>Clifton MS</t>
  </si>
  <si>
    <t>1013049000</t>
  </si>
  <si>
    <t>Hamilton MS</t>
  </si>
  <si>
    <t>1013050000</t>
  </si>
  <si>
    <t>Holland MS</t>
  </si>
  <si>
    <t>1013051000</t>
  </si>
  <si>
    <t>Hartman MS</t>
  </si>
  <si>
    <t>1013052000</t>
  </si>
  <si>
    <t>Henry MS</t>
  </si>
  <si>
    <t>1013053000</t>
  </si>
  <si>
    <t>Hogg MS</t>
  </si>
  <si>
    <t>1013054000</t>
  </si>
  <si>
    <t>Navarro, Y.B. MS</t>
  </si>
  <si>
    <t>1013055000</t>
  </si>
  <si>
    <t>Meyerland PVA MS</t>
  </si>
  <si>
    <t>1013056000</t>
  </si>
  <si>
    <t>Welch MS</t>
  </si>
  <si>
    <t>1013057000</t>
  </si>
  <si>
    <t>Lanier, B. MS</t>
  </si>
  <si>
    <t>1013058000</t>
  </si>
  <si>
    <t>Gregory-Lincoln PK-8</t>
  </si>
  <si>
    <t>1013059000</t>
  </si>
  <si>
    <t>Long Acad</t>
  </si>
  <si>
    <t>1013060000</t>
  </si>
  <si>
    <t>Revere MS</t>
  </si>
  <si>
    <t>1013061000</t>
  </si>
  <si>
    <t>Marshall MS</t>
  </si>
  <si>
    <t>1013062000</t>
  </si>
  <si>
    <t>McReynolds MS</t>
  </si>
  <si>
    <t>1013064000</t>
  </si>
  <si>
    <t>Pershing MS</t>
  </si>
  <si>
    <t>1013068000</t>
  </si>
  <si>
    <t>Tanglewood MS</t>
  </si>
  <si>
    <t>1013071000</t>
  </si>
  <si>
    <t>1013072000</t>
  </si>
  <si>
    <t>Fondren MS</t>
  </si>
  <si>
    <t>1013075000</t>
  </si>
  <si>
    <t>Lawson, A.H. MS</t>
  </si>
  <si>
    <t>1013077000</t>
  </si>
  <si>
    <t>Thomas MS</t>
  </si>
  <si>
    <t>1013078000</t>
  </si>
  <si>
    <t>Fleming MS</t>
  </si>
  <si>
    <t>1013079000</t>
  </si>
  <si>
    <t>Key MS</t>
  </si>
  <si>
    <t>1013081000</t>
  </si>
  <si>
    <t>Sharpstown Intern'l</t>
  </si>
  <si>
    <t>1013082000</t>
  </si>
  <si>
    <t>Williams MS</t>
  </si>
  <si>
    <t>1013097000</t>
  </si>
  <si>
    <t>HCC Lifeskills</t>
  </si>
  <si>
    <t>1013098000</t>
  </si>
  <si>
    <t>Stevenson MS</t>
  </si>
  <si>
    <t>1013099000</t>
  </si>
  <si>
    <t>West Briar MS</t>
  </si>
  <si>
    <t>1013163000</t>
  </si>
  <si>
    <t>1013337000</t>
  </si>
  <si>
    <t>Pin Oak MS</t>
  </si>
  <si>
    <t>1013338000</t>
  </si>
  <si>
    <t>Ortiz MS</t>
  </si>
  <si>
    <t>1013340000</t>
  </si>
  <si>
    <t>Las Americas MS</t>
  </si>
  <si>
    <t>1013342000</t>
  </si>
  <si>
    <t>Energized MS</t>
  </si>
  <si>
    <t>1013456000</t>
  </si>
  <si>
    <t>HS Ahead Acad MS</t>
  </si>
  <si>
    <t>1013467000</t>
  </si>
  <si>
    <t>467</t>
  </si>
  <si>
    <t>BCM Acad MS</t>
  </si>
  <si>
    <t>1013476000</t>
  </si>
  <si>
    <t>476</t>
  </si>
  <si>
    <t>Forest Brook MS</t>
  </si>
  <si>
    <t>1013999999</t>
  </si>
  <si>
    <t>Legacy Grp 13 CstCtr</t>
  </si>
  <si>
    <t>1014001000</t>
  </si>
  <si>
    <t>Austin HS</t>
  </si>
  <si>
    <t>1014002000</t>
  </si>
  <si>
    <t>Bellaire HS</t>
  </si>
  <si>
    <t>1014003000</t>
  </si>
  <si>
    <t>Northside HS</t>
  </si>
  <si>
    <t>1014004000</t>
  </si>
  <si>
    <t>Furr HS</t>
  </si>
  <si>
    <t>1014006000</t>
  </si>
  <si>
    <t>Jones Futures Acad</t>
  </si>
  <si>
    <t>1014007000</t>
  </si>
  <si>
    <t>Kashmere HS</t>
  </si>
  <si>
    <t>1014008000</t>
  </si>
  <si>
    <t>Lamar HS</t>
  </si>
  <si>
    <t>1014009000</t>
  </si>
  <si>
    <t>Wisdom, M.L. HS</t>
  </si>
  <si>
    <t>1014010000</t>
  </si>
  <si>
    <t>Madison HS</t>
  </si>
  <si>
    <t>1014011000</t>
  </si>
  <si>
    <t>Milby HS</t>
  </si>
  <si>
    <t>1014012000</t>
  </si>
  <si>
    <t>Heights HS</t>
  </si>
  <si>
    <t>1014013000</t>
  </si>
  <si>
    <t>1014014000</t>
  </si>
  <si>
    <t>Sterling HS</t>
  </si>
  <si>
    <t>1014015000</t>
  </si>
  <si>
    <t>Waltrip HS</t>
  </si>
  <si>
    <t>1014016000</t>
  </si>
  <si>
    <t>Booker Washington HS</t>
  </si>
  <si>
    <t>1014017000</t>
  </si>
  <si>
    <t>Westbury HS</t>
  </si>
  <si>
    <t>1014018000</t>
  </si>
  <si>
    <t>Wheatley HS</t>
  </si>
  <si>
    <t>1014019000</t>
  </si>
  <si>
    <t>Worthing HS</t>
  </si>
  <si>
    <t>1014020000</t>
  </si>
  <si>
    <t>Yates HS</t>
  </si>
  <si>
    <t>1014023000</t>
  </si>
  <si>
    <t>Sharpstown HS</t>
  </si>
  <si>
    <t>1014024000</t>
  </si>
  <si>
    <t>Scarborough HS</t>
  </si>
  <si>
    <t>1014025000</t>
  </si>
  <si>
    <t>HSPVA</t>
  </si>
  <si>
    <t>1014026000</t>
  </si>
  <si>
    <t>DeBakey HS</t>
  </si>
  <si>
    <t>1014027000</t>
  </si>
  <si>
    <t>1014033000</t>
  </si>
  <si>
    <t>Jordan HS</t>
  </si>
  <si>
    <t>1014034000</t>
  </si>
  <si>
    <t>LECJ HS</t>
  </si>
  <si>
    <t>1014036000</t>
  </si>
  <si>
    <t>1014301000</t>
  </si>
  <si>
    <t>Eastwood Acad HS</t>
  </si>
  <si>
    <t>1014308000</t>
  </si>
  <si>
    <t>1014310000</t>
  </si>
  <si>
    <t>Houston MSTC HS</t>
  </si>
  <si>
    <t>1014320000</t>
  </si>
  <si>
    <t>Harris Co-JJAEP</t>
  </si>
  <si>
    <t>1014321000</t>
  </si>
  <si>
    <t>E-STEM Central HS</t>
  </si>
  <si>
    <t>1014322000</t>
  </si>
  <si>
    <t>Carnegie Vanguard HS</t>
  </si>
  <si>
    <t>1014323000</t>
  </si>
  <si>
    <t>Challenge EC HS</t>
  </si>
  <si>
    <t>1014324000</t>
  </si>
  <si>
    <t>1014345000</t>
  </si>
  <si>
    <t>East EC HS</t>
  </si>
  <si>
    <t>1014348000</t>
  </si>
  <si>
    <t>HAIS HS</t>
  </si>
  <si>
    <t>1014349000</t>
  </si>
  <si>
    <t>Reach HS</t>
  </si>
  <si>
    <t>1014459000</t>
  </si>
  <si>
    <t>E-STEM Central MS</t>
  </si>
  <si>
    <t>1014468000</t>
  </si>
  <si>
    <t>468</t>
  </si>
  <si>
    <t>Energy Inst HS</t>
  </si>
  <si>
    <t>1014477000</t>
  </si>
  <si>
    <t>477</t>
  </si>
  <si>
    <t>North Forest HS</t>
  </si>
  <si>
    <t>1014484000</t>
  </si>
  <si>
    <t>484</t>
  </si>
  <si>
    <t>Gulfton Middle Colg</t>
  </si>
  <si>
    <t>1014485000</t>
  </si>
  <si>
    <t>485</t>
  </si>
  <si>
    <t>Frage Middle Colg HS</t>
  </si>
  <si>
    <t>1014486000</t>
  </si>
  <si>
    <t>486</t>
  </si>
  <si>
    <t>South EC HS</t>
  </si>
  <si>
    <t>1014999999</t>
  </si>
  <si>
    <t>Legacy Grp 14 CstCtr</t>
  </si>
  <si>
    <t>1015080000</t>
  </si>
  <si>
    <t>Rice School PK-8</t>
  </si>
  <si>
    <t>1015127000</t>
  </si>
  <si>
    <t>Woodson PK-8</t>
  </si>
  <si>
    <t>1015256000</t>
  </si>
  <si>
    <t>1015382000</t>
  </si>
  <si>
    <t>Reagan Ed Ctr K-8</t>
  </si>
  <si>
    <t>1015458000</t>
  </si>
  <si>
    <t>YMCPA</t>
  </si>
  <si>
    <t>1015462000</t>
  </si>
  <si>
    <t>AVA/Twilight School</t>
  </si>
  <si>
    <t>1015463000</t>
  </si>
  <si>
    <t>YWCPA</t>
  </si>
  <si>
    <t>1015478000</t>
  </si>
  <si>
    <t>478</t>
  </si>
  <si>
    <t>Arabic Immersion</t>
  </si>
  <si>
    <t>1015999999</t>
  </si>
  <si>
    <t>Legacy Grp 15 CstCtr</t>
  </si>
  <si>
    <t>1030800000</t>
  </si>
  <si>
    <t>Chief Human Resource</t>
  </si>
  <si>
    <t>1030801000</t>
  </si>
  <si>
    <t>HR Business Services</t>
  </si>
  <si>
    <t>1030802000</t>
  </si>
  <si>
    <t>Human Capital Acct.</t>
  </si>
  <si>
    <t>1030802001</t>
  </si>
  <si>
    <t>HCA-Empl. Relations</t>
  </si>
  <si>
    <t>1030803000</t>
  </si>
  <si>
    <t>Recruitment &amp; Select</t>
  </si>
  <si>
    <t>1030803001</t>
  </si>
  <si>
    <t>1030803002</t>
  </si>
  <si>
    <t>1030803003</t>
  </si>
  <si>
    <t>OnBoarding &amp; Org Dev</t>
  </si>
  <si>
    <t>1030804000</t>
  </si>
  <si>
    <t>HR Bus. Ptr-Gen'l</t>
  </si>
  <si>
    <t>1030804001</t>
  </si>
  <si>
    <t>Early Contract Teach</t>
  </si>
  <si>
    <t>1030805000</t>
  </si>
  <si>
    <t>Compensation</t>
  </si>
  <si>
    <t>1030806000</t>
  </si>
  <si>
    <t>Substitutes</t>
  </si>
  <si>
    <t>1030807000</t>
  </si>
  <si>
    <t>PD Leadership Devel.</t>
  </si>
  <si>
    <t>1030810000</t>
  </si>
  <si>
    <t>OSL</t>
  </si>
  <si>
    <t>1030999999</t>
  </si>
  <si>
    <t>Legacy Grp 30 CstCtr</t>
  </si>
  <si>
    <t>1040800000</t>
  </si>
  <si>
    <t>Chief Oper. Officer</t>
  </si>
  <si>
    <t>1040801000</t>
  </si>
  <si>
    <t>Office of CFS</t>
  </si>
  <si>
    <t>1040801001</t>
  </si>
  <si>
    <t>Facility Maint &amp; Ops</t>
  </si>
  <si>
    <t>1040801002</t>
  </si>
  <si>
    <t>Fac Business Solut'n</t>
  </si>
  <si>
    <t>1040801003</t>
  </si>
  <si>
    <t>Facilities Support</t>
  </si>
  <si>
    <t>1040801100</t>
  </si>
  <si>
    <t>CFS-Facility Srv Adm</t>
  </si>
  <si>
    <t>1040802000</t>
  </si>
  <si>
    <t>CFS-Business Serv.</t>
  </si>
  <si>
    <t>1040802100</t>
  </si>
  <si>
    <t>CFS-Finance</t>
  </si>
  <si>
    <t>1040802101</t>
  </si>
  <si>
    <t>CFS-Annual Services</t>
  </si>
  <si>
    <t>1040802200</t>
  </si>
  <si>
    <t>CFS-Cust Care Ctr</t>
  </si>
  <si>
    <t>1040802201</t>
  </si>
  <si>
    <t>CFS-Call Center</t>
  </si>
  <si>
    <t>1040802202</t>
  </si>
  <si>
    <t>Cus Care-N. Data Ctr</t>
  </si>
  <si>
    <t>1040802203</t>
  </si>
  <si>
    <t>Cus Care-S. Data Ctr</t>
  </si>
  <si>
    <t>1040802204</t>
  </si>
  <si>
    <t>Cus-Oper Data Ctr</t>
  </si>
  <si>
    <t>1040802300</t>
  </si>
  <si>
    <t>CFS-Code Compliance</t>
  </si>
  <si>
    <t>1040802301</t>
  </si>
  <si>
    <t>Inspections</t>
  </si>
  <si>
    <t>1040802302</t>
  </si>
  <si>
    <t>Records</t>
  </si>
  <si>
    <t>1040803000</t>
  </si>
  <si>
    <t>CFS-Facility Mgm Adm</t>
  </si>
  <si>
    <t>1040803001</t>
  </si>
  <si>
    <t>Master Electrican</t>
  </si>
  <si>
    <t>1040803002</t>
  </si>
  <si>
    <t>Master Plumber</t>
  </si>
  <si>
    <t>1040803003</t>
  </si>
  <si>
    <t>Metal Shop</t>
  </si>
  <si>
    <t>1040803004</t>
  </si>
  <si>
    <t>Roofing</t>
  </si>
  <si>
    <t>1040803100</t>
  </si>
  <si>
    <t>Maint North</t>
  </si>
  <si>
    <t>1040803101</t>
  </si>
  <si>
    <t>Maint North Electr.</t>
  </si>
  <si>
    <t>1040803102</t>
  </si>
  <si>
    <t>Maint North Struct.</t>
  </si>
  <si>
    <t>1040803103</t>
  </si>
  <si>
    <t>Maint North Plumbing</t>
  </si>
  <si>
    <t>1040803104</t>
  </si>
  <si>
    <t>Maint North PM</t>
  </si>
  <si>
    <t>1040803200</t>
  </si>
  <si>
    <t>Maint South</t>
  </si>
  <si>
    <t>1040803201</t>
  </si>
  <si>
    <t>Maint South Electr.</t>
  </si>
  <si>
    <t>1040803202</t>
  </si>
  <si>
    <t>Maint South Struct.</t>
  </si>
  <si>
    <t>1040803203</t>
  </si>
  <si>
    <t>Maint South Plumbing</t>
  </si>
  <si>
    <t>1040803204</t>
  </si>
  <si>
    <t>Maint South PM</t>
  </si>
  <si>
    <t>1040803301</t>
  </si>
  <si>
    <t>HVAC North Admin.</t>
  </si>
  <si>
    <t>1040803302</t>
  </si>
  <si>
    <t>HVAC North</t>
  </si>
  <si>
    <t>1040803303</t>
  </si>
  <si>
    <t>HVAC North PM</t>
  </si>
  <si>
    <t>1040803304</t>
  </si>
  <si>
    <t>HVAC North Wndw Unts</t>
  </si>
  <si>
    <t>1040803401</t>
  </si>
  <si>
    <t>HVAC South Admin</t>
  </si>
  <si>
    <t>1040803402</t>
  </si>
  <si>
    <t>HVAC South</t>
  </si>
  <si>
    <t>1040803403</t>
  </si>
  <si>
    <t>HVAC South PM</t>
  </si>
  <si>
    <t>1040803404</t>
  </si>
  <si>
    <t>HVAC South Wndw Unts</t>
  </si>
  <si>
    <t>1040803500</t>
  </si>
  <si>
    <t>Bldg Auto Sys - Mech</t>
  </si>
  <si>
    <t>1040803600</t>
  </si>
  <si>
    <t>Environmental</t>
  </si>
  <si>
    <t>1040803601</t>
  </si>
  <si>
    <t>1040803602</t>
  </si>
  <si>
    <t>1040803603</t>
  </si>
  <si>
    <t>Glass</t>
  </si>
  <si>
    <t>1040803604</t>
  </si>
  <si>
    <t>Insulation</t>
  </si>
  <si>
    <t>1040803605</t>
  </si>
  <si>
    <t>Welding</t>
  </si>
  <si>
    <t>1040804000</t>
  </si>
  <si>
    <t>Security Maint Admin</t>
  </si>
  <si>
    <t>1040804101</t>
  </si>
  <si>
    <t>Alarms</t>
  </si>
  <si>
    <t>1040804102</t>
  </si>
  <si>
    <t>CCTV</t>
  </si>
  <si>
    <t>1040804103</t>
  </si>
  <si>
    <t>FA Inspection &amp; Repa</t>
  </si>
  <si>
    <t>1040804104</t>
  </si>
  <si>
    <t>Fire Alarm Insp.</t>
  </si>
  <si>
    <t>1040804105</t>
  </si>
  <si>
    <t>Fire Alarm Station</t>
  </si>
  <si>
    <t>1040804106</t>
  </si>
  <si>
    <t>Fire Extinguishers</t>
  </si>
  <si>
    <t>1040804201</t>
  </si>
  <si>
    <t>PA, Bells, Cable TV</t>
  </si>
  <si>
    <t>1040804202</t>
  </si>
  <si>
    <t>Radios</t>
  </si>
  <si>
    <t>1040804203</t>
  </si>
  <si>
    <t>Telephones</t>
  </si>
  <si>
    <t>1040804301</t>
  </si>
  <si>
    <t>Card Access</t>
  </si>
  <si>
    <t>1040804302</t>
  </si>
  <si>
    <t>Locksmiths</t>
  </si>
  <si>
    <t>1040805000</t>
  </si>
  <si>
    <t>CFS-Energy Managemen</t>
  </si>
  <si>
    <t>1040805001</t>
  </si>
  <si>
    <t>Bldg Auto Sys-Tech.</t>
  </si>
  <si>
    <t>1040805002</t>
  </si>
  <si>
    <t>Sustainablity</t>
  </si>
  <si>
    <t>1040806000</t>
  </si>
  <si>
    <t>CFS-Info Technology</t>
  </si>
  <si>
    <t>1040806001</t>
  </si>
  <si>
    <t>CFS-Planners</t>
  </si>
  <si>
    <t>1040807000</t>
  </si>
  <si>
    <t>Support Svcs Admin.</t>
  </si>
  <si>
    <t>1040807001</t>
  </si>
  <si>
    <t>Spec. Proj.-Spark Pk</t>
  </si>
  <si>
    <t>1040808000</t>
  </si>
  <si>
    <t>CFS-Prof. Develop</t>
  </si>
  <si>
    <t>1040809000</t>
  </si>
  <si>
    <t>Operations Admin.</t>
  </si>
  <si>
    <t>1040809001</t>
  </si>
  <si>
    <t>Grounds</t>
  </si>
  <si>
    <t>1040809002</t>
  </si>
  <si>
    <t>Fencing</t>
  </si>
  <si>
    <t>1040809003</t>
  </si>
  <si>
    <t>Mow and Trim</t>
  </si>
  <si>
    <t>1040809004</t>
  </si>
  <si>
    <t>Site Services</t>
  </si>
  <si>
    <t>1040809005</t>
  </si>
  <si>
    <t>Striping &amp; Fencing</t>
  </si>
  <si>
    <t>1040809006</t>
  </si>
  <si>
    <t>Trees</t>
  </si>
  <si>
    <t>1040809007</t>
  </si>
  <si>
    <t>Irrigation</t>
  </si>
  <si>
    <t>1040809008</t>
  </si>
  <si>
    <t>Pest Control</t>
  </si>
  <si>
    <t>1040809009</t>
  </si>
  <si>
    <t>Playgrounds</t>
  </si>
  <si>
    <t>1040809100</t>
  </si>
  <si>
    <t>Custodial Operations</t>
  </si>
  <si>
    <t>1040810000</t>
  </si>
  <si>
    <t>Transportation Admin</t>
  </si>
  <si>
    <t>1040810001</t>
  </si>
  <si>
    <t>Transp Shared Serv.</t>
  </si>
  <si>
    <t>1040810002</t>
  </si>
  <si>
    <t>Routing and Sched.</t>
  </si>
  <si>
    <t>1040810003</t>
  </si>
  <si>
    <t>Quality Assur-Safety</t>
  </si>
  <si>
    <t>1040810100</t>
  </si>
  <si>
    <t>Central Motor Pool</t>
  </si>
  <si>
    <t>1040810101</t>
  </si>
  <si>
    <t>Central Bus Repair</t>
  </si>
  <si>
    <t>1040810200</t>
  </si>
  <si>
    <t>NWTC Motor Pool</t>
  </si>
  <si>
    <t>1040810201</t>
  </si>
  <si>
    <t>NWTC Bus Repair</t>
  </si>
  <si>
    <t>1040810300</t>
  </si>
  <si>
    <t>Butler Motor Pool</t>
  </si>
  <si>
    <t>1040810301</t>
  </si>
  <si>
    <t>Butler Bus Repair</t>
  </si>
  <si>
    <t>1040810400</t>
  </si>
  <si>
    <t>Barnett Motor Pool</t>
  </si>
  <si>
    <t>1040810401</t>
  </si>
  <si>
    <t>Barnett Bus Repair</t>
  </si>
  <si>
    <t>1040810500</t>
  </si>
  <si>
    <t>TSC Motor Pool</t>
  </si>
  <si>
    <t>1040810501</t>
  </si>
  <si>
    <t>TSC Vehicle Repair</t>
  </si>
  <si>
    <t>1040820000</t>
  </si>
  <si>
    <t>1040821000</t>
  </si>
  <si>
    <t>1040821001</t>
  </si>
  <si>
    <t>1040821002</t>
  </si>
  <si>
    <t>1040821003</t>
  </si>
  <si>
    <t>1040821004</t>
  </si>
  <si>
    <t>1040822000</t>
  </si>
  <si>
    <t>1040822001</t>
  </si>
  <si>
    <t>Crossing Guards</t>
  </si>
  <si>
    <t>1040823000</t>
  </si>
  <si>
    <t>1040824000</t>
  </si>
  <si>
    <t>1040825000</t>
  </si>
  <si>
    <t>HMW Operational Supp</t>
  </si>
  <si>
    <t>1040826000</t>
  </si>
  <si>
    <t>Bond Program Adminis</t>
  </si>
  <si>
    <t>1040830000</t>
  </si>
  <si>
    <t>Nutrition</t>
  </si>
  <si>
    <t>1040850000</t>
  </si>
  <si>
    <t>11544 S. Gessner Rd.</t>
  </si>
  <si>
    <t>1040850001</t>
  </si>
  <si>
    <t>11611 Riceville Schl</t>
  </si>
  <si>
    <t>1040850002</t>
  </si>
  <si>
    <t>13755 South Main St.</t>
  </si>
  <si>
    <t>1040850003</t>
  </si>
  <si>
    <t>1417 Houston Ave.</t>
  </si>
  <si>
    <t>1040850004</t>
  </si>
  <si>
    <t>2019 Crawford St.</t>
  </si>
  <si>
    <t>1040850005</t>
  </si>
  <si>
    <t>22020 Magum Rd.</t>
  </si>
  <si>
    <t>1040850006</t>
  </si>
  <si>
    <t>216 Tidwell Rd.</t>
  </si>
  <si>
    <t>1040850007</t>
  </si>
  <si>
    <t>228 McCarty St, Whse</t>
  </si>
  <si>
    <t>1040850008</t>
  </si>
  <si>
    <t>228 McCarty St., CFS</t>
  </si>
  <si>
    <t>1040850009</t>
  </si>
  <si>
    <t>300 Canino Rd.</t>
  </si>
  <si>
    <t>1040850010</t>
  </si>
  <si>
    <t>3200 Center St.</t>
  </si>
  <si>
    <t>1040850011</t>
  </si>
  <si>
    <t>3200 Rosedale St.</t>
  </si>
  <si>
    <t>1040850012</t>
  </si>
  <si>
    <t>3901 Telephone Rd.</t>
  </si>
  <si>
    <t>1040850013</t>
  </si>
  <si>
    <t>4001 Hardy St.</t>
  </si>
  <si>
    <t>1040850014</t>
  </si>
  <si>
    <t>4040 W. Fuqua St.</t>
  </si>
  <si>
    <t>1040850015</t>
  </si>
  <si>
    <t>4103 Brisbane St.</t>
  </si>
  <si>
    <t>1040850016</t>
  </si>
  <si>
    <t>4141 Costa Rica Rd.</t>
  </si>
  <si>
    <t>1040850017</t>
  </si>
  <si>
    <t>4590 Wilmington St.</t>
  </si>
  <si>
    <t>1040850018</t>
  </si>
  <si>
    <t>4610 E. Crosstimbers</t>
  </si>
  <si>
    <t>1040850019</t>
  </si>
  <si>
    <t>4900 Market St.</t>
  </si>
  <si>
    <t>1040850020</t>
  </si>
  <si>
    <t>5426 Cavalcade St.</t>
  </si>
  <si>
    <t>1040850021</t>
  </si>
  <si>
    <t>6351 Pinemont Dr.</t>
  </si>
  <si>
    <t>1040850022</t>
  </si>
  <si>
    <t>6600 Carved Rock Dr.</t>
  </si>
  <si>
    <t>1040850023</t>
  </si>
  <si>
    <t>6700 Winfree Dr.</t>
  </si>
  <si>
    <t>1040850024</t>
  </si>
  <si>
    <t>6800 Fairway Dr., FH</t>
  </si>
  <si>
    <t>1040850025</t>
  </si>
  <si>
    <t>6801 Bennington St.</t>
  </si>
  <si>
    <t>1040850026</t>
  </si>
  <si>
    <t>7414 Saint Lo Rd.</t>
  </si>
  <si>
    <t>1040850027</t>
  </si>
  <si>
    <t>750 W. 38th St.</t>
  </si>
  <si>
    <t>1040850028</t>
  </si>
  <si>
    <t>7647 Bellfort St.</t>
  </si>
  <si>
    <t>1040850029</t>
  </si>
  <si>
    <t>7700 Wallisville Rd.</t>
  </si>
  <si>
    <t>1040850030</t>
  </si>
  <si>
    <t>800 Dillard St.</t>
  </si>
  <si>
    <t>1040850031</t>
  </si>
  <si>
    <t>8110 Bertwood St.</t>
  </si>
  <si>
    <t>1040850032</t>
  </si>
  <si>
    <t>8330 Triola Ln.</t>
  </si>
  <si>
    <t>1040850033</t>
  </si>
  <si>
    <t>901 Almeda Genoa Rd.</t>
  </si>
  <si>
    <t>1040850034</t>
  </si>
  <si>
    <t>201 E. 27th St.</t>
  </si>
  <si>
    <t>1040850035</t>
  </si>
  <si>
    <t>1040850036</t>
  </si>
  <si>
    <t>4400 West 18th St.</t>
  </si>
  <si>
    <t>1040850037</t>
  </si>
  <si>
    <t>5827 Chimney Rock Rd</t>
  </si>
  <si>
    <t>1040850038</t>
  </si>
  <si>
    <t>1102 Telephone Rd.</t>
  </si>
  <si>
    <t>1040850039</t>
  </si>
  <si>
    <t>158 Mississippi St.</t>
  </si>
  <si>
    <t>1040850040</t>
  </si>
  <si>
    <t>4435 Weaver Rd.</t>
  </si>
  <si>
    <t>1040850041</t>
  </si>
  <si>
    <t>5815 Hirsch Rd.</t>
  </si>
  <si>
    <t>1040850042</t>
  </si>
  <si>
    <t>3300 Russell St.</t>
  </si>
  <si>
    <t>1040850043</t>
  </si>
  <si>
    <t>4901 Lockwood Dr.</t>
  </si>
  <si>
    <t>1040850044</t>
  </si>
  <si>
    <t>2815 Campbell Rd.</t>
  </si>
  <si>
    <t>1040850045</t>
  </si>
  <si>
    <t>1701 Bringhurst St.</t>
  </si>
  <si>
    <t>1040999999</t>
  </si>
  <si>
    <t>Legacy Grp 40 CstCtr</t>
  </si>
  <si>
    <t>1050800000</t>
  </si>
  <si>
    <t>Chief Info. Officer</t>
  </si>
  <si>
    <t>1050801000</t>
  </si>
  <si>
    <t>PMO</t>
  </si>
  <si>
    <t>1050801001</t>
  </si>
  <si>
    <t>Quality</t>
  </si>
  <si>
    <t>1050801005</t>
  </si>
  <si>
    <t>PMO Projects</t>
  </si>
  <si>
    <t>1050802000</t>
  </si>
  <si>
    <t>Strategic Planning</t>
  </si>
  <si>
    <t>1050802005</t>
  </si>
  <si>
    <t>Strategic Plan. Proj</t>
  </si>
  <si>
    <t>1050803000</t>
  </si>
  <si>
    <t>IT Audit &amp;Governance</t>
  </si>
  <si>
    <t>1050803005</t>
  </si>
  <si>
    <t>IT Audit &amp;Gov'n Proj</t>
  </si>
  <si>
    <t>1050804000</t>
  </si>
  <si>
    <t>Education Technology</t>
  </si>
  <si>
    <t>1050804005</t>
  </si>
  <si>
    <t>Education Tech. Proj</t>
  </si>
  <si>
    <t>1050805000</t>
  </si>
  <si>
    <t>Infrastr, Eng, Oper</t>
  </si>
  <si>
    <t>1050805005</t>
  </si>
  <si>
    <t>Infr, Eng, Oper Proj</t>
  </si>
  <si>
    <t>1050805010</t>
  </si>
  <si>
    <t>IT Operations</t>
  </si>
  <si>
    <t>1050805011</t>
  </si>
  <si>
    <t>IT Desktop Support</t>
  </si>
  <si>
    <t>1050805012</t>
  </si>
  <si>
    <t>IT Data Center</t>
  </si>
  <si>
    <t>1050805020</t>
  </si>
  <si>
    <t>IT Network Engineer.</t>
  </si>
  <si>
    <t>1050805021</t>
  </si>
  <si>
    <t>IT Telecommuications</t>
  </si>
  <si>
    <t>1050805030</t>
  </si>
  <si>
    <t>IT Sys. Engineering</t>
  </si>
  <si>
    <t>1050805031</t>
  </si>
  <si>
    <t>IT Systems Operat.</t>
  </si>
  <si>
    <t>1050806000</t>
  </si>
  <si>
    <t>Data &amp; Bus. Solution</t>
  </si>
  <si>
    <t>1050806005</t>
  </si>
  <si>
    <t>Data &amp;Bus. Sol. Proj</t>
  </si>
  <si>
    <t>1050806010</t>
  </si>
  <si>
    <t>Data Warehouse</t>
  </si>
  <si>
    <t>1050806020</t>
  </si>
  <si>
    <t>Info Analysis, Util</t>
  </si>
  <si>
    <t>1050806030</t>
  </si>
  <si>
    <t>Custom Applications</t>
  </si>
  <si>
    <t>1050806040</t>
  </si>
  <si>
    <t>Finance &amp; Oper. Sys.</t>
  </si>
  <si>
    <t>1050806050</t>
  </si>
  <si>
    <t>HCM Systems</t>
  </si>
  <si>
    <t>1050806070</t>
  </si>
  <si>
    <t>IT - CFS</t>
  </si>
  <si>
    <t>1050807000</t>
  </si>
  <si>
    <t>Student Mgmt Systems</t>
  </si>
  <si>
    <t>1050807005</t>
  </si>
  <si>
    <t>Student Mgt Sys Proj</t>
  </si>
  <si>
    <t>1050808000</t>
  </si>
  <si>
    <t>Maintenance Service</t>
  </si>
  <si>
    <t>1050809000</t>
  </si>
  <si>
    <t>IT Telecom Admin</t>
  </si>
  <si>
    <t>1050810000</t>
  </si>
  <si>
    <t>IT Customer Service</t>
  </si>
  <si>
    <t>1050810005</t>
  </si>
  <si>
    <t>IT Cust Srv Projects</t>
  </si>
  <si>
    <t>1050810010</t>
  </si>
  <si>
    <t>Technology Training</t>
  </si>
  <si>
    <t>1050810020</t>
  </si>
  <si>
    <t>IT Service Desk</t>
  </si>
  <si>
    <t>1050810030</t>
  </si>
  <si>
    <t>IT Applicat. Support</t>
  </si>
  <si>
    <t>1050820000</t>
  </si>
  <si>
    <t>Administrative Serv.</t>
  </si>
  <si>
    <t>1050820030</t>
  </si>
  <si>
    <t>Records Management</t>
  </si>
  <si>
    <t>1050999999</t>
  </si>
  <si>
    <t>Legacy Grp 50 CstCtr</t>
  </si>
  <si>
    <t>1060800000</t>
  </si>
  <si>
    <t>Office of School Sup</t>
  </si>
  <si>
    <t>1060801001</t>
  </si>
  <si>
    <t>Elementary Office 1</t>
  </si>
  <si>
    <t>1060801002</t>
  </si>
  <si>
    <t>North School Office</t>
  </si>
  <si>
    <t>1060801003</t>
  </si>
  <si>
    <t>South School Office</t>
  </si>
  <si>
    <t>1060801004</t>
  </si>
  <si>
    <t>West School Office</t>
  </si>
  <si>
    <t>1060801005</t>
  </si>
  <si>
    <t>Charter Schl Office</t>
  </si>
  <si>
    <t>1060801006</t>
  </si>
  <si>
    <t>East School Office</t>
  </si>
  <si>
    <t>1060840000</t>
  </si>
  <si>
    <t>Office of Student Su</t>
  </si>
  <si>
    <t>1060841000</t>
  </si>
  <si>
    <t>1060842000</t>
  </si>
  <si>
    <t>1060843000</t>
  </si>
  <si>
    <t>Student Support Serv</t>
  </si>
  <si>
    <t>1060843001</t>
  </si>
  <si>
    <t>Soc &amp;  Emot Learning</t>
  </si>
  <si>
    <t>1060843002</t>
  </si>
  <si>
    <t>PBIS</t>
  </si>
  <si>
    <t>1060844000</t>
  </si>
  <si>
    <t>Federal &amp; State Comp</t>
  </si>
  <si>
    <t>1060845000</t>
  </si>
  <si>
    <t>1060846000</t>
  </si>
  <si>
    <t>Psychological Servic</t>
  </si>
  <si>
    <t>1060847000</t>
  </si>
  <si>
    <t>1060848000</t>
  </si>
  <si>
    <t>1060849000</t>
  </si>
  <si>
    <t>Parent &amp; Comm.Assist</t>
  </si>
  <si>
    <t>1060850000</t>
  </si>
  <si>
    <t>1060851000</t>
  </si>
  <si>
    <t>Drop Out</t>
  </si>
  <si>
    <t>1060852000</t>
  </si>
  <si>
    <t>Interventions</t>
  </si>
  <si>
    <t>1060853000</t>
  </si>
  <si>
    <t>After School</t>
  </si>
  <si>
    <t>1060854000</t>
  </si>
  <si>
    <t>Dyslexia</t>
  </si>
  <si>
    <t>1060870000</t>
  </si>
  <si>
    <t>Athletics Adm-Non IS</t>
  </si>
  <si>
    <t>1060870140</t>
  </si>
  <si>
    <t>Barnett Cmplx-Non IS</t>
  </si>
  <si>
    <t>1060870150</t>
  </si>
  <si>
    <t>Butler Complx-Non IS</t>
  </si>
  <si>
    <t>1060870160</t>
  </si>
  <si>
    <t>Delmar Complx-Non IS</t>
  </si>
  <si>
    <t>1060900000</t>
  </si>
  <si>
    <t>Chief of Major Proj</t>
  </si>
  <si>
    <t>1060901000</t>
  </si>
  <si>
    <t>1060902000</t>
  </si>
  <si>
    <t>College Readiness</t>
  </si>
  <si>
    <t>1060903000</t>
  </si>
  <si>
    <t>1060904000</t>
  </si>
  <si>
    <t>Career Readiness</t>
  </si>
  <si>
    <t>1060905000</t>
  </si>
  <si>
    <t>Futures Academy</t>
  </si>
  <si>
    <t>1060906000</t>
  </si>
  <si>
    <t>Linked Learning</t>
  </si>
  <si>
    <t>1060907000</t>
  </si>
  <si>
    <t>J. R. ROTC</t>
  </si>
  <si>
    <t>1060908000</t>
  </si>
  <si>
    <t>Career &amp; Tech</t>
  </si>
  <si>
    <t>1060920000</t>
  </si>
  <si>
    <t>Chief Acad. Officer</t>
  </si>
  <si>
    <t>1060921000</t>
  </si>
  <si>
    <t>Innovative Curr&amp;Inst</t>
  </si>
  <si>
    <t>1060922000</t>
  </si>
  <si>
    <t>Elem Curricul &amp;Devel</t>
  </si>
  <si>
    <t>1060923000</t>
  </si>
  <si>
    <t>1060924000</t>
  </si>
  <si>
    <t>1060925001</t>
  </si>
  <si>
    <t>1060926000</t>
  </si>
  <si>
    <t>Vision Program</t>
  </si>
  <si>
    <t>1060927000</t>
  </si>
  <si>
    <t>Deaf Program</t>
  </si>
  <si>
    <t>1060928000</t>
  </si>
  <si>
    <t>Multilingual Program</t>
  </si>
  <si>
    <t>1060929000</t>
  </si>
  <si>
    <t>1060930000</t>
  </si>
  <si>
    <t>1060931000</t>
  </si>
  <si>
    <t>1060932000</t>
  </si>
  <si>
    <t>1060933000</t>
  </si>
  <si>
    <t>1060934000</t>
  </si>
  <si>
    <t>Research and Account</t>
  </si>
  <si>
    <t>1060937000</t>
  </si>
  <si>
    <t>PD-Operations</t>
  </si>
  <si>
    <t>1060937001</t>
  </si>
  <si>
    <t>PD-Teacher Developme</t>
  </si>
  <si>
    <t>1060938000</t>
  </si>
  <si>
    <t>Projects - Science</t>
  </si>
  <si>
    <t>1060939000</t>
  </si>
  <si>
    <t>Alternative Certific</t>
  </si>
  <si>
    <t>1060999999</t>
  </si>
  <si>
    <t>Legacy Grp 60 CstCtr</t>
  </si>
  <si>
    <t>1070800000</t>
  </si>
  <si>
    <t>1070801000</t>
  </si>
  <si>
    <t>Controller's Office</t>
  </si>
  <si>
    <t>1070801001</t>
  </si>
  <si>
    <t>Gen'l Accounting</t>
  </si>
  <si>
    <t>1070801002</t>
  </si>
  <si>
    <t>Treasury</t>
  </si>
  <si>
    <t>1070801003</t>
  </si>
  <si>
    <t>Accounts Payable</t>
  </si>
  <si>
    <t>1070801004</t>
  </si>
  <si>
    <t>Fixed Assets Acctg</t>
  </si>
  <si>
    <t>1070801005</t>
  </si>
  <si>
    <t>Payroll - Gen'l</t>
  </si>
  <si>
    <t>1070801008</t>
  </si>
  <si>
    <t>Special Rev - Acctg</t>
  </si>
  <si>
    <t>1070801009</t>
  </si>
  <si>
    <t>Capital Proj. Acctg</t>
  </si>
  <si>
    <t>1070802000</t>
  </si>
  <si>
    <t>Budgeting &amp; Financia</t>
  </si>
  <si>
    <t>1070802001</t>
  </si>
  <si>
    <t>School-Based Budget</t>
  </si>
  <si>
    <t>1070802002</t>
  </si>
  <si>
    <t>Special Rev - Budget</t>
  </si>
  <si>
    <t>1070802003</t>
  </si>
  <si>
    <t>Operations - Budget</t>
  </si>
  <si>
    <t>1070802004</t>
  </si>
  <si>
    <t>1070803000</t>
  </si>
  <si>
    <t>Procurement</t>
  </si>
  <si>
    <t>1070806000</t>
  </si>
  <si>
    <t>Benefits - Gen'l</t>
  </si>
  <si>
    <t>1070807000</t>
  </si>
  <si>
    <t>Medicaid</t>
  </si>
  <si>
    <t>1070809000</t>
  </si>
  <si>
    <t>Govern, Risk &amp; Compl</t>
  </si>
  <si>
    <t>1070810000</t>
  </si>
  <si>
    <t>Fin Mgmt Attorney</t>
  </si>
  <si>
    <t>1070811000</t>
  </si>
  <si>
    <t>1070999999</t>
  </si>
  <si>
    <t>Legacy Grp 70 CstCtr</t>
  </si>
  <si>
    <t>1080701000</t>
  </si>
  <si>
    <t>Superintendent of Sc</t>
  </si>
  <si>
    <t>1080702000</t>
  </si>
  <si>
    <t>1080702001</t>
  </si>
  <si>
    <t>Board Services Mbr 1</t>
  </si>
  <si>
    <t>1080702002</t>
  </si>
  <si>
    <t>Board Services Mbr 2</t>
  </si>
  <si>
    <t>1080702003</t>
  </si>
  <si>
    <t>Board Services Mbr 3</t>
  </si>
  <si>
    <t>1080702004</t>
  </si>
  <si>
    <t>Board Services Mbr 4</t>
  </si>
  <si>
    <t>1080702005</t>
  </si>
  <si>
    <t>Board Services Mbr 5</t>
  </si>
  <si>
    <t>1080702006</t>
  </si>
  <si>
    <t>Board Services Mbr 6</t>
  </si>
  <si>
    <t>1080702007</t>
  </si>
  <si>
    <t>Board Services Mbr 7</t>
  </si>
  <si>
    <t>1080702008</t>
  </si>
  <si>
    <t>Board Services Mbr 8</t>
  </si>
  <si>
    <t>1080702009</t>
  </si>
  <si>
    <t>Board Services Mbr 9</t>
  </si>
  <si>
    <t>1080800000</t>
  </si>
  <si>
    <t>1080801000</t>
  </si>
  <si>
    <t>1080801001</t>
  </si>
  <si>
    <t>1080802000</t>
  </si>
  <si>
    <t>1080803000</t>
  </si>
  <si>
    <t>Family&amp;Com.Engagemnt</t>
  </si>
  <si>
    <t>1080810000</t>
  </si>
  <si>
    <t>1080811000</t>
  </si>
  <si>
    <t>1080820000</t>
  </si>
  <si>
    <t>Office of the Inspec</t>
  </si>
  <si>
    <t>1080821000</t>
  </si>
  <si>
    <t>Ethics &amp; Comp Office</t>
  </si>
  <si>
    <t>1080825000</t>
  </si>
  <si>
    <t>1080825001</t>
  </si>
  <si>
    <t>Public Info. Office</t>
  </si>
  <si>
    <t>1080830000</t>
  </si>
  <si>
    <t>Teledyne Administrat</t>
  </si>
  <si>
    <t>1080830001</t>
  </si>
  <si>
    <t>1080830002</t>
  </si>
  <si>
    <t>1080999999</t>
  </si>
  <si>
    <t>Legacy Grp 80 CstCtr</t>
  </si>
  <si>
    <t>1090800000</t>
  </si>
  <si>
    <t>Holding-Unassigned</t>
  </si>
  <si>
    <t>1090800001</t>
  </si>
  <si>
    <t>Holding-Assigned</t>
  </si>
  <si>
    <t>1090800002</t>
  </si>
  <si>
    <t>Districtwide Schools</t>
  </si>
  <si>
    <t>1090800003</t>
  </si>
  <si>
    <t>Districtwide Operati</t>
  </si>
  <si>
    <t>1090800004</t>
  </si>
  <si>
    <t>Districtwide Benefit</t>
  </si>
  <si>
    <t>1090800005</t>
  </si>
  <si>
    <t>Campus RAS Holding</t>
  </si>
  <si>
    <t>1090800006</t>
  </si>
  <si>
    <t>Campus Non-RAS Holdi</t>
  </si>
  <si>
    <t>1090999999</t>
  </si>
  <si>
    <t>Legacy Grp 90 CstCtr</t>
  </si>
  <si>
    <t>3030801000</t>
  </si>
  <si>
    <t>3030999999</t>
  </si>
  <si>
    <t>3060999999</t>
  </si>
  <si>
    <t>3070801007</t>
  </si>
  <si>
    <t>IS Acctg - Gen'l</t>
  </si>
  <si>
    <t>3070802003</t>
  </si>
  <si>
    <t>Budget Oper-IS Gen'l</t>
  </si>
  <si>
    <t>3150820010</t>
  </si>
  <si>
    <t>Copiers, Graphics&amp;PO</t>
  </si>
  <si>
    <t>3150820020</t>
  </si>
  <si>
    <t>Customer Support</t>
  </si>
  <si>
    <t>3150820040</t>
  </si>
  <si>
    <t>Print Shop - Admin</t>
  </si>
  <si>
    <t>3150820041</t>
  </si>
  <si>
    <t>Print Shop-Internal</t>
  </si>
  <si>
    <t>3150820042</t>
  </si>
  <si>
    <t>Print Shop-External</t>
  </si>
  <si>
    <t>3150820043</t>
  </si>
  <si>
    <t>Fleet Copiers</t>
  </si>
  <si>
    <t>3150820044</t>
  </si>
  <si>
    <t>Copier Fleet-HMW</t>
  </si>
  <si>
    <t>3150999999</t>
  </si>
  <si>
    <t>3170801007</t>
  </si>
  <si>
    <t>IS Acctg - Prnt Sh</t>
  </si>
  <si>
    <t>3170802003</t>
  </si>
  <si>
    <t>Budget Oper -Prnt Sh</t>
  </si>
  <si>
    <t>3260939000</t>
  </si>
  <si>
    <t>3260939001</t>
  </si>
  <si>
    <t>HISD New Teacher</t>
  </si>
  <si>
    <t>3260939002</t>
  </si>
  <si>
    <t>HISD Intern</t>
  </si>
  <si>
    <t>3260939003</t>
  </si>
  <si>
    <t>HISD Extension 1 &amp; 2</t>
  </si>
  <si>
    <t>3260939004</t>
  </si>
  <si>
    <t>External Teacher</t>
  </si>
  <si>
    <t>3260939005</t>
  </si>
  <si>
    <t>HISD Counselor</t>
  </si>
  <si>
    <t>3260939006</t>
  </si>
  <si>
    <t>HISD Educn Diagnost</t>
  </si>
  <si>
    <t>3270801007</t>
  </si>
  <si>
    <t>IS Acctg - ACP</t>
  </si>
  <si>
    <t>3270802003</t>
  </si>
  <si>
    <t>Budget Oper - ACP</t>
  </si>
  <si>
    <t>3360870000</t>
  </si>
  <si>
    <t>Athletics Administra</t>
  </si>
  <si>
    <t>3360870010</t>
  </si>
  <si>
    <t>Football</t>
  </si>
  <si>
    <t>3360870020</t>
  </si>
  <si>
    <t>Basketball</t>
  </si>
  <si>
    <t>3360870030</t>
  </si>
  <si>
    <t>Volleyball</t>
  </si>
  <si>
    <t>3360870040</t>
  </si>
  <si>
    <t>Soccer</t>
  </si>
  <si>
    <t>3360870050</t>
  </si>
  <si>
    <t>Track/Field</t>
  </si>
  <si>
    <t>3360870060</t>
  </si>
  <si>
    <t>Baseball</t>
  </si>
  <si>
    <t>3360870070</t>
  </si>
  <si>
    <t>Cross Country</t>
  </si>
  <si>
    <t>3360870080</t>
  </si>
  <si>
    <t>Softball</t>
  </si>
  <si>
    <t>3360870090</t>
  </si>
  <si>
    <t>Swimming</t>
  </si>
  <si>
    <t>3360870100</t>
  </si>
  <si>
    <t>Tennis</t>
  </si>
  <si>
    <t>3360870110</t>
  </si>
  <si>
    <t>Golf</t>
  </si>
  <si>
    <t>3360870120</t>
  </si>
  <si>
    <t>Cheer/Drill Team</t>
  </si>
  <si>
    <t>3360870130</t>
  </si>
  <si>
    <t>Wrestling</t>
  </si>
  <si>
    <t>3360870200</t>
  </si>
  <si>
    <t>Barnett Complex</t>
  </si>
  <si>
    <t>3360870201</t>
  </si>
  <si>
    <t>Barnett Game Concess</t>
  </si>
  <si>
    <t>3360870210</t>
  </si>
  <si>
    <t>Butler Complex</t>
  </si>
  <si>
    <t>3360870211</t>
  </si>
  <si>
    <t>Butler Game Concess</t>
  </si>
  <si>
    <t>3360870220</t>
  </si>
  <si>
    <t>Delmar Complex</t>
  </si>
  <si>
    <t>3360870221</t>
  </si>
  <si>
    <t>Delmar Game Concess</t>
  </si>
  <si>
    <t>3360870230</t>
  </si>
  <si>
    <t>Cowart Complex</t>
  </si>
  <si>
    <t>3360870231</t>
  </si>
  <si>
    <t>Cowart Game Concess</t>
  </si>
  <si>
    <t>3370801007</t>
  </si>
  <si>
    <t>IS Acctg - Athl</t>
  </si>
  <si>
    <t>3370802003</t>
  </si>
  <si>
    <t>Budget Oper - Athl</t>
  </si>
  <si>
    <t>3460950000</t>
  </si>
  <si>
    <t>UIL Administration</t>
  </si>
  <si>
    <t>3460950010</t>
  </si>
  <si>
    <t>Solo/Ensemble</t>
  </si>
  <si>
    <t>3460950020</t>
  </si>
  <si>
    <t>Academic Meet</t>
  </si>
  <si>
    <t>3460950021</t>
  </si>
  <si>
    <t>ES Academic Meet</t>
  </si>
  <si>
    <t>3460950022</t>
  </si>
  <si>
    <t>MS Academic Meet</t>
  </si>
  <si>
    <t>3460950030</t>
  </si>
  <si>
    <t>One Act Play</t>
  </si>
  <si>
    <t>3460950031</t>
  </si>
  <si>
    <t>ES One Act Play</t>
  </si>
  <si>
    <t>3460950032</t>
  </si>
  <si>
    <t>MS One Act Play</t>
  </si>
  <si>
    <t>3460950040</t>
  </si>
  <si>
    <t>Debate-Cross Examina</t>
  </si>
  <si>
    <t>3460950041</t>
  </si>
  <si>
    <t>HUDL</t>
  </si>
  <si>
    <t>3460950042</t>
  </si>
  <si>
    <t>MS Debate</t>
  </si>
  <si>
    <t>3460950050</t>
  </si>
  <si>
    <t>Marching Band</t>
  </si>
  <si>
    <t>3460950060</t>
  </si>
  <si>
    <t>Concert Band</t>
  </si>
  <si>
    <t>3460950061</t>
  </si>
  <si>
    <t>MS Band</t>
  </si>
  <si>
    <t>3460950062</t>
  </si>
  <si>
    <t>MS Concert</t>
  </si>
  <si>
    <t>3460950070</t>
  </si>
  <si>
    <t>Choir</t>
  </si>
  <si>
    <t>3460950080</t>
  </si>
  <si>
    <t>Orchestra</t>
  </si>
  <si>
    <t>3460950090</t>
  </si>
  <si>
    <t>History Fair</t>
  </si>
  <si>
    <t>3460950100</t>
  </si>
  <si>
    <t>Sci &amp; Eng Fair</t>
  </si>
  <si>
    <t>3460950110</t>
  </si>
  <si>
    <t>HISD &amp; Natl Spelling</t>
  </si>
  <si>
    <t>3460950111</t>
  </si>
  <si>
    <t>Bilingual Spelling B</t>
  </si>
  <si>
    <t>3460950120</t>
  </si>
  <si>
    <t>Robotics Competition</t>
  </si>
  <si>
    <t>3470801007</t>
  </si>
  <si>
    <t>IS Acctg - UIL</t>
  </si>
  <si>
    <t>3470802003</t>
  </si>
  <si>
    <t>Budget Oper - UIL</t>
  </si>
  <si>
    <t>3560845000</t>
  </si>
  <si>
    <t>3560846000</t>
  </si>
  <si>
    <t>3560848000</t>
  </si>
  <si>
    <t>3560924000</t>
  </si>
  <si>
    <t>3560925001</t>
  </si>
  <si>
    <t>3560926000</t>
  </si>
  <si>
    <t>3570801007</t>
  </si>
  <si>
    <t>IS Acctg - Sp Ed</t>
  </si>
  <si>
    <t>3570802003</t>
  </si>
  <si>
    <t>Budget Oper -Sp Ed</t>
  </si>
  <si>
    <t>3580830000</t>
  </si>
  <si>
    <t>3660850000</t>
  </si>
  <si>
    <t>3670801007</t>
  </si>
  <si>
    <t>IS Acctg - Vrt Scl</t>
  </si>
  <si>
    <t>3670802003</t>
  </si>
  <si>
    <t>Budget Oper -Vrt Scl</t>
  </si>
  <si>
    <t>3730804000</t>
  </si>
  <si>
    <t>HR Bus. Ptr-Hlth Ins</t>
  </si>
  <si>
    <t>3730999999</t>
  </si>
  <si>
    <t>3740999999</t>
  </si>
  <si>
    <t>3770801007</t>
  </si>
  <si>
    <t>IS Acctg - Hlth Serv</t>
  </si>
  <si>
    <t>3770802003</t>
  </si>
  <si>
    <t>Budget Oper-Hlth Ins</t>
  </si>
  <si>
    <t>3770804000</t>
  </si>
  <si>
    <t>Health Insurance</t>
  </si>
  <si>
    <t>3770806000</t>
  </si>
  <si>
    <t>Benefits-Hlth Insur</t>
  </si>
  <si>
    <t>3770999999</t>
  </si>
  <si>
    <t>3790999999</t>
  </si>
  <si>
    <t>3830804000</t>
  </si>
  <si>
    <t>HR Bus. Ptr-Wrk Comp</t>
  </si>
  <si>
    <t>3840824001</t>
  </si>
  <si>
    <t>Risk Management-WC</t>
  </si>
  <si>
    <t>3840999999</t>
  </si>
  <si>
    <t>3870801007</t>
  </si>
  <si>
    <t>IS Acctg - Wrk Comp</t>
  </si>
  <si>
    <t>3870802003</t>
  </si>
  <si>
    <t>Budget Oper-Wrk Comp</t>
  </si>
  <si>
    <t>3870805000</t>
  </si>
  <si>
    <t>Workers' Compensatio</t>
  </si>
  <si>
    <t>3870806000</t>
  </si>
  <si>
    <t>Benefits-Wrk Comp</t>
  </si>
  <si>
    <t>3870999999</t>
  </si>
  <si>
    <t>5111131000</t>
  </si>
  <si>
    <t>5111350000</t>
  </si>
  <si>
    <t>5111352000</t>
  </si>
  <si>
    <t>5111354000</t>
  </si>
  <si>
    <t>5111355000</t>
  </si>
  <si>
    <t>5111357000</t>
  </si>
  <si>
    <t>5111360000</t>
  </si>
  <si>
    <t>5111470000</t>
  </si>
  <si>
    <t>5112102000</t>
  </si>
  <si>
    <t>5112104000</t>
  </si>
  <si>
    <t>5112105000</t>
  </si>
  <si>
    <t>5112106000</t>
  </si>
  <si>
    <t>5112107000</t>
  </si>
  <si>
    <t>5112108000</t>
  </si>
  <si>
    <t>5112109000</t>
  </si>
  <si>
    <t>5112110000</t>
  </si>
  <si>
    <t>5112111000</t>
  </si>
  <si>
    <t>5112112000</t>
  </si>
  <si>
    <t>5112113000</t>
  </si>
  <si>
    <t>5112114000</t>
  </si>
  <si>
    <t>5112115000</t>
  </si>
  <si>
    <t>5112116000</t>
  </si>
  <si>
    <t>5112117000</t>
  </si>
  <si>
    <t>5112119000</t>
  </si>
  <si>
    <t>5112120000</t>
  </si>
  <si>
    <t>5112121000</t>
  </si>
  <si>
    <t>5112122000</t>
  </si>
  <si>
    <t>5112123000</t>
  </si>
  <si>
    <t>5112124000</t>
  </si>
  <si>
    <t>5112125000</t>
  </si>
  <si>
    <t>5112128000</t>
  </si>
  <si>
    <t>5112130000</t>
  </si>
  <si>
    <t>5112132000</t>
  </si>
  <si>
    <t>5112133000</t>
  </si>
  <si>
    <t>5112135000</t>
  </si>
  <si>
    <t>5112136000</t>
  </si>
  <si>
    <t>5112137000</t>
  </si>
  <si>
    <t>5112138000</t>
  </si>
  <si>
    <t>5112139000</t>
  </si>
  <si>
    <t>5112140000</t>
  </si>
  <si>
    <t>5112144000</t>
  </si>
  <si>
    <t>5112147000</t>
  </si>
  <si>
    <t>5112148000</t>
  </si>
  <si>
    <t>5112149000</t>
  </si>
  <si>
    <t>5112151000</t>
  </si>
  <si>
    <t>5112152000</t>
  </si>
  <si>
    <t>5112153000</t>
  </si>
  <si>
    <t>5112154000</t>
  </si>
  <si>
    <t>5112155000</t>
  </si>
  <si>
    <t>5112156000</t>
  </si>
  <si>
    <t>5112157000</t>
  </si>
  <si>
    <t>5112158000</t>
  </si>
  <si>
    <t>5112159000</t>
  </si>
  <si>
    <t>5112162000</t>
  </si>
  <si>
    <t>5112166000</t>
  </si>
  <si>
    <t>5112167000</t>
  </si>
  <si>
    <t>5112168000</t>
  </si>
  <si>
    <t>5112169000</t>
  </si>
  <si>
    <t>5112170000</t>
  </si>
  <si>
    <t>5112171000</t>
  </si>
  <si>
    <t>5112172000</t>
  </si>
  <si>
    <t>5112173000</t>
  </si>
  <si>
    <t>5112174000</t>
  </si>
  <si>
    <t>5112175000</t>
  </si>
  <si>
    <t>5112178000</t>
  </si>
  <si>
    <t>5112179000</t>
  </si>
  <si>
    <t>5112180000</t>
  </si>
  <si>
    <t>5112181000</t>
  </si>
  <si>
    <t>5112182000</t>
  </si>
  <si>
    <t>5112185000</t>
  </si>
  <si>
    <t>5112186000</t>
  </si>
  <si>
    <t>5112187000</t>
  </si>
  <si>
    <t>5112188000</t>
  </si>
  <si>
    <t>5112189000</t>
  </si>
  <si>
    <t>5112192000</t>
  </si>
  <si>
    <t>5112194000</t>
  </si>
  <si>
    <t>5112195000</t>
  </si>
  <si>
    <t>5112196000</t>
  </si>
  <si>
    <t>5112197000</t>
  </si>
  <si>
    <t>5112198000</t>
  </si>
  <si>
    <t>5112199000</t>
  </si>
  <si>
    <t>5112201000</t>
  </si>
  <si>
    <t>5112203000</t>
  </si>
  <si>
    <t>5112204000</t>
  </si>
  <si>
    <t>5112207000</t>
  </si>
  <si>
    <t>5112209000</t>
  </si>
  <si>
    <t>5112210000</t>
  </si>
  <si>
    <t>5112211000</t>
  </si>
  <si>
    <t>5112212000</t>
  </si>
  <si>
    <t>5112213000</t>
  </si>
  <si>
    <t>5112214000</t>
  </si>
  <si>
    <t>5112215000</t>
  </si>
  <si>
    <t>5112216000</t>
  </si>
  <si>
    <t>5112217000</t>
  </si>
  <si>
    <t>5112218000</t>
  </si>
  <si>
    <t>5112219000</t>
  </si>
  <si>
    <t>5112220000</t>
  </si>
  <si>
    <t>5112221000</t>
  </si>
  <si>
    <t>5112222000</t>
  </si>
  <si>
    <t>5112223000</t>
  </si>
  <si>
    <t>5112224000</t>
  </si>
  <si>
    <t>5112225000</t>
  </si>
  <si>
    <t>5112227000</t>
  </si>
  <si>
    <t>5112228000</t>
  </si>
  <si>
    <t>5112229000</t>
  </si>
  <si>
    <t>5112231000</t>
  </si>
  <si>
    <t>5112232000</t>
  </si>
  <si>
    <t>5112233000</t>
  </si>
  <si>
    <t>5112234000</t>
  </si>
  <si>
    <t>5112237000</t>
  </si>
  <si>
    <t>5112239000</t>
  </si>
  <si>
    <t>5112240000</t>
  </si>
  <si>
    <t>5112241000</t>
  </si>
  <si>
    <t>5112242000</t>
  </si>
  <si>
    <t>5112243000</t>
  </si>
  <si>
    <t>5112244000</t>
  </si>
  <si>
    <t>5112245000</t>
  </si>
  <si>
    <t>5112247000</t>
  </si>
  <si>
    <t>5112248000</t>
  </si>
  <si>
    <t>5112249000</t>
  </si>
  <si>
    <t>5112251000</t>
  </si>
  <si>
    <t>5112252000</t>
  </si>
  <si>
    <t>5112253000</t>
  </si>
  <si>
    <t>5112254000</t>
  </si>
  <si>
    <t>5112255000</t>
  </si>
  <si>
    <t>5112257000</t>
  </si>
  <si>
    <t>5112258000</t>
  </si>
  <si>
    <t>5112259000</t>
  </si>
  <si>
    <t>5112260000</t>
  </si>
  <si>
    <t>5112262000</t>
  </si>
  <si>
    <t>5112263000</t>
  </si>
  <si>
    <t>5112264000</t>
  </si>
  <si>
    <t>5112265000</t>
  </si>
  <si>
    <t>5112267000</t>
  </si>
  <si>
    <t>5112268000</t>
  </si>
  <si>
    <t>5112269000</t>
  </si>
  <si>
    <t>5112271000</t>
  </si>
  <si>
    <t>5112273000</t>
  </si>
  <si>
    <t>5112274000</t>
  </si>
  <si>
    <t>5112275000</t>
  </si>
  <si>
    <t>5112276000</t>
  </si>
  <si>
    <t>5112279000</t>
  </si>
  <si>
    <t>5112281000</t>
  </si>
  <si>
    <t>5112283000</t>
  </si>
  <si>
    <t>5112285000</t>
  </si>
  <si>
    <t>5112286000</t>
  </si>
  <si>
    <t>5112287000</t>
  </si>
  <si>
    <t>5112289000</t>
  </si>
  <si>
    <t>5112290000</t>
  </si>
  <si>
    <t>5112291000</t>
  </si>
  <si>
    <t>5112292000</t>
  </si>
  <si>
    <t>5112295000</t>
  </si>
  <si>
    <t>5112297000</t>
  </si>
  <si>
    <t>5112298000</t>
  </si>
  <si>
    <t>5112299000</t>
  </si>
  <si>
    <t>5112353000</t>
  </si>
  <si>
    <t>5112358000</t>
  </si>
  <si>
    <t>5112359000</t>
  </si>
  <si>
    <t>5112364000</t>
  </si>
  <si>
    <t>5112369000</t>
  </si>
  <si>
    <t>5112372000</t>
  </si>
  <si>
    <t>5112373000</t>
  </si>
  <si>
    <t>5112374000</t>
  </si>
  <si>
    <t>5112383000</t>
  </si>
  <si>
    <t>5112389000</t>
  </si>
  <si>
    <t>5112394000</t>
  </si>
  <si>
    <t>5112395000</t>
  </si>
  <si>
    <t>5112396000</t>
  </si>
  <si>
    <t>5112460000</t>
  </si>
  <si>
    <t>5112466000</t>
  </si>
  <si>
    <t>5112473000</t>
  </si>
  <si>
    <t>5112475000</t>
  </si>
  <si>
    <t>5112479000</t>
  </si>
  <si>
    <t>5112480000</t>
  </si>
  <si>
    <t>5112483000</t>
  </si>
  <si>
    <t>5112999999</t>
  </si>
  <si>
    <t>5113039000</t>
  </si>
  <si>
    <t>5113041000</t>
  </si>
  <si>
    <t>5113042000</t>
  </si>
  <si>
    <t>5113043000</t>
  </si>
  <si>
    <t>5113044000</t>
  </si>
  <si>
    <t>5113045000</t>
  </si>
  <si>
    <t>5113046000</t>
  </si>
  <si>
    <t>5113047000</t>
  </si>
  <si>
    <t>5113048000</t>
  </si>
  <si>
    <t>5113049000</t>
  </si>
  <si>
    <t>5113050000</t>
  </si>
  <si>
    <t>5113051000</t>
  </si>
  <si>
    <t>5113052000</t>
  </si>
  <si>
    <t>5113053000</t>
  </si>
  <si>
    <t>5113054000</t>
  </si>
  <si>
    <t>5113055000</t>
  </si>
  <si>
    <t>5113056000</t>
  </si>
  <si>
    <t>5113057000</t>
  </si>
  <si>
    <t>5113058000</t>
  </si>
  <si>
    <t>5113059000</t>
  </si>
  <si>
    <t>5113060000</t>
  </si>
  <si>
    <t>5113061000</t>
  </si>
  <si>
    <t>5113062000</t>
  </si>
  <si>
    <t>5113064000</t>
  </si>
  <si>
    <t>5113068000</t>
  </si>
  <si>
    <t>5113071000</t>
  </si>
  <si>
    <t>5113072000</t>
  </si>
  <si>
    <t>5113075000</t>
  </si>
  <si>
    <t>5113077000</t>
  </si>
  <si>
    <t>5113078000</t>
  </si>
  <si>
    <t>5113079000</t>
  </si>
  <si>
    <t>5113081000</t>
  </si>
  <si>
    <t>5113082000</t>
  </si>
  <si>
    <t>5113097000</t>
  </si>
  <si>
    <t>5113098000</t>
  </si>
  <si>
    <t>5113099000</t>
  </si>
  <si>
    <t>5113163000</t>
  </si>
  <si>
    <t>5113337000</t>
  </si>
  <si>
    <t>5113338000</t>
  </si>
  <si>
    <t>5113340000</t>
  </si>
  <si>
    <t>5113342000</t>
  </si>
  <si>
    <t>5113456000</t>
  </si>
  <si>
    <t>5113467000</t>
  </si>
  <si>
    <t>5113476000</t>
  </si>
  <si>
    <t>5113999999</t>
  </si>
  <si>
    <t>5114001000</t>
  </si>
  <si>
    <t>5114002000</t>
  </si>
  <si>
    <t>5114003000</t>
  </si>
  <si>
    <t>5114004000</t>
  </si>
  <si>
    <t>5114006000</t>
  </si>
  <si>
    <t>5114007000</t>
  </si>
  <si>
    <t>5114008000</t>
  </si>
  <si>
    <t>5114009000</t>
  </si>
  <si>
    <t>5114010000</t>
  </si>
  <si>
    <t>5114011000</t>
  </si>
  <si>
    <t>5114012000</t>
  </si>
  <si>
    <t>5114013000</t>
  </si>
  <si>
    <t>5114014000</t>
  </si>
  <si>
    <t>5114015000</t>
  </si>
  <si>
    <t>5114016000</t>
  </si>
  <si>
    <t>5114017000</t>
  </si>
  <si>
    <t>5114018000</t>
  </si>
  <si>
    <t>5114019000</t>
  </si>
  <si>
    <t>5114020000</t>
  </si>
  <si>
    <t>5114023000</t>
  </si>
  <si>
    <t>5114024000</t>
  </si>
  <si>
    <t>5114025000</t>
  </si>
  <si>
    <t>5114026000</t>
  </si>
  <si>
    <t>5114027000</t>
  </si>
  <si>
    <t>5114033000</t>
  </si>
  <si>
    <t>5114034000</t>
  </si>
  <si>
    <t>5114036000</t>
  </si>
  <si>
    <t>5114301000</t>
  </si>
  <si>
    <t>5114308000</t>
  </si>
  <si>
    <t>5114310000</t>
  </si>
  <si>
    <t>5114320000</t>
  </si>
  <si>
    <t>5114321000</t>
  </si>
  <si>
    <t>5114322000</t>
  </si>
  <si>
    <t>5114323000</t>
  </si>
  <si>
    <t>5114324000</t>
  </si>
  <si>
    <t>5114345000</t>
  </si>
  <si>
    <t>5114348000</t>
  </si>
  <si>
    <t>5114349000</t>
  </si>
  <si>
    <t>5114459000</t>
  </si>
  <si>
    <t>5114468000</t>
  </si>
  <si>
    <t>5114477000</t>
  </si>
  <si>
    <t>5114484000</t>
  </si>
  <si>
    <t>5114485000</t>
  </si>
  <si>
    <t>5114486000</t>
  </si>
  <si>
    <t>5114999999</t>
  </si>
  <si>
    <t>5115080000</t>
  </si>
  <si>
    <t>5115127000</t>
  </si>
  <si>
    <t>5115256000</t>
  </si>
  <si>
    <t>5115382000</t>
  </si>
  <si>
    <t>5115458000</t>
  </si>
  <si>
    <t>5115462000</t>
  </si>
  <si>
    <t>5115463000</t>
  </si>
  <si>
    <t>5115478000</t>
  </si>
  <si>
    <t>5116094000</t>
  </si>
  <si>
    <t>5116100000</t>
  </si>
  <si>
    <t>TCAH</t>
  </si>
  <si>
    <t>5116300000</t>
  </si>
  <si>
    <t>Inspired Academy</t>
  </si>
  <si>
    <t>5116303000</t>
  </si>
  <si>
    <t>Beechnut Acad</t>
  </si>
  <si>
    <t>5116311000</t>
  </si>
  <si>
    <t>Mount Carmel Acad HS</t>
  </si>
  <si>
    <t>5116328000</t>
  </si>
  <si>
    <t>TSU Charter</t>
  </si>
  <si>
    <t>5116329000</t>
  </si>
  <si>
    <t>Hope Acad HS</t>
  </si>
  <si>
    <t>5116344000</t>
  </si>
  <si>
    <t>Briarmeadow</t>
  </si>
  <si>
    <t>5116371000</t>
  </si>
  <si>
    <t>Young Scholars Acad</t>
  </si>
  <si>
    <t>5116378000</t>
  </si>
  <si>
    <t>Kandy Stripe Acad ES</t>
  </si>
  <si>
    <t>5116390000</t>
  </si>
  <si>
    <t>E-STEM West MS</t>
  </si>
  <si>
    <t>5116392000</t>
  </si>
  <si>
    <t>5116455000</t>
  </si>
  <si>
    <t>E-STEM West HS</t>
  </si>
  <si>
    <t>5116487000</t>
  </si>
  <si>
    <t>Victory Acad HS-So.</t>
  </si>
  <si>
    <t>5116488000</t>
  </si>
  <si>
    <t>Victory Acad HS-Nrth</t>
  </si>
  <si>
    <t>5116489000</t>
  </si>
  <si>
    <t>Victory Acad K-8</t>
  </si>
  <si>
    <t>5116999999</t>
  </si>
  <si>
    <t>Legacy Grp 16 CstCtr</t>
  </si>
  <si>
    <t>5130804000</t>
  </si>
  <si>
    <t>HR Bus. Ptr-Nutr.</t>
  </si>
  <si>
    <t>5130999999</t>
  </si>
  <si>
    <t>5140800000</t>
  </si>
  <si>
    <t>5140830000</t>
  </si>
  <si>
    <t>Nutr Srvs Administra</t>
  </si>
  <si>
    <t>5140831000</t>
  </si>
  <si>
    <t>Nutr Srvs Ship Kitch</t>
  </si>
  <si>
    <t>5140832000</t>
  </si>
  <si>
    <t>Nutr Srvs School Kit</t>
  </si>
  <si>
    <t>5140833000</t>
  </si>
  <si>
    <t>Nutr Srvs Warehouse</t>
  </si>
  <si>
    <t>5140834000</t>
  </si>
  <si>
    <t>Nutr Srvs Contractor</t>
  </si>
  <si>
    <t>5140835000</t>
  </si>
  <si>
    <t>Nutr Srvs Maint.</t>
  </si>
  <si>
    <t>5140836000</t>
  </si>
  <si>
    <t>Nutr Srvs Eligibilit</t>
  </si>
  <si>
    <t>5140837000</t>
  </si>
  <si>
    <t>Nutr Srvs Sup Facil.</t>
  </si>
  <si>
    <t>5140838000</t>
  </si>
  <si>
    <t>Nutr Dining Svc</t>
  </si>
  <si>
    <t>5140839000</t>
  </si>
  <si>
    <t>Nutr Srvs Summer Sch</t>
  </si>
  <si>
    <t>5140999999</t>
  </si>
  <si>
    <t>5150806060</t>
  </si>
  <si>
    <t>IT - Nutr.</t>
  </si>
  <si>
    <t>5170801002</t>
  </si>
  <si>
    <t>Treasury - Nutr.</t>
  </si>
  <si>
    <t>5170801003</t>
  </si>
  <si>
    <t>Accts Payable-Nutr.</t>
  </si>
  <si>
    <t>5170801004</t>
  </si>
  <si>
    <t>Fixed Assets - Nutr.</t>
  </si>
  <si>
    <t>5170801005</t>
  </si>
  <si>
    <t>Payroll - Nutr.</t>
  </si>
  <si>
    <t>5170801006</t>
  </si>
  <si>
    <t>Enterpr Acctg -Nutr.</t>
  </si>
  <si>
    <t>5170802003</t>
  </si>
  <si>
    <t>Budget Oper - Nutr.</t>
  </si>
  <si>
    <t>5170803000</t>
  </si>
  <si>
    <t>Procurement - Nutr.</t>
  </si>
  <si>
    <t>5170999999</t>
  </si>
  <si>
    <t>5180999999</t>
  </si>
  <si>
    <t>5270801001</t>
  </si>
  <si>
    <t>Gen'l Acctg-Bus Dev</t>
  </si>
  <si>
    <t>5270808000</t>
  </si>
  <si>
    <t>Business Development</t>
  </si>
  <si>
    <t>5270808010</t>
  </si>
  <si>
    <t>ADP,-Aldine ISD</t>
  </si>
  <si>
    <t>5270808011</t>
  </si>
  <si>
    <t>ADP,-Katy ISD</t>
  </si>
  <si>
    <t>5270808020</t>
  </si>
  <si>
    <t>LANGRAND-ALDINE ISD</t>
  </si>
  <si>
    <t>5270808021</t>
  </si>
  <si>
    <t>LANGRAND-KATY ISD</t>
  </si>
  <si>
    <t>5270808030</t>
  </si>
  <si>
    <t>MERCER,-Aldine ISD</t>
  </si>
  <si>
    <t>5270808031</t>
  </si>
  <si>
    <t>MERCER,-Katy ISD</t>
  </si>
  <si>
    <t>5270808040</t>
  </si>
  <si>
    <t>THCP,LLC-Aldine ISD</t>
  </si>
  <si>
    <t>5270808041</t>
  </si>
  <si>
    <t>THCP,LLC-Katy ISD</t>
  </si>
  <si>
    <t>5350999999</t>
  </si>
  <si>
    <t>5370801001</t>
  </si>
  <si>
    <t>Gen'l Acctg-Medicaid</t>
  </si>
  <si>
    <t>5370802000</t>
  </si>
  <si>
    <t>Bdtg &amp; Fin -Medicaid</t>
  </si>
  <si>
    <t>5370807000</t>
  </si>
  <si>
    <t>5370807001</t>
  </si>
  <si>
    <t>Medicaid - IT</t>
  </si>
  <si>
    <t>5370999999</t>
  </si>
  <si>
    <t>5440840000</t>
  </si>
  <si>
    <t>Nutr Srvs Catering</t>
  </si>
  <si>
    <t>5440841000</t>
  </si>
  <si>
    <t>The Marketplace</t>
  </si>
  <si>
    <t>8011131000</t>
  </si>
  <si>
    <t>8011350000</t>
  </si>
  <si>
    <t>8011352000</t>
  </si>
  <si>
    <t>8011354000</t>
  </si>
  <si>
    <t>8011355000</t>
  </si>
  <si>
    <t>8011357000</t>
  </si>
  <si>
    <t>8011360000</t>
  </si>
  <si>
    <t>8011470000</t>
  </si>
  <si>
    <t>8011999999</t>
  </si>
  <si>
    <t>8012102000</t>
  </si>
  <si>
    <t>8012104000</t>
  </si>
  <si>
    <t>8012105000</t>
  </si>
  <si>
    <t>8012106000</t>
  </si>
  <si>
    <t>8012107000</t>
  </si>
  <si>
    <t>8012108000</t>
  </si>
  <si>
    <t>8012109000</t>
  </si>
  <si>
    <t>8012110000</t>
  </si>
  <si>
    <t>8012111000</t>
  </si>
  <si>
    <t>8012112000</t>
  </si>
  <si>
    <t>8012113000</t>
  </si>
  <si>
    <t>8012114000</t>
  </si>
  <si>
    <t>8012115000</t>
  </si>
  <si>
    <t>8012116000</t>
  </si>
  <si>
    <t>8012117000</t>
  </si>
  <si>
    <t>8012119000</t>
  </si>
  <si>
    <t>8012120000</t>
  </si>
  <si>
    <t>8012121000</t>
  </si>
  <si>
    <t>8012122000</t>
  </si>
  <si>
    <t>8012123000</t>
  </si>
  <si>
    <t>8012124000</t>
  </si>
  <si>
    <t>8012125000</t>
  </si>
  <si>
    <t>8012128000</t>
  </si>
  <si>
    <t>8012130000</t>
  </si>
  <si>
    <t>8012132000</t>
  </si>
  <si>
    <t>8012133000</t>
  </si>
  <si>
    <t>8012135000</t>
  </si>
  <si>
    <t>8012136000</t>
  </si>
  <si>
    <t>8012137000</t>
  </si>
  <si>
    <t>8012138000</t>
  </si>
  <si>
    <t>8012139000</t>
  </si>
  <si>
    <t>8012140000</t>
  </si>
  <si>
    <t>8012144000</t>
  </si>
  <si>
    <t>8012147000</t>
  </si>
  <si>
    <t>8012148000</t>
  </si>
  <si>
    <t>8012149000</t>
  </si>
  <si>
    <t>8012151000</t>
  </si>
  <si>
    <t>8012152000</t>
  </si>
  <si>
    <t>8012153000</t>
  </si>
  <si>
    <t>8012154000</t>
  </si>
  <si>
    <t>8012155000</t>
  </si>
  <si>
    <t>8012156000</t>
  </si>
  <si>
    <t>8012157000</t>
  </si>
  <si>
    <t>8012158000</t>
  </si>
  <si>
    <t>8012159000</t>
  </si>
  <si>
    <t>8012162000</t>
  </si>
  <si>
    <t>8012166000</t>
  </si>
  <si>
    <t>8012167000</t>
  </si>
  <si>
    <t>8012168000</t>
  </si>
  <si>
    <t>8012169000</t>
  </si>
  <si>
    <t>8012170000</t>
  </si>
  <si>
    <t>8012171000</t>
  </si>
  <si>
    <t>8012172000</t>
  </si>
  <si>
    <t>8012173000</t>
  </si>
  <si>
    <t>8012174000</t>
  </si>
  <si>
    <t>8012175000</t>
  </si>
  <si>
    <t>8012178000</t>
  </si>
  <si>
    <t>8012179000</t>
  </si>
  <si>
    <t>8012180000</t>
  </si>
  <si>
    <t>8012181000</t>
  </si>
  <si>
    <t>8012182000</t>
  </si>
  <si>
    <t>8012185000</t>
  </si>
  <si>
    <t>8012186000</t>
  </si>
  <si>
    <t>8012187000</t>
  </si>
  <si>
    <t>8012188000</t>
  </si>
  <si>
    <t>8012189000</t>
  </si>
  <si>
    <t>8012192000</t>
  </si>
  <si>
    <t>8012194000</t>
  </si>
  <si>
    <t>8012195000</t>
  </si>
  <si>
    <t>8012196000</t>
  </si>
  <si>
    <t>8012197000</t>
  </si>
  <si>
    <t>8012198000</t>
  </si>
  <si>
    <t>8012199000</t>
  </si>
  <si>
    <t>8012201000</t>
  </si>
  <si>
    <t>8012203000</t>
  </si>
  <si>
    <t>8012204000</t>
  </si>
  <si>
    <t>8012207000</t>
  </si>
  <si>
    <t>8012209000</t>
  </si>
  <si>
    <t>8012210000</t>
  </si>
  <si>
    <t>8012211000</t>
  </si>
  <si>
    <t>8012212000</t>
  </si>
  <si>
    <t>8012213000</t>
  </si>
  <si>
    <t>8012214000</t>
  </si>
  <si>
    <t>8012215000</t>
  </si>
  <si>
    <t>8012216000</t>
  </si>
  <si>
    <t>8012217000</t>
  </si>
  <si>
    <t>8012218000</t>
  </si>
  <si>
    <t>8012219000</t>
  </si>
  <si>
    <t>8012220000</t>
  </si>
  <si>
    <t>8012221000</t>
  </si>
  <si>
    <t>8012222000</t>
  </si>
  <si>
    <t>8012223000</t>
  </si>
  <si>
    <t>8012224000</t>
  </si>
  <si>
    <t>8012225000</t>
  </si>
  <si>
    <t>8012227000</t>
  </si>
  <si>
    <t>8012228000</t>
  </si>
  <si>
    <t>8012229000</t>
  </si>
  <si>
    <t>8012231000</t>
  </si>
  <si>
    <t>8012232000</t>
  </si>
  <si>
    <t>8012233000</t>
  </si>
  <si>
    <t>8012234000</t>
  </si>
  <si>
    <t>8012237000</t>
  </si>
  <si>
    <t>8012239000</t>
  </si>
  <si>
    <t>8012240000</t>
  </si>
  <si>
    <t>8012241000</t>
  </si>
  <si>
    <t>8012242000</t>
  </si>
  <si>
    <t>8012243000</t>
  </si>
  <si>
    <t>8012244000</t>
  </si>
  <si>
    <t>8012245000</t>
  </si>
  <si>
    <t>8012247000</t>
  </si>
  <si>
    <t>8012248000</t>
  </si>
  <si>
    <t>8012249000</t>
  </si>
  <si>
    <t>8012251000</t>
  </si>
  <si>
    <t>8012252000</t>
  </si>
  <si>
    <t>8012253000</t>
  </si>
  <si>
    <t>8012254000</t>
  </si>
  <si>
    <t>8012255000</t>
  </si>
  <si>
    <t>8012257000</t>
  </si>
  <si>
    <t>8012258000</t>
  </si>
  <si>
    <t>8012259000</t>
  </si>
  <si>
    <t>8012260000</t>
  </si>
  <si>
    <t>8012262000</t>
  </si>
  <si>
    <t>8012263000</t>
  </si>
  <si>
    <t>8012264000</t>
  </si>
  <si>
    <t>8012265000</t>
  </si>
  <si>
    <t>8012267000</t>
  </si>
  <si>
    <t>8012268000</t>
  </si>
  <si>
    <t>8012269000</t>
  </si>
  <si>
    <t>8012271000</t>
  </si>
  <si>
    <t>8012273000</t>
  </si>
  <si>
    <t>8012274000</t>
  </si>
  <si>
    <t>8012275000</t>
  </si>
  <si>
    <t>8012276000</t>
  </si>
  <si>
    <t>8012279000</t>
  </si>
  <si>
    <t>8012281000</t>
  </si>
  <si>
    <t>8012283000</t>
  </si>
  <si>
    <t>8012285000</t>
  </si>
  <si>
    <t>8012286000</t>
  </si>
  <si>
    <t>8012287000</t>
  </si>
  <si>
    <t>8012289000</t>
  </si>
  <si>
    <t>8012290000</t>
  </si>
  <si>
    <t>8012291000</t>
  </si>
  <si>
    <t>8012292000</t>
  </si>
  <si>
    <t>8012295000</t>
  </si>
  <si>
    <t>8012297000</t>
  </si>
  <si>
    <t>8012298000</t>
  </si>
  <si>
    <t>8012299000</t>
  </si>
  <si>
    <t>8012353000</t>
  </si>
  <si>
    <t>8012358000</t>
  </si>
  <si>
    <t>8012359000</t>
  </si>
  <si>
    <t>8012364000</t>
  </si>
  <si>
    <t>8012369000</t>
  </si>
  <si>
    <t>8012372000</t>
  </si>
  <si>
    <t>8012373000</t>
  </si>
  <si>
    <t>8012374000</t>
  </si>
  <si>
    <t>8012383000</t>
  </si>
  <si>
    <t>8012389000</t>
  </si>
  <si>
    <t>8012394000</t>
  </si>
  <si>
    <t>8012395000</t>
  </si>
  <si>
    <t>8012396000</t>
  </si>
  <si>
    <t>8012460000</t>
  </si>
  <si>
    <t>8012466000</t>
  </si>
  <si>
    <t>8012473000</t>
  </si>
  <si>
    <t>8012475000</t>
  </si>
  <si>
    <t>8012479000</t>
  </si>
  <si>
    <t>8012480000</t>
  </si>
  <si>
    <t>8012483000</t>
  </si>
  <si>
    <t>8012999999</t>
  </si>
  <si>
    <t>8013039000</t>
  </si>
  <si>
    <t>8013041000</t>
  </si>
  <si>
    <t>8013042000</t>
  </si>
  <si>
    <t>8013043000</t>
  </si>
  <si>
    <t>8013044000</t>
  </si>
  <si>
    <t>8013045000</t>
  </si>
  <si>
    <t>8013046000</t>
  </si>
  <si>
    <t>8013047000</t>
  </si>
  <si>
    <t>8013048000</t>
  </si>
  <si>
    <t>8013049000</t>
  </si>
  <si>
    <t>8013050000</t>
  </si>
  <si>
    <t>8013051000</t>
  </si>
  <si>
    <t>8013052000</t>
  </si>
  <si>
    <t>8013053000</t>
  </si>
  <si>
    <t>8013054000</t>
  </si>
  <si>
    <t>8013055000</t>
  </si>
  <si>
    <t>8013056000</t>
  </si>
  <si>
    <t>8013057000</t>
  </si>
  <si>
    <t>8013058000</t>
  </si>
  <si>
    <t>8013059000</t>
  </si>
  <si>
    <t>8013060000</t>
  </si>
  <si>
    <t>8013061000</t>
  </si>
  <si>
    <t>8013062000</t>
  </si>
  <si>
    <t>8013064000</t>
  </si>
  <si>
    <t>8013068000</t>
  </si>
  <si>
    <t>8013071000</t>
  </si>
  <si>
    <t>8013072000</t>
  </si>
  <si>
    <t>8013075000</t>
  </si>
  <si>
    <t>8013077000</t>
  </si>
  <si>
    <t>8013078000</t>
  </si>
  <si>
    <t>8013079000</t>
  </si>
  <si>
    <t>8013081000</t>
  </si>
  <si>
    <t>8013082000</t>
  </si>
  <si>
    <t>8013097000</t>
  </si>
  <si>
    <t>8013098000</t>
  </si>
  <si>
    <t>8013099000</t>
  </si>
  <si>
    <t>8013163000</t>
  </si>
  <si>
    <t>8013337000</t>
  </si>
  <si>
    <t>8013338000</t>
  </si>
  <si>
    <t>8013340000</t>
  </si>
  <si>
    <t>8013342000</t>
  </si>
  <si>
    <t>8013456000</t>
  </si>
  <si>
    <t>8013467000</t>
  </si>
  <si>
    <t>8013476000</t>
  </si>
  <si>
    <t>8013999999</t>
  </si>
  <si>
    <t>8014001000</t>
  </si>
  <si>
    <t>8014002000</t>
  </si>
  <si>
    <t>8014003000</t>
  </si>
  <si>
    <t>8014004000</t>
  </si>
  <si>
    <t>8014006000</t>
  </si>
  <si>
    <t>8014007000</t>
  </si>
  <si>
    <t>8014008000</t>
  </si>
  <si>
    <t>8014009000</t>
  </si>
  <si>
    <t>8014010000</t>
  </si>
  <si>
    <t>8014011000</t>
  </si>
  <si>
    <t>8014012000</t>
  </si>
  <si>
    <t>8014013000</t>
  </si>
  <si>
    <t>8014014000</t>
  </si>
  <si>
    <t>8014015000</t>
  </si>
  <si>
    <t>8014016000</t>
  </si>
  <si>
    <t>8014017000</t>
  </si>
  <si>
    <t>8014018000</t>
  </si>
  <si>
    <t>8014019000</t>
  </si>
  <si>
    <t>8014020000</t>
  </si>
  <si>
    <t>8014023000</t>
  </si>
  <si>
    <t>8014024000</t>
  </si>
  <si>
    <t>8014025000</t>
  </si>
  <si>
    <t>8014026000</t>
  </si>
  <si>
    <t>8014027000</t>
  </si>
  <si>
    <t>8014033000</t>
  </si>
  <si>
    <t>8014034000</t>
  </si>
  <si>
    <t>8014036000</t>
  </si>
  <si>
    <t>8014301000</t>
  </si>
  <si>
    <t>8014308000</t>
  </si>
  <si>
    <t>8014310000</t>
  </si>
  <si>
    <t>8014320000</t>
  </si>
  <si>
    <t>8014321000</t>
  </si>
  <si>
    <t>8014322000</t>
  </si>
  <si>
    <t>8014323000</t>
  </si>
  <si>
    <t>8014324000</t>
  </si>
  <si>
    <t>8014345000</t>
  </si>
  <si>
    <t>8014348000</t>
  </si>
  <si>
    <t>8014349000</t>
  </si>
  <si>
    <t>8014459000</t>
  </si>
  <si>
    <t>8014468000</t>
  </si>
  <si>
    <t>8014477000</t>
  </si>
  <si>
    <t>8014484000</t>
  </si>
  <si>
    <t>8014485000</t>
  </si>
  <si>
    <t>8014486000</t>
  </si>
  <si>
    <t>8014999999</t>
  </si>
  <si>
    <t>8015080000</t>
  </si>
  <si>
    <t>8015127000</t>
  </si>
  <si>
    <t>8015256000</t>
  </si>
  <si>
    <t>8015382000</t>
  </si>
  <si>
    <t>8015458000</t>
  </si>
  <si>
    <t>8015462000</t>
  </si>
  <si>
    <t>8015463000</t>
  </si>
  <si>
    <t>8015478000</t>
  </si>
  <si>
    <t>8015999999</t>
  </si>
  <si>
    <t>8016094000</t>
  </si>
  <si>
    <t>8016100000</t>
  </si>
  <si>
    <t>8016300000</t>
  </si>
  <si>
    <t>8016303000</t>
  </si>
  <si>
    <t>8016311000</t>
  </si>
  <si>
    <t>8016328000</t>
  </si>
  <si>
    <t>8016329000</t>
  </si>
  <si>
    <t>8016344000</t>
  </si>
  <si>
    <t>8016371000</t>
  </si>
  <si>
    <t>8016378000</t>
  </si>
  <si>
    <t>8016390000</t>
  </si>
  <si>
    <t>8016392000</t>
  </si>
  <si>
    <t>8016455000</t>
  </si>
  <si>
    <t>8016487000</t>
  </si>
  <si>
    <t>8016488000</t>
  </si>
  <si>
    <t>8016489000</t>
  </si>
  <si>
    <t>8016999999</t>
  </si>
  <si>
    <t>8030800000</t>
  </si>
  <si>
    <t>8030807000</t>
  </si>
  <si>
    <t>8030810000</t>
  </si>
  <si>
    <t>8030999999</t>
  </si>
  <si>
    <t>8040801100</t>
  </si>
  <si>
    <t>8040810000</t>
  </si>
  <si>
    <t>8040810001</t>
  </si>
  <si>
    <t>8040810100</t>
  </si>
  <si>
    <t>8040810200</t>
  </si>
  <si>
    <t>8040810300</t>
  </si>
  <si>
    <t>8040810400</t>
  </si>
  <si>
    <t>8040821000</t>
  </si>
  <si>
    <t>8040821003</t>
  </si>
  <si>
    <t>8040822000</t>
  </si>
  <si>
    <t>8040826000</t>
  </si>
  <si>
    <t>8040830000</t>
  </si>
  <si>
    <t>8040999999</t>
  </si>
  <si>
    <t>8050802000</t>
  </si>
  <si>
    <t>8050820050</t>
  </si>
  <si>
    <t>Print Shop-Activity</t>
  </si>
  <si>
    <t>8050999999</t>
  </si>
  <si>
    <t>8060801003</t>
  </si>
  <si>
    <t>8060801004</t>
  </si>
  <si>
    <t>8060801006</t>
  </si>
  <si>
    <t>8060840000</t>
  </si>
  <si>
    <t>8060842000</t>
  </si>
  <si>
    <t>8060845000</t>
  </si>
  <si>
    <t>8060846000</t>
  </si>
  <si>
    <t>8060848000</t>
  </si>
  <si>
    <t>8060851000</t>
  </si>
  <si>
    <t>8060870000</t>
  </si>
  <si>
    <t>Athletics</t>
  </si>
  <si>
    <t>8060901000</t>
  </si>
  <si>
    <t>8060902000</t>
  </si>
  <si>
    <t>8060903000</t>
  </si>
  <si>
    <t>8060907000</t>
  </si>
  <si>
    <t>8060908000</t>
  </si>
  <si>
    <t>8060929000</t>
  </si>
  <si>
    <t>8060937000</t>
  </si>
  <si>
    <t>8060939000</t>
  </si>
  <si>
    <t>8060999999</t>
  </si>
  <si>
    <t>8070800000</t>
  </si>
  <si>
    <t>8070801000</t>
  </si>
  <si>
    <t>8070801010</t>
  </si>
  <si>
    <t>Fiduciary Acctg</t>
  </si>
  <si>
    <t>8070806000</t>
  </si>
  <si>
    <t>8070807000</t>
  </si>
  <si>
    <t>8070999999</t>
  </si>
  <si>
    <t>8080701000</t>
  </si>
  <si>
    <t>8080801000</t>
  </si>
  <si>
    <t>8080801001</t>
  </si>
  <si>
    <t>8080802000</t>
  </si>
  <si>
    <t>8080811000</t>
  </si>
  <si>
    <t>8080830000</t>
  </si>
  <si>
    <t>8080830001</t>
  </si>
  <si>
    <t>8080830002</t>
  </si>
  <si>
    <t>8080999999</t>
  </si>
  <si>
    <t>8090999999</t>
  </si>
  <si>
    <t>School Org</t>
  </si>
  <si>
    <t xml:space="preserve">6. Enter: </t>
  </si>
  <si>
    <t xml:space="preserve">7. Enter </t>
  </si>
  <si>
    <t xml:space="preserve">8. Enter: </t>
  </si>
  <si>
    <t xml:space="preserve">9. Enter: No. of Contract Employees   </t>
  </si>
  <si>
    <t xml:space="preserve">10. Enter: Full Time Equivalent (FTE)   </t>
  </si>
  <si>
    <t>11. Enter: Budget Amounts</t>
  </si>
  <si>
    <t>$$$Dollar Amount  Award @ B79</t>
  </si>
  <si>
    <t>Enter Grant Award $$$</t>
  </si>
  <si>
    <t>School Org # ONLY</t>
  </si>
  <si>
    <t>Dept/School Fund Ct</t>
  </si>
  <si>
    <t>99     Other Intergovernmental Charges</t>
  </si>
  <si>
    <t>Other Charges</t>
  </si>
  <si>
    <t>Revised 2-3-2017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</si>
</sst>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000"/>
    <numFmt numFmtId="166" formatCode="0_);\(0\)"/>
    <numFmt numFmtId="167" formatCode="mm/dd/yy;@"/>
    <numFmt numFmtId="168" formatCode="_(* #,##0.00_);_(* \(#,##0.00\);_(* &quot;-&quot;_);_(@_)"/>
  </numFmts>
  <fonts count="53" x14ac:knownFonts="1">
    <font>
      <sz val="10"/>
      <name val="Arial"/>
    </font>
    <font>
      <sz val="10"/>
      <name val="Arial"/>
      <family val="2"/>
    </font>
    <font>
      <b/>
      <sz val="8"/>
      <name val="Arial"/>
      <family val="2"/>
    </font>
    <font>
      <sz val="10"/>
      <name val="Arial"/>
      <family val="2"/>
    </font>
    <font>
      <sz val="8"/>
      <name val="Arial"/>
      <family val="2"/>
    </font>
    <font>
      <sz val="8"/>
      <color indexed="12"/>
      <name val="Arial"/>
      <family val="2"/>
    </font>
    <font>
      <sz val="7.5"/>
      <color indexed="12"/>
      <name val="Arial"/>
      <family val="2"/>
    </font>
    <font>
      <b/>
      <sz val="7.5"/>
      <color indexed="12"/>
      <name val="Arial"/>
      <family val="2"/>
    </font>
    <font>
      <b/>
      <sz val="8"/>
      <color indexed="12"/>
      <name val="Arial"/>
      <family val="2"/>
    </font>
    <font>
      <b/>
      <sz val="10"/>
      <color indexed="10"/>
      <name val="Arial"/>
      <family val="2"/>
    </font>
    <font>
      <b/>
      <i/>
      <sz val="10"/>
      <color indexed="10"/>
      <name val="Arial"/>
      <family val="2"/>
    </font>
    <font>
      <b/>
      <sz val="10"/>
      <name val="Arial"/>
      <family val="2"/>
    </font>
    <font>
      <sz val="10"/>
      <color indexed="63"/>
      <name val="Arial"/>
      <family val="2"/>
    </font>
    <font>
      <b/>
      <u/>
      <sz val="8"/>
      <color indexed="10"/>
      <name val="Arial"/>
      <family val="2"/>
    </font>
    <font>
      <b/>
      <u/>
      <sz val="9"/>
      <color indexed="10"/>
      <name val="Arial"/>
      <family val="2"/>
    </font>
    <font>
      <b/>
      <sz val="8"/>
      <color indexed="10"/>
      <name val="Arial"/>
      <family val="2"/>
    </font>
    <font>
      <sz val="8"/>
      <color indexed="10"/>
      <name val="Arial"/>
      <family val="2"/>
    </font>
    <font>
      <sz val="10"/>
      <name val="Arial"/>
      <family val="2"/>
    </font>
    <font>
      <b/>
      <sz val="9"/>
      <color indexed="10"/>
      <name val="Arial"/>
      <family val="2"/>
    </font>
    <font>
      <sz val="8"/>
      <color indexed="81"/>
      <name val="Tahoma"/>
      <family val="2"/>
    </font>
    <font>
      <b/>
      <sz val="8"/>
      <color indexed="81"/>
      <name val="Tahoma"/>
      <family val="2"/>
    </font>
    <font>
      <sz val="7.5"/>
      <name val="Arial"/>
      <family val="2"/>
    </font>
    <font>
      <b/>
      <sz val="14"/>
      <color indexed="10"/>
      <name val="Arial"/>
      <family val="2"/>
    </font>
    <font>
      <b/>
      <sz val="7"/>
      <name val="Arial"/>
      <family val="2"/>
    </font>
    <font>
      <b/>
      <sz val="7.5"/>
      <name val="Arial"/>
      <family val="2"/>
    </font>
    <font>
      <b/>
      <sz val="8"/>
      <color rgb="FF0066FF"/>
      <name val="Arial"/>
      <family val="2"/>
    </font>
    <font>
      <b/>
      <sz val="8"/>
      <color theme="7" tint="-0.499984740745262"/>
      <name val="Arial"/>
      <family val="2"/>
    </font>
    <font>
      <sz val="8"/>
      <color rgb="FFFF0000"/>
      <name val="Arial"/>
      <family val="2"/>
    </font>
    <font>
      <b/>
      <sz val="8"/>
      <color rgb="FFFF0000"/>
      <name val="Arial"/>
      <family val="2"/>
    </font>
    <font>
      <sz val="8"/>
      <color rgb="FF0E0399"/>
      <name val="Arial"/>
      <family val="2"/>
    </font>
    <font>
      <sz val="7.5"/>
      <color rgb="FF0E0399"/>
      <name val="Arial"/>
      <family val="2"/>
    </font>
    <font>
      <b/>
      <sz val="8"/>
      <color rgb="FF0E0399"/>
      <name val="Arial"/>
      <family val="2"/>
    </font>
    <font>
      <b/>
      <sz val="7.5"/>
      <color rgb="FF0E0399"/>
      <name val="Arial"/>
      <family val="2"/>
    </font>
    <font>
      <b/>
      <i/>
      <sz val="10"/>
      <color rgb="FF0E0399"/>
      <name val="Arial"/>
      <family val="2"/>
    </font>
    <font>
      <b/>
      <sz val="10"/>
      <color rgb="FF0E0399"/>
      <name val="Arial"/>
      <family val="2"/>
    </font>
    <font>
      <sz val="10"/>
      <color rgb="FF0E0399"/>
      <name val="Arial"/>
      <family val="2"/>
    </font>
    <font>
      <u/>
      <sz val="8"/>
      <color rgb="FF0E0399"/>
      <name val="Arial"/>
      <family val="2"/>
    </font>
    <font>
      <b/>
      <sz val="10"/>
      <color rgb="FFFF0000"/>
      <name val="Arial"/>
      <family val="2"/>
    </font>
    <font>
      <b/>
      <u/>
      <sz val="8"/>
      <color rgb="FFFF0000"/>
      <name val="Arial"/>
      <family val="2"/>
    </font>
    <font>
      <b/>
      <sz val="12"/>
      <color rgb="FFFF0000"/>
      <name val="Times New Roman"/>
      <family val="1"/>
    </font>
    <font>
      <b/>
      <sz val="11"/>
      <color indexed="10"/>
      <name val="Arial"/>
      <family val="2"/>
    </font>
    <font>
      <b/>
      <sz val="11"/>
      <color rgb="FF0E0399"/>
      <name val="Arial"/>
      <family val="2"/>
    </font>
    <font>
      <b/>
      <sz val="8"/>
      <color rgb="FF0070C0"/>
      <name val="Arial"/>
      <family val="2"/>
    </font>
    <font>
      <sz val="8"/>
      <color rgb="FF0070C0"/>
      <name val="Arial"/>
      <family val="2"/>
    </font>
    <font>
      <b/>
      <sz val="7.5"/>
      <color rgb="FF0070C0"/>
      <name val="Arial"/>
      <family val="2"/>
    </font>
    <font>
      <b/>
      <sz val="12"/>
      <name val="Arial"/>
      <family val="2"/>
    </font>
    <font>
      <b/>
      <sz val="12"/>
      <color rgb="FF0E0399"/>
      <name val="Arial"/>
      <family val="2"/>
    </font>
    <font>
      <sz val="9"/>
      <color indexed="81"/>
      <name val="Tahoma"/>
      <family val="2"/>
    </font>
    <font>
      <b/>
      <u/>
      <sz val="9"/>
      <color indexed="10"/>
      <name val="Tahoma"/>
      <family val="2"/>
    </font>
    <font>
      <b/>
      <sz val="26"/>
      <color rgb="FFFF0000"/>
      <name val="Arial"/>
      <family val="2"/>
    </font>
    <font>
      <b/>
      <sz val="12"/>
      <name val="Times New Roman"/>
      <family val="1"/>
    </font>
    <font>
      <b/>
      <sz val="12"/>
      <color indexed="10"/>
      <name val="Arial"/>
      <family val="2"/>
    </font>
    <font>
      <b/>
      <sz val="11"/>
      <color rgb="FFFF0000"/>
      <name val="Arial"/>
      <family val="2"/>
    </font>
  </fonts>
  <fills count="1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solid">
        <fgColor rgb="FFFFFFCC"/>
        <bgColor indexed="64"/>
      </patternFill>
    </fill>
    <fill>
      <patternFill patternType="solid">
        <fgColor theme="6" tint="0.79998168889431442"/>
        <bgColor indexed="64"/>
      </patternFill>
    </fill>
    <fill>
      <patternFill patternType="solid">
        <fgColor rgb="FF99FFCC"/>
        <bgColor indexed="64"/>
      </patternFill>
    </fill>
    <fill>
      <patternFill patternType="solid">
        <fgColor rgb="FF00FFCC"/>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95B3D7"/>
        <bgColor indexed="64"/>
      </patternFill>
    </fill>
    <fill>
      <patternFill patternType="solid">
        <fgColor theme="8" tint="0.39997558519241921"/>
        <bgColor indexed="64"/>
      </patternFill>
    </fill>
  </fills>
  <borders count="99">
    <border>
      <left/>
      <right/>
      <top/>
      <bottom/>
      <diagonal/>
    </border>
    <border>
      <left/>
      <right/>
      <top style="thick">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style="thick">
        <color rgb="FFFF0000"/>
      </left>
      <right style="thick">
        <color rgb="FFFF0000"/>
      </right>
      <top style="thick">
        <color rgb="FFFF0000"/>
      </top>
      <bottom style="thick">
        <color rgb="FFFF0000"/>
      </bottom>
      <diagonal/>
    </border>
    <border>
      <left style="double">
        <color rgb="FF0070C0"/>
      </left>
      <right style="thin">
        <color indexed="64"/>
      </right>
      <top style="thin">
        <color indexed="64"/>
      </top>
      <bottom style="thin">
        <color indexed="64"/>
      </bottom>
      <diagonal/>
    </border>
    <border>
      <left style="double">
        <color rgb="FF0070C0"/>
      </left>
      <right style="thin">
        <color indexed="64"/>
      </right>
      <top style="thin">
        <color indexed="64"/>
      </top>
      <bottom style="double">
        <color rgb="FF0070C0"/>
      </bottom>
      <diagonal/>
    </border>
    <border>
      <left style="thin">
        <color indexed="64"/>
      </left>
      <right style="thin">
        <color indexed="64"/>
      </right>
      <top style="thin">
        <color indexed="64"/>
      </top>
      <bottom style="double">
        <color rgb="FF0070C0"/>
      </bottom>
      <diagonal/>
    </border>
    <border>
      <left style="double">
        <color rgb="FF0070C0"/>
      </left>
      <right style="thin">
        <color indexed="64"/>
      </right>
      <top style="thin">
        <color indexed="64"/>
      </top>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style="thin">
        <color indexed="64"/>
      </left>
      <right style="double">
        <color rgb="FF0070C0"/>
      </right>
      <top/>
      <bottom style="thin">
        <color indexed="64"/>
      </bottom>
      <diagonal/>
    </border>
    <border>
      <left style="thin">
        <color indexed="64"/>
      </left>
      <right style="double">
        <color rgb="FF0070C0"/>
      </right>
      <top style="thin">
        <color indexed="64"/>
      </top>
      <bottom style="thin">
        <color indexed="64"/>
      </bottom>
      <diagonal/>
    </border>
    <border>
      <left style="double">
        <color rgb="FF0070C0"/>
      </left>
      <right style="thin">
        <color indexed="64"/>
      </right>
      <top style="double">
        <color rgb="FF0070C0"/>
      </top>
      <bottom style="thin">
        <color indexed="64"/>
      </bottom>
      <diagonal/>
    </border>
    <border>
      <left style="thin">
        <color indexed="64"/>
      </left>
      <right style="thin">
        <color indexed="64"/>
      </right>
      <top style="double">
        <color rgb="FF0070C0"/>
      </top>
      <bottom style="thin">
        <color indexed="64"/>
      </bottom>
      <diagonal/>
    </border>
    <border>
      <left/>
      <right style="thin">
        <color indexed="64"/>
      </right>
      <top style="double">
        <color rgb="FF0070C0"/>
      </top>
      <bottom style="thin">
        <color indexed="64"/>
      </bottom>
      <diagonal/>
    </border>
    <border>
      <left style="double">
        <color rgb="FF0070C0"/>
      </left>
      <right/>
      <top/>
      <bottom/>
      <diagonal/>
    </border>
    <border>
      <left style="thin">
        <color indexed="64"/>
      </left>
      <right style="double">
        <color rgb="FF0070C0"/>
      </right>
      <top style="thin">
        <color indexed="64"/>
      </top>
      <bottom style="double">
        <color rgb="FF0070C0"/>
      </bottom>
      <diagonal/>
    </border>
    <border>
      <left style="thin">
        <color indexed="64"/>
      </left>
      <right style="double">
        <color rgb="FF0070C0"/>
      </right>
      <top style="double">
        <color rgb="FF0070C0"/>
      </top>
      <bottom style="double">
        <color rgb="FF0070C0"/>
      </bottom>
      <diagonal/>
    </border>
    <border>
      <left style="thin">
        <color indexed="64"/>
      </left>
      <right style="thin">
        <color indexed="64"/>
      </right>
      <top/>
      <bottom style="double">
        <color rgb="FF0070C0"/>
      </bottom>
      <diagonal/>
    </border>
    <border>
      <left/>
      <right/>
      <top style="medium">
        <color rgb="FFFF0000"/>
      </top>
      <bottom style="medium">
        <color rgb="FFFF0000"/>
      </bottom>
      <diagonal/>
    </border>
    <border>
      <left style="double">
        <color rgb="FF0070C0"/>
      </left>
      <right style="thin">
        <color indexed="64"/>
      </right>
      <top/>
      <bottom style="thin">
        <color indexed="64"/>
      </bottom>
      <diagonal/>
    </border>
    <border>
      <left style="thin">
        <color indexed="64"/>
      </left>
      <right style="double">
        <color rgb="FF0070C0"/>
      </right>
      <top style="double">
        <color rgb="FF0070C0"/>
      </top>
      <bottom style="thin">
        <color indexed="64"/>
      </bottom>
      <diagonal/>
    </border>
    <border>
      <left style="medium">
        <color rgb="FFFF0000"/>
      </left>
      <right style="thin">
        <color indexed="64"/>
      </right>
      <top/>
      <bottom/>
      <diagonal/>
    </border>
    <border>
      <left style="medium">
        <color rgb="FFFF0000"/>
      </left>
      <right/>
      <top style="medium">
        <color rgb="FFFF0000"/>
      </top>
      <bottom style="medium">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rgb="FF0070C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C00000"/>
      </left>
      <right style="thin">
        <color rgb="FFC00000"/>
      </right>
      <top style="thin">
        <color rgb="FFC00000"/>
      </top>
      <bottom style="thin">
        <color rgb="FFC00000"/>
      </bottom>
      <diagonal/>
    </border>
    <border>
      <left/>
      <right/>
      <top style="thin">
        <color rgb="FFC00000"/>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style="thin">
        <color indexed="64"/>
      </top>
      <bottom/>
      <diagonal/>
    </border>
    <border>
      <left style="medium">
        <color rgb="FFC00000"/>
      </left>
      <right/>
      <top style="medium">
        <color rgb="FFC00000"/>
      </top>
      <bottom/>
      <diagonal/>
    </border>
    <border>
      <left/>
      <right style="medium">
        <color rgb="FFC00000"/>
      </right>
      <top style="medium">
        <color rgb="FFC00000"/>
      </top>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rgb="FFC00000"/>
      </left>
      <right style="medium">
        <color rgb="FFFF0000"/>
      </right>
      <top/>
      <bottom style="thin">
        <color indexed="64"/>
      </bottom>
      <diagonal/>
    </border>
    <border>
      <left/>
      <right style="medium">
        <color rgb="FFFF0000"/>
      </right>
      <top style="thin">
        <color rgb="FFC00000"/>
      </top>
      <bottom/>
      <diagonal/>
    </border>
    <border>
      <left style="thin">
        <color rgb="FFC00000"/>
      </left>
      <right style="medium">
        <color rgb="FFFF0000"/>
      </right>
      <top style="thin">
        <color indexed="64"/>
      </top>
      <bottom/>
      <diagonal/>
    </border>
    <border>
      <left style="medium">
        <color rgb="FFFF0000"/>
      </left>
      <right style="thin">
        <color rgb="FFC00000"/>
      </right>
      <top style="thin">
        <color indexed="64"/>
      </top>
      <bottom style="thin">
        <color rgb="FFC00000"/>
      </bottom>
      <diagonal/>
    </border>
    <border>
      <left style="medium">
        <color rgb="FFFF0000"/>
      </left>
      <right style="thin">
        <color rgb="FFC00000"/>
      </right>
      <top/>
      <bottom style="thin">
        <color indexed="64"/>
      </bottom>
      <diagonal/>
    </border>
    <border>
      <left style="medium">
        <color rgb="FFC00000"/>
      </left>
      <right style="thin">
        <color rgb="FFC00000"/>
      </right>
      <top style="medium">
        <color rgb="FFC00000"/>
      </top>
      <bottom style="medium">
        <color rgb="FFC00000"/>
      </bottom>
      <diagonal/>
    </border>
    <border>
      <left style="thin">
        <color rgb="FFC00000"/>
      </left>
      <right style="thin">
        <color rgb="FFC00000"/>
      </right>
      <top style="medium">
        <color rgb="FFC00000"/>
      </top>
      <bottom style="medium">
        <color rgb="FFC00000"/>
      </bottom>
      <diagonal/>
    </border>
    <border>
      <left style="thin">
        <color rgb="FFC00000"/>
      </left>
      <right style="medium">
        <color rgb="FFC00000"/>
      </right>
      <top style="medium">
        <color rgb="FFC00000"/>
      </top>
      <bottom style="medium">
        <color rgb="FFC00000"/>
      </bottom>
      <diagonal/>
    </border>
    <border>
      <left style="medium">
        <color rgb="FFC00000"/>
      </left>
      <right style="thin">
        <color rgb="FFC00000"/>
      </right>
      <top style="medium">
        <color rgb="FFC00000"/>
      </top>
      <bottom style="thin">
        <color rgb="FFC00000"/>
      </bottom>
      <diagonal/>
    </border>
    <border>
      <left style="thin">
        <color rgb="FFC00000"/>
      </left>
      <right style="thin">
        <color rgb="FFFF0000"/>
      </right>
      <top style="medium">
        <color rgb="FFC00000"/>
      </top>
      <bottom style="thin">
        <color rgb="FFFF0000"/>
      </bottom>
      <diagonal/>
    </border>
    <border>
      <left style="thin">
        <color rgb="FFFF0000"/>
      </left>
      <right style="thin">
        <color rgb="FFFF0000"/>
      </right>
      <top style="medium">
        <color rgb="FFC00000"/>
      </top>
      <bottom style="thin">
        <color rgb="FFFF0000"/>
      </bottom>
      <diagonal/>
    </border>
    <border>
      <left style="thin">
        <color rgb="FFFF0000"/>
      </left>
      <right style="medium">
        <color rgb="FFC00000"/>
      </right>
      <top style="medium">
        <color rgb="FFC00000"/>
      </top>
      <bottom style="thin">
        <color rgb="FFFF0000"/>
      </bottom>
      <diagonal/>
    </border>
    <border>
      <left style="medium">
        <color rgb="FFC00000"/>
      </left>
      <right style="thin">
        <color rgb="FFFF0000"/>
      </right>
      <top style="thin">
        <color rgb="FFFF0000"/>
      </top>
      <bottom style="medium">
        <color rgb="FFC00000"/>
      </bottom>
      <diagonal/>
    </border>
    <border>
      <left/>
      <right style="thin">
        <color rgb="FFFF0000"/>
      </right>
      <top style="thin">
        <color rgb="FFFF0000"/>
      </top>
      <bottom style="medium">
        <color rgb="FFC00000"/>
      </bottom>
      <diagonal/>
    </border>
    <border>
      <left/>
      <right style="medium">
        <color rgb="FFC00000"/>
      </right>
      <top style="thin">
        <color rgb="FFFF0000"/>
      </top>
      <bottom style="medium">
        <color rgb="FFC00000"/>
      </bottom>
      <diagonal/>
    </border>
    <border>
      <left/>
      <right/>
      <top style="medium">
        <color rgb="FFC00000"/>
      </top>
      <bottom/>
      <diagonal/>
    </border>
    <border>
      <left/>
      <right/>
      <top style="thin">
        <color indexed="64"/>
      </top>
      <bottom style="double">
        <color indexed="64"/>
      </bottom>
      <diagonal/>
    </border>
    <border>
      <left/>
      <right style="double">
        <color rgb="FF0070C0"/>
      </right>
      <top style="thin">
        <color indexed="64"/>
      </top>
      <bottom style="double">
        <color indexed="64"/>
      </bottom>
      <diagonal/>
    </border>
    <border>
      <left/>
      <right/>
      <top/>
      <bottom style="double">
        <color indexed="64"/>
      </bottom>
      <diagonal/>
    </border>
    <border>
      <left style="double">
        <color rgb="FF0070C0"/>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rgb="FF0070C0"/>
      </right>
      <top/>
      <bottom style="double">
        <color indexed="64"/>
      </bottom>
      <diagonal/>
    </border>
    <border>
      <left style="double">
        <color rgb="FF0070C0"/>
      </left>
      <right/>
      <top/>
      <bottom style="double">
        <color indexed="64"/>
      </bottom>
      <diagonal/>
    </border>
    <border>
      <left style="thin">
        <color indexed="64"/>
      </left>
      <right style="double">
        <color rgb="FF0070C0"/>
      </right>
      <top/>
      <bottom style="double">
        <color indexed="64"/>
      </bottom>
      <diagonal/>
    </border>
    <border>
      <left style="thin">
        <color indexed="64"/>
      </left>
      <right/>
      <top style="thin">
        <color indexed="64"/>
      </top>
      <bottom style="thin">
        <color indexed="64"/>
      </bottom>
      <diagonal/>
    </border>
    <border>
      <left/>
      <right/>
      <top style="double">
        <color rgb="FF0070C0"/>
      </top>
      <bottom style="double">
        <color indexed="64"/>
      </bottom>
      <diagonal/>
    </border>
    <border>
      <left/>
      <right/>
      <top style="double">
        <color indexed="64"/>
      </top>
      <bottom style="double">
        <color indexed="64"/>
      </bottom>
      <diagonal/>
    </border>
    <border>
      <left/>
      <right style="double">
        <color rgb="FF0070C0"/>
      </right>
      <top style="double">
        <color indexed="64"/>
      </top>
      <bottom style="double">
        <color indexed="64"/>
      </bottom>
      <diagonal/>
    </border>
    <border>
      <left style="medium">
        <color rgb="FFC00000"/>
      </left>
      <right style="medium">
        <color rgb="FFC00000"/>
      </right>
      <top style="medium">
        <color rgb="FFC00000"/>
      </top>
      <bottom style="medium">
        <color rgb="FFC00000"/>
      </bottom>
      <diagonal/>
    </border>
    <border>
      <left style="thin">
        <color indexed="64"/>
      </left>
      <right style="double">
        <color rgb="FF0070C0"/>
      </right>
      <top/>
      <bottom/>
      <diagonal/>
    </border>
    <border>
      <left/>
      <right style="thin">
        <color rgb="FFC00000"/>
      </right>
      <top/>
      <bottom/>
      <diagonal/>
    </border>
    <border>
      <left/>
      <right/>
      <top/>
      <bottom style="thin">
        <color rgb="FFC00000"/>
      </bottom>
      <diagonal/>
    </border>
    <border>
      <left style="thin">
        <color rgb="FFC00000"/>
      </left>
      <right/>
      <top/>
      <bottom/>
      <diagonal/>
    </border>
    <border>
      <left style="thin">
        <color rgb="FFC00000"/>
      </left>
      <right/>
      <top style="medium">
        <color rgb="FFC00000"/>
      </top>
      <bottom/>
      <diagonal/>
    </border>
  </borders>
  <cellStyleXfs count="10">
    <xf numFmtId="0" fontId="0" fillId="0" borderId="0"/>
    <xf numFmtId="43" fontId="1"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3" fillId="0" borderId="0" applyFont="0" applyFill="0" applyBorder="0" applyAlignment="0" applyProtection="0"/>
    <xf numFmtId="0" fontId="3" fillId="0" borderId="0"/>
    <xf numFmtId="9" fontId="17" fillId="0" borderId="0" applyFont="0" applyFill="0" applyBorder="0" applyAlignment="0" applyProtection="0"/>
    <xf numFmtId="9" fontId="3" fillId="0" borderId="0" applyFont="0" applyFill="0" applyBorder="0" applyAlignment="0" applyProtection="0"/>
    <xf numFmtId="0" fontId="1" fillId="0" borderId="0"/>
  </cellStyleXfs>
  <cellXfs count="414">
    <xf numFmtId="0" fontId="0" fillId="0" borderId="0" xfId="0"/>
    <xf numFmtId="0" fontId="4" fillId="0" borderId="0" xfId="0" applyFont="1" applyFill="1"/>
    <xf numFmtId="0" fontId="4" fillId="0" borderId="0" xfId="0" applyFont="1" applyFill="1" applyBorder="1" applyAlignment="1">
      <alignment horizontal="center"/>
    </xf>
    <xf numFmtId="0" fontId="4" fillId="0" borderId="0" xfId="0" applyFont="1" applyBorder="1"/>
    <xf numFmtId="164" fontId="5" fillId="0" borderId="0" xfId="1" applyNumberFormat="1" applyFont="1" applyFill="1" applyBorder="1" applyProtection="1"/>
    <xf numFmtId="0" fontId="4" fillId="0" borderId="0" xfId="0" applyFont="1"/>
    <xf numFmtId="0" fontId="4" fillId="0" borderId="0" xfId="0" applyFont="1" applyFill="1" applyBorder="1" applyAlignment="1">
      <alignment horizontal="left"/>
    </xf>
    <xf numFmtId="0" fontId="4" fillId="0" borderId="0" xfId="0" applyFont="1" applyBorder="1" applyAlignment="1">
      <alignment horizontal="left"/>
    </xf>
    <xf numFmtId="43" fontId="4" fillId="0" borderId="0" xfId="1" applyFont="1" applyFill="1" applyBorder="1" applyAlignment="1" applyProtection="1">
      <alignment horizontal="left"/>
      <protection locked="0"/>
    </xf>
    <xf numFmtId="0" fontId="4" fillId="0" borderId="0" xfId="0" applyFont="1" applyFill="1" applyBorder="1"/>
    <xf numFmtId="0" fontId="4" fillId="0" borderId="0" xfId="0" applyFont="1" applyBorder="1" applyAlignment="1">
      <alignment wrapText="1" shrinkToFit="1"/>
    </xf>
    <xf numFmtId="0" fontId="4" fillId="0" borderId="0" xfId="0" applyFont="1" applyAlignment="1">
      <alignment wrapText="1" shrinkToFit="1"/>
    </xf>
    <xf numFmtId="43" fontId="4" fillId="0" borderId="0" xfId="1" applyNumberFormat="1" applyFont="1" applyFill="1" applyBorder="1" applyProtection="1"/>
    <xf numFmtId="43" fontId="4" fillId="0" borderId="0" xfId="1" applyNumberFormat="1" applyFont="1" applyFill="1" applyBorder="1" applyProtection="1">
      <protection locked="0"/>
    </xf>
    <xf numFmtId="164" fontId="4" fillId="0" borderId="0" xfId="1" applyNumberFormat="1" applyFont="1" applyFill="1" applyBorder="1" applyProtection="1"/>
    <xf numFmtId="43" fontId="4" fillId="0" borderId="0" xfId="0" applyNumberFormat="1" applyFont="1"/>
    <xf numFmtId="43" fontId="4" fillId="0" borderId="0" xfId="1" applyFont="1"/>
    <xf numFmtId="41" fontId="7" fillId="0" borderId="0" xfId="1" applyNumberFormat="1" applyFont="1" applyFill="1" applyBorder="1" applyAlignment="1" applyProtection="1">
      <alignment vertical="center"/>
    </xf>
    <xf numFmtId="164" fontId="8" fillId="0" borderId="0" xfId="1" applyNumberFormat="1" applyFont="1" applyFill="1" applyBorder="1" applyProtection="1"/>
    <xf numFmtId="41" fontId="4" fillId="0" borderId="0" xfId="0" applyNumberFormat="1" applyFont="1" applyBorder="1"/>
    <xf numFmtId="0" fontId="10" fillId="0" borderId="0" xfId="0" applyFont="1" applyFill="1" applyBorder="1" applyAlignment="1">
      <alignment horizontal="center"/>
    </xf>
    <xf numFmtId="0" fontId="9" fillId="0" borderId="0" xfId="0" applyFont="1" applyFill="1" applyBorder="1" applyAlignment="1">
      <alignment horizontal="center" wrapText="1"/>
    </xf>
    <xf numFmtId="0" fontId="9" fillId="0" borderId="0" xfId="0" applyFont="1" applyFill="1" applyBorder="1" applyAlignment="1">
      <alignment horizontal="center"/>
    </xf>
    <xf numFmtId="0" fontId="3" fillId="0" borderId="0" xfId="0" applyFont="1" applyAlignment="1">
      <alignment horizontal="center"/>
    </xf>
    <xf numFmtId="0" fontId="3" fillId="0" borderId="0" xfId="0" applyFont="1"/>
    <xf numFmtId="0" fontId="3" fillId="0" borderId="0" xfId="0" applyFont="1" applyFill="1"/>
    <xf numFmtId="0" fontId="2" fillId="0" borderId="0" xfId="0" applyFont="1" applyAlignment="1">
      <alignment horizontal="left"/>
    </xf>
    <xf numFmtId="0" fontId="4" fillId="0" borderId="0" xfId="0" quotePrefix="1"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applyFill="1" applyAlignment="1">
      <alignment horizontal="center"/>
    </xf>
    <xf numFmtId="0" fontId="12" fillId="0" borderId="1" xfId="0" applyFont="1" applyFill="1" applyBorder="1"/>
    <xf numFmtId="0" fontId="3" fillId="2" borderId="0" xfId="0" applyFont="1" applyFill="1"/>
    <xf numFmtId="0" fontId="3" fillId="0" borderId="2" xfId="0" applyFont="1" applyFill="1" applyBorder="1"/>
    <xf numFmtId="0" fontId="4" fillId="0" borderId="0" xfId="0" applyFont="1" applyFill="1" applyAlignment="1" applyProtection="1">
      <alignment horizontal="center"/>
    </xf>
    <xf numFmtId="49" fontId="3" fillId="0" borderId="0" xfId="0" applyNumberFormat="1" applyFont="1"/>
    <xf numFmtId="49" fontId="4" fillId="0" borderId="0" xfId="0" applyNumberFormat="1" applyFont="1"/>
    <xf numFmtId="49" fontId="4" fillId="0" borderId="0" xfId="0" applyNumberFormat="1" applyFont="1" applyAlignment="1">
      <alignment horizontal="left"/>
    </xf>
    <xf numFmtId="0" fontId="9" fillId="0" borderId="0" xfId="0" applyFont="1" applyFill="1" applyBorder="1" applyAlignment="1">
      <alignment vertical="top" wrapText="1"/>
    </xf>
    <xf numFmtId="41" fontId="4" fillId="0" borderId="0" xfId="0" applyNumberFormat="1" applyFont="1"/>
    <xf numFmtId="41" fontId="6" fillId="7" borderId="0" xfId="1" applyNumberFormat="1" applyFont="1" applyFill="1" applyBorder="1" applyAlignment="1" applyProtection="1">
      <alignment vertical="center"/>
    </xf>
    <xf numFmtId="41" fontId="7" fillId="7" borderId="0" xfId="1" applyNumberFormat="1" applyFont="1" applyFill="1" applyBorder="1" applyAlignment="1" applyProtection="1">
      <alignment vertical="center"/>
    </xf>
    <xf numFmtId="43" fontId="16" fillId="7" borderId="0" xfId="1" applyNumberFormat="1" applyFont="1" applyFill="1" applyBorder="1" applyProtection="1"/>
    <xf numFmtId="41" fontId="4" fillId="7" borderId="0" xfId="1" applyNumberFormat="1" applyFont="1" applyFill="1" applyBorder="1" applyProtection="1"/>
    <xf numFmtId="41" fontId="25" fillId="7" borderId="0" xfId="1" applyNumberFormat="1" applyFont="1" applyFill="1" applyBorder="1" applyProtection="1"/>
    <xf numFmtId="41" fontId="5" fillId="7" borderId="0" xfId="1" applyNumberFormat="1" applyFont="1" applyFill="1" applyBorder="1" applyProtection="1"/>
    <xf numFmtId="41" fontId="26" fillId="7" borderId="0" xfId="1" applyNumberFormat="1" applyFont="1" applyFill="1" applyBorder="1" applyProtection="1"/>
    <xf numFmtId="41" fontId="8" fillId="7" borderId="0" xfId="1" applyNumberFormat="1" applyFont="1" applyFill="1" applyBorder="1" applyProtection="1"/>
    <xf numFmtId="43" fontId="4" fillId="8" borderId="0" xfId="1" applyNumberFormat="1" applyFont="1" applyFill="1" applyBorder="1" applyProtection="1"/>
    <xf numFmtId="168" fontId="4" fillId="0" borderId="0" xfId="0" applyNumberFormat="1" applyFont="1"/>
    <xf numFmtId="43" fontId="8" fillId="7" borderId="0" xfId="1" applyFont="1" applyFill="1" applyBorder="1" applyProtection="1"/>
    <xf numFmtId="0" fontId="29" fillId="0" borderId="0" xfId="0" applyFont="1" applyFill="1" applyBorder="1" applyAlignment="1">
      <alignment horizontal="left"/>
    </xf>
    <xf numFmtId="43" fontId="29" fillId="0" borderId="0" xfId="1" applyFont="1" applyFill="1" applyBorder="1" applyAlignment="1" applyProtection="1">
      <alignment horizontal="left"/>
      <protection locked="0"/>
    </xf>
    <xf numFmtId="41" fontId="32" fillId="0" borderId="0" xfId="1" applyNumberFormat="1" applyFont="1" applyFill="1" applyBorder="1" applyAlignment="1" applyProtection="1">
      <alignment vertical="center"/>
    </xf>
    <xf numFmtId="41" fontId="31" fillId="0" borderId="0" xfId="1" applyNumberFormat="1" applyFont="1" applyFill="1" applyBorder="1" applyProtection="1"/>
    <xf numFmtId="0" fontId="33" fillId="0" borderId="0" xfId="0" applyFont="1" applyFill="1" applyBorder="1" applyAlignment="1">
      <alignment horizontal="center"/>
    </xf>
    <xf numFmtId="0" fontId="34" fillId="0" borderId="0" xfId="0" applyFont="1" applyFill="1" applyBorder="1" applyAlignment="1">
      <alignment horizontal="center"/>
    </xf>
    <xf numFmtId="0" fontId="35" fillId="0" borderId="0" xfId="0" applyFont="1" applyFill="1"/>
    <xf numFmtId="0" fontId="29" fillId="0" borderId="0" xfId="0" applyFont="1" applyFill="1"/>
    <xf numFmtId="0" fontId="29" fillId="0" borderId="0" xfId="0" applyFont="1" applyFill="1" applyAlignment="1">
      <alignment horizontal="center"/>
    </xf>
    <xf numFmtId="43" fontId="29" fillId="0" borderId="0" xfId="1" applyFont="1" applyFill="1" applyBorder="1" applyAlignment="1">
      <alignment horizontal="center"/>
    </xf>
    <xf numFmtId="43" fontId="29" fillId="0" borderId="0" xfId="1" applyFont="1" applyFill="1" applyBorder="1" applyAlignment="1">
      <alignment horizontal="left"/>
    </xf>
    <xf numFmtId="43" fontId="30" fillId="7" borderId="3" xfId="1" applyFont="1" applyFill="1" applyBorder="1" applyAlignment="1" applyProtection="1">
      <alignment vertical="center"/>
    </xf>
    <xf numFmtId="43" fontId="30" fillId="9" borderId="5" xfId="1" applyFont="1" applyFill="1" applyBorder="1" applyAlignment="1" applyProtection="1">
      <alignment vertical="center"/>
    </xf>
    <xf numFmtId="43" fontId="30" fillId="9" borderId="23" xfId="1" applyFont="1" applyFill="1" applyBorder="1" applyAlignment="1" applyProtection="1">
      <alignment vertical="center"/>
    </xf>
    <xf numFmtId="43" fontId="29" fillId="8" borderId="26" xfId="1" applyFont="1" applyFill="1" applyBorder="1" applyProtection="1"/>
    <xf numFmtId="43" fontId="32" fillId="7" borderId="0" xfId="1" applyFont="1" applyFill="1" applyBorder="1" applyAlignment="1" applyProtection="1">
      <alignment vertical="center"/>
    </xf>
    <xf numFmtId="43" fontId="34" fillId="5" borderId="0" xfId="1" applyFont="1" applyFill="1" applyBorder="1" applyAlignment="1">
      <alignment horizontal="center" vertical="top" wrapText="1"/>
    </xf>
    <xf numFmtId="43" fontId="34" fillId="0" borderId="0" xfId="1" applyFont="1" applyFill="1" applyBorder="1" applyAlignment="1">
      <alignment horizontal="center"/>
    </xf>
    <xf numFmtId="43" fontId="35" fillId="0" borderId="0" xfId="1" applyFont="1" applyFill="1"/>
    <xf numFmtId="43" fontId="29" fillId="0" borderId="0" xfId="1" applyFont="1" applyFill="1"/>
    <xf numFmtId="43" fontId="29" fillId="0" borderId="0" xfId="1" applyFont="1" applyFill="1" applyAlignment="1">
      <alignment horizontal="center"/>
    </xf>
    <xf numFmtId="41" fontId="30" fillId="0" borderId="4" xfId="1" applyNumberFormat="1" applyFont="1" applyFill="1" applyBorder="1" applyAlignment="1" applyProtection="1">
      <alignment vertical="center"/>
      <protection locked="0"/>
    </xf>
    <xf numFmtId="41" fontId="30" fillId="4" borderId="4" xfId="1" applyNumberFormat="1" applyFont="1" applyFill="1" applyBorder="1" applyAlignment="1" applyProtection="1">
      <alignment vertical="center"/>
      <protection hidden="1"/>
    </xf>
    <xf numFmtId="43" fontId="30" fillId="7" borderId="3" xfId="1" applyFont="1" applyFill="1" applyBorder="1" applyAlignment="1" applyProtection="1">
      <alignment vertical="center"/>
      <protection locked="0"/>
    </xf>
    <xf numFmtId="41" fontId="30" fillId="7" borderId="3" xfId="1" applyNumberFormat="1" applyFont="1" applyFill="1" applyBorder="1" applyAlignment="1" applyProtection="1">
      <alignment vertical="center"/>
      <protection locked="0"/>
    </xf>
    <xf numFmtId="41" fontId="30" fillId="0" borderId="3" xfId="1" applyNumberFormat="1" applyFont="1" applyFill="1" applyBorder="1" applyAlignment="1" applyProtection="1">
      <alignment vertical="center"/>
      <protection locked="0"/>
    </xf>
    <xf numFmtId="41" fontId="30" fillId="4" borderId="3" xfId="1" applyNumberFormat="1" applyFont="1" applyFill="1" applyBorder="1" applyAlignment="1" applyProtection="1">
      <alignment vertical="center"/>
      <protection hidden="1"/>
    </xf>
    <xf numFmtId="43" fontId="30" fillId="7" borderId="3" xfId="1" applyFont="1" applyFill="1" applyBorder="1" applyAlignment="1" applyProtection="1">
      <alignment vertical="center"/>
      <protection hidden="1"/>
    </xf>
    <xf numFmtId="41" fontId="30" fillId="4" borderId="3" xfId="1" applyNumberFormat="1" applyFont="1" applyFill="1" applyBorder="1" applyAlignment="1" applyProtection="1">
      <alignment vertical="center"/>
    </xf>
    <xf numFmtId="164" fontId="30" fillId="0" borderId="29" xfId="1" applyNumberFormat="1" applyFont="1" applyFill="1" applyBorder="1" applyAlignment="1" applyProtection="1">
      <alignment vertical="center"/>
      <protection locked="0"/>
    </xf>
    <xf numFmtId="164" fontId="30" fillId="7" borderId="30" xfId="1" applyNumberFormat="1" applyFont="1" applyFill="1" applyBorder="1" applyAlignment="1" applyProtection="1">
      <alignment vertical="center"/>
      <protection locked="0"/>
    </xf>
    <xf numFmtId="41" fontId="30" fillId="0" borderId="30" xfId="1" applyNumberFormat="1" applyFont="1" applyFill="1" applyBorder="1" applyAlignment="1" applyProtection="1">
      <alignment vertical="center"/>
      <protection locked="0"/>
    </xf>
    <xf numFmtId="43" fontId="30" fillId="7" borderId="30" xfId="1" applyFont="1" applyFill="1" applyBorder="1" applyAlignment="1" applyProtection="1">
      <alignment vertical="center"/>
      <protection locked="0"/>
    </xf>
    <xf numFmtId="41" fontId="30" fillId="7" borderId="30" xfId="1" applyNumberFormat="1" applyFont="1" applyFill="1" applyBorder="1" applyAlignment="1" applyProtection="1">
      <alignment vertical="center"/>
      <protection locked="0"/>
    </xf>
    <xf numFmtId="41" fontId="30" fillId="0" borderId="21" xfId="1" applyNumberFormat="1" applyFont="1" applyFill="1" applyBorder="1" applyAlignment="1" applyProtection="1">
      <alignment vertical="center"/>
      <protection locked="0"/>
    </xf>
    <xf numFmtId="41" fontId="30" fillId="10" borderId="3" xfId="1" applyNumberFormat="1" applyFont="1" applyFill="1" applyBorder="1" applyAlignment="1" applyProtection="1">
      <alignment vertical="center"/>
    </xf>
    <xf numFmtId="41" fontId="30" fillId="4" borderId="4" xfId="1" applyNumberFormat="1" applyFont="1" applyFill="1" applyBorder="1" applyAlignment="1" applyProtection="1">
      <alignment vertical="center"/>
    </xf>
    <xf numFmtId="43" fontId="30" fillId="7" borderId="4" xfId="1" applyFont="1" applyFill="1" applyBorder="1" applyAlignment="1" applyProtection="1">
      <alignment vertical="center"/>
    </xf>
    <xf numFmtId="164" fontId="30" fillId="7" borderId="3" xfId="1" applyNumberFormat="1" applyFont="1" applyFill="1" applyBorder="1" applyAlignment="1" applyProtection="1">
      <alignment vertical="center"/>
      <protection locked="0"/>
    </xf>
    <xf numFmtId="164" fontId="30" fillId="0" borderId="21" xfId="1" applyNumberFormat="1" applyFont="1" applyFill="1" applyBorder="1" applyAlignment="1" applyProtection="1">
      <alignment vertical="center"/>
      <protection locked="0"/>
    </xf>
    <xf numFmtId="41" fontId="30" fillId="4" borderId="29" xfId="1" applyNumberFormat="1" applyFont="1" applyFill="1" applyBorder="1" applyAlignment="1" applyProtection="1">
      <alignment vertical="center"/>
      <protection hidden="1"/>
    </xf>
    <xf numFmtId="41" fontId="30" fillId="4" borderId="30" xfId="1" applyNumberFormat="1" applyFont="1" applyFill="1" applyBorder="1" applyAlignment="1" applyProtection="1">
      <alignment vertical="center"/>
    </xf>
    <xf numFmtId="43" fontId="30" fillId="7" borderId="30" xfId="1" applyFont="1" applyFill="1" applyBorder="1" applyAlignment="1" applyProtection="1">
      <alignment vertical="center"/>
    </xf>
    <xf numFmtId="41" fontId="30" fillId="10" borderId="21" xfId="1" applyNumberFormat="1" applyFont="1" applyFill="1" applyBorder="1" applyAlignment="1" applyProtection="1">
      <alignment vertical="center"/>
      <protection hidden="1"/>
    </xf>
    <xf numFmtId="41" fontId="30" fillId="7" borderId="3" xfId="1" applyNumberFormat="1" applyFont="1" applyFill="1" applyBorder="1" applyAlignment="1" applyProtection="1">
      <alignment vertical="center"/>
      <protection locked="0" hidden="1"/>
    </xf>
    <xf numFmtId="41" fontId="30" fillId="10" borderId="30" xfId="1" applyNumberFormat="1" applyFont="1" applyFill="1" applyBorder="1" applyAlignment="1" applyProtection="1">
      <alignment vertical="center"/>
      <protection hidden="1"/>
    </xf>
    <xf numFmtId="41" fontId="30" fillId="0" borderId="3" xfId="1" applyNumberFormat="1" applyFont="1" applyFill="1" applyBorder="1" applyAlignment="1" applyProtection="1">
      <alignment vertical="center"/>
      <protection locked="0" hidden="1"/>
    </xf>
    <xf numFmtId="43" fontId="30" fillId="7" borderId="3" xfId="1" applyFont="1" applyFill="1" applyBorder="1" applyAlignment="1" applyProtection="1">
      <alignment vertical="center"/>
      <protection locked="0" hidden="1"/>
    </xf>
    <xf numFmtId="41" fontId="30" fillId="10" borderId="3" xfId="1" applyNumberFormat="1" applyFont="1" applyFill="1" applyBorder="1" applyAlignment="1" applyProtection="1">
      <alignment vertical="center"/>
      <protection hidden="1"/>
    </xf>
    <xf numFmtId="43" fontId="36" fillId="7" borderId="31" xfId="1" applyFont="1" applyFill="1" applyBorder="1" applyProtection="1">
      <protection locked="0"/>
    </xf>
    <xf numFmtId="43" fontId="36" fillId="7" borderId="8" xfId="1" applyFont="1" applyFill="1" applyBorder="1" applyProtection="1">
      <protection locked="0"/>
    </xf>
    <xf numFmtId="43" fontId="30" fillId="7" borderId="9" xfId="1" applyFont="1" applyFill="1" applyBorder="1" applyAlignment="1" applyProtection="1">
      <alignment vertical="center"/>
      <protection locked="0"/>
    </xf>
    <xf numFmtId="43" fontId="30" fillId="7" borderId="9" xfId="1" applyFont="1" applyFill="1" applyBorder="1" applyAlignment="1" applyProtection="1">
      <alignment vertical="center"/>
      <protection hidden="1"/>
    </xf>
    <xf numFmtId="43" fontId="32" fillId="7" borderId="9" xfId="1" applyFont="1" applyFill="1" applyBorder="1" applyAlignment="1" applyProtection="1">
      <alignment vertical="center"/>
      <protection locked="0"/>
    </xf>
    <xf numFmtId="43" fontId="30" fillId="9" borderId="9" xfId="1" applyFont="1" applyFill="1" applyBorder="1" applyAlignment="1" applyProtection="1">
      <alignment vertical="center"/>
    </xf>
    <xf numFmtId="43" fontId="32" fillId="7" borderId="9" xfId="1" applyFont="1" applyFill="1" applyBorder="1" applyAlignment="1" applyProtection="1">
      <alignment vertical="center"/>
    </xf>
    <xf numFmtId="43" fontId="30" fillId="7" borderId="9" xfId="1" applyFont="1" applyFill="1" applyBorder="1" applyAlignment="1" applyProtection="1">
      <alignment vertical="center"/>
    </xf>
    <xf numFmtId="49" fontId="28" fillId="0" borderId="0" xfId="0" applyNumberFormat="1" applyFont="1" applyBorder="1" applyAlignment="1">
      <alignment wrapText="1" shrinkToFit="1"/>
    </xf>
    <xf numFmtId="49" fontId="28" fillId="0" borderId="0" xfId="0" applyNumberFormat="1" applyFont="1" applyAlignment="1">
      <alignment wrapText="1" shrinkToFit="1"/>
    </xf>
    <xf numFmtId="41" fontId="21" fillId="10" borderId="4" xfId="1" applyNumberFormat="1" applyFont="1" applyFill="1" applyBorder="1" applyAlignment="1" applyProtection="1">
      <alignment vertical="center"/>
      <protection hidden="1"/>
    </xf>
    <xf numFmtId="41" fontId="21" fillId="10" borderId="21" xfId="1" applyNumberFormat="1" applyFont="1" applyFill="1" applyBorder="1" applyAlignment="1" applyProtection="1">
      <alignment vertical="center"/>
      <protection hidden="1"/>
    </xf>
    <xf numFmtId="41" fontId="30" fillId="0" borderId="37" xfId="1" applyNumberFormat="1" applyFont="1" applyFill="1" applyBorder="1" applyAlignment="1" applyProtection="1">
      <alignment vertical="center"/>
      <protection locked="0"/>
    </xf>
    <xf numFmtId="41" fontId="30" fillId="7" borderId="4" xfId="1" applyNumberFormat="1" applyFont="1" applyFill="1" applyBorder="1" applyAlignment="1" applyProtection="1">
      <alignment vertical="center"/>
      <protection locked="0"/>
    </xf>
    <xf numFmtId="43" fontId="31" fillId="0" borderId="0" xfId="1" applyFont="1" applyFill="1" applyBorder="1" applyAlignment="1" applyProtection="1">
      <alignment horizontal="left"/>
      <protection locked="0"/>
    </xf>
    <xf numFmtId="43" fontId="2" fillId="0" borderId="0" xfId="1" applyFont="1" applyFill="1" applyBorder="1" applyAlignment="1" applyProtection="1">
      <alignment horizontal="left"/>
      <protection locked="0"/>
    </xf>
    <xf numFmtId="0" fontId="2" fillId="0" borderId="0" xfId="0" applyFont="1" applyFill="1" applyBorder="1"/>
    <xf numFmtId="0" fontId="2" fillId="0" borderId="0" xfId="0" applyFont="1"/>
    <xf numFmtId="0" fontId="9" fillId="0" borderId="0" xfId="0" applyFont="1" applyFill="1" applyBorder="1" applyAlignment="1">
      <alignment vertical="top"/>
    </xf>
    <xf numFmtId="0" fontId="3" fillId="0" borderId="0" xfId="0" applyFont="1" applyFill="1" applyAlignment="1"/>
    <xf numFmtId="0" fontId="4" fillId="0" borderId="0" xfId="0" applyFont="1" applyFill="1" applyAlignment="1"/>
    <xf numFmtId="0" fontId="28" fillId="8" borderId="0" xfId="0" applyFont="1" applyFill="1" applyBorder="1" applyProtection="1">
      <protection hidden="1"/>
    </xf>
    <xf numFmtId="39" fontId="27" fillId="8" borderId="0" xfId="1" applyNumberFormat="1" applyFont="1" applyFill="1" applyBorder="1" applyProtection="1">
      <protection hidden="1"/>
    </xf>
    <xf numFmtId="39" fontId="27" fillId="8" borderId="0" xfId="1" applyNumberFormat="1" applyFont="1" applyFill="1" applyBorder="1" applyAlignment="1" applyProtection="1">
      <protection hidden="1"/>
    </xf>
    <xf numFmtId="39" fontId="29" fillId="8" borderId="0" xfId="1" applyNumberFormat="1" applyFont="1" applyFill="1" applyBorder="1" applyProtection="1">
      <protection hidden="1"/>
    </xf>
    <xf numFmtId="43" fontId="29" fillId="8" borderId="0" xfId="1" applyNumberFormat="1" applyFont="1" applyFill="1" applyBorder="1" applyProtection="1">
      <protection hidden="1"/>
    </xf>
    <xf numFmtId="43" fontId="29" fillId="8" borderId="0" xfId="1" applyFont="1" applyFill="1" applyBorder="1" applyProtection="1">
      <protection hidden="1"/>
    </xf>
    <xf numFmtId="41" fontId="4" fillId="7" borderId="0" xfId="1" applyNumberFormat="1" applyFont="1" applyFill="1" applyBorder="1" applyProtection="1">
      <protection hidden="1"/>
    </xf>
    <xf numFmtId="164" fontId="4" fillId="0" borderId="0" xfId="1" applyNumberFormat="1" applyFont="1" applyFill="1" applyBorder="1" applyProtection="1">
      <protection hidden="1"/>
    </xf>
    <xf numFmtId="0" fontId="4" fillId="0" borderId="0" xfId="0" applyFont="1" applyBorder="1" applyProtection="1">
      <protection hidden="1"/>
    </xf>
    <xf numFmtId="0" fontId="4" fillId="0" borderId="0" xfId="0" applyFont="1" applyProtection="1">
      <protection hidden="1"/>
    </xf>
    <xf numFmtId="39" fontId="29" fillId="8" borderId="0" xfId="1" applyNumberFormat="1" applyFont="1" applyFill="1" applyBorder="1" applyAlignment="1" applyProtection="1">
      <protection hidden="1"/>
    </xf>
    <xf numFmtId="43" fontId="4" fillId="8" borderId="0" xfId="1" applyNumberFormat="1" applyFont="1" applyFill="1" applyBorder="1" applyProtection="1">
      <protection hidden="1"/>
    </xf>
    <xf numFmtId="43" fontId="4" fillId="0" borderId="0" xfId="1" applyNumberFormat="1" applyFont="1" applyFill="1" applyBorder="1" applyProtection="1">
      <protection hidden="1"/>
    </xf>
    <xf numFmtId="0" fontId="2" fillId="5" borderId="0" xfId="0" applyFont="1" applyFill="1" applyBorder="1" applyAlignment="1" applyProtection="1">
      <alignment horizontal="center" wrapText="1"/>
      <protection hidden="1"/>
    </xf>
    <xf numFmtId="0" fontId="2" fillId="5" borderId="0" xfId="0" applyFont="1" applyFill="1" applyBorder="1" applyAlignment="1" applyProtection="1">
      <protection hidden="1"/>
    </xf>
    <xf numFmtId="0" fontId="2" fillId="5" borderId="0" xfId="0" applyFont="1" applyFill="1" applyBorder="1" applyAlignment="1" applyProtection="1">
      <alignment wrapText="1"/>
      <protection hidden="1"/>
    </xf>
    <xf numFmtId="49" fontId="2" fillId="5" borderId="0" xfId="0" applyNumberFormat="1" applyFont="1" applyFill="1" applyBorder="1" applyAlignment="1" applyProtection="1">
      <alignment horizontal="center"/>
      <protection hidden="1"/>
    </xf>
    <xf numFmtId="41" fontId="30" fillId="0" borderId="9" xfId="1" applyNumberFormat="1" applyFont="1" applyFill="1" applyBorder="1" applyAlignment="1" applyProtection="1">
      <alignment vertical="center"/>
      <protection locked="0"/>
    </xf>
    <xf numFmtId="41" fontId="30" fillId="4" borderId="37" xfId="1" applyNumberFormat="1" applyFont="1" applyFill="1" applyBorder="1" applyAlignment="1" applyProtection="1">
      <alignment vertical="center"/>
      <protection hidden="1"/>
    </xf>
    <xf numFmtId="41" fontId="30" fillId="10" borderId="24" xfId="1" applyNumberFormat="1" applyFont="1" applyFill="1" applyBorder="1" applyAlignment="1" applyProtection="1">
      <alignment vertical="center"/>
      <protection hidden="1"/>
    </xf>
    <xf numFmtId="41" fontId="30" fillId="4" borderId="5" xfId="1" applyNumberFormat="1" applyFont="1" applyFill="1" applyBorder="1" applyAlignment="1" applyProtection="1">
      <alignment vertical="center"/>
    </xf>
    <xf numFmtId="41" fontId="30" fillId="4" borderId="5" xfId="1" applyNumberFormat="1" applyFont="1" applyFill="1" applyBorder="1" applyAlignment="1" applyProtection="1">
      <alignment vertical="center"/>
      <protection hidden="1"/>
    </xf>
    <xf numFmtId="43" fontId="30" fillId="7" borderId="5" xfId="1" applyFont="1" applyFill="1" applyBorder="1" applyAlignment="1" applyProtection="1">
      <alignment vertical="center"/>
      <protection hidden="1"/>
    </xf>
    <xf numFmtId="164" fontId="30" fillId="7" borderId="4" xfId="1" applyNumberFormat="1" applyFont="1" applyFill="1" applyBorder="1" applyAlignment="1" applyProtection="1">
      <alignment vertical="center"/>
      <protection locked="0"/>
    </xf>
    <xf numFmtId="41" fontId="30" fillId="10" borderId="4" xfId="1" applyNumberFormat="1" applyFont="1" applyFill="1" applyBorder="1" applyAlignment="1" applyProtection="1">
      <alignment vertical="center"/>
      <protection hidden="1"/>
    </xf>
    <xf numFmtId="43" fontId="30" fillId="7" borderId="4" xfId="1" applyFont="1" applyFill="1" applyBorder="1" applyAlignment="1" applyProtection="1">
      <alignment vertical="center"/>
      <protection locked="0"/>
    </xf>
    <xf numFmtId="49" fontId="3" fillId="0" borderId="0" xfId="0" applyNumberFormat="1" applyFont="1" applyFill="1" applyBorder="1"/>
    <xf numFmtId="0" fontId="22" fillId="5" borderId="0" xfId="0" applyFont="1" applyFill="1" applyBorder="1" applyAlignment="1" applyProtection="1">
      <alignment horizontal="center"/>
      <protection locked="0"/>
    </xf>
    <xf numFmtId="0" fontId="0" fillId="0" borderId="0" xfId="0" applyFill="1"/>
    <xf numFmtId="166" fontId="3" fillId="0" borderId="0" xfId="0" applyNumberFormat="1" applyFont="1" applyFill="1" applyBorder="1" applyAlignment="1">
      <alignment horizontal="center"/>
    </xf>
    <xf numFmtId="0" fontId="3" fillId="0" borderId="0" xfId="0" applyFont="1" applyFill="1" applyBorder="1"/>
    <xf numFmtId="41" fontId="3" fillId="0" borderId="0" xfId="0" applyNumberFormat="1" applyFont="1" applyFill="1" applyBorder="1"/>
    <xf numFmtId="6" fontId="3" fillId="0" borderId="0" xfId="0" applyNumberFormat="1" applyFont="1" applyFill="1" applyBorder="1"/>
    <xf numFmtId="6" fontId="30" fillId="0" borderId="21" xfId="1" applyNumberFormat="1" applyFont="1" applyFill="1" applyBorder="1" applyAlignment="1" applyProtection="1">
      <alignment vertical="center"/>
      <protection locked="0"/>
    </xf>
    <xf numFmtId="39" fontId="29" fillId="9" borderId="29" xfId="1" applyNumberFormat="1" applyFont="1" applyFill="1" applyBorder="1" applyProtection="1">
      <protection locked="0"/>
    </xf>
    <xf numFmtId="39" fontId="29" fillId="9" borderId="22" xfId="1" applyNumberFormat="1" applyFont="1" applyFill="1" applyBorder="1" applyProtection="1">
      <protection locked="0"/>
    </xf>
    <xf numFmtId="41" fontId="44" fillId="12" borderId="22" xfId="1" applyNumberFormat="1" applyFont="1" applyFill="1" applyBorder="1" applyAlignment="1" applyProtection="1">
      <alignment vertical="center"/>
    </xf>
    <xf numFmtId="41" fontId="44" fillId="12" borderId="23" xfId="1" applyNumberFormat="1" applyFont="1" applyFill="1" applyBorder="1" applyAlignment="1" applyProtection="1">
      <alignment vertical="center"/>
    </xf>
    <xf numFmtId="37" fontId="31" fillId="9" borderId="25" xfId="1" applyNumberFormat="1" applyFont="1" applyFill="1" applyBorder="1" applyProtection="1"/>
    <xf numFmtId="37" fontId="31" fillId="9" borderId="26" xfId="1" applyNumberFormat="1" applyFont="1" applyFill="1" applyBorder="1" applyProtection="1"/>
    <xf numFmtId="37" fontId="31" fillId="9" borderId="26" xfId="1" applyNumberFormat="1" applyFont="1" applyFill="1" applyBorder="1" applyAlignment="1" applyProtection="1"/>
    <xf numFmtId="0" fontId="18" fillId="0" borderId="20" xfId="0" applyFont="1" applyFill="1" applyBorder="1" applyAlignment="1">
      <alignment horizontal="left" wrapText="1"/>
    </xf>
    <xf numFmtId="49" fontId="28" fillId="5" borderId="66" xfId="0" applyNumberFormat="1" applyFont="1" applyFill="1" applyBorder="1" applyAlignment="1">
      <alignment vertical="center" wrapText="1"/>
    </xf>
    <xf numFmtId="49" fontId="28" fillId="5" borderId="0" xfId="0" applyNumberFormat="1" applyFont="1" applyFill="1" applyBorder="1" applyAlignment="1">
      <alignment vertical="center" wrapText="1"/>
    </xf>
    <xf numFmtId="167" fontId="38" fillId="9" borderId="71" xfId="0" applyNumberFormat="1" applyFont="1" applyFill="1" applyBorder="1" applyAlignment="1" applyProtection="1">
      <alignment horizontal="center"/>
      <protection locked="0"/>
    </xf>
    <xf numFmtId="167" fontId="38" fillId="9" borderId="72" xfId="0" applyNumberFormat="1" applyFont="1" applyFill="1" applyBorder="1" applyAlignment="1" applyProtection="1">
      <alignment horizontal="center"/>
      <protection locked="0"/>
    </xf>
    <xf numFmtId="49" fontId="2" fillId="14" borderId="78" xfId="0" applyNumberFormat="1" applyFont="1" applyFill="1" applyBorder="1" applyAlignment="1" applyProtection="1">
      <alignment horizontal="center"/>
      <protection hidden="1"/>
    </xf>
    <xf numFmtId="38" fontId="11" fillId="0" borderId="81" xfId="0" applyNumberFormat="1" applyFont="1" applyFill="1" applyBorder="1"/>
    <xf numFmtId="0" fontId="11" fillId="0" borderId="0" xfId="0" applyFont="1" applyFill="1" applyBorder="1" applyAlignment="1">
      <alignment horizontal="right"/>
    </xf>
    <xf numFmtId="49" fontId="3" fillId="15" borderId="0" xfId="0" applyNumberFormat="1" applyFont="1" applyFill="1" applyBorder="1"/>
    <xf numFmtId="0" fontId="37" fillId="0" borderId="57" xfId="0" applyFont="1" applyBorder="1" applyAlignment="1" applyProtection="1"/>
    <xf numFmtId="0" fontId="37" fillId="0" borderId="57" xfId="0" applyFont="1" applyBorder="1" applyProtection="1"/>
    <xf numFmtId="166" fontId="4" fillId="0" borderId="0" xfId="0" applyNumberFormat="1" applyFont="1" applyFill="1" applyBorder="1" applyAlignment="1" applyProtection="1">
      <alignment horizontal="center"/>
    </xf>
    <xf numFmtId="49" fontId="4" fillId="0" borderId="0" xfId="0" applyNumberFormat="1" applyFont="1" applyFill="1" applyProtection="1"/>
    <xf numFmtId="49" fontId="4" fillId="0" borderId="0" xfId="0" applyNumberFormat="1" applyFont="1" applyFill="1" applyBorder="1" applyProtection="1"/>
    <xf numFmtId="49" fontId="4" fillId="0" borderId="0" xfId="0" applyNumberFormat="1" applyFont="1" applyFill="1" applyBorder="1" applyAlignment="1" applyProtection="1">
      <alignment horizontal="left"/>
    </xf>
    <xf numFmtId="0" fontId="4" fillId="0" borderId="0" xfId="0" applyFont="1" applyFill="1" applyProtection="1"/>
    <xf numFmtId="43" fontId="2" fillId="0" borderId="0" xfId="0" applyNumberFormat="1" applyFont="1" applyBorder="1" applyAlignment="1" applyProtection="1">
      <alignment horizontal="left"/>
    </xf>
    <xf numFmtId="49" fontId="4" fillId="0" borderId="0" xfId="0" applyNumberFormat="1" applyFont="1" applyBorder="1" applyProtection="1"/>
    <xf numFmtId="0" fontId="14" fillId="6" borderId="0" xfId="0" applyFont="1" applyFill="1" applyBorder="1" applyAlignment="1" applyProtection="1"/>
    <xf numFmtId="0" fontId="13" fillId="6" borderId="0" xfId="0" applyFont="1" applyFill="1" applyBorder="1" applyAlignment="1" applyProtection="1"/>
    <xf numFmtId="0" fontId="15" fillId="6" borderId="0" xfId="0" applyFont="1" applyFill="1" applyBorder="1" applyAlignment="1" applyProtection="1"/>
    <xf numFmtId="165" fontId="13" fillId="6" borderId="0" xfId="0" applyNumberFormat="1" applyFont="1" applyFill="1" applyBorder="1" applyAlignment="1" applyProtection="1"/>
    <xf numFmtId="49" fontId="29" fillId="0" borderId="60" xfId="0" applyNumberFormat="1" applyFont="1" applyFill="1" applyBorder="1" applyAlignment="1" applyProtection="1">
      <alignment horizontal="center"/>
    </xf>
    <xf numFmtId="0" fontId="29" fillId="0" borderId="0" xfId="0" applyFont="1" applyFill="1" applyBorder="1" applyAlignment="1" applyProtection="1">
      <alignment horizontal="center" vertical="top" wrapText="1" shrinkToFit="1"/>
    </xf>
    <xf numFmtId="0" fontId="37" fillId="6" borderId="0" xfId="0" applyFont="1" applyFill="1" applyBorder="1" applyAlignment="1" applyProtection="1"/>
    <xf numFmtId="43" fontId="4" fillId="6" borderId="0" xfId="0" applyNumberFormat="1" applyFont="1" applyFill="1" applyBorder="1" applyProtection="1"/>
    <xf numFmtId="43" fontId="4" fillId="6" borderId="0" xfId="0" applyNumberFormat="1" applyFont="1" applyFill="1" applyProtection="1"/>
    <xf numFmtId="164" fontId="23" fillId="6" borderId="0" xfId="1" applyNumberFormat="1" applyFont="1" applyFill="1" applyBorder="1" applyProtection="1"/>
    <xf numFmtId="10" fontId="24" fillId="6" borderId="12" xfId="0" applyNumberFormat="1" applyFont="1" applyFill="1" applyBorder="1" applyAlignment="1" applyProtection="1"/>
    <xf numFmtId="164" fontId="24" fillId="6" borderId="13" xfId="1" applyNumberFormat="1" applyFont="1" applyFill="1" applyBorder="1" applyAlignment="1" applyProtection="1"/>
    <xf numFmtId="0" fontId="4" fillId="6" borderId="0" xfId="0" applyFont="1" applyFill="1" applyBorder="1" applyProtection="1"/>
    <xf numFmtId="49" fontId="2" fillId="13" borderId="73" xfId="0" applyNumberFormat="1" applyFont="1" applyFill="1" applyBorder="1" applyAlignment="1" applyProtection="1">
      <alignment horizontal="center" wrapText="1"/>
    </xf>
    <xf numFmtId="49" fontId="2" fillId="14" borderId="74" xfId="0" applyNumberFormat="1" applyFont="1" applyFill="1" applyBorder="1" applyAlignment="1" applyProtection="1">
      <alignment horizontal="center"/>
    </xf>
    <xf numFmtId="49" fontId="2" fillId="13" borderId="75" xfId="0" applyNumberFormat="1" applyFont="1" applyFill="1" applyBorder="1" applyAlignment="1" applyProtection="1">
      <alignment horizontal="center"/>
    </xf>
    <xf numFmtId="49" fontId="2" fillId="13" borderId="76" xfId="0" applyNumberFormat="1" applyFont="1" applyFill="1" applyBorder="1" applyAlignment="1" applyProtection="1">
      <alignment horizontal="center"/>
    </xf>
    <xf numFmtId="165" fontId="2" fillId="3" borderId="70" xfId="0" applyNumberFormat="1" applyFont="1" applyFill="1" applyBorder="1" applyAlignment="1" applyProtection="1">
      <alignment horizontal="center"/>
    </xf>
    <xf numFmtId="165" fontId="2" fillId="3" borderId="71"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49" fontId="11" fillId="5" borderId="0" xfId="0" applyNumberFormat="1" applyFont="1" applyFill="1" applyBorder="1" applyAlignment="1" applyProtection="1">
      <alignment horizontal="center"/>
    </xf>
    <xf numFmtId="0" fontId="18" fillId="5" borderId="0" xfId="0" applyFont="1" applyFill="1" applyBorder="1" applyAlignment="1" applyProtection="1">
      <alignment horizontal="center"/>
    </xf>
    <xf numFmtId="0" fontId="18" fillId="3" borderId="0" xfId="0" applyFont="1" applyFill="1" applyBorder="1" applyAlignment="1" applyProtection="1">
      <alignment horizontal="center"/>
    </xf>
    <xf numFmtId="0" fontId="22" fillId="5" borderId="0" xfId="0" applyFont="1" applyFill="1" applyBorder="1" applyAlignment="1" applyProtection="1">
      <alignment horizontal="center"/>
    </xf>
    <xf numFmtId="0" fontId="15" fillId="5" borderId="0" xfId="0" applyFont="1" applyFill="1" applyBorder="1" applyAlignment="1" applyProtection="1">
      <alignment horizontal="center"/>
    </xf>
    <xf numFmtId="0" fontId="15" fillId="3" borderId="0" xfId="0" applyFont="1" applyFill="1" applyBorder="1" applyAlignment="1" applyProtection="1">
      <alignment horizontal="center"/>
    </xf>
    <xf numFmtId="0" fontId="4" fillId="5" borderId="0" xfId="0" applyFont="1" applyFill="1" applyBorder="1" applyAlignment="1" applyProtection="1"/>
    <xf numFmtId="0" fontId="4" fillId="5" borderId="0" xfId="0" applyFont="1" applyFill="1" applyBorder="1" applyProtection="1"/>
    <xf numFmtId="167" fontId="38" fillId="5" borderId="0" xfId="0" applyNumberFormat="1" applyFont="1" applyFill="1" applyBorder="1" applyAlignment="1" applyProtection="1"/>
    <xf numFmtId="165" fontId="2" fillId="5" borderId="0" xfId="0" applyNumberFormat="1" applyFont="1" applyFill="1" applyBorder="1" applyAlignment="1" applyProtection="1"/>
    <xf numFmtId="165" fontId="15" fillId="3" borderId="0" xfId="0" applyNumberFormat="1" applyFont="1" applyFill="1" applyBorder="1" applyAlignment="1" applyProtection="1">
      <alignment horizontal="center"/>
    </xf>
    <xf numFmtId="165" fontId="2" fillId="5" borderId="0" xfId="0" applyNumberFormat="1" applyFont="1" applyFill="1" applyBorder="1" applyAlignment="1" applyProtection="1">
      <alignment wrapText="1"/>
    </xf>
    <xf numFmtId="0" fontId="11" fillId="5" borderId="0" xfId="0" applyFont="1" applyFill="1" applyBorder="1" applyAlignment="1" applyProtection="1">
      <alignment horizontal="center"/>
    </xf>
    <xf numFmtId="43" fontId="11" fillId="5" borderId="0" xfId="1" applyFont="1" applyFill="1" applyBorder="1" applyAlignment="1" applyProtection="1">
      <alignment horizontal="center"/>
    </xf>
    <xf numFmtId="43" fontId="34" fillId="5" borderId="0" xfId="1" applyFont="1" applyFill="1" applyBorder="1" applyAlignment="1" applyProtection="1">
      <alignment horizontal="center"/>
    </xf>
    <xf numFmtId="0" fontId="46" fillId="0" borderId="60" xfId="0" quotePrefix="1" applyFont="1" applyFill="1" applyBorder="1" applyAlignment="1" applyProtection="1">
      <alignment horizontal="center"/>
    </xf>
    <xf numFmtId="0" fontId="46" fillId="0" borderId="53" xfId="0" applyFont="1" applyFill="1" applyBorder="1" applyAlignment="1" applyProtection="1">
      <alignment horizontal="center"/>
    </xf>
    <xf numFmtId="0" fontId="46" fillId="0" borderId="53" xfId="0" quotePrefix="1" applyFont="1" applyFill="1" applyBorder="1" applyAlignment="1" applyProtection="1">
      <alignment horizontal="center"/>
    </xf>
    <xf numFmtId="43" fontId="29" fillId="7" borderId="8" xfId="1" quotePrefix="1" applyFont="1" applyFill="1" applyBorder="1" applyAlignment="1" applyProtection="1">
      <alignment horizontal="center"/>
    </xf>
    <xf numFmtId="0" fontId="2" fillId="0" borderId="0" xfId="0" applyFont="1" applyFill="1" applyBorder="1" applyAlignment="1" applyProtection="1">
      <alignment horizontal="center" wrapText="1" shrinkToFit="1"/>
    </xf>
    <xf numFmtId="0" fontId="31" fillId="0" borderId="55" xfId="0" applyFont="1" applyFill="1" applyBorder="1" applyAlignment="1" applyProtection="1">
      <alignment horizontal="center" vertical="top" wrapText="1" shrinkToFit="1"/>
    </xf>
    <xf numFmtId="0" fontId="31" fillId="0" borderId="53" xfId="0" applyFont="1" applyFill="1" applyBorder="1" applyAlignment="1" applyProtection="1">
      <alignment horizontal="center" vertical="top" wrapText="1" shrinkToFit="1"/>
    </xf>
    <xf numFmtId="43" fontId="29" fillId="7" borderId="6" xfId="1" quotePrefix="1" applyFont="1" applyFill="1" applyBorder="1" applyAlignment="1" applyProtection="1">
      <alignment horizontal="center" vertical="top" wrapText="1" shrinkToFit="1"/>
    </xf>
    <xf numFmtId="49" fontId="2" fillId="7" borderId="7" xfId="0" applyNumberFormat="1" applyFont="1" applyFill="1" applyBorder="1" applyAlignment="1" applyProtection="1">
      <alignment horizontal="center" vertical="center" wrapText="1" shrinkToFit="1"/>
    </xf>
    <xf numFmtId="49" fontId="2" fillId="7" borderId="7" xfId="0" applyNumberFormat="1" applyFont="1" applyFill="1" applyBorder="1" applyAlignment="1" applyProtection="1">
      <alignment horizontal="center" vertical="center" shrinkToFit="1"/>
    </xf>
    <xf numFmtId="49" fontId="2" fillId="0" borderId="7" xfId="0" applyNumberFormat="1" applyFont="1" applyFill="1" applyBorder="1" applyAlignment="1" applyProtection="1">
      <alignment horizontal="center" vertical="top" wrapText="1" shrinkToFit="1"/>
    </xf>
    <xf numFmtId="49" fontId="2" fillId="0" borderId="7" xfId="0" applyNumberFormat="1" applyFont="1" applyFill="1" applyBorder="1" applyAlignment="1" applyProtection="1">
      <alignment horizontal="center" vertical="center" wrapText="1" shrinkToFit="1"/>
    </xf>
    <xf numFmtId="49" fontId="28" fillId="7" borderId="6" xfId="1" quotePrefix="1" applyNumberFormat="1" applyFont="1" applyFill="1" applyBorder="1" applyAlignment="1" applyProtection="1">
      <alignment horizontal="center" vertical="top" wrapText="1" shrinkToFit="1"/>
    </xf>
    <xf numFmtId="49" fontId="28" fillId="7" borderId="0" xfId="0" applyNumberFormat="1" applyFont="1" applyFill="1" applyBorder="1" applyAlignment="1" applyProtection="1">
      <alignment horizontal="center" wrapText="1" shrinkToFit="1"/>
    </xf>
    <xf numFmtId="49" fontId="28" fillId="0" borderId="0" xfId="0" applyNumberFormat="1" applyFont="1" applyFill="1" applyBorder="1" applyAlignment="1" applyProtection="1">
      <alignment horizontal="center" wrapText="1" shrinkToFit="1"/>
    </xf>
    <xf numFmtId="49" fontId="2" fillId="7" borderId="7" xfId="0" applyNumberFormat="1" applyFont="1" applyFill="1" applyBorder="1" applyAlignment="1" applyProtection="1">
      <alignment horizontal="center" vertical="top" wrapText="1" shrinkToFit="1"/>
    </xf>
    <xf numFmtId="49" fontId="2" fillId="0" borderId="35" xfId="0" applyNumberFormat="1" applyFont="1" applyFill="1" applyBorder="1" applyAlignment="1" applyProtection="1">
      <alignment horizontal="center" vertical="top" wrapText="1" shrinkToFit="1"/>
    </xf>
    <xf numFmtId="49" fontId="2" fillId="0" borderId="6" xfId="0" applyNumberFormat="1" applyFont="1" applyFill="1" applyBorder="1" applyAlignment="1" applyProtection="1">
      <alignment horizontal="center" vertical="top" wrapText="1" shrinkToFit="1"/>
    </xf>
    <xf numFmtId="41" fontId="32" fillId="9" borderId="3" xfId="1" applyNumberFormat="1" applyFont="1" applyFill="1" applyBorder="1" applyAlignment="1" applyProtection="1">
      <alignment vertical="center"/>
      <protection hidden="1"/>
    </xf>
    <xf numFmtId="41" fontId="31" fillId="9" borderId="28" xfId="1" applyNumberFormat="1" applyFont="1" applyFill="1" applyBorder="1" applyProtection="1">
      <protection hidden="1"/>
    </xf>
    <xf numFmtId="41" fontId="32" fillId="5" borderId="21" xfId="1" applyNumberFormat="1" applyFont="1" applyFill="1" applyBorder="1" applyAlignment="1" applyProtection="1">
      <alignment vertical="center"/>
      <protection hidden="1"/>
    </xf>
    <xf numFmtId="41" fontId="31" fillId="5" borderId="28" xfId="1" applyNumberFormat="1" applyFont="1" applyFill="1" applyBorder="1" applyProtection="1">
      <protection hidden="1"/>
    </xf>
    <xf numFmtId="164" fontId="32" fillId="9" borderId="3" xfId="1" applyNumberFormat="1" applyFont="1" applyFill="1" applyBorder="1" applyAlignment="1" applyProtection="1">
      <alignment vertical="center"/>
      <protection hidden="1"/>
    </xf>
    <xf numFmtId="41" fontId="32" fillId="9" borderId="28" xfId="1" applyNumberFormat="1" applyFont="1" applyFill="1" applyBorder="1" applyAlignment="1" applyProtection="1">
      <alignment vertical="center"/>
      <protection hidden="1"/>
    </xf>
    <xf numFmtId="41" fontId="44" fillId="12" borderId="22" xfId="1" applyNumberFormat="1" applyFont="1" applyFill="1" applyBorder="1" applyAlignment="1" applyProtection="1">
      <alignment vertical="center"/>
      <protection hidden="1"/>
    </xf>
    <xf numFmtId="41" fontId="44" fillId="12" borderId="23" xfId="1" applyNumberFormat="1" applyFont="1" applyFill="1" applyBorder="1" applyAlignment="1" applyProtection="1">
      <alignment vertical="center"/>
      <protection hidden="1"/>
    </xf>
    <xf numFmtId="41" fontId="44" fillId="12" borderId="33" xfId="1" applyNumberFormat="1" applyFont="1" applyFill="1" applyBorder="1" applyAlignment="1" applyProtection="1">
      <alignment vertical="center"/>
      <protection hidden="1"/>
    </xf>
    <xf numFmtId="49" fontId="28" fillId="0" borderId="7" xfId="0" applyNumberFormat="1" applyFont="1" applyFill="1" applyBorder="1" applyAlignment="1" applyProtection="1">
      <alignment horizontal="center" wrapText="1" shrinkToFit="1"/>
      <protection hidden="1"/>
    </xf>
    <xf numFmtId="49" fontId="28" fillId="0" borderId="35" xfId="0" applyNumberFormat="1" applyFont="1" applyFill="1" applyBorder="1" applyAlignment="1" applyProtection="1">
      <alignment horizontal="center" wrapText="1" shrinkToFit="1"/>
      <protection hidden="1"/>
    </xf>
    <xf numFmtId="43" fontId="31" fillId="9" borderId="38" xfId="1" applyNumberFormat="1" applyFont="1" applyFill="1" applyBorder="1" applyProtection="1">
      <protection hidden="1"/>
    </xf>
    <xf numFmtId="43" fontId="31" fillId="9" borderId="33" xfId="1" applyNumberFormat="1" applyFont="1" applyFill="1" applyBorder="1" applyProtection="1">
      <protection hidden="1"/>
    </xf>
    <xf numFmtId="41" fontId="31" fillId="0" borderId="27" xfId="1" applyNumberFormat="1" applyFont="1" applyFill="1" applyBorder="1" applyProtection="1">
      <protection hidden="1"/>
    </xf>
    <xf numFmtId="41" fontId="31" fillId="0" borderId="28" xfId="1" applyNumberFormat="1" applyFont="1" applyFill="1" applyBorder="1" applyProtection="1">
      <protection hidden="1"/>
    </xf>
    <xf numFmtId="41" fontId="31" fillId="0" borderId="19" xfId="1" applyNumberFormat="1" applyFont="1" applyFill="1" applyBorder="1" applyProtection="1">
      <protection hidden="1"/>
    </xf>
    <xf numFmtId="41" fontId="32" fillId="9" borderId="34" xfId="1" applyNumberFormat="1" applyFont="1" applyFill="1" applyBorder="1" applyAlignment="1" applyProtection="1">
      <alignment vertical="center"/>
      <protection hidden="1"/>
    </xf>
    <xf numFmtId="43" fontId="42" fillId="12" borderId="81" xfId="0" applyNumberFormat="1" applyFont="1" applyFill="1" applyBorder="1" applyAlignment="1" applyProtection="1">
      <alignment horizontal="left"/>
    </xf>
    <xf numFmtId="49" fontId="43" fillId="12" borderId="81" xfId="0" applyNumberFormat="1" applyFont="1" applyFill="1" applyBorder="1" applyProtection="1"/>
    <xf numFmtId="43" fontId="4" fillId="12" borderId="82" xfId="0" applyNumberFormat="1" applyFont="1" applyFill="1" applyBorder="1" applyProtection="1"/>
    <xf numFmtId="0" fontId="2" fillId="8" borderId="83" xfId="0" applyFont="1" applyFill="1" applyBorder="1" applyProtection="1"/>
    <xf numFmtId="0" fontId="4" fillId="8" borderId="83" xfId="0" applyFont="1" applyFill="1" applyBorder="1" applyProtection="1"/>
    <xf numFmtId="164" fontId="21" fillId="10" borderId="37" xfId="1" applyNumberFormat="1" applyFont="1" applyFill="1" applyBorder="1" applyAlignment="1" applyProtection="1">
      <alignment vertical="center"/>
      <protection hidden="1"/>
    </xf>
    <xf numFmtId="49" fontId="4" fillId="8" borderId="83" xfId="0" applyNumberFormat="1" applyFont="1" applyFill="1" applyBorder="1" applyProtection="1"/>
    <xf numFmtId="0" fontId="28" fillId="8" borderId="83" xfId="0" applyFont="1" applyFill="1" applyBorder="1" applyProtection="1">
      <protection hidden="1"/>
    </xf>
    <xf numFmtId="39" fontId="27" fillId="8" borderId="83" xfId="1" applyNumberFormat="1" applyFont="1" applyFill="1" applyBorder="1" applyProtection="1">
      <protection hidden="1"/>
    </xf>
    <xf numFmtId="39" fontId="27" fillId="8" borderId="83" xfId="1" applyNumberFormat="1" applyFont="1" applyFill="1" applyBorder="1" applyAlignment="1" applyProtection="1">
      <protection hidden="1"/>
    </xf>
    <xf numFmtId="39" fontId="29" fillId="8" borderId="83" xfId="1" applyNumberFormat="1" applyFont="1" applyFill="1" applyBorder="1" applyProtection="1">
      <protection hidden="1"/>
    </xf>
    <xf numFmtId="43" fontId="29" fillId="8" borderId="83" xfId="1" applyNumberFormat="1" applyFont="1" applyFill="1" applyBorder="1" applyProtection="1">
      <protection hidden="1"/>
    </xf>
    <xf numFmtId="43" fontId="42" fillId="12" borderId="83" xfId="0" applyNumberFormat="1" applyFont="1" applyFill="1" applyBorder="1" applyAlignment="1" applyProtection="1">
      <alignment horizontal="left"/>
    </xf>
    <xf numFmtId="49" fontId="43" fillId="12" borderId="83" xfId="0" applyNumberFormat="1" applyFont="1" applyFill="1" applyBorder="1" applyProtection="1"/>
    <xf numFmtId="43" fontId="4" fillId="12" borderId="83" xfId="0" applyNumberFormat="1" applyFont="1" applyFill="1" applyBorder="1" applyProtection="1"/>
    <xf numFmtId="41" fontId="44" fillId="12" borderId="84" xfId="1" applyNumberFormat="1" applyFont="1" applyFill="1" applyBorder="1" applyAlignment="1" applyProtection="1">
      <alignment vertical="center"/>
    </xf>
    <xf numFmtId="41" fontId="44" fillId="12" borderId="85" xfId="1" applyNumberFormat="1" applyFont="1" applyFill="1" applyBorder="1" applyAlignment="1" applyProtection="1">
      <alignment vertical="center"/>
    </xf>
    <xf numFmtId="41" fontId="44" fillId="12" borderId="85" xfId="1" applyNumberFormat="1" applyFont="1" applyFill="1" applyBorder="1" applyAlignment="1" applyProtection="1">
      <alignment vertical="center"/>
      <protection hidden="1"/>
    </xf>
    <xf numFmtId="0" fontId="2" fillId="8" borderId="83" xfId="0" applyFont="1" applyFill="1" applyBorder="1"/>
    <xf numFmtId="49" fontId="4" fillId="8" borderId="83" xfId="0" applyNumberFormat="1" applyFont="1" applyFill="1" applyBorder="1"/>
    <xf numFmtId="0" fontId="11" fillId="8" borderId="83" xfId="0" applyFont="1" applyFill="1" applyBorder="1" applyAlignment="1" applyProtection="1"/>
    <xf numFmtId="39" fontId="29" fillId="8" borderId="87" xfId="1" applyNumberFormat="1" applyFont="1" applyFill="1" applyBorder="1" applyProtection="1"/>
    <xf numFmtId="39" fontId="29" fillId="8" borderId="83" xfId="1" applyNumberFormat="1" applyFont="1" applyFill="1" applyBorder="1" applyProtection="1"/>
    <xf numFmtId="39" fontId="29" fillId="8" borderId="83" xfId="1" applyNumberFormat="1" applyFont="1" applyFill="1" applyBorder="1" applyAlignment="1" applyProtection="1"/>
    <xf numFmtId="41" fontId="31" fillId="8" borderId="88" xfId="1" applyNumberFormat="1" applyFont="1" applyFill="1" applyBorder="1" applyProtection="1">
      <protection hidden="1"/>
    </xf>
    <xf numFmtId="0" fontId="37" fillId="6" borderId="86" xfId="0" applyFont="1" applyFill="1" applyBorder="1" applyAlignment="1" applyProtection="1"/>
    <xf numFmtId="41" fontId="32" fillId="9" borderId="9" xfId="1" applyNumberFormat="1" applyFont="1" applyFill="1" applyBorder="1" applyAlignment="1" applyProtection="1">
      <alignment vertical="center"/>
      <protection hidden="1"/>
    </xf>
    <xf numFmtId="43" fontId="2" fillId="9" borderId="89" xfId="0" applyNumberFormat="1" applyFont="1" applyFill="1" applyBorder="1" applyAlignment="1" applyProtection="1">
      <alignment horizontal="left"/>
    </xf>
    <xf numFmtId="49" fontId="4" fillId="9" borderId="13" xfId="0" applyNumberFormat="1" applyFont="1" applyFill="1" applyBorder="1" applyProtection="1"/>
    <xf numFmtId="43" fontId="4" fillId="9" borderId="9" xfId="0" applyNumberFormat="1" applyFont="1" applyFill="1" applyBorder="1" applyProtection="1"/>
    <xf numFmtId="10" fontId="24" fillId="6" borderId="60" xfId="0" applyNumberFormat="1" applyFont="1" applyFill="1" applyBorder="1" applyAlignment="1" applyProtection="1"/>
    <xf numFmtId="43" fontId="31" fillId="9" borderId="89" xfId="0" applyNumberFormat="1" applyFont="1" applyFill="1" applyBorder="1" applyAlignment="1" applyProtection="1">
      <alignment horizontal="left"/>
    </xf>
    <xf numFmtId="49" fontId="29" fillId="9" borderId="13" xfId="0" applyNumberFormat="1" applyFont="1" applyFill="1" applyBorder="1" applyProtection="1"/>
    <xf numFmtId="43" fontId="29" fillId="8" borderId="90" xfId="1" applyNumberFormat="1" applyFont="1" applyFill="1" applyBorder="1" applyProtection="1">
      <protection hidden="1"/>
    </xf>
    <xf numFmtId="43" fontId="4" fillId="12" borderId="86" xfId="0" applyNumberFormat="1" applyFont="1" applyFill="1" applyBorder="1" applyProtection="1"/>
    <xf numFmtId="0" fontId="2" fillId="8" borderId="91" xfId="0" applyFont="1" applyFill="1" applyBorder="1" applyProtection="1"/>
    <xf numFmtId="49" fontId="4" fillId="8" borderId="91" xfId="0" applyNumberFormat="1" applyFont="1" applyFill="1" applyBorder="1" applyProtection="1"/>
    <xf numFmtId="0" fontId="4" fillId="8" borderId="91" xfId="0" applyFont="1" applyFill="1" applyBorder="1" applyProtection="1"/>
    <xf numFmtId="0" fontId="2" fillId="9" borderId="91" xfId="0" applyFont="1" applyFill="1" applyBorder="1" applyProtection="1"/>
    <xf numFmtId="49" fontId="2" fillId="9" borderId="91" xfId="0" applyNumberFormat="1" applyFont="1" applyFill="1" applyBorder="1" applyProtection="1"/>
    <xf numFmtId="0" fontId="2" fillId="9" borderId="92" xfId="0" applyFont="1" applyFill="1" applyBorder="1" applyProtection="1"/>
    <xf numFmtId="0" fontId="2" fillId="8" borderId="93" xfId="0" applyFont="1" applyFill="1" applyBorder="1"/>
    <xf numFmtId="41" fontId="41" fillId="5" borderId="93" xfId="1" applyNumberFormat="1" applyFont="1" applyFill="1" applyBorder="1" applyProtection="1">
      <protection hidden="1"/>
    </xf>
    <xf numFmtId="41" fontId="40" fillId="0" borderId="64" xfId="1" applyNumberFormat="1" applyFont="1" applyFill="1" applyBorder="1" applyAlignment="1" applyProtection="1">
      <alignment horizontal="left" wrapText="1"/>
      <protection hidden="1"/>
    </xf>
    <xf numFmtId="49" fontId="2" fillId="9" borderId="77" xfId="0" applyNumberFormat="1" applyFont="1" applyFill="1" applyBorder="1" applyAlignment="1" applyProtection="1">
      <alignment horizontal="center"/>
      <protection locked="0" hidden="1"/>
    </xf>
    <xf numFmtId="49" fontId="2" fillId="9" borderId="70" xfId="0" applyNumberFormat="1" applyFont="1" applyFill="1" applyBorder="1" applyAlignment="1" applyProtection="1">
      <alignment horizontal="center"/>
      <protection locked="0" hidden="1"/>
    </xf>
    <xf numFmtId="0" fontId="2" fillId="9" borderId="78" xfId="0" applyFont="1" applyFill="1" applyBorder="1" applyAlignment="1" applyProtection="1">
      <alignment horizontal="center"/>
      <protection locked="0" hidden="1"/>
    </xf>
    <xf numFmtId="49" fontId="2" fillId="9" borderId="79" xfId="0" applyNumberFormat="1" applyFont="1" applyFill="1" applyBorder="1" applyAlignment="1" applyProtection="1">
      <alignment horizontal="left"/>
      <protection locked="0" hidden="1"/>
    </xf>
    <xf numFmtId="0" fontId="37" fillId="6" borderId="83" xfId="0" applyFont="1" applyFill="1" applyBorder="1" applyAlignment="1" applyProtection="1"/>
    <xf numFmtId="49" fontId="28" fillId="5" borderId="95" xfId="0" applyNumberFormat="1" applyFont="1" applyFill="1" applyBorder="1" applyAlignment="1">
      <alignment vertical="center" wrapText="1"/>
    </xf>
    <xf numFmtId="43" fontId="31" fillId="5" borderId="94" xfId="1" applyNumberFormat="1" applyFont="1" applyFill="1" applyBorder="1" applyProtection="1">
      <protection hidden="1"/>
    </xf>
    <xf numFmtId="41" fontId="30" fillId="10" borderId="30" xfId="1" applyNumberFormat="1" applyFont="1" applyFill="1" applyBorder="1" applyAlignment="1" applyProtection="1">
      <alignment vertical="center"/>
    </xf>
    <xf numFmtId="41" fontId="30" fillId="10" borderId="4" xfId="1" applyNumberFormat="1" applyFont="1" applyFill="1" applyBorder="1" applyAlignment="1" applyProtection="1">
      <alignment vertical="center"/>
    </xf>
    <xf numFmtId="41" fontId="32" fillId="10" borderId="21" xfId="1" applyNumberFormat="1" applyFont="1" applyFill="1" applyBorder="1" applyAlignment="1" applyProtection="1">
      <alignment vertical="center"/>
      <protection hidden="1"/>
    </xf>
    <xf numFmtId="165" fontId="15" fillId="3" borderId="0" xfId="0" applyNumberFormat="1" applyFont="1" applyFill="1" applyBorder="1" applyAlignment="1" applyProtection="1">
      <alignment horizontal="center"/>
    </xf>
    <xf numFmtId="41" fontId="30" fillId="0" borderId="3" xfId="1" applyNumberFormat="1" applyFont="1" applyFill="1" applyBorder="1" applyAlignment="1" applyProtection="1">
      <alignment vertical="center"/>
      <protection hidden="1"/>
    </xf>
    <xf numFmtId="0" fontId="1" fillId="2" borderId="3" xfId="9" applyFill="1" applyBorder="1" applyAlignment="1">
      <alignment vertical="top"/>
    </xf>
    <xf numFmtId="49" fontId="1" fillId="2" borderId="3" xfId="9" applyNumberFormat="1" applyFill="1" applyBorder="1" applyAlignment="1">
      <alignment vertical="top"/>
    </xf>
    <xf numFmtId="0" fontId="1" fillId="0" borderId="0" xfId="9" applyAlignment="1">
      <alignment vertical="top"/>
    </xf>
    <xf numFmtId="49" fontId="1" fillId="0" borderId="0" xfId="9" applyNumberFormat="1" applyFont="1" applyAlignment="1">
      <alignment vertical="top"/>
    </xf>
    <xf numFmtId="49" fontId="1" fillId="0" borderId="0" xfId="9" applyNumberFormat="1" applyAlignment="1">
      <alignment vertical="top"/>
    </xf>
    <xf numFmtId="0" fontId="0" fillId="0" borderId="0" xfId="0" applyAlignment="1">
      <alignment vertical="top"/>
    </xf>
    <xf numFmtId="0" fontId="37" fillId="0" borderId="61" xfId="0" applyFont="1" applyBorder="1" applyAlignment="1" applyProtection="1"/>
    <xf numFmtId="0" fontId="2" fillId="5" borderId="96" xfId="0" applyFont="1" applyFill="1" applyBorder="1" applyProtection="1"/>
    <xf numFmtId="49" fontId="11" fillId="5" borderId="96" xfId="0" applyNumberFormat="1" applyFont="1" applyFill="1" applyBorder="1" applyAlignment="1" applyProtection="1">
      <alignment horizontal="right"/>
    </xf>
    <xf numFmtId="0" fontId="28" fillId="5" borderId="59" xfId="0" applyFont="1" applyFill="1" applyBorder="1" applyAlignment="1" applyProtection="1">
      <alignment horizontal="left"/>
    </xf>
    <xf numFmtId="49" fontId="28" fillId="5" borderId="59" xfId="0" applyNumberFormat="1" applyFont="1" applyFill="1" applyBorder="1" applyAlignment="1" applyProtection="1">
      <alignment horizontal="left"/>
    </xf>
    <xf numFmtId="0" fontId="28" fillId="5" borderId="62" xfId="0" applyFont="1" applyFill="1" applyBorder="1" applyAlignment="1" applyProtection="1">
      <alignment horizontal="left"/>
    </xf>
    <xf numFmtId="165" fontId="9" fillId="3" borderId="97" xfId="0" applyNumberFormat="1" applyFont="1" applyFill="1" applyBorder="1" applyAlignment="1" applyProtection="1">
      <alignment horizontal="center"/>
    </xf>
    <xf numFmtId="165" fontId="9" fillId="3" borderId="98" xfId="0" applyNumberFormat="1" applyFont="1" applyFill="1" applyBorder="1" applyAlignment="1" applyProtection="1">
      <alignment horizontal="center"/>
    </xf>
    <xf numFmtId="41" fontId="40" fillId="9" borderId="62" xfId="1" applyNumberFormat="1" applyFont="1" applyFill="1" applyBorder="1" applyAlignment="1" applyProtection="1">
      <alignment horizontal="left" wrapText="1"/>
      <protection locked="0" hidden="1"/>
    </xf>
    <xf numFmtId="0" fontId="37" fillId="0" borderId="93" xfId="0" applyFont="1" applyFill="1" applyBorder="1" applyAlignment="1">
      <alignment wrapText="1"/>
    </xf>
    <xf numFmtId="41" fontId="30" fillId="0" borderId="21" xfId="1" applyNumberFormat="1" applyFont="1" applyFill="1" applyBorder="1" applyAlignment="1" applyProtection="1">
      <alignment vertical="center"/>
      <protection locked="0" hidden="1"/>
    </xf>
    <xf numFmtId="49" fontId="43" fillId="0" borderId="0" xfId="0" applyNumberFormat="1" applyFont="1" applyFill="1" applyBorder="1" applyProtection="1"/>
    <xf numFmtId="41" fontId="11" fillId="0" borderId="0" xfId="0" applyNumberFormat="1" applyFont="1" applyFill="1" applyBorder="1"/>
    <xf numFmtId="38" fontId="11" fillId="0" borderId="0" xfId="0" applyNumberFormat="1" applyFont="1" applyFill="1" applyBorder="1"/>
    <xf numFmtId="0" fontId="1" fillId="0" borderId="0" xfId="0" applyFont="1" applyFill="1" applyBorder="1"/>
    <xf numFmtId="39" fontId="29" fillId="10" borderId="29" xfId="1" applyNumberFormat="1" applyFont="1" applyFill="1" applyBorder="1" applyProtection="1">
      <protection locked="0"/>
    </xf>
    <xf numFmtId="39" fontId="29" fillId="10" borderId="22" xfId="1" applyNumberFormat="1" applyFont="1" applyFill="1" applyBorder="1" applyProtection="1">
      <protection locked="0"/>
    </xf>
    <xf numFmtId="41" fontId="30" fillId="7" borderId="21" xfId="1" applyNumberFormat="1" applyFont="1" applyFill="1" applyBorder="1" applyAlignment="1" applyProtection="1">
      <alignment vertical="center"/>
      <protection locked="0"/>
    </xf>
    <xf numFmtId="41" fontId="30" fillId="10" borderId="21" xfId="1" applyNumberFormat="1" applyFont="1" applyFill="1" applyBorder="1" applyAlignment="1" applyProtection="1">
      <alignment vertical="center"/>
      <protection locked="0"/>
    </xf>
    <xf numFmtId="39" fontId="29" fillId="5" borderId="32" xfId="1" applyNumberFormat="1" applyFont="1" applyFill="1" applyBorder="1" applyProtection="1"/>
    <xf numFmtId="39" fontId="29" fillId="5" borderId="0" xfId="1" applyNumberFormat="1" applyFont="1" applyFill="1" applyBorder="1" applyProtection="1"/>
    <xf numFmtId="39" fontId="29" fillId="5" borderId="0" xfId="1" applyNumberFormat="1" applyFont="1" applyFill="1" applyBorder="1" applyAlignment="1" applyProtection="1"/>
    <xf numFmtId="0" fontId="11" fillId="0" borderId="0" xfId="0" applyFont="1" applyFill="1" applyBorder="1" applyAlignment="1" applyProtection="1">
      <alignment horizontal="center"/>
      <protection locked="0"/>
    </xf>
    <xf numFmtId="49" fontId="11" fillId="0" borderId="0" xfId="0" applyNumberFormat="1" applyFont="1" applyFill="1" applyBorder="1" applyAlignment="1" applyProtection="1">
      <alignment horizontal="center"/>
      <protection locked="0"/>
    </xf>
    <xf numFmtId="49" fontId="11" fillId="15" borderId="0" xfId="0" applyNumberFormat="1" applyFont="1" applyFill="1" applyBorder="1" applyAlignment="1" applyProtection="1">
      <alignment horizontal="center"/>
      <protection locked="0"/>
    </xf>
    <xf numFmtId="0" fontId="22" fillId="5" borderId="0" xfId="0" applyFont="1" applyFill="1" applyBorder="1" applyAlignment="1" applyProtection="1">
      <alignment horizontal="center"/>
    </xf>
    <xf numFmtId="0" fontId="2" fillId="9" borderId="61" xfId="0" applyFont="1" applyFill="1" applyBorder="1" applyAlignment="1" applyProtection="1">
      <alignment horizontal="center" wrapText="1"/>
      <protection locked="0" hidden="1"/>
    </xf>
    <xf numFmtId="0" fontId="2" fillId="9" borderId="80" xfId="0" applyFont="1" applyFill="1" applyBorder="1" applyAlignment="1" applyProtection="1">
      <alignment horizontal="center" wrapText="1"/>
      <protection locked="0" hidden="1"/>
    </xf>
    <xf numFmtId="0" fontId="2" fillId="9" borderId="62" xfId="0" applyFont="1" applyFill="1" applyBorder="1" applyAlignment="1" applyProtection="1">
      <alignment horizontal="center" wrapText="1"/>
      <protection locked="0" hidden="1"/>
    </xf>
    <xf numFmtId="43" fontId="52" fillId="5" borderId="62" xfId="1" applyFont="1" applyFill="1" applyBorder="1" applyAlignment="1" applyProtection="1">
      <alignment horizontal="left" vertical="center" wrapText="1"/>
    </xf>
    <xf numFmtId="43" fontId="52" fillId="5" borderId="64" xfId="1" applyFont="1" applyFill="1" applyBorder="1" applyAlignment="1" applyProtection="1">
      <alignment horizontal="left" vertical="center" wrapText="1"/>
    </xf>
    <xf numFmtId="0" fontId="9" fillId="5" borderId="40" xfId="0" applyFont="1" applyFill="1" applyBorder="1" applyAlignment="1">
      <alignment horizontal="left" vertical="top" wrapText="1"/>
    </xf>
    <xf numFmtId="0" fontId="9" fillId="5" borderId="36" xfId="0" applyFont="1" applyFill="1" applyBorder="1" applyAlignment="1">
      <alignment horizontal="left" vertical="top" wrapText="1"/>
    </xf>
    <xf numFmtId="38" fontId="28" fillId="8" borderId="44" xfId="1" applyNumberFormat="1" applyFont="1" applyFill="1" applyBorder="1" applyAlignment="1" applyProtection="1">
      <alignment horizontal="center"/>
      <protection hidden="1"/>
    </xf>
    <xf numFmtId="38" fontId="28" fillId="8" borderId="83" xfId="1" applyNumberFormat="1" applyFont="1" applyFill="1" applyBorder="1" applyAlignment="1" applyProtection="1">
      <alignment horizontal="center"/>
      <protection hidden="1"/>
    </xf>
    <xf numFmtId="0" fontId="37" fillId="0" borderId="61" xfId="0" applyFont="1" applyBorder="1" applyAlignment="1" applyProtection="1">
      <alignment vertical="center"/>
    </xf>
    <xf numFmtId="0" fontId="37" fillId="0" borderId="63" xfId="0" applyFont="1" applyBorder="1" applyAlignment="1" applyProtection="1">
      <alignment vertical="center"/>
    </xf>
    <xf numFmtId="0" fontId="28" fillId="5" borderId="62" xfId="0" applyFont="1" applyFill="1" applyBorder="1" applyAlignment="1" applyProtection="1">
      <alignment horizontal="left" vertical="center" wrapText="1"/>
    </xf>
    <xf numFmtId="0" fontId="28" fillId="5" borderId="64" xfId="0" applyFont="1" applyFill="1" applyBorder="1" applyAlignment="1" applyProtection="1">
      <alignment horizontal="left" vertical="center" wrapText="1"/>
    </xf>
    <xf numFmtId="0" fontId="37" fillId="0" borderId="61" xfId="0" applyFont="1" applyBorder="1" applyAlignment="1" applyProtection="1">
      <alignment horizontal="left" vertical="center"/>
    </xf>
    <xf numFmtId="0" fontId="37" fillId="0" borderId="63" xfId="0" applyFont="1" applyBorder="1" applyAlignment="1" applyProtection="1">
      <alignment horizontal="left" vertical="center"/>
    </xf>
    <xf numFmtId="43" fontId="46" fillId="0" borderId="41" xfId="0" applyNumberFormat="1" applyFont="1" applyFill="1" applyBorder="1" applyAlignment="1">
      <alignment horizontal="center"/>
    </xf>
    <xf numFmtId="43" fontId="46" fillId="0" borderId="42" xfId="0" applyNumberFormat="1" applyFont="1" applyFill="1" applyBorder="1" applyAlignment="1">
      <alignment horizontal="center"/>
    </xf>
    <xf numFmtId="43" fontId="46" fillId="0" borderId="43" xfId="0" applyNumberFormat="1" applyFont="1" applyFill="1" applyBorder="1" applyAlignment="1">
      <alignment horizontal="center"/>
    </xf>
    <xf numFmtId="0" fontId="45" fillId="7" borderId="55" xfId="0" quotePrefix="1" applyFont="1" applyFill="1" applyBorder="1" applyAlignment="1" applyProtection="1">
      <alignment horizontal="center" vertical="center"/>
    </xf>
    <xf numFmtId="0" fontId="45" fillId="7" borderId="54" xfId="0" quotePrefix="1" applyFont="1" applyFill="1" applyBorder="1" applyAlignment="1" applyProtection="1">
      <alignment horizontal="center" vertical="center"/>
    </xf>
    <xf numFmtId="0" fontId="45" fillId="7" borderId="56" xfId="0" quotePrefix="1" applyFont="1" applyFill="1" applyBorder="1" applyAlignment="1" applyProtection="1">
      <alignment horizontal="center" vertical="center"/>
    </xf>
    <xf numFmtId="0" fontId="11" fillId="7" borderId="55" xfId="0" applyFont="1" applyFill="1" applyBorder="1" applyAlignment="1" applyProtection="1">
      <alignment horizontal="center" vertical="center" wrapText="1" shrinkToFit="1"/>
    </xf>
    <xf numFmtId="0" fontId="11" fillId="7" borderId="54" xfId="0" applyFont="1" applyFill="1" applyBorder="1" applyAlignment="1" applyProtection="1">
      <alignment horizontal="center" vertical="center" wrapText="1" shrinkToFit="1"/>
    </xf>
    <xf numFmtId="0" fontId="11" fillId="7" borderId="56" xfId="0" applyFont="1" applyFill="1" applyBorder="1" applyAlignment="1" applyProtection="1">
      <alignment horizontal="center" vertical="center" wrapText="1" shrinkToFit="1"/>
    </xf>
    <xf numFmtId="0" fontId="45" fillId="7" borderId="53" xfId="0" quotePrefix="1" applyFont="1" applyFill="1" applyBorder="1" applyAlignment="1" applyProtection="1">
      <alignment horizontal="center" vertical="center"/>
    </xf>
    <xf numFmtId="0" fontId="11" fillId="7" borderId="53" xfId="0" applyFont="1" applyFill="1" applyBorder="1" applyAlignment="1" applyProtection="1">
      <alignment horizontal="center" vertical="center" wrapText="1" shrinkToFit="1"/>
    </xf>
    <xf numFmtId="0" fontId="9" fillId="5" borderId="57" xfId="0" applyFont="1" applyFill="1" applyBorder="1" applyAlignment="1">
      <alignment horizontal="left" vertical="top" wrapText="1"/>
    </xf>
    <xf numFmtId="0" fontId="9" fillId="5" borderId="58" xfId="0" applyFont="1" applyFill="1" applyBorder="1" applyAlignment="1">
      <alignment horizontal="left" vertical="top" wrapText="1"/>
    </xf>
    <xf numFmtId="0" fontId="9" fillId="5" borderId="59" xfId="0" applyFont="1" applyFill="1" applyBorder="1" applyAlignment="1">
      <alignment horizontal="left" vertical="top" wrapText="1"/>
    </xf>
    <xf numFmtId="38" fontId="28" fillId="8" borderId="26" xfId="1" applyNumberFormat="1" applyFont="1" applyFill="1" applyBorder="1" applyAlignment="1" applyProtection="1">
      <alignment horizontal="center"/>
      <protection hidden="1"/>
    </xf>
    <xf numFmtId="0" fontId="2" fillId="7" borderId="3" xfId="0" applyFont="1" applyFill="1" applyBorder="1" applyAlignment="1" applyProtection="1">
      <alignment horizontal="center" wrapText="1" shrinkToFit="1"/>
    </xf>
    <xf numFmtId="0" fontId="2" fillId="7" borderId="5" xfId="0" applyFont="1" applyFill="1" applyBorder="1" applyAlignment="1" applyProtection="1">
      <alignment horizontal="center" wrapText="1" shrinkToFit="1"/>
    </xf>
    <xf numFmtId="0" fontId="34" fillId="0" borderId="53" xfId="0" applyFont="1" applyFill="1" applyBorder="1" applyAlignment="1" applyProtection="1">
      <alignment horizontal="center" wrapText="1" shrinkToFit="1"/>
      <protection hidden="1"/>
    </xf>
    <xf numFmtId="49" fontId="38" fillId="6" borderId="39" xfId="0" applyNumberFormat="1" applyFont="1" applyFill="1" applyBorder="1" applyAlignment="1" applyProtection="1">
      <alignment horizontal="center" wrapText="1"/>
    </xf>
    <xf numFmtId="49" fontId="38" fillId="6" borderId="6" xfId="0" applyNumberFormat="1" applyFont="1" applyFill="1" applyBorder="1" applyAlignment="1" applyProtection="1">
      <alignment horizontal="center" wrapText="1"/>
    </xf>
    <xf numFmtId="0" fontId="2" fillId="13" borderId="58" xfId="0" applyFont="1" applyFill="1" applyBorder="1" applyAlignment="1" applyProtection="1">
      <alignment horizontal="center" wrapText="1"/>
    </xf>
    <xf numFmtId="0" fontId="2" fillId="13" borderId="59" xfId="0" applyFont="1" applyFill="1" applyBorder="1" applyAlignment="1" applyProtection="1">
      <alignment horizontal="center" wrapText="1"/>
    </xf>
    <xf numFmtId="0" fontId="15" fillId="11" borderId="41" xfId="0" applyFont="1" applyFill="1" applyBorder="1" applyAlignment="1" applyProtection="1">
      <alignment horizontal="center" wrapText="1"/>
    </xf>
    <xf numFmtId="0" fontId="15" fillId="11" borderId="42" xfId="0" applyFont="1" applyFill="1" applyBorder="1" applyAlignment="1" applyProtection="1">
      <alignment horizontal="center" wrapText="1"/>
    </xf>
    <xf numFmtId="0" fontId="15" fillId="11" borderId="43" xfId="0" applyFont="1" applyFill="1" applyBorder="1" applyAlignment="1" applyProtection="1">
      <alignment horizontal="center" wrapText="1"/>
    </xf>
    <xf numFmtId="43" fontId="51" fillId="0" borderId="45" xfId="0" applyNumberFormat="1" applyFont="1" applyFill="1" applyBorder="1" applyAlignment="1" applyProtection="1">
      <alignment horizontal="center" vertical="center" wrapText="1"/>
    </xf>
    <xf numFmtId="43" fontId="51" fillId="0" borderId="46" xfId="0" applyNumberFormat="1" applyFont="1" applyFill="1" applyBorder="1" applyAlignment="1" applyProtection="1">
      <alignment horizontal="center" vertical="center" wrapText="1"/>
    </xf>
    <xf numFmtId="43" fontId="51" fillId="0" borderId="47" xfId="0" applyNumberFormat="1" applyFont="1" applyFill="1" applyBorder="1" applyAlignment="1" applyProtection="1">
      <alignment horizontal="center" vertical="center" wrapText="1"/>
    </xf>
    <xf numFmtId="43" fontId="51" fillId="0" borderId="48" xfId="0" applyNumberFormat="1" applyFont="1" applyFill="1" applyBorder="1" applyAlignment="1" applyProtection="1">
      <alignment horizontal="center" vertical="center" wrapText="1"/>
    </xf>
    <xf numFmtId="43" fontId="51" fillId="0" borderId="0" xfId="0" applyNumberFormat="1" applyFont="1" applyFill="1" applyBorder="1" applyAlignment="1" applyProtection="1">
      <alignment horizontal="center" vertical="center" wrapText="1"/>
    </xf>
    <xf numFmtId="43" fontId="51" fillId="0" borderId="49" xfId="0" applyNumberFormat="1" applyFont="1" applyFill="1" applyBorder="1" applyAlignment="1" applyProtection="1">
      <alignment horizontal="center" vertical="center" wrapText="1"/>
    </xf>
    <xf numFmtId="43" fontId="51" fillId="0" borderId="50" xfId="0" applyNumberFormat="1" applyFont="1" applyFill="1" applyBorder="1" applyAlignment="1" applyProtection="1">
      <alignment horizontal="center" vertical="center" wrapText="1"/>
    </xf>
    <xf numFmtId="43" fontId="51" fillId="0" borderId="51" xfId="0" applyNumberFormat="1" applyFont="1" applyFill="1" applyBorder="1" applyAlignment="1" applyProtection="1">
      <alignment horizontal="center" vertical="center" wrapText="1"/>
    </xf>
    <xf numFmtId="43" fontId="51" fillId="0" borderId="52" xfId="0" applyNumberFormat="1" applyFont="1" applyFill="1" applyBorder="1" applyAlignment="1" applyProtection="1">
      <alignment horizontal="center" vertical="center" wrapText="1"/>
    </xf>
    <xf numFmtId="0" fontId="50" fillId="9" borderId="10" xfId="0" applyFont="1" applyFill="1" applyBorder="1" applyAlignment="1" applyProtection="1">
      <alignment horizontal="center" wrapText="1"/>
    </xf>
    <xf numFmtId="0" fontId="50" fillId="9" borderId="11" xfId="0" applyFont="1" applyFill="1" applyBorder="1" applyAlignment="1" applyProtection="1">
      <alignment horizontal="center" wrapText="1"/>
    </xf>
    <xf numFmtId="0" fontId="50" fillId="9" borderId="14" xfId="0" applyFont="1" applyFill="1" applyBorder="1" applyAlignment="1" applyProtection="1">
      <alignment horizontal="center" wrapText="1"/>
    </xf>
    <xf numFmtId="0" fontId="50" fillId="9" borderId="0" xfId="0" applyFont="1" applyFill="1" applyBorder="1" applyAlignment="1" applyProtection="1">
      <alignment horizontal="center" wrapText="1"/>
    </xf>
    <xf numFmtId="0" fontId="50" fillId="9" borderId="15" xfId="0" applyFont="1" applyFill="1" applyBorder="1" applyAlignment="1" applyProtection="1">
      <alignment horizontal="center" wrapText="1"/>
    </xf>
    <xf numFmtId="0" fontId="50" fillId="9" borderId="2" xfId="0" applyFont="1" applyFill="1" applyBorder="1" applyAlignment="1" applyProtection="1">
      <alignment horizontal="center" wrapText="1"/>
    </xf>
    <xf numFmtId="165" fontId="15" fillId="3" borderId="0" xfId="0" applyNumberFormat="1" applyFont="1" applyFill="1" applyBorder="1" applyAlignment="1" applyProtection="1">
      <alignment horizontal="center"/>
    </xf>
    <xf numFmtId="165" fontId="2" fillId="3" borderId="57" xfId="0" applyNumberFormat="1" applyFont="1" applyFill="1" applyBorder="1" applyAlignment="1" applyProtection="1">
      <alignment horizontal="center"/>
      <protection locked="0"/>
    </xf>
    <xf numFmtId="165" fontId="2" fillId="3" borderId="58" xfId="0" applyNumberFormat="1" applyFont="1" applyFill="1" applyBorder="1" applyAlignment="1" applyProtection="1">
      <alignment horizontal="center"/>
      <protection locked="0"/>
    </xf>
    <xf numFmtId="165" fontId="2" fillId="3" borderId="59" xfId="0" applyNumberFormat="1" applyFont="1" applyFill="1" applyBorder="1" applyAlignment="1" applyProtection="1">
      <alignment horizontal="center"/>
      <protection locked="0"/>
    </xf>
    <xf numFmtId="38" fontId="39" fillId="9" borderId="11" xfId="0" applyNumberFormat="1" applyFont="1" applyFill="1" applyBorder="1" applyAlignment="1" applyProtection="1">
      <alignment horizontal="right"/>
      <protection hidden="1"/>
    </xf>
    <xf numFmtId="38" fontId="39" fillId="9" borderId="16" xfId="0" applyNumberFormat="1" applyFont="1" applyFill="1" applyBorder="1" applyAlignment="1" applyProtection="1">
      <alignment horizontal="right"/>
      <protection hidden="1"/>
    </xf>
    <xf numFmtId="38" fontId="39" fillId="9" borderId="0" xfId="0" applyNumberFormat="1" applyFont="1" applyFill="1" applyBorder="1" applyAlignment="1" applyProtection="1">
      <alignment horizontal="right"/>
      <protection hidden="1"/>
    </xf>
    <xf numFmtId="38" fontId="39" fillId="9" borderId="18" xfId="0" applyNumberFormat="1" applyFont="1" applyFill="1" applyBorder="1" applyAlignment="1" applyProtection="1">
      <alignment horizontal="right"/>
      <protection hidden="1"/>
    </xf>
    <xf numFmtId="38" fontId="39" fillId="9" borderId="2" xfId="0" applyNumberFormat="1" applyFont="1" applyFill="1" applyBorder="1" applyAlignment="1" applyProtection="1">
      <alignment horizontal="right"/>
      <protection hidden="1"/>
    </xf>
    <xf numFmtId="38" fontId="39" fillId="9" borderId="17" xfId="0" applyNumberFormat="1" applyFont="1" applyFill="1" applyBorder="1" applyAlignment="1" applyProtection="1">
      <alignment horizontal="right"/>
      <protection hidden="1"/>
    </xf>
    <xf numFmtId="165" fontId="2" fillId="3" borderId="57" xfId="0" applyNumberFormat="1" applyFont="1" applyFill="1" applyBorder="1" applyAlignment="1" applyProtection="1">
      <alignment horizontal="center" wrapText="1"/>
      <protection locked="0"/>
    </xf>
    <xf numFmtId="165" fontId="2" fillId="3" borderId="58" xfId="0" applyNumberFormat="1" applyFont="1" applyFill="1" applyBorder="1" applyAlignment="1" applyProtection="1">
      <alignment horizontal="center" wrapText="1"/>
      <protection locked="0"/>
    </xf>
    <xf numFmtId="165" fontId="2" fillId="3" borderId="59" xfId="0" applyNumberFormat="1" applyFont="1" applyFill="1" applyBorder="1" applyAlignment="1" applyProtection="1">
      <alignment horizontal="center" wrapText="1"/>
      <protection locked="0"/>
    </xf>
    <xf numFmtId="0" fontId="28" fillId="0" borderId="57" xfId="0" applyFont="1" applyFill="1" applyBorder="1" applyAlignment="1">
      <alignment horizontal="center"/>
    </xf>
    <xf numFmtId="0" fontId="28" fillId="0" borderId="59" xfId="0" applyFont="1" applyFill="1" applyBorder="1" applyAlignment="1">
      <alignment horizontal="center"/>
    </xf>
    <xf numFmtId="0" fontId="28" fillId="0" borderId="57" xfId="0" applyFont="1" applyFill="1" applyBorder="1" applyAlignment="1">
      <alignment horizontal="left"/>
    </xf>
    <xf numFmtId="0" fontId="28" fillId="0" borderId="59" xfId="0" applyFont="1" applyFill="1" applyBorder="1" applyAlignment="1">
      <alignment horizontal="left"/>
    </xf>
    <xf numFmtId="0" fontId="37" fillId="0" borderId="69" xfId="0" applyFont="1" applyBorder="1" applyAlignment="1">
      <alignment horizontal="center" vertical="center" wrapText="1"/>
    </xf>
    <xf numFmtId="0" fontId="37" fillId="0" borderId="68" xfId="0" applyFont="1" applyBorder="1" applyAlignment="1">
      <alignment horizontal="center" vertical="center" wrapText="1"/>
    </xf>
    <xf numFmtId="0" fontId="49" fillId="9" borderId="65" xfId="0" applyFont="1" applyFill="1" applyBorder="1" applyAlignment="1" applyProtection="1">
      <alignment horizontal="center" wrapText="1"/>
      <protection locked="0"/>
    </xf>
    <xf numFmtId="0" fontId="49" fillId="9" borderId="67" xfId="0" applyFont="1" applyFill="1" applyBorder="1" applyAlignment="1" applyProtection="1">
      <alignment horizontal="center" wrapText="1"/>
      <protection locked="0"/>
    </xf>
  </cellXfs>
  <cellStyles count="10">
    <cellStyle name="Comma" xfId="1" builtinId="3"/>
    <cellStyle name="Comma 2" xfId="2"/>
    <cellStyle name="Comma 3" xfId="3"/>
    <cellStyle name="Currency 2" xfId="4"/>
    <cellStyle name="Currency 3" xfId="5"/>
    <cellStyle name="Normal" xfId="0" builtinId="0"/>
    <cellStyle name="Normal 2" xfId="6"/>
    <cellStyle name="Normal 3" xfId="9"/>
    <cellStyle name="Percent 2" xfId="7"/>
    <cellStyle name="Percent 3" xfId="8"/>
  </cellStyles>
  <dxfs count="0"/>
  <tableStyles count="0" defaultTableStyle="TableStyleMedium9" defaultPivotStyle="PivotStyleLight16"/>
  <colors>
    <mruColors>
      <color rgb="FF99FFCC"/>
      <color rgb="FFFFFFCC"/>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341790</xdr:colOff>
      <xdr:row>62</xdr:row>
      <xdr:rowOff>27317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8876190" cy="10066667"/>
        </a:xfrm>
        <a:prstGeom prst="rect">
          <a:avLst/>
        </a:prstGeom>
      </xdr:spPr>
    </xdr:pic>
    <xdr:clientData/>
  </xdr:twoCellAnchor>
  <xdr:twoCellAnchor editAs="oneCell">
    <xdr:from>
      <xdr:col>0</xdr:col>
      <xdr:colOff>0</xdr:colOff>
      <xdr:row>64</xdr:row>
      <xdr:rowOff>0</xdr:rowOff>
    </xdr:from>
    <xdr:to>
      <xdr:col>14</xdr:col>
      <xdr:colOff>398933</xdr:colOff>
      <xdr:row>99</xdr:row>
      <xdr:rowOff>85006</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0363200"/>
          <a:ext cx="8933333" cy="57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439"/>
  <sheetViews>
    <sheetView tabSelected="1" showWhiteSpace="0" zoomScale="90" zoomScaleNormal="90" zoomScaleSheetLayoutView="140" workbookViewId="0">
      <pane xSplit="3" ySplit="18" topLeftCell="D19" activePane="bottomRight" state="frozen"/>
      <selection pane="topRight" activeCell="D1" sqref="D1"/>
      <selection pane="bottomLeft" activeCell="A19" sqref="A19"/>
      <selection pane="bottomRight" activeCell="D1" sqref="D1:G1"/>
    </sheetView>
  </sheetViews>
  <sheetFormatPr defaultRowHeight="11.25" x14ac:dyDescent="0.2"/>
  <cols>
    <col min="1" max="1" width="12.42578125" style="29" customWidth="1"/>
    <col min="2" max="2" width="20.85546875" style="36" customWidth="1"/>
    <col min="3" max="3" width="9.42578125" style="5" hidden="1" customWidth="1"/>
    <col min="4" max="4" width="13" style="1" customWidth="1"/>
    <col min="5" max="6" width="10.140625" style="1" customWidth="1"/>
    <col min="7" max="7" width="14.140625" style="1" customWidth="1"/>
    <col min="8" max="8" width="10.140625" style="120" customWidth="1"/>
    <col min="9" max="9" width="9.5703125" style="1" customWidth="1"/>
    <col min="10" max="10" width="11.140625" style="1" customWidth="1"/>
    <col min="11" max="11" width="11.28515625" style="1" customWidth="1"/>
    <col min="12" max="12" width="13.5703125" style="1" customWidth="1"/>
    <col min="13" max="14" width="10.140625" style="1" customWidth="1"/>
    <col min="15" max="15" width="11" style="1" customWidth="1"/>
    <col min="16" max="17" width="10.140625" style="1" customWidth="1"/>
    <col min="18" max="18" width="11.5703125" style="1" customWidth="1"/>
    <col min="19" max="19" width="14" style="1" customWidth="1"/>
    <col min="20" max="20" width="11.28515625" style="1" customWidth="1"/>
    <col min="21" max="21" width="10.140625" style="1" customWidth="1"/>
    <col min="22" max="22" width="14.7109375" style="1" customWidth="1"/>
    <col min="23" max="23" width="9.140625" style="1" customWidth="1"/>
    <col min="24" max="24" width="10.140625" style="1" customWidth="1"/>
    <col min="25" max="25" width="11" style="58" customWidth="1"/>
    <col min="26" max="26" width="10.42578125" style="58" customWidth="1"/>
    <col min="27" max="27" width="10" style="70" hidden="1" customWidth="1"/>
    <col min="28" max="28" width="9.85546875" style="1" hidden="1" customWidth="1"/>
    <col min="29" max="29" width="1.28515625" style="1" customWidth="1"/>
    <col min="30" max="30" width="0.7109375" style="5" customWidth="1"/>
    <col min="31" max="36" width="11.140625" style="5" bestFit="1" customWidth="1"/>
    <col min="37" max="16384" width="9.140625" style="5"/>
  </cols>
  <sheetData>
    <row r="1" spans="1:31" ht="15.75" customHeight="1" thickBot="1" x14ac:dyDescent="0.3">
      <c r="A1" s="171" t="s">
        <v>464</v>
      </c>
      <c r="B1" s="315" t="s">
        <v>0</v>
      </c>
      <c r="C1" s="180"/>
      <c r="D1" s="338"/>
      <c r="E1" s="339"/>
      <c r="F1" s="339"/>
      <c r="G1" s="340"/>
      <c r="H1" s="134"/>
      <c r="I1" s="134"/>
      <c r="J1" s="134"/>
      <c r="K1" s="134"/>
      <c r="L1" s="201"/>
      <c r="M1" s="202"/>
      <c r="N1" s="337" t="s">
        <v>459</v>
      </c>
      <c r="O1" s="337"/>
      <c r="P1" s="148">
        <v>2017</v>
      </c>
      <c r="Q1" s="203"/>
      <c r="R1" s="203"/>
      <c r="S1" s="204"/>
      <c r="T1" s="204"/>
      <c r="U1" s="204"/>
      <c r="V1" s="204"/>
      <c r="W1" s="204"/>
      <c r="X1" s="204"/>
      <c r="Y1" s="204"/>
      <c r="Z1" s="204"/>
      <c r="AA1" s="60"/>
      <c r="AB1" s="2"/>
      <c r="AC1" s="2"/>
      <c r="AD1" s="3"/>
    </row>
    <row r="2" spans="1:31" ht="15.75" customHeight="1" thickBot="1" x14ac:dyDescent="0.25">
      <c r="A2" s="172" t="s">
        <v>465</v>
      </c>
      <c r="B2" s="316" t="s">
        <v>2548</v>
      </c>
      <c r="C2" s="181"/>
      <c r="D2" s="295"/>
      <c r="E2" s="373" t="e">
        <f>VLOOKUP(D2,'School_ Dept List'!$B$2:$C$277,2,FALSE)</f>
        <v>#N/A</v>
      </c>
      <c r="F2" s="373"/>
      <c r="G2" s="374"/>
      <c r="H2" s="135"/>
      <c r="I2" s="136"/>
      <c r="J2" s="136"/>
      <c r="K2" s="136"/>
      <c r="L2" s="201"/>
      <c r="M2" s="205"/>
      <c r="N2" s="393" t="s">
        <v>2552</v>
      </c>
      <c r="O2" s="393"/>
      <c r="P2" s="393"/>
      <c r="Q2" s="205"/>
      <c r="R2" s="204"/>
      <c r="S2" s="204"/>
      <c r="T2" s="204"/>
      <c r="U2" s="204"/>
      <c r="V2" s="204"/>
      <c r="W2" s="204"/>
      <c r="X2" s="204"/>
      <c r="Y2" s="204"/>
      <c r="Z2" s="204"/>
      <c r="AA2" s="60"/>
      <c r="AB2" s="2"/>
      <c r="AC2" s="2"/>
      <c r="AD2" s="3"/>
    </row>
    <row r="3" spans="1:31" ht="14.25" customHeight="1" thickBot="1" x14ac:dyDescent="0.25">
      <c r="A3" s="172" t="s">
        <v>466</v>
      </c>
      <c r="B3" s="316" t="s">
        <v>2549</v>
      </c>
      <c r="D3" s="295"/>
      <c r="E3" s="373" t="e">
        <f>VLOOKUP(D3,'School_ Dept List'!$A$2:$C$1377,3,FALSE)</f>
        <v>#N/A</v>
      </c>
      <c r="F3" s="373"/>
      <c r="G3" s="374"/>
      <c r="H3" s="206"/>
      <c r="I3" s="207"/>
      <c r="J3" s="207"/>
      <c r="K3" s="137"/>
      <c r="L3" s="201"/>
      <c r="M3" s="205"/>
      <c r="N3" s="205"/>
      <c r="O3" s="205"/>
      <c r="P3" s="205"/>
      <c r="Q3" s="205"/>
      <c r="R3" s="205"/>
      <c r="S3" s="204"/>
      <c r="T3" s="204"/>
      <c r="U3" s="204"/>
      <c r="V3" s="204"/>
      <c r="W3" s="204"/>
      <c r="X3" s="204"/>
      <c r="Y3" s="204"/>
      <c r="Z3" s="204"/>
      <c r="AA3" s="60"/>
      <c r="AB3" s="2"/>
      <c r="AC3" s="2"/>
      <c r="AD3" s="3"/>
    </row>
    <row r="4" spans="1:31" ht="14.1" customHeight="1" thickTop="1" thickBot="1" x14ac:dyDescent="0.25">
      <c r="A4" s="347" t="s">
        <v>467</v>
      </c>
      <c r="B4" s="349" t="s">
        <v>463</v>
      </c>
      <c r="C4" s="181"/>
      <c r="D4" s="193" t="s">
        <v>419</v>
      </c>
      <c r="E4" s="194" t="s">
        <v>428</v>
      </c>
      <c r="F4" s="195" t="s">
        <v>427</v>
      </c>
      <c r="G4" s="196" t="s">
        <v>429</v>
      </c>
      <c r="H4" s="206"/>
      <c r="I4" s="207"/>
      <c r="J4" s="207"/>
      <c r="K4" s="137"/>
      <c r="L4" s="201"/>
      <c r="M4" s="205"/>
      <c r="N4" s="205"/>
      <c r="O4" s="205"/>
      <c r="P4" s="205"/>
      <c r="Q4" s="205"/>
      <c r="R4" s="205"/>
      <c r="S4" s="375" t="s">
        <v>469</v>
      </c>
      <c r="T4" s="376"/>
      <c r="U4" s="377"/>
      <c r="V4" s="204"/>
      <c r="W4" s="204"/>
      <c r="X4" s="204"/>
      <c r="Y4" s="204"/>
      <c r="Z4" s="204"/>
      <c r="AA4" s="61"/>
      <c r="AB4" s="6"/>
      <c r="AC4" s="6"/>
      <c r="AD4" s="7"/>
    </row>
    <row r="5" spans="1:31" ht="20.25" customHeight="1" thickTop="1" thickBot="1" x14ac:dyDescent="0.3">
      <c r="A5" s="348"/>
      <c r="B5" s="350"/>
      <c r="C5" s="182"/>
      <c r="D5" s="294"/>
      <c r="E5" s="167">
        <f>$D$2</f>
        <v>0</v>
      </c>
      <c r="F5" s="296"/>
      <c r="G5" s="297"/>
      <c r="H5" s="206"/>
      <c r="I5" s="208"/>
      <c r="J5" s="209"/>
      <c r="K5" s="209"/>
      <c r="L5" s="201"/>
      <c r="M5" s="210"/>
      <c r="N5" s="387" t="s">
        <v>403</v>
      </c>
      <c r="O5" s="388"/>
      <c r="P5" s="397">
        <f>$B$79</f>
        <v>0</v>
      </c>
      <c r="Q5" s="398"/>
      <c r="R5" s="210"/>
      <c r="S5" s="378" t="str">
        <f>E81</f>
        <v>YOU ARE BALANCED!!!</v>
      </c>
      <c r="T5" s="379"/>
      <c r="U5" s="380"/>
      <c r="V5" s="204"/>
      <c r="W5" s="204"/>
      <c r="X5" s="204"/>
      <c r="Y5" s="204"/>
      <c r="Z5" s="204"/>
      <c r="AA5" s="52"/>
      <c r="AB5" s="8"/>
      <c r="AC5" s="8"/>
      <c r="AD5" s="9"/>
    </row>
    <row r="6" spans="1:31" ht="15" customHeight="1" thickBot="1" x14ac:dyDescent="0.3">
      <c r="A6" s="171" t="s">
        <v>468</v>
      </c>
      <c r="B6" s="315" t="s">
        <v>409</v>
      </c>
      <c r="C6" s="183"/>
      <c r="D6" s="197" t="s">
        <v>415</v>
      </c>
      <c r="E6" s="165">
        <v>42552</v>
      </c>
      <c r="F6" s="198" t="s">
        <v>416</v>
      </c>
      <c r="G6" s="166">
        <v>43008</v>
      </c>
      <c r="H6" s="211"/>
      <c r="I6" s="211"/>
      <c r="J6" s="211"/>
      <c r="K6" s="211"/>
      <c r="L6" s="201"/>
      <c r="M6" s="210"/>
      <c r="N6" s="389" t="s">
        <v>404</v>
      </c>
      <c r="O6" s="390"/>
      <c r="P6" s="399">
        <f>$Z$77</f>
        <v>0</v>
      </c>
      <c r="Q6" s="400"/>
      <c r="R6" s="210"/>
      <c r="S6" s="381"/>
      <c r="T6" s="382"/>
      <c r="U6" s="383"/>
      <c r="V6" s="204"/>
      <c r="W6" s="204"/>
      <c r="X6" s="204"/>
      <c r="Y6" s="204"/>
      <c r="Z6" s="204"/>
      <c r="AA6" s="51"/>
      <c r="AB6" s="51"/>
      <c r="AC6" s="51"/>
      <c r="AD6" s="51"/>
      <c r="AE6" s="51"/>
    </row>
    <row r="7" spans="1:31" ht="15" customHeight="1" thickBot="1" x14ac:dyDescent="0.3">
      <c r="A7" s="171" t="s">
        <v>2540</v>
      </c>
      <c r="B7" s="315" t="s">
        <v>418</v>
      </c>
      <c r="C7" s="183"/>
      <c r="D7" s="403" t="str">
        <f>$B$7</f>
        <v>Prog. Mgr/Director</v>
      </c>
      <c r="E7" s="404"/>
      <c r="F7" s="404"/>
      <c r="G7" s="405"/>
      <c r="H7" s="209"/>
      <c r="I7" s="209"/>
      <c r="J7" s="209"/>
      <c r="K7" s="209"/>
      <c r="L7" s="201"/>
      <c r="M7" s="210"/>
      <c r="N7" s="391" t="s">
        <v>411</v>
      </c>
      <c r="O7" s="392"/>
      <c r="P7" s="401">
        <f>$B$81</f>
        <v>0</v>
      </c>
      <c r="Q7" s="402"/>
      <c r="R7" s="210"/>
      <c r="S7" s="384"/>
      <c r="T7" s="385"/>
      <c r="U7" s="386"/>
      <c r="V7" s="204"/>
      <c r="W7" s="204"/>
      <c r="X7" s="204"/>
      <c r="Y7" s="204"/>
      <c r="Z7" s="204"/>
      <c r="AA7" s="52"/>
      <c r="AB7" s="8"/>
      <c r="AC7" s="8"/>
      <c r="AD7" s="9"/>
    </row>
    <row r="8" spans="1:31" ht="12.75" customHeight="1" thickBot="1" x14ac:dyDescent="0.25">
      <c r="A8" s="312" t="s">
        <v>2541</v>
      </c>
      <c r="B8" s="317" t="s">
        <v>410</v>
      </c>
      <c r="C8" s="183"/>
      <c r="D8" s="394" t="s">
        <v>406</v>
      </c>
      <c r="E8" s="395"/>
      <c r="F8" s="395"/>
      <c r="G8" s="396"/>
      <c r="H8" s="199"/>
      <c r="I8" s="199"/>
      <c r="J8" s="199"/>
      <c r="K8" s="199"/>
      <c r="L8" s="199"/>
      <c r="M8" s="199"/>
      <c r="N8" s="210"/>
      <c r="O8" s="210"/>
      <c r="P8" s="210"/>
      <c r="Q8" s="210"/>
      <c r="R8" s="210"/>
      <c r="S8" s="210"/>
      <c r="T8" s="210"/>
      <c r="U8" s="204"/>
      <c r="V8" s="210"/>
      <c r="W8" s="210"/>
      <c r="X8" s="204"/>
      <c r="Y8" s="204"/>
      <c r="Z8" s="204"/>
      <c r="AA8" s="52"/>
      <c r="AB8" s="8"/>
      <c r="AC8" s="8"/>
      <c r="AD8" s="9"/>
    </row>
    <row r="9" spans="1:31" ht="22.5" customHeight="1" x14ac:dyDescent="0.2">
      <c r="A9" s="351" t="s">
        <v>2542</v>
      </c>
      <c r="B9" s="341" t="s">
        <v>2546</v>
      </c>
      <c r="C9" s="183"/>
      <c r="D9" s="319"/>
      <c r="E9" s="199"/>
      <c r="F9" s="199"/>
      <c r="G9" s="199"/>
      <c r="H9" s="199"/>
      <c r="I9" s="199"/>
      <c r="J9" s="199"/>
      <c r="K9" s="199"/>
      <c r="L9" s="199"/>
      <c r="M9" s="199"/>
      <c r="N9" s="210"/>
      <c r="O9" s="210"/>
      <c r="P9" s="210"/>
      <c r="Q9" s="210"/>
      <c r="R9" s="210"/>
      <c r="S9" s="210"/>
      <c r="T9" s="210"/>
      <c r="U9" s="210"/>
      <c r="V9" s="210"/>
      <c r="W9" s="210"/>
      <c r="X9" s="210"/>
      <c r="Y9" s="210"/>
      <c r="Z9" s="210"/>
      <c r="AA9" s="52"/>
      <c r="AB9" s="8"/>
      <c r="AC9" s="8"/>
      <c r="AD9" s="9"/>
    </row>
    <row r="10" spans="1:31" ht="13.5" thickBot="1" x14ac:dyDescent="0.25">
      <c r="A10" s="352"/>
      <c r="B10" s="342"/>
      <c r="C10" s="183"/>
      <c r="D10" s="318"/>
      <c r="E10" s="199"/>
      <c r="F10" s="199"/>
      <c r="G10" s="199"/>
      <c r="H10" s="199"/>
      <c r="I10" s="199"/>
      <c r="J10" s="199"/>
      <c r="K10" s="199"/>
      <c r="L10" s="199"/>
      <c r="M10" s="199"/>
      <c r="N10" s="304"/>
      <c r="O10" s="304"/>
      <c r="P10" s="304"/>
      <c r="Q10" s="304"/>
      <c r="R10" s="304"/>
      <c r="S10" s="304"/>
      <c r="T10" s="304"/>
      <c r="U10" s="304"/>
      <c r="V10" s="304"/>
      <c r="W10" s="304"/>
      <c r="X10" s="304"/>
      <c r="Y10" s="304"/>
      <c r="Z10" s="304"/>
      <c r="AA10" s="52"/>
      <c r="AB10" s="8"/>
      <c r="AC10" s="8"/>
      <c r="AD10" s="9"/>
    </row>
    <row r="11" spans="1:31" s="117" customFormat="1" ht="14.25" customHeight="1" x14ac:dyDescent="0.2">
      <c r="A11" s="313"/>
      <c r="B11" s="314"/>
      <c r="C11" s="183"/>
      <c r="D11" s="200"/>
      <c r="E11" s="200"/>
      <c r="F11" s="200"/>
      <c r="G11" s="200"/>
      <c r="H11" s="200"/>
      <c r="I11" s="200"/>
      <c r="J11" s="200"/>
      <c r="K11" s="200"/>
      <c r="L11" s="200"/>
      <c r="M11" s="200"/>
      <c r="N11" s="200"/>
      <c r="O11" s="200"/>
      <c r="P11" s="200"/>
      <c r="Q11" s="200"/>
      <c r="R11" s="200"/>
      <c r="S11" s="200"/>
      <c r="T11" s="200"/>
      <c r="U11" s="200"/>
      <c r="V11" s="200"/>
      <c r="W11" s="212"/>
      <c r="X11" s="213"/>
      <c r="Y11" s="214"/>
      <c r="Z11" s="214"/>
      <c r="AA11" s="114"/>
      <c r="AB11" s="115"/>
      <c r="AC11" s="115"/>
      <c r="AD11" s="116"/>
    </row>
    <row r="12" spans="1:31" ht="21" customHeight="1" x14ac:dyDescent="0.25">
      <c r="A12" s="410" t="s">
        <v>60</v>
      </c>
      <c r="B12" s="412" t="s">
        <v>92</v>
      </c>
      <c r="C12" s="184" t="s">
        <v>402</v>
      </c>
      <c r="D12" s="356">
        <v>11</v>
      </c>
      <c r="E12" s="357"/>
      <c r="F12" s="357"/>
      <c r="G12" s="357"/>
      <c r="H12" s="357"/>
      <c r="I12" s="357"/>
      <c r="J12" s="358"/>
      <c r="K12" s="215">
        <v>12</v>
      </c>
      <c r="L12" s="362">
        <v>13</v>
      </c>
      <c r="M12" s="362"/>
      <c r="N12" s="362"/>
      <c r="O12" s="362"/>
      <c r="P12" s="362"/>
      <c r="Q12" s="362"/>
      <c r="R12" s="362"/>
      <c r="S12" s="216">
        <v>23</v>
      </c>
      <c r="T12" s="217">
        <v>31</v>
      </c>
      <c r="U12" s="217">
        <v>32</v>
      </c>
      <c r="V12" s="217">
        <v>34</v>
      </c>
      <c r="W12" s="217">
        <v>51</v>
      </c>
      <c r="X12" s="217">
        <v>52</v>
      </c>
      <c r="Y12" s="217">
        <v>61</v>
      </c>
      <c r="Z12" s="370" t="s">
        <v>1</v>
      </c>
      <c r="AA12" s="218" t="s">
        <v>1</v>
      </c>
      <c r="AB12" s="368" t="str">
        <f>AA12</f>
        <v>Total</v>
      </c>
      <c r="AC12" s="219"/>
      <c r="AD12" s="3"/>
    </row>
    <row r="13" spans="1:31" s="11" customFormat="1" ht="23.25" customHeight="1" x14ac:dyDescent="0.2">
      <c r="A13" s="411"/>
      <c r="B13" s="413"/>
      <c r="C13" s="185" t="s">
        <v>408</v>
      </c>
      <c r="D13" s="359" t="s">
        <v>41</v>
      </c>
      <c r="E13" s="360"/>
      <c r="F13" s="360"/>
      <c r="G13" s="360"/>
      <c r="H13" s="360"/>
      <c r="I13" s="360"/>
      <c r="J13" s="361"/>
      <c r="K13" s="220" t="s">
        <v>61</v>
      </c>
      <c r="L13" s="363" t="s">
        <v>84</v>
      </c>
      <c r="M13" s="363"/>
      <c r="N13" s="363"/>
      <c r="O13" s="363"/>
      <c r="P13" s="363"/>
      <c r="Q13" s="363"/>
      <c r="R13" s="363"/>
      <c r="S13" s="221" t="s">
        <v>461</v>
      </c>
      <c r="T13" s="221" t="s">
        <v>40</v>
      </c>
      <c r="U13" s="221" t="s">
        <v>2</v>
      </c>
      <c r="V13" s="221" t="s">
        <v>68</v>
      </c>
      <c r="W13" s="221" t="s">
        <v>3</v>
      </c>
      <c r="X13" s="221" t="s">
        <v>39</v>
      </c>
      <c r="Y13" s="221" t="s">
        <v>4</v>
      </c>
      <c r="Z13" s="370"/>
      <c r="AA13" s="222"/>
      <c r="AB13" s="369"/>
      <c r="AC13" s="219"/>
      <c r="AD13" s="10"/>
    </row>
    <row r="14" spans="1:31" s="109" customFormat="1" x14ac:dyDescent="0.2">
      <c r="A14" s="164"/>
      <c r="B14" s="163"/>
      <c r="C14" s="371" t="s">
        <v>405</v>
      </c>
      <c r="D14" s="223" t="s">
        <v>426</v>
      </c>
      <c r="E14" s="223" t="s">
        <v>420</v>
      </c>
      <c r="F14" s="223" t="s">
        <v>421</v>
      </c>
      <c r="G14" s="223" t="s">
        <v>422</v>
      </c>
      <c r="H14" s="224" t="s">
        <v>423</v>
      </c>
      <c r="I14" s="223" t="s">
        <v>424</v>
      </c>
      <c r="J14" s="223" t="s">
        <v>425</v>
      </c>
      <c r="K14" s="225" t="s">
        <v>426</v>
      </c>
      <c r="L14" s="223" t="s">
        <v>426</v>
      </c>
      <c r="M14" s="223" t="s">
        <v>420</v>
      </c>
      <c r="N14" s="223" t="s">
        <v>421</v>
      </c>
      <c r="O14" s="223" t="s">
        <v>422</v>
      </c>
      <c r="P14" s="224" t="s">
        <v>423</v>
      </c>
      <c r="Q14" s="223" t="s">
        <v>424</v>
      </c>
      <c r="R14" s="223" t="s">
        <v>425</v>
      </c>
      <c r="S14" s="226" t="s">
        <v>426</v>
      </c>
      <c r="T14" s="226" t="s">
        <v>426</v>
      </c>
      <c r="U14" s="226" t="s">
        <v>426</v>
      </c>
      <c r="V14" s="226" t="s">
        <v>426</v>
      </c>
      <c r="W14" s="226" t="s">
        <v>426</v>
      </c>
      <c r="X14" s="226" t="s">
        <v>426</v>
      </c>
      <c r="Y14" s="226" t="s">
        <v>426</v>
      </c>
      <c r="Z14" s="242"/>
      <c r="AA14" s="227"/>
      <c r="AB14" s="228"/>
      <c r="AC14" s="229"/>
      <c r="AD14" s="108"/>
    </row>
    <row r="15" spans="1:31" s="109" customFormat="1" ht="34.5" thickBot="1" x14ac:dyDescent="0.25">
      <c r="A15" s="164"/>
      <c r="B15" s="299"/>
      <c r="C15" s="372"/>
      <c r="D15" s="230" t="s">
        <v>457</v>
      </c>
      <c r="E15" s="230" t="s">
        <v>86</v>
      </c>
      <c r="F15" s="230" t="s">
        <v>87</v>
      </c>
      <c r="G15" s="230" t="s">
        <v>89</v>
      </c>
      <c r="H15" s="223" t="s">
        <v>88</v>
      </c>
      <c r="I15" s="230" t="s">
        <v>90</v>
      </c>
      <c r="J15" s="230" t="s">
        <v>91</v>
      </c>
      <c r="K15" s="231" t="s">
        <v>457</v>
      </c>
      <c r="L15" s="230" t="s">
        <v>457</v>
      </c>
      <c r="M15" s="230" t="s">
        <v>86</v>
      </c>
      <c r="N15" s="230" t="s">
        <v>87</v>
      </c>
      <c r="O15" s="230" t="s">
        <v>89</v>
      </c>
      <c r="P15" s="230" t="s">
        <v>88</v>
      </c>
      <c r="Q15" s="230" t="s">
        <v>90</v>
      </c>
      <c r="R15" s="230" t="s">
        <v>414</v>
      </c>
      <c r="S15" s="232" t="s">
        <v>457</v>
      </c>
      <c r="T15" s="232" t="s">
        <v>457</v>
      </c>
      <c r="U15" s="232" t="s">
        <v>457</v>
      </c>
      <c r="V15" s="232" t="s">
        <v>457</v>
      </c>
      <c r="W15" s="232" t="s">
        <v>457</v>
      </c>
      <c r="X15" s="232" t="s">
        <v>457</v>
      </c>
      <c r="Y15" s="232" t="s">
        <v>457</v>
      </c>
      <c r="Z15" s="243"/>
      <c r="AA15" s="227"/>
      <c r="AB15" s="228"/>
      <c r="AC15" s="229"/>
      <c r="AD15" s="108"/>
    </row>
    <row r="16" spans="1:31" ht="14.25" thickTop="1" thickBot="1" x14ac:dyDescent="0.25">
      <c r="A16" s="406" t="s">
        <v>2543</v>
      </c>
      <c r="B16" s="407"/>
      <c r="C16" s="186"/>
      <c r="D16" s="155"/>
      <c r="E16" s="155"/>
      <c r="F16" s="155"/>
      <c r="G16" s="155"/>
      <c r="H16" s="155"/>
      <c r="I16" s="155"/>
      <c r="J16" s="155"/>
      <c r="K16" s="155"/>
      <c r="L16" s="155"/>
      <c r="M16" s="155"/>
      <c r="N16" s="155"/>
      <c r="O16" s="155"/>
      <c r="P16" s="155"/>
      <c r="Q16" s="155"/>
      <c r="R16" s="155"/>
      <c r="S16" s="155"/>
      <c r="T16" s="155"/>
      <c r="U16" s="155"/>
      <c r="V16" s="327"/>
      <c r="W16" s="155"/>
      <c r="X16" s="155"/>
      <c r="Y16" s="155"/>
      <c r="Z16" s="244">
        <f>SUM(D16:Y16)</f>
        <v>0</v>
      </c>
      <c r="AA16" s="100">
        <f>SUM(D16:Y16)</f>
        <v>0</v>
      </c>
      <c r="AB16" s="42"/>
      <c r="AC16" s="12"/>
      <c r="AD16" s="3"/>
    </row>
    <row r="17" spans="1:36" ht="13.5" thickBot="1" x14ac:dyDescent="0.25">
      <c r="A17" s="406" t="s">
        <v>2544</v>
      </c>
      <c r="B17" s="407"/>
      <c r="C17" s="275"/>
      <c r="D17" s="156"/>
      <c r="E17" s="156"/>
      <c r="F17" s="156"/>
      <c r="G17" s="156"/>
      <c r="H17" s="156"/>
      <c r="I17" s="156"/>
      <c r="J17" s="156"/>
      <c r="K17" s="156"/>
      <c r="L17" s="156"/>
      <c r="M17" s="156"/>
      <c r="N17" s="156"/>
      <c r="O17" s="156"/>
      <c r="P17" s="156"/>
      <c r="Q17" s="156"/>
      <c r="R17" s="156"/>
      <c r="S17" s="156"/>
      <c r="T17" s="156"/>
      <c r="U17" s="156"/>
      <c r="V17" s="328"/>
      <c r="W17" s="156"/>
      <c r="X17" s="156"/>
      <c r="Y17" s="156"/>
      <c r="Z17" s="245">
        <f t="shared" ref="Z17:Z76" si="0">SUM(D17:Y17)</f>
        <v>0</v>
      </c>
      <c r="AA17" s="101">
        <f>SUM(D17:Y17)</f>
        <v>0</v>
      </c>
      <c r="AB17" s="42"/>
      <c r="AC17" s="13"/>
      <c r="AD17" s="3"/>
    </row>
    <row r="18" spans="1:36" ht="13.5" thickBot="1" x14ac:dyDescent="0.25">
      <c r="A18" s="408" t="s">
        <v>2545</v>
      </c>
      <c r="B18" s="409"/>
      <c r="C18" s="298"/>
      <c r="D18" s="331"/>
      <c r="E18" s="332"/>
      <c r="F18" s="332"/>
      <c r="G18" s="332"/>
      <c r="H18" s="333"/>
      <c r="I18" s="332"/>
      <c r="J18" s="332"/>
      <c r="K18" s="332"/>
      <c r="L18" s="332"/>
      <c r="M18" s="332"/>
      <c r="N18" s="332"/>
      <c r="O18" s="332"/>
      <c r="P18" s="332"/>
      <c r="Q18" s="332"/>
      <c r="R18" s="332"/>
      <c r="S18" s="332"/>
      <c r="T18" s="332"/>
      <c r="U18" s="332"/>
      <c r="V18" s="332"/>
      <c r="W18" s="332"/>
      <c r="X18" s="332"/>
      <c r="Y18" s="332"/>
      <c r="Z18" s="300"/>
      <c r="AA18" s="101"/>
      <c r="AB18" s="42"/>
      <c r="AC18" s="13"/>
      <c r="AD18" s="3"/>
    </row>
    <row r="19" spans="1:36" ht="13.5" thickBot="1" x14ac:dyDescent="0.25">
      <c r="A19" s="268" t="s">
        <v>5</v>
      </c>
      <c r="B19" s="269"/>
      <c r="C19" s="270"/>
      <c r="D19" s="271"/>
      <c r="E19" s="272"/>
      <c r="F19" s="272"/>
      <c r="G19" s="272"/>
      <c r="H19" s="273"/>
      <c r="I19" s="272"/>
      <c r="J19" s="272"/>
      <c r="K19" s="272"/>
      <c r="L19" s="272"/>
      <c r="M19" s="272"/>
      <c r="N19" s="272"/>
      <c r="O19" s="272"/>
      <c r="P19" s="272"/>
      <c r="Q19" s="272"/>
      <c r="R19" s="272"/>
      <c r="S19" s="272"/>
      <c r="T19" s="272"/>
      <c r="U19" s="272"/>
      <c r="V19" s="272"/>
      <c r="W19" s="272"/>
      <c r="X19" s="272"/>
      <c r="Y19" s="272"/>
      <c r="Z19" s="274">
        <f t="shared" si="0"/>
        <v>0</v>
      </c>
      <c r="AA19" s="102" t="e">
        <f>J19+#REF!+R19+#REF!+#REF!+#REF!+#REF!+#REF!+#REF!+#REF!</f>
        <v>#REF!</v>
      </c>
      <c r="AB19" s="48"/>
      <c r="AC19" s="12"/>
      <c r="AD19" s="3"/>
    </row>
    <row r="20" spans="1:36" ht="12" thickTop="1" x14ac:dyDescent="0.2">
      <c r="A20" s="173">
        <v>6112000000</v>
      </c>
      <c r="B20" s="174" t="s">
        <v>43</v>
      </c>
      <c r="C20" s="187"/>
      <c r="D20" s="112"/>
      <c r="E20" s="113"/>
      <c r="F20" s="113"/>
      <c r="G20" s="113"/>
      <c r="H20" s="113"/>
      <c r="I20" s="113"/>
      <c r="J20" s="113"/>
      <c r="K20" s="72"/>
      <c r="L20" s="113"/>
      <c r="M20" s="113"/>
      <c r="N20" s="113"/>
      <c r="O20" s="113"/>
      <c r="P20" s="113"/>
      <c r="Q20" s="113"/>
      <c r="R20" s="113"/>
      <c r="S20" s="72"/>
      <c r="T20" s="72"/>
      <c r="U20" s="72"/>
      <c r="V20" s="302"/>
      <c r="W20" s="72"/>
      <c r="X20" s="73"/>
      <c r="Y20" s="73"/>
      <c r="Z20" s="236">
        <f>SUM($D20:$Y20)</f>
        <v>0</v>
      </c>
      <c r="AA20" s="102" t="e">
        <f>J20+#REF!+R20+#REF!+#REF!+#REF!+#REF!+#REF!+#REF!+#REF!</f>
        <v>#REF!</v>
      </c>
      <c r="AB20" s="43" t="e">
        <f>ROUNDUP(AA20,0)</f>
        <v>#REF!</v>
      </c>
      <c r="AC20" s="14"/>
      <c r="AD20" s="3"/>
    </row>
    <row r="21" spans="1:36" ht="11.25" customHeight="1" x14ac:dyDescent="0.2">
      <c r="A21" s="173">
        <v>6129010000</v>
      </c>
      <c r="B21" s="175" t="s">
        <v>42</v>
      </c>
      <c r="C21" s="187"/>
      <c r="D21" s="85"/>
      <c r="E21" s="113"/>
      <c r="F21" s="113"/>
      <c r="G21" s="113"/>
      <c r="H21" s="113"/>
      <c r="I21" s="113"/>
      <c r="J21" s="113"/>
      <c r="K21" s="72"/>
      <c r="L21" s="113"/>
      <c r="M21" s="113"/>
      <c r="N21" s="113"/>
      <c r="O21" s="113"/>
      <c r="P21" s="113"/>
      <c r="Q21" s="113"/>
      <c r="R21" s="113"/>
      <c r="S21" s="76"/>
      <c r="T21" s="76"/>
      <c r="U21" s="76"/>
      <c r="V21" s="86"/>
      <c r="W21" s="76"/>
      <c r="X21" s="76"/>
      <c r="Y21" s="76"/>
      <c r="Z21" s="236">
        <f t="shared" ref="Z21:Z29" si="1">SUM($D21:$Y21)</f>
        <v>0</v>
      </c>
      <c r="AA21" s="102" t="e">
        <f>J21+#REF!+R21+#REF!+#REF!+#REF!+#REF!+#REF!+#REF!+#REF!</f>
        <v>#REF!</v>
      </c>
      <c r="AB21" s="43" t="e">
        <f t="shared" ref="AB21:AB76" si="2">ROUNDUP(AA21,0)</f>
        <v>#REF!</v>
      </c>
      <c r="AC21" s="14"/>
      <c r="AD21" s="3"/>
    </row>
    <row r="22" spans="1:36" x14ac:dyDescent="0.2">
      <c r="A22" s="173">
        <v>6119020000</v>
      </c>
      <c r="B22" s="175" t="s">
        <v>431</v>
      </c>
      <c r="C22" s="187"/>
      <c r="D22" s="85"/>
      <c r="E22" s="113"/>
      <c r="F22" s="113"/>
      <c r="G22" s="113"/>
      <c r="H22" s="113"/>
      <c r="I22" s="113"/>
      <c r="J22" s="113"/>
      <c r="K22" s="72"/>
      <c r="L22" s="113"/>
      <c r="M22" s="113"/>
      <c r="N22" s="113"/>
      <c r="O22" s="113"/>
      <c r="P22" s="113"/>
      <c r="Q22" s="113"/>
      <c r="R22" s="113"/>
      <c r="S22" s="76"/>
      <c r="T22" s="76"/>
      <c r="U22" s="76"/>
      <c r="V22" s="86"/>
      <c r="W22" s="76"/>
      <c r="X22" s="77"/>
      <c r="Y22" s="77"/>
      <c r="Z22" s="236">
        <f t="shared" si="1"/>
        <v>0</v>
      </c>
      <c r="AA22" s="103" t="e">
        <f>J52+#REF!+R22+#REF!+#REF!+#REF!+#REF!+#REF!+#REF!+#REF!</f>
        <v>#REF!</v>
      </c>
      <c r="AB22" s="43" t="e">
        <f t="shared" si="2"/>
        <v>#REF!</v>
      </c>
      <c r="AC22" s="14"/>
      <c r="AD22" s="3"/>
    </row>
    <row r="23" spans="1:36" x14ac:dyDescent="0.2">
      <c r="A23" s="173">
        <v>6119030000</v>
      </c>
      <c r="B23" s="175" t="s">
        <v>432</v>
      </c>
      <c r="C23" s="187"/>
      <c r="D23" s="85"/>
      <c r="E23" s="113"/>
      <c r="F23" s="113"/>
      <c r="G23" s="113"/>
      <c r="H23" s="113"/>
      <c r="I23" s="113"/>
      <c r="J23" s="113"/>
      <c r="K23" s="72"/>
      <c r="L23" s="113"/>
      <c r="M23" s="113"/>
      <c r="N23" s="113"/>
      <c r="O23" s="113"/>
      <c r="P23" s="113"/>
      <c r="Q23" s="113"/>
      <c r="R23" s="113"/>
      <c r="S23" s="76"/>
      <c r="T23" s="76"/>
      <c r="U23" s="76"/>
      <c r="V23" s="86"/>
      <c r="W23" s="76"/>
      <c r="X23" s="77"/>
      <c r="Y23" s="77"/>
      <c r="Z23" s="236">
        <f t="shared" si="1"/>
        <v>0</v>
      </c>
      <c r="AA23" s="103"/>
      <c r="AB23" s="43"/>
      <c r="AC23" s="14"/>
      <c r="AD23" s="3"/>
    </row>
    <row r="24" spans="1:36" x14ac:dyDescent="0.2">
      <c r="A24" s="173">
        <v>6119040000</v>
      </c>
      <c r="B24" s="175" t="s">
        <v>56</v>
      </c>
      <c r="C24" s="188"/>
      <c r="D24" s="154"/>
      <c r="E24" s="113"/>
      <c r="F24" s="113"/>
      <c r="G24" s="113"/>
      <c r="H24" s="113"/>
      <c r="I24" s="113"/>
      <c r="J24" s="113"/>
      <c r="K24" s="76"/>
      <c r="L24" s="75"/>
      <c r="M24" s="113"/>
      <c r="N24" s="113"/>
      <c r="O24" s="113"/>
      <c r="P24" s="113"/>
      <c r="Q24" s="113"/>
      <c r="R24" s="113"/>
      <c r="S24" s="76"/>
      <c r="T24" s="76"/>
      <c r="U24" s="76"/>
      <c r="V24" s="86"/>
      <c r="W24" s="76"/>
      <c r="X24" s="77"/>
      <c r="Y24" s="77"/>
      <c r="Z24" s="236">
        <f t="shared" si="1"/>
        <v>0</v>
      </c>
      <c r="AA24" s="103" t="e">
        <f>J24+#REF!+R24+#REF!+#REF!+#REF!+#REF!+#REF!+#REF!+#REF!</f>
        <v>#REF!</v>
      </c>
      <c r="AB24" s="43" t="e">
        <f t="shared" si="2"/>
        <v>#REF!</v>
      </c>
      <c r="AC24" s="14"/>
      <c r="AD24" s="3"/>
    </row>
    <row r="25" spans="1:36" x14ac:dyDescent="0.2">
      <c r="A25" s="173">
        <v>6119050000</v>
      </c>
      <c r="B25" s="175" t="s">
        <v>433</v>
      </c>
      <c r="C25" s="188"/>
      <c r="D25" s="154"/>
      <c r="E25" s="113"/>
      <c r="F25" s="113"/>
      <c r="G25" s="113"/>
      <c r="H25" s="113"/>
      <c r="I25" s="113"/>
      <c r="J25" s="113"/>
      <c r="K25" s="76"/>
      <c r="L25" s="75"/>
      <c r="M25" s="113"/>
      <c r="N25" s="113"/>
      <c r="O25" s="113"/>
      <c r="P25" s="113"/>
      <c r="Q25" s="113"/>
      <c r="R25" s="113"/>
      <c r="S25" s="76"/>
      <c r="T25" s="76"/>
      <c r="U25" s="76"/>
      <c r="V25" s="86"/>
      <c r="W25" s="76"/>
      <c r="X25" s="77"/>
      <c r="Y25" s="77"/>
      <c r="Z25" s="236">
        <f t="shared" si="1"/>
        <v>0</v>
      </c>
      <c r="AA25" s="103"/>
      <c r="AB25" s="43"/>
      <c r="AC25" s="14"/>
      <c r="AD25" s="3"/>
    </row>
    <row r="26" spans="1:36" ht="11.25" customHeight="1" x14ac:dyDescent="0.2">
      <c r="A26" s="173">
        <v>6119000000</v>
      </c>
      <c r="B26" s="176" t="s">
        <v>434</v>
      </c>
      <c r="C26" s="189">
        <v>55300</v>
      </c>
      <c r="D26" s="85"/>
      <c r="E26" s="329"/>
      <c r="F26" s="329"/>
      <c r="G26" s="329"/>
      <c r="H26" s="329"/>
      <c r="I26" s="329"/>
      <c r="J26" s="329"/>
      <c r="K26" s="85"/>
      <c r="L26" s="329"/>
      <c r="M26" s="329"/>
      <c r="N26" s="329"/>
      <c r="O26" s="329"/>
      <c r="P26" s="329"/>
      <c r="Q26" s="329"/>
      <c r="R26" s="329"/>
      <c r="S26" s="85"/>
      <c r="T26" s="85"/>
      <c r="U26" s="85"/>
      <c r="V26" s="330"/>
      <c r="W26" s="85"/>
      <c r="X26" s="85"/>
      <c r="Y26" s="85"/>
      <c r="Z26" s="236">
        <f t="shared" si="1"/>
        <v>0</v>
      </c>
      <c r="AA26" s="104" t="e">
        <f>J26+#REF!+R26+#REF!+#REF!+#REF!+#REF!+#REF!+#REF!+#REF!</f>
        <v>#REF!</v>
      </c>
      <c r="AB26" s="44" t="e">
        <f t="shared" si="2"/>
        <v>#REF!</v>
      </c>
      <c r="AC26" s="14"/>
      <c r="AD26" s="3"/>
      <c r="AF26" s="15"/>
    </row>
    <row r="27" spans="1:36" ht="11.25" customHeight="1" x14ac:dyDescent="0.2">
      <c r="A27" s="173">
        <v>6119010000</v>
      </c>
      <c r="B27" s="176" t="s">
        <v>435</v>
      </c>
      <c r="C27" s="189"/>
      <c r="D27" s="85"/>
      <c r="E27" s="329"/>
      <c r="F27" s="329"/>
      <c r="G27" s="329"/>
      <c r="H27" s="329"/>
      <c r="I27" s="329"/>
      <c r="J27" s="329"/>
      <c r="K27" s="85"/>
      <c r="L27" s="329"/>
      <c r="M27" s="329"/>
      <c r="N27" s="329"/>
      <c r="O27" s="329"/>
      <c r="P27" s="329"/>
      <c r="Q27" s="329"/>
      <c r="R27" s="329"/>
      <c r="S27" s="85"/>
      <c r="T27" s="85"/>
      <c r="U27" s="85"/>
      <c r="V27" s="330"/>
      <c r="W27" s="85"/>
      <c r="X27" s="85"/>
      <c r="Y27" s="85"/>
      <c r="Z27" s="236">
        <f t="shared" si="1"/>
        <v>0</v>
      </c>
      <c r="AA27" s="104"/>
      <c r="AB27" s="44"/>
      <c r="AC27" s="14"/>
      <c r="AD27" s="3"/>
      <c r="AF27" s="15"/>
    </row>
    <row r="28" spans="1:36" ht="11.25" customHeight="1" x14ac:dyDescent="0.2">
      <c r="A28" s="173">
        <v>6121000000</v>
      </c>
      <c r="B28" s="175" t="s">
        <v>57</v>
      </c>
      <c r="C28" s="188"/>
      <c r="D28" s="85"/>
      <c r="E28" s="75"/>
      <c r="F28" s="75"/>
      <c r="G28" s="75"/>
      <c r="H28" s="75"/>
      <c r="I28" s="75"/>
      <c r="J28" s="75"/>
      <c r="K28" s="76"/>
      <c r="L28" s="75"/>
      <c r="M28" s="75"/>
      <c r="N28" s="75"/>
      <c r="O28" s="75"/>
      <c r="P28" s="75"/>
      <c r="Q28" s="75"/>
      <c r="R28" s="75"/>
      <c r="S28" s="76"/>
      <c r="T28" s="305"/>
      <c r="U28" s="76"/>
      <c r="V28" s="86"/>
      <c r="W28" s="76"/>
      <c r="X28" s="76"/>
      <c r="Y28" s="76"/>
      <c r="Z28" s="236">
        <f t="shared" si="1"/>
        <v>0</v>
      </c>
      <c r="AA28" s="102" t="e">
        <f>J28+#REF!+R28+#REF!+#REF!+#REF!+#REF!+#REF!+#REF!+#REF!</f>
        <v>#REF!</v>
      </c>
      <c r="AB28" s="43" t="e">
        <f t="shared" si="2"/>
        <v>#REF!</v>
      </c>
      <c r="AC28" s="14"/>
      <c r="AD28" s="3"/>
    </row>
    <row r="29" spans="1:36" ht="11.25" customHeight="1" x14ac:dyDescent="0.2">
      <c r="A29" s="173">
        <v>6129000000</v>
      </c>
      <c r="B29" s="176" t="s">
        <v>79</v>
      </c>
      <c r="C29" s="188"/>
      <c r="D29" s="85"/>
      <c r="E29" s="329"/>
      <c r="F29" s="329"/>
      <c r="G29" s="329"/>
      <c r="H29" s="329"/>
      <c r="I29" s="329"/>
      <c r="J29" s="329"/>
      <c r="K29" s="85"/>
      <c r="L29" s="329"/>
      <c r="M29" s="329"/>
      <c r="N29" s="329"/>
      <c r="O29" s="329"/>
      <c r="P29" s="329"/>
      <c r="Q29" s="329"/>
      <c r="R29" s="329"/>
      <c r="S29" s="85"/>
      <c r="T29" s="85"/>
      <c r="U29" s="85"/>
      <c r="V29" s="330"/>
      <c r="W29" s="85"/>
      <c r="X29" s="85"/>
      <c r="Y29" s="85"/>
      <c r="Z29" s="236">
        <f t="shared" si="1"/>
        <v>0</v>
      </c>
      <c r="AA29" s="104" t="e">
        <f>J29+#REF!+R29+#REF!+#REF!+#REF!+#REF!+#REF!+#REF!+#REF!</f>
        <v>#REF!</v>
      </c>
      <c r="AB29" s="44" t="e">
        <f t="shared" si="2"/>
        <v>#REF!</v>
      </c>
      <c r="AC29" s="14"/>
      <c r="AD29" s="3"/>
    </row>
    <row r="30" spans="1:36" x14ac:dyDescent="0.2">
      <c r="A30" s="277" t="s">
        <v>6</v>
      </c>
      <c r="B30" s="278"/>
      <c r="C30" s="279"/>
      <c r="D30" s="276">
        <f t="shared" ref="D30:Y30" si="3">SUM(D20:D29)</f>
        <v>0</v>
      </c>
      <c r="E30" s="233">
        <f>SUM(E20:E29)</f>
        <v>0</v>
      </c>
      <c r="F30" s="233">
        <f>SUM(F20:F29)</f>
        <v>0</v>
      </c>
      <c r="G30" s="233">
        <f t="shared" si="3"/>
        <v>0</v>
      </c>
      <c r="H30" s="233">
        <f t="shared" si="3"/>
        <v>0</v>
      </c>
      <c r="I30" s="233">
        <f t="shared" si="3"/>
        <v>0</v>
      </c>
      <c r="J30" s="233">
        <f t="shared" si="3"/>
        <v>0</v>
      </c>
      <c r="K30" s="233">
        <f t="shared" si="3"/>
        <v>0</v>
      </c>
      <c r="L30" s="233">
        <f t="shared" si="3"/>
        <v>0</v>
      </c>
      <c r="M30" s="233">
        <f t="shared" si="3"/>
        <v>0</v>
      </c>
      <c r="N30" s="233">
        <f t="shared" si="3"/>
        <v>0</v>
      </c>
      <c r="O30" s="233">
        <f t="shared" si="3"/>
        <v>0</v>
      </c>
      <c r="P30" s="233">
        <f t="shared" si="3"/>
        <v>0</v>
      </c>
      <c r="Q30" s="233">
        <f t="shared" si="3"/>
        <v>0</v>
      </c>
      <c r="R30" s="233">
        <f t="shared" si="3"/>
        <v>0</v>
      </c>
      <c r="S30" s="233">
        <f t="shared" si="3"/>
        <v>0</v>
      </c>
      <c r="T30" s="233">
        <f t="shared" si="3"/>
        <v>0</v>
      </c>
      <c r="U30" s="233">
        <f t="shared" si="3"/>
        <v>0</v>
      </c>
      <c r="V30" s="233">
        <f t="shared" si="3"/>
        <v>0</v>
      </c>
      <c r="W30" s="233">
        <f t="shared" si="3"/>
        <v>0</v>
      </c>
      <c r="X30" s="233">
        <f t="shared" si="3"/>
        <v>0</v>
      </c>
      <c r="Y30" s="233">
        <f t="shared" si="3"/>
        <v>0</v>
      </c>
      <c r="Z30" s="234">
        <f t="shared" si="0"/>
        <v>0</v>
      </c>
      <c r="AA30" s="105" t="e">
        <f>J30+#REF!+R30+#REF!+#REF!+#REF!+#REF!+#REF!+#REF!+#REF!</f>
        <v>#REF!</v>
      </c>
      <c r="AB30" s="45" t="e">
        <f t="shared" si="2"/>
        <v>#REF!</v>
      </c>
      <c r="AC30" s="4"/>
      <c r="AD30" s="3"/>
    </row>
    <row r="31" spans="1:36" ht="12" customHeight="1" x14ac:dyDescent="0.2">
      <c r="A31" s="173">
        <v>6141000000</v>
      </c>
      <c r="B31" s="175" t="s">
        <v>58</v>
      </c>
      <c r="C31" s="190">
        <v>1.4500000000000001E-2</v>
      </c>
      <c r="D31" s="235">
        <f>SUM(D$20:D$29)*$C$31</f>
        <v>0</v>
      </c>
      <c r="E31" s="235">
        <f t="shared" ref="E31:Y31" si="4">SUM(E$20:E$29)*$C$31</f>
        <v>0</v>
      </c>
      <c r="F31" s="235">
        <f t="shared" si="4"/>
        <v>0</v>
      </c>
      <c r="G31" s="235">
        <f t="shared" si="4"/>
        <v>0</v>
      </c>
      <c r="H31" s="235">
        <f t="shared" si="4"/>
        <v>0</v>
      </c>
      <c r="I31" s="235">
        <f t="shared" si="4"/>
        <v>0</v>
      </c>
      <c r="J31" s="235">
        <f t="shared" si="4"/>
        <v>0</v>
      </c>
      <c r="K31" s="235">
        <f t="shared" si="4"/>
        <v>0</v>
      </c>
      <c r="L31" s="235">
        <f t="shared" si="4"/>
        <v>0</v>
      </c>
      <c r="M31" s="235">
        <f t="shared" si="4"/>
        <v>0</v>
      </c>
      <c r="N31" s="235">
        <f t="shared" si="4"/>
        <v>0</v>
      </c>
      <c r="O31" s="235">
        <f t="shared" si="4"/>
        <v>0</v>
      </c>
      <c r="P31" s="235">
        <f t="shared" si="4"/>
        <v>0</v>
      </c>
      <c r="Q31" s="235">
        <f t="shared" si="4"/>
        <v>0</v>
      </c>
      <c r="R31" s="235">
        <f t="shared" si="4"/>
        <v>0</v>
      </c>
      <c r="S31" s="235">
        <f t="shared" si="4"/>
        <v>0</v>
      </c>
      <c r="T31" s="235">
        <f t="shared" si="4"/>
        <v>0</v>
      </c>
      <c r="U31" s="235">
        <f t="shared" si="4"/>
        <v>0</v>
      </c>
      <c r="V31" s="303">
        <f t="shared" si="4"/>
        <v>0</v>
      </c>
      <c r="W31" s="235">
        <f t="shared" si="4"/>
        <v>0</v>
      </c>
      <c r="X31" s="235">
        <f t="shared" si="4"/>
        <v>0</v>
      </c>
      <c r="Y31" s="235">
        <f t="shared" si="4"/>
        <v>0</v>
      </c>
      <c r="Z31" s="236">
        <f t="shared" si="0"/>
        <v>0</v>
      </c>
      <c r="AA31" s="106" t="e">
        <f>J31+#REF!+R31+#REF!+#REF!+#REF!+#REF!+#REF!+#REF!+#REF!</f>
        <v>#REF!</v>
      </c>
      <c r="AB31" s="46" t="e">
        <f t="shared" si="2"/>
        <v>#REF!</v>
      </c>
      <c r="AC31" s="14"/>
      <c r="AD31" s="3"/>
    </row>
    <row r="32" spans="1:36" ht="12" customHeight="1" x14ac:dyDescent="0.2">
      <c r="A32" s="173">
        <v>6142000000</v>
      </c>
      <c r="B32" s="175" t="s">
        <v>44</v>
      </c>
      <c r="C32" s="191">
        <v>4978</v>
      </c>
      <c r="D32" s="235">
        <f t="shared" ref="D32:Y32" si="5">((((D16)*$C$32)+(SUM(D20:D21)*0.103)))</f>
        <v>0</v>
      </c>
      <c r="E32" s="235">
        <f t="shared" si="5"/>
        <v>0</v>
      </c>
      <c r="F32" s="235">
        <f t="shared" si="5"/>
        <v>0</v>
      </c>
      <c r="G32" s="235">
        <f t="shared" si="5"/>
        <v>0</v>
      </c>
      <c r="H32" s="235">
        <f t="shared" si="5"/>
        <v>0</v>
      </c>
      <c r="I32" s="235">
        <f t="shared" si="5"/>
        <v>0</v>
      </c>
      <c r="J32" s="235">
        <f t="shared" si="5"/>
        <v>0</v>
      </c>
      <c r="K32" s="235">
        <f t="shared" si="5"/>
        <v>0</v>
      </c>
      <c r="L32" s="235">
        <f t="shared" si="5"/>
        <v>0</v>
      </c>
      <c r="M32" s="235">
        <f t="shared" si="5"/>
        <v>0</v>
      </c>
      <c r="N32" s="235">
        <f t="shared" si="5"/>
        <v>0</v>
      </c>
      <c r="O32" s="235">
        <f t="shared" si="5"/>
        <v>0</v>
      </c>
      <c r="P32" s="235">
        <f t="shared" si="5"/>
        <v>0</v>
      </c>
      <c r="Q32" s="235">
        <f t="shared" si="5"/>
        <v>0</v>
      </c>
      <c r="R32" s="235">
        <f t="shared" si="5"/>
        <v>0</v>
      </c>
      <c r="S32" s="235">
        <f t="shared" si="5"/>
        <v>0</v>
      </c>
      <c r="T32" s="235">
        <f t="shared" si="5"/>
        <v>0</v>
      </c>
      <c r="U32" s="235">
        <f t="shared" si="5"/>
        <v>0</v>
      </c>
      <c r="V32" s="303">
        <f t="shared" si="5"/>
        <v>0</v>
      </c>
      <c r="W32" s="235">
        <f t="shared" si="5"/>
        <v>0</v>
      </c>
      <c r="X32" s="235">
        <f t="shared" si="5"/>
        <v>0</v>
      </c>
      <c r="Y32" s="235">
        <f t="shared" si="5"/>
        <v>0</v>
      </c>
      <c r="Z32" s="236">
        <f t="shared" si="0"/>
        <v>0</v>
      </c>
      <c r="AA32" s="106" t="e">
        <f>J32+#REF!+R32+#REF!+#REF!+#REF!+#REF!+#REF!+#REF!+#REF!</f>
        <v>#REF!</v>
      </c>
      <c r="AB32" s="46" t="e">
        <f t="shared" si="2"/>
        <v>#REF!</v>
      </c>
      <c r="AC32" s="14"/>
      <c r="AD32" s="3"/>
      <c r="AE32" s="16"/>
      <c r="AF32" s="16"/>
      <c r="AG32" s="16"/>
      <c r="AH32" s="16"/>
      <c r="AI32" s="16"/>
      <c r="AJ32" s="16"/>
    </row>
    <row r="33" spans="1:36" ht="12" customHeight="1" x14ac:dyDescent="0.2">
      <c r="A33" s="173">
        <v>6143000000</v>
      </c>
      <c r="B33" s="175" t="s">
        <v>59</v>
      </c>
      <c r="C33" s="191">
        <v>191</v>
      </c>
      <c r="D33" s="235">
        <f>(((D$17)*$C$33)+(SUM(D$20:D$21)*0.068))</f>
        <v>0</v>
      </c>
      <c r="E33" s="235">
        <f t="shared" ref="E33:Y33" si="6">(((E$17)*$C$33)+(SUM(E$20:E$21)*0.068))</f>
        <v>0</v>
      </c>
      <c r="F33" s="235">
        <f t="shared" si="6"/>
        <v>0</v>
      </c>
      <c r="G33" s="235">
        <f t="shared" si="6"/>
        <v>0</v>
      </c>
      <c r="H33" s="235">
        <f t="shared" si="6"/>
        <v>0</v>
      </c>
      <c r="I33" s="235">
        <f t="shared" si="6"/>
        <v>0</v>
      </c>
      <c r="J33" s="235">
        <f t="shared" si="6"/>
        <v>0</v>
      </c>
      <c r="K33" s="235">
        <f t="shared" si="6"/>
        <v>0</v>
      </c>
      <c r="L33" s="235">
        <f t="shared" si="6"/>
        <v>0</v>
      </c>
      <c r="M33" s="235">
        <f t="shared" si="6"/>
        <v>0</v>
      </c>
      <c r="N33" s="235">
        <f t="shared" si="6"/>
        <v>0</v>
      </c>
      <c r="O33" s="235">
        <f t="shared" si="6"/>
        <v>0</v>
      </c>
      <c r="P33" s="235">
        <f t="shared" si="6"/>
        <v>0</v>
      </c>
      <c r="Q33" s="235">
        <f t="shared" si="6"/>
        <v>0</v>
      </c>
      <c r="R33" s="235">
        <f t="shared" si="6"/>
        <v>0</v>
      </c>
      <c r="S33" s="235">
        <f t="shared" si="6"/>
        <v>0</v>
      </c>
      <c r="T33" s="235">
        <f t="shared" si="6"/>
        <v>0</v>
      </c>
      <c r="U33" s="235">
        <f t="shared" si="6"/>
        <v>0</v>
      </c>
      <c r="V33" s="303">
        <f t="shared" si="6"/>
        <v>0</v>
      </c>
      <c r="W33" s="235">
        <f t="shared" si="6"/>
        <v>0</v>
      </c>
      <c r="X33" s="235">
        <f t="shared" si="6"/>
        <v>0</v>
      </c>
      <c r="Y33" s="235">
        <f t="shared" si="6"/>
        <v>0</v>
      </c>
      <c r="Z33" s="236">
        <f t="shared" si="0"/>
        <v>0</v>
      </c>
      <c r="AA33" s="106" t="e">
        <f>J33+#REF!+R33+#REF!+#REF!+#REF!+#REF!+#REF!+#REF!+#REF!</f>
        <v>#REF!</v>
      </c>
      <c r="AB33" s="46" t="e">
        <f t="shared" si="2"/>
        <v>#REF!</v>
      </c>
      <c r="AC33" s="14"/>
      <c r="AD33" s="3"/>
      <c r="AE33" s="16"/>
      <c r="AF33" s="16"/>
      <c r="AG33" s="16"/>
      <c r="AH33" s="16"/>
      <c r="AI33" s="16"/>
      <c r="AJ33" s="16"/>
    </row>
    <row r="34" spans="1:36" ht="12" customHeight="1" x14ac:dyDescent="0.2">
      <c r="A34" s="173">
        <v>6145000000</v>
      </c>
      <c r="B34" s="175" t="s">
        <v>45</v>
      </c>
      <c r="C34" s="191">
        <v>83</v>
      </c>
      <c r="D34" s="235">
        <f>(((D$17)*$C$34)+(SUM(D$20:D$21)*0.039))</f>
        <v>0</v>
      </c>
      <c r="E34" s="235">
        <f t="shared" ref="E34:Y34" si="7">(((E$17)*$C$34)+(SUM(E$20:E$21)*0.039))</f>
        <v>0</v>
      </c>
      <c r="F34" s="235">
        <f t="shared" si="7"/>
        <v>0</v>
      </c>
      <c r="G34" s="235">
        <f t="shared" si="7"/>
        <v>0</v>
      </c>
      <c r="H34" s="235">
        <f t="shared" si="7"/>
        <v>0</v>
      </c>
      <c r="I34" s="235">
        <f t="shared" si="7"/>
        <v>0</v>
      </c>
      <c r="J34" s="235">
        <f t="shared" si="7"/>
        <v>0</v>
      </c>
      <c r="K34" s="235">
        <f t="shared" si="7"/>
        <v>0</v>
      </c>
      <c r="L34" s="235">
        <f t="shared" si="7"/>
        <v>0</v>
      </c>
      <c r="M34" s="235">
        <f t="shared" si="7"/>
        <v>0</v>
      </c>
      <c r="N34" s="235">
        <f t="shared" si="7"/>
        <v>0</v>
      </c>
      <c r="O34" s="235">
        <f t="shared" si="7"/>
        <v>0</v>
      </c>
      <c r="P34" s="235">
        <f t="shared" si="7"/>
        <v>0</v>
      </c>
      <c r="Q34" s="235">
        <f t="shared" si="7"/>
        <v>0</v>
      </c>
      <c r="R34" s="235">
        <f t="shared" si="7"/>
        <v>0</v>
      </c>
      <c r="S34" s="235">
        <f t="shared" si="7"/>
        <v>0</v>
      </c>
      <c r="T34" s="235">
        <f t="shared" si="7"/>
        <v>0</v>
      </c>
      <c r="U34" s="235">
        <f t="shared" si="7"/>
        <v>0</v>
      </c>
      <c r="V34" s="303">
        <f t="shared" si="7"/>
        <v>0</v>
      </c>
      <c r="W34" s="235">
        <f t="shared" si="7"/>
        <v>0</v>
      </c>
      <c r="X34" s="235">
        <f t="shared" si="7"/>
        <v>0</v>
      </c>
      <c r="Y34" s="235">
        <f t="shared" si="7"/>
        <v>0</v>
      </c>
      <c r="Z34" s="236">
        <f t="shared" si="0"/>
        <v>0</v>
      </c>
      <c r="AA34" s="106" t="e">
        <f>J34+#REF!+R34+#REF!+#REF!+#REF!+#REF!+#REF!+#REF!+#REF!</f>
        <v>#REF!</v>
      </c>
      <c r="AB34" s="46" t="e">
        <f t="shared" si="2"/>
        <v>#REF!</v>
      </c>
      <c r="AC34" s="14"/>
      <c r="AD34" s="3"/>
      <c r="AE34" s="16"/>
      <c r="AF34" s="16"/>
      <c r="AG34" s="16"/>
      <c r="AH34" s="16"/>
      <c r="AI34" s="16"/>
      <c r="AJ34" s="16"/>
    </row>
    <row r="35" spans="1:36" ht="12" customHeight="1" x14ac:dyDescent="0.2">
      <c r="A35" s="173">
        <v>6146000000</v>
      </c>
      <c r="B35" s="175" t="s">
        <v>78</v>
      </c>
      <c r="C35" s="190">
        <v>7.8E-2</v>
      </c>
      <c r="D35" s="235">
        <f>IF($B$12="y",0,SUM(D$22:D$29)*$C$35)</f>
        <v>0</v>
      </c>
      <c r="E35" s="235">
        <f t="shared" ref="E35:Y35" si="8">IF($B$12="y",0,SUM(E$22:E$29)*$C$35)</f>
        <v>0</v>
      </c>
      <c r="F35" s="235">
        <f t="shared" si="8"/>
        <v>0</v>
      </c>
      <c r="G35" s="235">
        <f t="shared" si="8"/>
        <v>0</v>
      </c>
      <c r="H35" s="235">
        <f t="shared" si="8"/>
        <v>0</v>
      </c>
      <c r="I35" s="235">
        <f t="shared" si="8"/>
        <v>0</v>
      </c>
      <c r="J35" s="235">
        <f t="shared" si="8"/>
        <v>0</v>
      </c>
      <c r="K35" s="235">
        <f t="shared" si="8"/>
        <v>0</v>
      </c>
      <c r="L35" s="235">
        <f t="shared" si="8"/>
        <v>0</v>
      </c>
      <c r="M35" s="235">
        <f t="shared" si="8"/>
        <v>0</v>
      </c>
      <c r="N35" s="235">
        <f t="shared" si="8"/>
        <v>0</v>
      </c>
      <c r="O35" s="235">
        <f t="shared" si="8"/>
        <v>0</v>
      </c>
      <c r="P35" s="235">
        <f t="shared" si="8"/>
        <v>0</v>
      </c>
      <c r="Q35" s="235">
        <f t="shared" si="8"/>
        <v>0</v>
      </c>
      <c r="R35" s="235">
        <f t="shared" si="8"/>
        <v>0</v>
      </c>
      <c r="S35" s="235">
        <f t="shared" si="8"/>
        <v>0</v>
      </c>
      <c r="T35" s="235">
        <f t="shared" si="8"/>
        <v>0</v>
      </c>
      <c r="U35" s="235">
        <f t="shared" si="8"/>
        <v>0</v>
      </c>
      <c r="V35" s="303">
        <f t="shared" si="8"/>
        <v>0</v>
      </c>
      <c r="W35" s="235">
        <f t="shared" si="8"/>
        <v>0</v>
      </c>
      <c r="X35" s="235">
        <f t="shared" si="8"/>
        <v>0</v>
      </c>
      <c r="Y35" s="235">
        <f t="shared" si="8"/>
        <v>0</v>
      </c>
      <c r="Z35" s="236">
        <f t="shared" si="0"/>
        <v>0</v>
      </c>
      <c r="AA35" s="106" t="e">
        <f>J35+#REF!+R35+#REF!+#REF!+#REF!+#REF!+#REF!+#REF!+#REF!</f>
        <v>#REF!</v>
      </c>
      <c r="AB35" s="46" t="e">
        <f t="shared" si="2"/>
        <v>#REF!</v>
      </c>
      <c r="AC35" s="14"/>
      <c r="AD35" s="3"/>
      <c r="AE35" s="16"/>
      <c r="AF35" s="16"/>
      <c r="AG35" s="16"/>
      <c r="AH35" s="16"/>
      <c r="AI35" s="16"/>
      <c r="AJ35" s="16"/>
    </row>
    <row r="36" spans="1:36" ht="12" customHeight="1" x14ac:dyDescent="0.2">
      <c r="A36" s="173">
        <v>6141010000</v>
      </c>
      <c r="B36" s="175" t="s">
        <v>407</v>
      </c>
      <c r="C36" s="280">
        <v>6.2E-2</v>
      </c>
      <c r="D36" s="235">
        <f>IF((D$20+D$21)&gt;0,(D$20+D$21)*$C$36,(IF(D$30&gt;0,1,0)))</f>
        <v>0</v>
      </c>
      <c r="E36" s="235">
        <f t="shared" ref="E36:Y36" si="9">IF((E$20+E$21)&gt;0,(E$20+E$21)*$C$36,(IF(E$30&gt;0,1,0)))</f>
        <v>0</v>
      </c>
      <c r="F36" s="235">
        <f t="shared" si="9"/>
        <v>0</v>
      </c>
      <c r="G36" s="235">
        <f t="shared" si="9"/>
        <v>0</v>
      </c>
      <c r="H36" s="235">
        <f t="shared" si="9"/>
        <v>0</v>
      </c>
      <c r="I36" s="235">
        <f t="shared" si="9"/>
        <v>0</v>
      </c>
      <c r="J36" s="235">
        <f t="shared" si="9"/>
        <v>0</v>
      </c>
      <c r="K36" s="235">
        <f t="shared" si="9"/>
        <v>0</v>
      </c>
      <c r="L36" s="235">
        <f t="shared" si="9"/>
        <v>0</v>
      </c>
      <c r="M36" s="235">
        <f t="shared" si="9"/>
        <v>0</v>
      </c>
      <c r="N36" s="235">
        <f t="shared" si="9"/>
        <v>0</v>
      </c>
      <c r="O36" s="235">
        <f t="shared" si="9"/>
        <v>0</v>
      </c>
      <c r="P36" s="235">
        <f t="shared" si="9"/>
        <v>0</v>
      </c>
      <c r="Q36" s="235">
        <f t="shared" si="9"/>
        <v>0</v>
      </c>
      <c r="R36" s="235">
        <f t="shared" si="9"/>
        <v>0</v>
      </c>
      <c r="S36" s="235">
        <f t="shared" si="9"/>
        <v>0</v>
      </c>
      <c r="T36" s="235">
        <f t="shared" si="9"/>
        <v>0</v>
      </c>
      <c r="U36" s="235">
        <f t="shared" si="9"/>
        <v>0</v>
      </c>
      <c r="V36" s="303">
        <f t="shared" si="9"/>
        <v>0</v>
      </c>
      <c r="W36" s="235">
        <f t="shared" si="9"/>
        <v>0</v>
      </c>
      <c r="X36" s="235">
        <f t="shared" si="9"/>
        <v>0</v>
      </c>
      <c r="Y36" s="235">
        <f t="shared" si="9"/>
        <v>0</v>
      </c>
      <c r="Z36" s="236">
        <f t="shared" si="0"/>
        <v>0</v>
      </c>
      <c r="AA36" s="106" t="e">
        <f>J36+#REF!+R36+#REF!+#REF!+#REF!+#REF!+#REF!+#REF!+#REF!</f>
        <v>#REF!</v>
      </c>
      <c r="AB36" s="46" t="e">
        <f t="shared" si="2"/>
        <v>#REF!</v>
      </c>
      <c r="AC36" s="14"/>
      <c r="AD36" s="3"/>
      <c r="AE36" s="16"/>
      <c r="AF36" s="16"/>
      <c r="AG36" s="16"/>
      <c r="AH36" s="16"/>
      <c r="AI36" s="16"/>
      <c r="AJ36" s="16"/>
    </row>
    <row r="37" spans="1:36" x14ac:dyDescent="0.2">
      <c r="A37" s="281" t="s">
        <v>462</v>
      </c>
      <c r="B37" s="282"/>
      <c r="C37" s="279"/>
      <c r="D37" s="276">
        <f t="shared" ref="D37:Y37" si="10">SUM(D31:D36)</f>
        <v>0</v>
      </c>
      <c r="E37" s="233">
        <f t="shared" si="10"/>
        <v>0</v>
      </c>
      <c r="F37" s="233">
        <f t="shared" si="10"/>
        <v>0</v>
      </c>
      <c r="G37" s="233">
        <f t="shared" si="10"/>
        <v>0</v>
      </c>
      <c r="H37" s="233">
        <f t="shared" si="10"/>
        <v>0</v>
      </c>
      <c r="I37" s="233">
        <f t="shared" si="10"/>
        <v>0</v>
      </c>
      <c r="J37" s="233">
        <f t="shared" si="10"/>
        <v>0</v>
      </c>
      <c r="K37" s="233">
        <f t="shared" si="10"/>
        <v>0</v>
      </c>
      <c r="L37" s="233">
        <f t="shared" si="10"/>
        <v>0</v>
      </c>
      <c r="M37" s="233">
        <f t="shared" si="10"/>
        <v>0</v>
      </c>
      <c r="N37" s="233">
        <f t="shared" si="10"/>
        <v>0</v>
      </c>
      <c r="O37" s="233">
        <f t="shared" si="10"/>
        <v>0</v>
      </c>
      <c r="P37" s="233">
        <f t="shared" si="10"/>
        <v>0</v>
      </c>
      <c r="Q37" s="233">
        <f t="shared" si="10"/>
        <v>0</v>
      </c>
      <c r="R37" s="233">
        <f t="shared" si="10"/>
        <v>0</v>
      </c>
      <c r="S37" s="233">
        <f t="shared" si="10"/>
        <v>0</v>
      </c>
      <c r="T37" s="233">
        <f t="shared" si="10"/>
        <v>0</v>
      </c>
      <c r="U37" s="233">
        <f t="shared" si="10"/>
        <v>0</v>
      </c>
      <c r="V37" s="233">
        <f t="shared" si="10"/>
        <v>0</v>
      </c>
      <c r="W37" s="233">
        <f t="shared" si="10"/>
        <v>0</v>
      </c>
      <c r="X37" s="233">
        <f t="shared" si="10"/>
        <v>0</v>
      </c>
      <c r="Y37" s="237">
        <f t="shared" si="10"/>
        <v>0</v>
      </c>
      <c r="Z37" s="238">
        <f t="shared" si="0"/>
        <v>0</v>
      </c>
      <c r="AA37" s="107" t="e">
        <f>J37+#REF!+R37+#REF!+#REF!+#REF!+#REF!+#REF!+#REF!+#REF!</f>
        <v>#REF!</v>
      </c>
      <c r="AB37" s="40" t="e">
        <f t="shared" si="2"/>
        <v>#REF!</v>
      </c>
      <c r="AC37" s="4"/>
      <c r="AD37" s="3"/>
      <c r="AE37" s="16"/>
      <c r="AF37" s="16"/>
      <c r="AG37" s="16"/>
      <c r="AH37" s="16"/>
      <c r="AI37" s="16"/>
      <c r="AJ37" s="16"/>
    </row>
    <row r="38" spans="1:36" ht="12" thickBot="1" x14ac:dyDescent="0.25">
      <c r="A38" s="250" t="s">
        <v>19</v>
      </c>
      <c r="B38" s="251"/>
      <c r="C38" s="252"/>
      <c r="D38" s="239">
        <f t="shared" ref="D38:Y38" si="11">D30+D37</f>
        <v>0</v>
      </c>
      <c r="E38" s="240">
        <f t="shared" si="11"/>
        <v>0</v>
      </c>
      <c r="F38" s="240">
        <f t="shared" si="11"/>
        <v>0</v>
      </c>
      <c r="G38" s="240">
        <f t="shared" si="11"/>
        <v>0</v>
      </c>
      <c r="H38" s="240">
        <f t="shared" si="11"/>
        <v>0</v>
      </c>
      <c r="I38" s="240">
        <f t="shared" si="11"/>
        <v>0</v>
      </c>
      <c r="J38" s="240">
        <f t="shared" si="11"/>
        <v>0</v>
      </c>
      <c r="K38" s="240">
        <f t="shared" si="11"/>
        <v>0</v>
      </c>
      <c r="L38" s="240">
        <f t="shared" si="11"/>
        <v>0</v>
      </c>
      <c r="M38" s="240">
        <f t="shared" si="11"/>
        <v>0</v>
      </c>
      <c r="N38" s="240">
        <f t="shared" si="11"/>
        <v>0</v>
      </c>
      <c r="O38" s="240">
        <f t="shared" si="11"/>
        <v>0</v>
      </c>
      <c r="P38" s="240">
        <f t="shared" si="11"/>
        <v>0</v>
      </c>
      <c r="Q38" s="240">
        <f t="shared" si="11"/>
        <v>0</v>
      </c>
      <c r="R38" s="240">
        <f t="shared" si="11"/>
        <v>0</v>
      </c>
      <c r="S38" s="240">
        <f t="shared" si="11"/>
        <v>0</v>
      </c>
      <c r="T38" s="240">
        <f t="shared" si="11"/>
        <v>0</v>
      </c>
      <c r="U38" s="240">
        <f t="shared" si="11"/>
        <v>0</v>
      </c>
      <c r="V38" s="240">
        <f t="shared" si="11"/>
        <v>0</v>
      </c>
      <c r="W38" s="240">
        <f t="shared" si="11"/>
        <v>0</v>
      </c>
      <c r="X38" s="240">
        <f t="shared" si="11"/>
        <v>0</v>
      </c>
      <c r="Y38" s="240">
        <f t="shared" si="11"/>
        <v>0</v>
      </c>
      <c r="Z38" s="241">
        <f t="shared" si="0"/>
        <v>0</v>
      </c>
      <c r="AA38" s="107" t="e">
        <f>J38+#REF!+R38+#REF!+#REF!+#REF!+#REF!+#REF!+#REF!+#REF!</f>
        <v>#REF!</v>
      </c>
      <c r="AB38" s="50" t="e">
        <f t="shared" si="2"/>
        <v>#REF!</v>
      </c>
      <c r="AC38" s="18"/>
      <c r="AD38" s="3"/>
      <c r="AE38" s="39"/>
      <c r="AF38" s="49"/>
      <c r="AG38" s="15"/>
      <c r="AH38" s="15"/>
    </row>
    <row r="39" spans="1:36" s="130" customFormat="1" ht="12.75" thickTop="1" thickBot="1" x14ac:dyDescent="0.25">
      <c r="A39" s="253" t="s">
        <v>7</v>
      </c>
      <c r="B39" s="254"/>
      <c r="C39" s="254"/>
      <c r="D39" s="121" t="s">
        <v>417</v>
      </c>
      <c r="E39" s="345">
        <f>$B$81</f>
        <v>0</v>
      </c>
      <c r="F39" s="345"/>
      <c r="G39" s="122"/>
      <c r="H39" s="123"/>
      <c r="I39" s="122"/>
      <c r="J39" s="122"/>
      <c r="K39" s="122"/>
      <c r="L39" s="121" t="s">
        <v>417</v>
      </c>
      <c r="M39" s="345">
        <f>$B$81</f>
        <v>0</v>
      </c>
      <c r="N39" s="345"/>
      <c r="O39" s="124"/>
      <c r="P39" s="124"/>
      <c r="Q39" s="124"/>
      <c r="R39" s="124"/>
      <c r="S39" s="121" t="s">
        <v>417</v>
      </c>
      <c r="T39" s="345">
        <f>$B$81</f>
        <v>0</v>
      </c>
      <c r="U39" s="345"/>
      <c r="V39" s="124"/>
      <c r="W39" s="124"/>
      <c r="X39" s="124"/>
      <c r="Y39" s="124"/>
      <c r="Z39" s="125"/>
      <c r="AA39" s="126"/>
      <c r="AB39" s="132">
        <f t="shared" si="2"/>
        <v>0</v>
      </c>
      <c r="AC39" s="133"/>
      <c r="AD39" s="129"/>
    </row>
    <row r="40" spans="1:36" ht="12" thickTop="1" x14ac:dyDescent="0.2">
      <c r="A40" s="173">
        <v>6219000000</v>
      </c>
      <c r="B40" s="175" t="s">
        <v>436</v>
      </c>
      <c r="C40" s="187"/>
      <c r="D40" s="80"/>
      <c r="E40" s="81"/>
      <c r="F40" s="81"/>
      <c r="G40" s="81"/>
      <c r="H40" s="81"/>
      <c r="I40" s="81"/>
      <c r="J40" s="81"/>
      <c r="K40" s="82"/>
      <c r="L40" s="82"/>
      <c r="M40" s="81"/>
      <c r="N40" s="81"/>
      <c r="O40" s="81"/>
      <c r="P40" s="81"/>
      <c r="Q40" s="81"/>
      <c r="R40" s="81"/>
      <c r="S40" s="82"/>
      <c r="T40" s="92"/>
      <c r="U40" s="92"/>
      <c r="V40" s="301"/>
      <c r="W40" s="82"/>
      <c r="X40" s="92"/>
      <c r="Y40" s="82"/>
      <c r="Z40" s="247">
        <f t="shared" si="0"/>
        <v>0</v>
      </c>
      <c r="AA40" s="83" t="e">
        <f>J40+#REF!+R40+#REF!+#REF!+#REF!+#REF!+#REF!+#REF!+#REF!</f>
        <v>#REF!</v>
      </c>
      <c r="AB40" s="43" t="e">
        <f t="shared" ref="AB40:AB50" si="12">ROUNDUP(AA40,0)</f>
        <v>#REF!</v>
      </c>
      <c r="AC40" s="14"/>
      <c r="AD40" s="3"/>
    </row>
    <row r="41" spans="1:36" x14ac:dyDescent="0.2">
      <c r="A41" s="173">
        <v>6221000000</v>
      </c>
      <c r="B41" s="175" t="s">
        <v>80</v>
      </c>
      <c r="C41" s="187"/>
      <c r="D41" s="85"/>
      <c r="E41" s="75"/>
      <c r="F41" s="75"/>
      <c r="G41" s="75"/>
      <c r="H41" s="75"/>
      <c r="I41" s="75"/>
      <c r="J41" s="75"/>
      <c r="K41" s="79"/>
      <c r="L41" s="79"/>
      <c r="M41" s="75"/>
      <c r="N41" s="75"/>
      <c r="O41" s="75"/>
      <c r="P41" s="75"/>
      <c r="Q41" s="75"/>
      <c r="R41" s="75"/>
      <c r="S41" s="79"/>
      <c r="T41" s="79"/>
      <c r="U41" s="79"/>
      <c r="V41" s="86"/>
      <c r="W41" s="79"/>
      <c r="X41" s="79"/>
      <c r="Y41" s="79"/>
      <c r="Z41" s="247">
        <f t="shared" si="0"/>
        <v>0</v>
      </c>
      <c r="AA41" s="62" t="e">
        <f>J41+#REF!+R41+#REF!+#REF!+#REF!+#REF!+#REF!+#REF!+#REF!</f>
        <v>#REF!</v>
      </c>
      <c r="AB41" s="43" t="e">
        <f t="shared" si="12"/>
        <v>#REF!</v>
      </c>
      <c r="AC41" s="14"/>
      <c r="AD41" s="3"/>
    </row>
    <row r="42" spans="1:36" x14ac:dyDescent="0.2">
      <c r="A42" s="173">
        <v>6239000000</v>
      </c>
      <c r="B42" s="175" t="s">
        <v>51</v>
      </c>
      <c r="C42" s="187"/>
      <c r="D42" s="85"/>
      <c r="E42" s="75"/>
      <c r="F42" s="75"/>
      <c r="G42" s="75"/>
      <c r="H42" s="75"/>
      <c r="I42" s="75"/>
      <c r="J42" s="75"/>
      <c r="K42" s="79"/>
      <c r="L42" s="79"/>
      <c r="M42" s="75"/>
      <c r="N42" s="75"/>
      <c r="O42" s="75"/>
      <c r="P42" s="75"/>
      <c r="Q42" s="75"/>
      <c r="R42" s="75"/>
      <c r="S42" s="79"/>
      <c r="T42" s="79"/>
      <c r="U42" s="79"/>
      <c r="V42" s="86"/>
      <c r="W42" s="79"/>
      <c r="X42" s="79"/>
      <c r="Y42" s="79"/>
      <c r="Z42" s="247">
        <f t="shared" si="0"/>
        <v>0</v>
      </c>
      <c r="AA42" s="62" t="e">
        <f>J42+#REF!+R42+#REF!+#REF!+#REF!+#REF!+#REF!+#REF!+#REF!</f>
        <v>#REF!</v>
      </c>
      <c r="AB42" s="43" t="e">
        <f t="shared" si="12"/>
        <v>#REF!</v>
      </c>
      <c r="AC42" s="14"/>
      <c r="AD42" s="3"/>
    </row>
    <row r="43" spans="1:36" x14ac:dyDescent="0.2">
      <c r="A43" s="173">
        <v>6249000000</v>
      </c>
      <c r="B43" s="175" t="s">
        <v>46</v>
      </c>
      <c r="C43" s="187"/>
      <c r="D43" s="85"/>
      <c r="E43" s="75"/>
      <c r="F43" s="75"/>
      <c r="G43" s="75"/>
      <c r="H43" s="75"/>
      <c r="I43" s="75"/>
      <c r="J43" s="75"/>
      <c r="K43" s="76"/>
      <c r="L43" s="76"/>
      <c r="M43" s="75"/>
      <c r="N43" s="75"/>
      <c r="O43" s="75"/>
      <c r="P43" s="75"/>
      <c r="Q43" s="75"/>
      <c r="R43" s="75"/>
      <c r="S43" s="76"/>
      <c r="T43" s="79"/>
      <c r="U43" s="79"/>
      <c r="V43" s="86"/>
      <c r="W43" s="79"/>
      <c r="X43" s="79"/>
      <c r="Y43" s="79"/>
      <c r="Z43" s="247">
        <f t="shared" si="0"/>
        <v>0</v>
      </c>
      <c r="AA43" s="62" t="e">
        <f>J43+#REF!+R43+#REF!+#REF!+#REF!+#REF!+#REF!+#REF!+#REF!</f>
        <v>#REF!</v>
      </c>
      <c r="AB43" s="43" t="e">
        <f t="shared" si="12"/>
        <v>#REF!</v>
      </c>
      <c r="AC43" s="14"/>
      <c r="AD43" s="3"/>
    </row>
    <row r="44" spans="1:36" x14ac:dyDescent="0.2">
      <c r="A44" s="173">
        <v>6259040000</v>
      </c>
      <c r="B44" s="175" t="s">
        <v>50</v>
      </c>
      <c r="C44" s="187"/>
      <c r="D44" s="94"/>
      <c r="E44" s="75"/>
      <c r="F44" s="75"/>
      <c r="G44" s="75"/>
      <c r="H44" s="75"/>
      <c r="I44" s="75"/>
      <c r="J44" s="75"/>
      <c r="K44" s="79"/>
      <c r="L44" s="79"/>
      <c r="M44" s="75"/>
      <c r="N44" s="75"/>
      <c r="O44" s="75"/>
      <c r="P44" s="75"/>
      <c r="Q44" s="75"/>
      <c r="R44" s="75"/>
      <c r="S44" s="79"/>
      <c r="T44" s="79"/>
      <c r="U44" s="79"/>
      <c r="V44" s="86"/>
      <c r="W44" s="76"/>
      <c r="X44" s="79"/>
      <c r="Y44" s="79"/>
      <c r="Z44" s="247">
        <f t="shared" si="0"/>
        <v>0</v>
      </c>
      <c r="AA44" s="62" t="e">
        <f>J44+#REF!+R44+#REF!+#REF!+#REF!+#REF!+#REF!+#REF!+#REF!</f>
        <v>#REF!</v>
      </c>
      <c r="AB44" s="43" t="e">
        <f t="shared" si="12"/>
        <v>#REF!</v>
      </c>
      <c r="AC44" s="14"/>
      <c r="AD44" s="3"/>
    </row>
    <row r="45" spans="1:36" x14ac:dyDescent="0.2">
      <c r="A45" s="173">
        <v>6269000000</v>
      </c>
      <c r="B45" s="175" t="s">
        <v>49</v>
      </c>
      <c r="C45" s="187"/>
      <c r="D45" s="85"/>
      <c r="E45" s="75"/>
      <c r="F45" s="75"/>
      <c r="G45" s="75"/>
      <c r="H45" s="75"/>
      <c r="I45" s="75"/>
      <c r="J45" s="75"/>
      <c r="K45" s="76"/>
      <c r="L45" s="76"/>
      <c r="M45" s="75"/>
      <c r="N45" s="75"/>
      <c r="O45" s="75"/>
      <c r="P45" s="75"/>
      <c r="Q45" s="75"/>
      <c r="R45" s="75"/>
      <c r="S45" s="85"/>
      <c r="T45" s="79"/>
      <c r="U45" s="79"/>
      <c r="V45" s="86"/>
      <c r="W45" s="79"/>
      <c r="X45" s="79"/>
      <c r="Y45" s="79"/>
      <c r="Z45" s="247">
        <f t="shared" si="0"/>
        <v>0</v>
      </c>
      <c r="AA45" s="62" t="e">
        <f>J45+#REF!+R45+#REF!+#REF!+#REF!+#REF!+#REF!+#REF!+#REF!</f>
        <v>#REF!</v>
      </c>
      <c r="AB45" s="43" t="e">
        <f t="shared" si="12"/>
        <v>#REF!</v>
      </c>
      <c r="AC45" s="14"/>
      <c r="AD45" s="3"/>
    </row>
    <row r="46" spans="1:36" x14ac:dyDescent="0.2">
      <c r="A46" s="173">
        <v>6269010000</v>
      </c>
      <c r="B46" s="175" t="s">
        <v>437</v>
      </c>
      <c r="C46" s="187"/>
      <c r="D46" s="85"/>
      <c r="E46" s="75"/>
      <c r="F46" s="75"/>
      <c r="G46" s="75"/>
      <c r="H46" s="75"/>
      <c r="I46" s="75"/>
      <c r="J46" s="75"/>
      <c r="K46" s="76"/>
      <c r="L46" s="76"/>
      <c r="M46" s="75"/>
      <c r="N46" s="75"/>
      <c r="O46" s="75"/>
      <c r="P46" s="75"/>
      <c r="Q46" s="75"/>
      <c r="R46" s="75"/>
      <c r="S46" s="138"/>
      <c r="T46" s="79"/>
      <c r="U46" s="79"/>
      <c r="V46" s="86"/>
      <c r="W46" s="79"/>
      <c r="X46" s="79"/>
      <c r="Y46" s="79"/>
      <c r="Z46" s="247">
        <f t="shared" si="0"/>
        <v>0</v>
      </c>
      <c r="AA46" s="62"/>
      <c r="AB46" s="43"/>
      <c r="AC46" s="14"/>
      <c r="AD46" s="3"/>
    </row>
    <row r="47" spans="1:36" x14ac:dyDescent="0.2">
      <c r="A47" s="173">
        <v>6291000000</v>
      </c>
      <c r="B47" s="175" t="s">
        <v>438</v>
      </c>
      <c r="C47" s="187"/>
      <c r="D47" s="85"/>
      <c r="E47" s="75"/>
      <c r="F47" s="75"/>
      <c r="G47" s="75"/>
      <c r="H47" s="75"/>
      <c r="I47" s="75"/>
      <c r="J47" s="75"/>
      <c r="K47" s="76"/>
      <c r="L47" s="76"/>
      <c r="M47" s="75"/>
      <c r="N47" s="75"/>
      <c r="O47" s="75"/>
      <c r="P47" s="75"/>
      <c r="Q47" s="75"/>
      <c r="R47" s="75"/>
      <c r="S47" s="79"/>
      <c r="T47" s="79"/>
      <c r="U47" s="79"/>
      <c r="V47" s="86"/>
      <c r="W47" s="79"/>
      <c r="X47" s="79"/>
      <c r="Y47" s="79"/>
      <c r="Z47" s="247">
        <f t="shared" si="0"/>
        <v>0</v>
      </c>
      <c r="AA47" s="62" t="e">
        <f>J47+#REF!+R47+#REF!+#REF!+#REF!+#REF!+#REF!+#REF!+#REF!</f>
        <v>#REF!</v>
      </c>
      <c r="AB47" s="43" t="e">
        <f t="shared" si="12"/>
        <v>#REF!</v>
      </c>
      <c r="AC47" s="14"/>
      <c r="AD47" s="3"/>
    </row>
    <row r="48" spans="1:36" x14ac:dyDescent="0.2">
      <c r="A48" s="173">
        <v>6299010000</v>
      </c>
      <c r="B48" s="175" t="s">
        <v>8</v>
      </c>
      <c r="C48" s="187"/>
      <c r="D48" s="85"/>
      <c r="E48" s="75"/>
      <c r="F48" s="75"/>
      <c r="G48" s="75"/>
      <c r="H48" s="75"/>
      <c r="I48" s="75"/>
      <c r="J48" s="75"/>
      <c r="K48" s="76"/>
      <c r="L48" s="76"/>
      <c r="M48" s="75"/>
      <c r="N48" s="75"/>
      <c r="O48" s="75"/>
      <c r="P48" s="75"/>
      <c r="Q48" s="75"/>
      <c r="R48" s="75"/>
      <c r="S48" s="76"/>
      <c r="T48" s="79"/>
      <c r="U48" s="79"/>
      <c r="V48" s="86"/>
      <c r="W48" s="79"/>
      <c r="X48" s="79"/>
      <c r="Y48" s="76"/>
      <c r="Z48" s="247">
        <f t="shared" si="0"/>
        <v>0</v>
      </c>
      <c r="AA48" s="74" t="e">
        <f>J48+#REF!+R48+#REF!+#REF!+#REF!+#REF!+#REF!+#REF!+#REF!</f>
        <v>#REF!</v>
      </c>
      <c r="AB48" s="43" t="e">
        <f t="shared" si="12"/>
        <v>#REF!</v>
      </c>
      <c r="AC48" s="14"/>
      <c r="AD48" s="3"/>
    </row>
    <row r="49" spans="1:33" x14ac:dyDescent="0.2">
      <c r="A49" s="173">
        <v>6299000000</v>
      </c>
      <c r="B49" s="175" t="s">
        <v>55</v>
      </c>
      <c r="C49" s="187"/>
      <c r="D49" s="85"/>
      <c r="E49" s="75"/>
      <c r="F49" s="75"/>
      <c r="G49" s="75"/>
      <c r="H49" s="75"/>
      <c r="I49" s="75"/>
      <c r="J49" s="75"/>
      <c r="K49" s="76"/>
      <c r="L49" s="76"/>
      <c r="M49" s="75"/>
      <c r="N49" s="75"/>
      <c r="O49" s="75"/>
      <c r="P49" s="75"/>
      <c r="Q49" s="75"/>
      <c r="R49" s="75"/>
      <c r="S49" s="76"/>
      <c r="T49" s="76"/>
      <c r="U49" s="86"/>
      <c r="V49" s="86"/>
      <c r="W49" s="86"/>
      <c r="X49" s="86"/>
      <c r="Y49" s="76"/>
      <c r="Z49" s="247">
        <f t="shared" si="0"/>
        <v>0</v>
      </c>
      <c r="AA49" s="74" t="e">
        <f>J49+#REF!+R49+#REF!+#REF!+#REF!+#REF!+#REF!+#REF!+#REF!</f>
        <v>#REF!</v>
      </c>
      <c r="AB49" s="43" t="e">
        <f t="shared" si="12"/>
        <v>#REF!</v>
      </c>
      <c r="AC49" s="14"/>
      <c r="AD49" s="3"/>
    </row>
    <row r="50" spans="1:33" ht="12" thickBot="1" x14ac:dyDescent="0.25">
      <c r="A50" s="262" t="s">
        <v>18</v>
      </c>
      <c r="B50" s="263"/>
      <c r="C50" s="264"/>
      <c r="D50" s="265">
        <f t="shared" ref="D50:Y50" si="13">SUM(D40:D49)</f>
        <v>0</v>
      </c>
      <c r="E50" s="266">
        <f t="shared" si="13"/>
        <v>0</v>
      </c>
      <c r="F50" s="266">
        <f t="shared" si="13"/>
        <v>0</v>
      </c>
      <c r="G50" s="266">
        <f t="shared" si="13"/>
        <v>0</v>
      </c>
      <c r="H50" s="266">
        <f t="shared" si="13"/>
        <v>0</v>
      </c>
      <c r="I50" s="266">
        <f t="shared" si="13"/>
        <v>0</v>
      </c>
      <c r="J50" s="266">
        <f t="shared" si="13"/>
        <v>0</v>
      </c>
      <c r="K50" s="266">
        <f t="shared" si="13"/>
        <v>0</v>
      </c>
      <c r="L50" s="266">
        <f t="shared" si="13"/>
        <v>0</v>
      </c>
      <c r="M50" s="266">
        <f t="shared" si="13"/>
        <v>0</v>
      </c>
      <c r="N50" s="266">
        <f t="shared" si="13"/>
        <v>0</v>
      </c>
      <c r="O50" s="266">
        <f t="shared" si="13"/>
        <v>0</v>
      </c>
      <c r="P50" s="266">
        <f t="shared" si="13"/>
        <v>0</v>
      </c>
      <c r="Q50" s="266">
        <f t="shared" si="13"/>
        <v>0</v>
      </c>
      <c r="R50" s="266">
        <f t="shared" si="13"/>
        <v>0</v>
      </c>
      <c r="S50" s="266">
        <f t="shared" si="13"/>
        <v>0</v>
      </c>
      <c r="T50" s="266">
        <f t="shared" si="13"/>
        <v>0</v>
      </c>
      <c r="U50" s="266">
        <f t="shared" si="13"/>
        <v>0</v>
      </c>
      <c r="V50" s="266">
        <f t="shared" si="13"/>
        <v>0</v>
      </c>
      <c r="W50" s="266">
        <f t="shared" si="13"/>
        <v>0</v>
      </c>
      <c r="X50" s="266">
        <f t="shared" si="13"/>
        <v>0</v>
      </c>
      <c r="Y50" s="266">
        <f t="shared" si="13"/>
        <v>0</v>
      </c>
      <c r="Z50" s="267">
        <f t="shared" si="0"/>
        <v>0</v>
      </c>
      <c r="AA50" s="63" t="e">
        <f>J50+#REF!+R50+#REF!+#REF!+#REF!+#REF!+#REF!+#REF!+#REF!</f>
        <v>#REF!</v>
      </c>
      <c r="AB50" s="45" t="e">
        <f t="shared" si="12"/>
        <v>#REF!</v>
      </c>
      <c r="AC50" s="4"/>
      <c r="AD50" s="3"/>
      <c r="AE50" s="39"/>
      <c r="AG50" s="39"/>
    </row>
    <row r="51" spans="1:33" s="130" customFormat="1" ht="12.75" thickTop="1" thickBot="1" x14ac:dyDescent="0.25">
      <c r="A51" s="253" t="s">
        <v>9</v>
      </c>
      <c r="B51" s="256"/>
      <c r="C51" s="254"/>
      <c r="D51" s="257" t="s">
        <v>417</v>
      </c>
      <c r="E51" s="346">
        <f>$B$81</f>
        <v>0</v>
      </c>
      <c r="F51" s="346"/>
      <c r="G51" s="258"/>
      <c r="H51" s="259"/>
      <c r="I51" s="258"/>
      <c r="J51" s="258"/>
      <c r="K51" s="258"/>
      <c r="L51" s="257" t="s">
        <v>417</v>
      </c>
      <c r="M51" s="346">
        <f>$B$81</f>
        <v>0</v>
      </c>
      <c r="N51" s="346"/>
      <c r="O51" s="258"/>
      <c r="P51" s="260"/>
      <c r="Q51" s="260"/>
      <c r="R51" s="260"/>
      <c r="S51" s="257" t="s">
        <v>417</v>
      </c>
      <c r="T51" s="346">
        <f>$B$81</f>
        <v>0</v>
      </c>
      <c r="U51" s="346"/>
      <c r="V51" s="260"/>
      <c r="W51" s="260"/>
      <c r="X51" s="260"/>
      <c r="Y51" s="260"/>
      <c r="Z51" s="261"/>
      <c r="AA51" s="126" t="e">
        <f>J51+#REF!+R51+#REF!+#REF!+#REF!+#REF!+#REF!+#REF!+#REF!</f>
        <v>#REF!</v>
      </c>
      <c r="AB51" s="127" t="e">
        <f t="shared" si="2"/>
        <v>#REF!</v>
      </c>
      <c r="AC51" s="128"/>
      <c r="AD51" s="129"/>
    </row>
    <row r="52" spans="1:33" ht="12" thickTop="1" x14ac:dyDescent="0.2">
      <c r="A52" s="173">
        <v>6319000000</v>
      </c>
      <c r="B52" s="175" t="s">
        <v>20</v>
      </c>
      <c r="C52" s="187"/>
      <c r="D52" s="255"/>
      <c r="E52" s="110"/>
      <c r="F52" s="110"/>
      <c r="G52" s="110"/>
      <c r="H52" s="110"/>
      <c r="I52" s="110"/>
      <c r="J52" s="110"/>
      <c r="K52" s="110"/>
      <c r="L52" s="110"/>
      <c r="M52" s="110"/>
      <c r="N52" s="110"/>
      <c r="O52" s="110"/>
      <c r="P52" s="110"/>
      <c r="Q52" s="110"/>
      <c r="R52" s="110"/>
      <c r="S52" s="110"/>
      <c r="T52" s="87"/>
      <c r="U52" s="87"/>
      <c r="V52" s="302"/>
      <c r="W52" s="72"/>
      <c r="X52" s="87"/>
      <c r="Y52" s="87"/>
      <c r="Z52" s="246">
        <f t="shared" si="0"/>
        <v>0</v>
      </c>
      <c r="AA52" s="88" t="e">
        <f>#REF!+#REF!+R52+#REF!+#REF!+#REF!+#REF!+#REF!+#REF!+#REF!</f>
        <v>#REF!</v>
      </c>
      <c r="AB52" s="43" t="e">
        <f t="shared" si="2"/>
        <v>#REF!</v>
      </c>
      <c r="AC52" s="14"/>
      <c r="AD52" s="3"/>
    </row>
    <row r="53" spans="1:33" x14ac:dyDescent="0.2">
      <c r="A53" s="173">
        <v>6329000000</v>
      </c>
      <c r="B53" s="175" t="s">
        <v>47</v>
      </c>
      <c r="C53" s="187"/>
      <c r="D53" s="90"/>
      <c r="E53" s="75"/>
      <c r="F53" s="75"/>
      <c r="G53" s="75"/>
      <c r="H53" s="75"/>
      <c r="I53" s="75"/>
      <c r="J53" s="75"/>
      <c r="K53" s="76"/>
      <c r="L53" s="76"/>
      <c r="M53" s="75"/>
      <c r="N53" s="75"/>
      <c r="O53" s="75"/>
      <c r="P53" s="75"/>
      <c r="Q53" s="75"/>
      <c r="R53" s="75"/>
      <c r="S53" s="79"/>
      <c r="T53" s="79"/>
      <c r="U53" s="79"/>
      <c r="V53" s="86"/>
      <c r="W53" s="79"/>
      <c r="X53" s="79"/>
      <c r="Y53" s="76"/>
      <c r="Z53" s="247">
        <f t="shared" si="0"/>
        <v>0</v>
      </c>
      <c r="AA53" s="74" t="e">
        <f>J53+#REF!+R53+#REF!+#REF!+#REF!+#REF!+#REF!+#REF!+#REF!</f>
        <v>#REF!</v>
      </c>
      <c r="AB53" s="43" t="e">
        <f t="shared" si="2"/>
        <v>#REF!</v>
      </c>
      <c r="AC53" s="14"/>
      <c r="AD53" s="3"/>
    </row>
    <row r="54" spans="1:33" x14ac:dyDescent="0.2">
      <c r="A54" s="173">
        <v>6339000000</v>
      </c>
      <c r="B54" s="175" t="s">
        <v>10</v>
      </c>
      <c r="C54" s="187"/>
      <c r="D54" s="90"/>
      <c r="E54" s="75"/>
      <c r="F54" s="75"/>
      <c r="G54" s="75"/>
      <c r="H54" s="75"/>
      <c r="I54" s="75"/>
      <c r="J54" s="75"/>
      <c r="K54" s="79"/>
      <c r="L54" s="79"/>
      <c r="M54" s="79"/>
      <c r="N54" s="79"/>
      <c r="O54" s="79"/>
      <c r="P54" s="79"/>
      <c r="Q54" s="79"/>
      <c r="R54" s="79"/>
      <c r="S54" s="79"/>
      <c r="T54" s="79"/>
      <c r="U54" s="79"/>
      <c r="V54" s="86"/>
      <c r="W54" s="79"/>
      <c r="X54" s="79"/>
      <c r="Y54" s="79"/>
      <c r="Z54" s="247">
        <f t="shared" si="0"/>
        <v>0</v>
      </c>
      <c r="AA54" s="62" t="e">
        <f>J54+#REF!+R54+#REF!+#REF!+#REF!+#REF!+#REF!+#REF!+#REF!</f>
        <v>#REF!</v>
      </c>
      <c r="AB54" s="43" t="e">
        <f t="shared" si="2"/>
        <v>#REF!</v>
      </c>
      <c r="AC54" s="14"/>
      <c r="AD54" s="3"/>
    </row>
    <row r="55" spans="1:33" x14ac:dyDescent="0.2">
      <c r="A55" s="173">
        <v>6399000000</v>
      </c>
      <c r="B55" s="175" t="s">
        <v>48</v>
      </c>
      <c r="C55" s="187"/>
      <c r="D55" s="90"/>
      <c r="E55" s="75"/>
      <c r="F55" s="75"/>
      <c r="G55" s="75"/>
      <c r="H55" s="75"/>
      <c r="I55" s="75"/>
      <c r="J55" s="75"/>
      <c r="K55" s="76"/>
      <c r="L55" s="76"/>
      <c r="M55" s="75"/>
      <c r="N55" s="75"/>
      <c r="O55" s="75"/>
      <c r="P55" s="75"/>
      <c r="Q55" s="75"/>
      <c r="R55" s="75"/>
      <c r="S55" s="76"/>
      <c r="T55" s="76"/>
      <c r="U55" s="76"/>
      <c r="V55" s="86"/>
      <c r="W55" s="79"/>
      <c r="X55" s="79"/>
      <c r="Y55" s="76"/>
      <c r="Z55" s="247">
        <f t="shared" si="0"/>
        <v>0</v>
      </c>
      <c r="AA55" s="74" t="e">
        <f>J55+#REF!+R55+#REF!+#REF!+#REF!+#REF!+#REF!+#REF!+#REF!</f>
        <v>#REF!</v>
      </c>
      <c r="AB55" s="43" t="e">
        <f t="shared" si="2"/>
        <v>#REF!</v>
      </c>
      <c r="AC55" s="14"/>
      <c r="AD55" s="3"/>
    </row>
    <row r="56" spans="1:33" ht="12" thickBot="1" x14ac:dyDescent="0.25">
      <c r="A56" s="262" t="s">
        <v>15</v>
      </c>
      <c r="B56" s="263"/>
      <c r="C56" s="284"/>
      <c r="D56" s="157">
        <f t="shared" ref="D56:Y56" si="14">SUM(D52:D55)</f>
        <v>0</v>
      </c>
      <c r="E56" s="158">
        <f t="shared" si="14"/>
        <v>0</v>
      </c>
      <c r="F56" s="158">
        <f t="shared" si="14"/>
        <v>0</v>
      </c>
      <c r="G56" s="158">
        <f t="shared" si="14"/>
        <v>0</v>
      </c>
      <c r="H56" s="158">
        <f t="shared" si="14"/>
        <v>0</v>
      </c>
      <c r="I56" s="158">
        <f t="shared" si="14"/>
        <v>0</v>
      </c>
      <c r="J56" s="158">
        <f t="shared" si="14"/>
        <v>0</v>
      </c>
      <c r="K56" s="158">
        <f t="shared" si="14"/>
        <v>0</v>
      </c>
      <c r="L56" s="158">
        <f t="shared" si="14"/>
        <v>0</v>
      </c>
      <c r="M56" s="158">
        <f t="shared" si="14"/>
        <v>0</v>
      </c>
      <c r="N56" s="158">
        <f t="shared" si="14"/>
        <v>0</v>
      </c>
      <c r="O56" s="158">
        <f t="shared" si="14"/>
        <v>0</v>
      </c>
      <c r="P56" s="158">
        <f t="shared" si="14"/>
        <v>0</v>
      </c>
      <c r="Q56" s="158">
        <f t="shared" si="14"/>
        <v>0</v>
      </c>
      <c r="R56" s="158">
        <f t="shared" si="14"/>
        <v>0</v>
      </c>
      <c r="S56" s="158">
        <f t="shared" si="14"/>
        <v>0</v>
      </c>
      <c r="T56" s="158">
        <f t="shared" si="14"/>
        <v>0</v>
      </c>
      <c r="U56" s="158">
        <f t="shared" si="14"/>
        <v>0</v>
      </c>
      <c r="V56" s="158">
        <f t="shared" si="14"/>
        <v>0</v>
      </c>
      <c r="W56" s="158">
        <f t="shared" si="14"/>
        <v>0</v>
      </c>
      <c r="X56" s="158">
        <f t="shared" si="14"/>
        <v>0</v>
      </c>
      <c r="Y56" s="158">
        <f t="shared" si="14"/>
        <v>0</v>
      </c>
      <c r="Z56" s="240">
        <f t="shared" si="0"/>
        <v>0</v>
      </c>
      <c r="AA56" s="64" t="e">
        <f>J56+#REF!+R56+#REF!+#REF!+#REF!+#REF!+#REF!+#REF!+#REF!</f>
        <v>#REF!</v>
      </c>
      <c r="AB56" s="45" t="e">
        <f t="shared" si="2"/>
        <v>#REF!</v>
      </c>
      <c r="AC56" s="4"/>
      <c r="AD56" s="3"/>
      <c r="AE56" s="39"/>
      <c r="AF56" s="15"/>
    </row>
    <row r="57" spans="1:33" s="130" customFormat="1" ht="12.75" thickTop="1" thickBot="1" x14ac:dyDescent="0.25">
      <c r="A57" s="253" t="s">
        <v>11</v>
      </c>
      <c r="B57" s="256"/>
      <c r="C57" s="254"/>
      <c r="D57" s="121" t="s">
        <v>417</v>
      </c>
      <c r="E57" s="367">
        <f>$B$81</f>
        <v>0</v>
      </c>
      <c r="F57" s="367"/>
      <c r="G57" s="122"/>
      <c r="H57" s="131"/>
      <c r="I57" s="124"/>
      <c r="J57" s="124"/>
      <c r="K57" s="124"/>
      <c r="L57" s="121" t="s">
        <v>417</v>
      </c>
      <c r="M57" s="367">
        <f>$B$81</f>
        <v>0</v>
      </c>
      <c r="N57" s="367"/>
      <c r="O57" s="124"/>
      <c r="P57" s="124"/>
      <c r="Q57" s="124"/>
      <c r="R57" s="124"/>
      <c r="S57" s="121" t="s">
        <v>417</v>
      </c>
      <c r="T57" s="367">
        <f>$B$81</f>
        <v>0</v>
      </c>
      <c r="U57" s="367"/>
      <c r="V57" s="124"/>
      <c r="W57" s="124"/>
      <c r="X57" s="124"/>
      <c r="Y57" s="124"/>
      <c r="Z57" s="283"/>
      <c r="AA57" s="126" t="e">
        <f>J57+#REF!+R57+#REF!+#REF!+#REF!+#REF!+#REF!+#REF!+#REF!</f>
        <v>#REF!</v>
      </c>
      <c r="AB57" s="132" t="e">
        <f t="shared" si="2"/>
        <v>#REF!</v>
      </c>
      <c r="AC57" s="133"/>
      <c r="AD57" s="129"/>
    </row>
    <row r="58" spans="1:33" ht="12" thickTop="1" x14ac:dyDescent="0.2">
      <c r="A58" s="173">
        <v>6411000000</v>
      </c>
      <c r="B58" s="175" t="s">
        <v>52</v>
      </c>
      <c r="C58" s="187"/>
      <c r="D58" s="91"/>
      <c r="E58" s="92"/>
      <c r="F58" s="92"/>
      <c r="G58" s="92"/>
      <c r="H58" s="92"/>
      <c r="I58" s="92"/>
      <c r="J58" s="92"/>
      <c r="K58" s="92"/>
      <c r="L58" s="82"/>
      <c r="M58" s="84"/>
      <c r="N58" s="84"/>
      <c r="O58" s="84"/>
      <c r="P58" s="84"/>
      <c r="Q58" s="84"/>
      <c r="R58" s="84"/>
      <c r="S58" s="92"/>
      <c r="T58" s="92"/>
      <c r="U58" s="92"/>
      <c r="V58" s="92"/>
      <c r="W58" s="92"/>
      <c r="X58" s="92"/>
      <c r="Y58" s="92"/>
      <c r="Z58" s="246">
        <f t="shared" si="0"/>
        <v>0</v>
      </c>
      <c r="AA58" s="93" t="e">
        <f>J58+#REF!+R58+#REF!+#REF!+#REF!+#REF!+#REF!+#REF!+#REF!</f>
        <v>#REF!</v>
      </c>
      <c r="AB58" s="43" t="e">
        <f t="shared" si="2"/>
        <v>#REF!</v>
      </c>
      <c r="AC58" s="14"/>
      <c r="AD58" s="3"/>
    </row>
    <row r="59" spans="1:33" x14ac:dyDescent="0.2">
      <c r="A59" s="173">
        <v>6411010000</v>
      </c>
      <c r="B59" s="175" t="s">
        <v>439</v>
      </c>
      <c r="C59" s="187"/>
      <c r="D59" s="139"/>
      <c r="E59" s="87"/>
      <c r="F59" s="87"/>
      <c r="G59" s="87"/>
      <c r="H59" s="87"/>
      <c r="I59" s="87"/>
      <c r="J59" s="87"/>
      <c r="K59" s="87"/>
      <c r="L59" s="72"/>
      <c r="M59" s="113"/>
      <c r="N59" s="113"/>
      <c r="O59" s="113"/>
      <c r="P59" s="113"/>
      <c r="Q59" s="113"/>
      <c r="R59" s="113"/>
      <c r="S59" s="87"/>
      <c r="T59" s="87"/>
      <c r="U59" s="87"/>
      <c r="V59" s="87"/>
      <c r="W59" s="87"/>
      <c r="X59" s="87"/>
      <c r="Y59" s="87"/>
      <c r="Z59" s="247"/>
      <c r="AA59" s="88"/>
      <c r="AB59" s="43"/>
      <c r="AC59" s="14"/>
      <c r="AD59" s="3"/>
    </row>
    <row r="60" spans="1:33" x14ac:dyDescent="0.2">
      <c r="A60" s="173">
        <v>6412000000</v>
      </c>
      <c r="B60" s="175" t="s">
        <v>54</v>
      </c>
      <c r="C60" s="187"/>
      <c r="D60" s="111"/>
      <c r="E60" s="79"/>
      <c r="F60" s="79"/>
      <c r="G60" s="79"/>
      <c r="H60" s="79"/>
      <c r="I60" s="79"/>
      <c r="J60" s="79"/>
      <c r="K60" s="79"/>
      <c r="L60" s="79"/>
      <c r="M60" s="95"/>
      <c r="N60" s="95"/>
      <c r="O60" s="75"/>
      <c r="P60" s="95"/>
      <c r="Q60" s="95"/>
      <c r="R60" s="95"/>
      <c r="S60" s="79"/>
      <c r="T60" s="79"/>
      <c r="U60" s="79"/>
      <c r="V60" s="79"/>
      <c r="W60" s="79"/>
      <c r="X60" s="79"/>
      <c r="Y60" s="76"/>
      <c r="Z60" s="247">
        <f t="shared" si="0"/>
        <v>0</v>
      </c>
      <c r="AA60" s="74" t="e">
        <f>J60+#REF!+R60+#REF!+#REF!+#REF!+#REF!+#REF!+#REF!+#REF!</f>
        <v>#REF!</v>
      </c>
      <c r="AB60" s="43" t="e">
        <f t="shared" si="2"/>
        <v>#REF!</v>
      </c>
      <c r="AC60" s="14"/>
      <c r="AD60" s="3"/>
    </row>
    <row r="61" spans="1:33" x14ac:dyDescent="0.2">
      <c r="A61" s="173">
        <v>6419000000</v>
      </c>
      <c r="B61" s="175" t="s">
        <v>440</v>
      </c>
      <c r="C61" s="187"/>
      <c r="D61" s="111"/>
      <c r="E61" s="79"/>
      <c r="F61" s="79"/>
      <c r="G61" s="79"/>
      <c r="H61" s="79"/>
      <c r="I61" s="79"/>
      <c r="J61" s="79"/>
      <c r="K61" s="79"/>
      <c r="L61" s="76"/>
      <c r="M61" s="95"/>
      <c r="N61" s="95"/>
      <c r="O61" s="95"/>
      <c r="P61" s="95"/>
      <c r="Q61" s="95"/>
      <c r="R61" s="95"/>
      <c r="S61" s="76"/>
      <c r="T61" s="79"/>
      <c r="U61" s="79"/>
      <c r="V61" s="86"/>
      <c r="W61" s="79"/>
      <c r="X61" s="79"/>
      <c r="Y61" s="79"/>
      <c r="Z61" s="247">
        <f t="shared" si="0"/>
        <v>0</v>
      </c>
      <c r="AA61" s="62" t="e">
        <f>J61+#REF!+R61+#REF!+#REF!+#REF!+#REF!+#REF!+#REF!+#REF!</f>
        <v>#REF!</v>
      </c>
      <c r="AB61" s="43" t="e">
        <f t="shared" si="2"/>
        <v>#REF!</v>
      </c>
      <c r="AC61" s="14"/>
      <c r="AD61" s="3"/>
    </row>
    <row r="62" spans="1:33" x14ac:dyDescent="0.2">
      <c r="A62" s="173">
        <v>6494000000</v>
      </c>
      <c r="B62" s="175" t="s">
        <v>442</v>
      </c>
      <c r="C62" s="187"/>
      <c r="D62" s="111"/>
      <c r="E62" s="79"/>
      <c r="F62" s="79"/>
      <c r="G62" s="79"/>
      <c r="H62" s="79"/>
      <c r="I62" s="79"/>
      <c r="J62" s="79"/>
      <c r="K62" s="79"/>
      <c r="L62" s="76"/>
      <c r="M62" s="95"/>
      <c r="N62" s="95"/>
      <c r="O62" s="95"/>
      <c r="P62" s="95"/>
      <c r="Q62" s="95"/>
      <c r="R62" s="95"/>
      <c r="S62" s="76"/>
      <c r="T62" s="79"/>
      <c r="U62" s="79"/>
      <c r="V62" s="76"/>
      <c r="W62" s="79"/>
      <c r="X62" s="79"/>
      <c r="Y62" s="79"/>
      <c r="Z62" s="247"/>
      <c r="AA62" s="62"/>
      <c r="AB62" s="43"/>
      <c r="AC62" s="14"/>
      <c r="AD62" s="3"/>
    </row>
    <row r="63" spans="1:33" x14ac:dyDescent="0.2">
      <c r="A63" s="173">
        <v>6495000000</v>
      </c>
      <c r="B63" s="175" t="s">
        <v>441</v>
      </c>
      <c r="C63" s="187"/>
      <c r="D63" s="85"/>
      <c r="E63" s="95"/>
      <c r="F63" s="95"/>
      <c r="G63" s="95"/>
      <c r="H63" s="95"/>
      <c r="I63" s="95"/>
      <c r="J63" s="95"/>
      <c r="K63" s="79"/>
      <c r="L63" s="76"/>
      <c r="M63" s="95"/>
      <c r="N63" s="95"/>
      <c r="O63" s="95"/>
      <c r="P63" s="95"/>
      <c r="Q63" s="95"/>
      <c r="R63" s="95"/>
      <c r="S63" s="79"/>
      <c r="T63" s="79"/>
      <c r="U63" s="79"/>
      <c r="V63" s="86"/>
      <c r="W63" s="79"/>
      <c r="X63" s="79"/>
      <c r="Y63" s="76"/>
      <c r="Z63" s="247">
        <f t="shared" si="0"/>
        <v>0</v>
      </c>
      <c r="AA63" s="74" t="e">
        <f>J63+#REF!+R63+#REF!+#REF!+#REF!+#REF!+#REF!+#REF!+#REF!</f>
        <v>#REF!</v>
      </c>
      <c r="AB63" s="43" t="e">
        <f t="shared" si="2"/>
        <v>#REF!</v>
      </c>
      <c r="AC63" s="14"/>
      <c r="AD63" s="3"/>
    </row>
    <row r="64" spans="1:33" x14ac:dyDescent="0.2">
      <c r="A64" s="173">
        <v>6499000000</v>
      </c>
      <c r="B64" s="175" t="s">
        <v>53</v>
      </c>
      <c r="C64" s="187"/>
      <c r="D64" s="85"/>
      <c r="E64" s="95"/>
      <c r="F64" s="95"/>
      <c r="G64" s="95"/>
      <c r="H64" s="95"/>
      <c r="I64" s="95"/>
      <c r="J64" s="95"/>
      <c r="K64" s="79"/>
      <c r="L64" s="76"/>
      <c r="M64" s="95"/>
      <c r="N64" s="95"/>
      <c r="O64" s="95"/>
      <c r="P64" s="95"/>
      <c r="Q64" s="95"/>
      <c r="R64" s="95"/>
      <c r="S64" s="79"/>
      <c r="T64" s="79"/>
      <c r="U64" s="79"/>
      <c r="V64" s="79"/>
      <c r="W64" s="79"/>
      <c r="X64" s="79"/>
      <c r="Y64" s="76"/>
      <c r="Z64" s="247">
        <f t="shared" si="0"/>
        <v>0</v>
      </c>
      <c r="AA64" s="74" t="e">
        <f>J64+#REF!+R64+#REF!+#REF!+#REF!+#REF!+#REF!+#REF!+#REF!</f>
        <v>#REF!</v>
      </c>
      <c r="AB64" s="43" t="e">
        <f t="shared" si="2"/>
        <v>#REF!</v>
      </c>
      <c r="AC64" s="14"/>
      <c r="AD64" s="3"/>
    </row>
    <row r="65" spans="1:36" x14ac:dyDescent="0.2">
      <c r="A65" s="173">
        <v>6499010000</v>
      </c>
      <c r="B65" s="177" t="s">
        <v>443</v>
      </c>
      <c r="C65" s="187"/>
      <c r="D65" s="322"/>
      <c r="E65" s="95"/>
      <c r="F65" s="95"/>
      <c r="G65" s="95"/>
      <c r="H65" s="95"/>
      <c r="I65" s="95"/>
      <c r="J65" s="95"/>
      <c r="K65" s="77"/>
      <c r="L65" s="97"/>
      <c r="M65" s="95"/>
      <c r="N65" s="95"/>
      <c r="O65" s="95"/>
      <c r="P65" s="95"/>
      <c r="Q65" s="95"/>
      <c r="R65" s="95"/>
      <c r="S65" s="305"/>
      <c r="T65" s="305"/>
      <c r="U65" s="305"/>
      <c r="V65" s="77"/>
      <c r="W65" s="77"/>
      <c r="X65" s="77"/>
      <c r="Y65" s="97"/>
      <c r="Z65" s="247">
        <f t="shared" si="0"/>
        <v>0</v>
      </c>
      <c r="AA65" s="78" t="e">
        <f>J65+#REF!+R65+#REF!+#REF!+#REF!+#REF!+#REF!+#REF!+#REF!</f>
        <v>#REF!</v>
      </c>
      <c r="AB65" s="43" t="e">
        <f t="shared" si="2"/>
        <v>#REF!</v>
      </c>
      <c r="AC65" s="14"/>
      <c r="AD65" s="3"/>
    </row>
    <row r="66" spans="1:36" x14ac:dyDescent="0.2">
      <c r="A66" s="173">
        <v>6499030000</v>
      </c>
      <c r="B66" s="177" t="s">
        <v>444</v>
      </c>
      <c r="C66" s="187"/>
      <c r="D66" s="140"/>
      <c r="E66" s="141"/>
      <c r="F66" s="141"/>
      <c r="G66" s="141"/>
      <c r="H66" s="141"/>
      <c r="I66" s="141"/>
      <c r="J66" s="141"/>
      <c r="K66" s="142"/>
      <c r="L66" s="142"/>
      <c r="M66" s="141"/>
      <c r="N66" s="141"/>
      <c r="O66" s="141"/>
      <c r="P66" s="141"/>
      <c r="Q66" s="141"/>
      <c r="R66" s="141"/>
      <c r="S66" s="142"/>
      <c r="T66" s="142"/>
      <c r="U66" s="142"/>
      <c r="V66" s="142"/>
      <c r="W66" s="142"/>
      <c r="X66" s="142"/>
      <c r="Y66" s="142"/>
      <c r="Z66" s="248">
        <f t="shared" si="0"/>
        <v>0</v>
      </c>
      <c r="AA66" s="143"/>
      <c r="AB66" s="43"/>
      <c r="AC66" s="14"/>
      <c r="AD66" s="3"/>
    </row>
    <row r="67" spans="1:36" ht="12" thickBot="1" x14ac:dyDescent="0.25">
      <c r="A67" s="262" t="s">
        <v>16</v>
      </c>
      <c r="B67" s="263"/>
      <c r="C67" s="284"/>
      <c r="D67" s="157">
        <f>SUM(D58:D66)</f>
        <v>0</v>
      </c>
      <c r="E67" s="157">
        <f t="shared" ref="E67:Y67" si="15">SUM(E58:E66)</f>
        <v>0</v>
      </c>
      <c r="F67" s="157">
        <f t="shared" si="15"/>
        <v>0</v>
      </c>
      <c r="G67" s="157">
        <f t="shared" si="15"/>
        <v>0</v>
      </c>
      <c r="H67" s="157">
        <f t="shared" si="15"/>
        <v>0</v>
      </c>
      <c r="I67" s="157">
        <f t="shared" si="15"/>
        <v>0</v>
      </c>
      <c r="J67" s="157">
        <f t="shared" si="15"/>
        <v>0</v>
      </c>
      <c r="K67" s="157">
        <f t="shared" si="15"/>
        <v>0</v>
      </c>
      <c r="L67" s="157">
        <f t="shared" si="15"/>
        <v>0</v>
      </c>
      <c r="M67" s="157">
        <f t="shared" si="15"/>
        <v>0</v>
      </c>
      <c r="N67" s="157">
        <f t="shared" si="15"/>
        <v>0</v>
      </c>
      <c r="O67" s="157">
        <f t="shared" si="15"/>
        <v>0</v>
      </c>
      <c r="P67" s="157">
        <f t="shared" si="15"/>
        <v>0</v>
      </c>
      <c r="Q67" s="157">
        <f t="shared" si="15"/>
        <v>0</v>
      </c>
      <c r="R67" s="157">
        <f t="shared" si="15"/>
        <v>0</v>
      </c>
      <c r="S67" s="157">
        <f t="shared" si="15"/>
        <v>0</v>
      </c>
      <c r="T67" s="157">
        <f t="shared" si="15"/>
        <v>0</v>
      </c>
      <c r="U67" s="157">
        <f t="shared" si="15"/>
        <v>0</v>
      </c>
      <c r="V67" s="157">
        <f t="shared" si="15"/>
        <v>0</v>
      </c>
      <c r="W67" s="157">
        <f t="shared" si="15"/>
        <v>0</v>
      </c>
      <c r="X67" s="157">
        <f t="shared" si="15"/>
        <v>0</v>
      </c>
      <c r="Y67" s="157">
        <f t="shared" si="15"/>
        <v>0</v>
      </c>
      <c r="Z67" s="240">
        <f t="shared" si="0"/>
        <v>0</v>
      </c>
      <c r="AA67" s="64" t="e">
        <f>J67+#REF!+R67+#REF!+#REF!+#REF!+#REF!+#REF!+#REF!+#REF!</f>
        <v>#REF!</v>
      </c>
      <c r="AB67" s="45" t="e">
        <f t="shared" si="2"/>
        <v>#REF!</v>
      </c>
      <c r="AC67" s="4"/>
      <c r="AD67" s="3"/>
      <c r="AE67" s="39"/>
      <c r="AF67" s="15"/>
    </row>
    <row r="68" spans="1:36" s="130" customFormat="1" ht="12.75" thickTop="1" thickBot="1" x14ac:dyDescent="0.25">
      <c r="A68" s="285" t="s">
        <v>12</v>
      </c>
      <c r="B68" s="286"/>
      <c r="C68" s="287"/>
      <c r="D68" s="121" t="s">
        <v>417</v>
      </c>
      <c r="E68" s="367">
        <f>$B$81</f>
        <v>0</v>
      </c>
      <c r="F68" s="367"/>
      <c r="G68" s="122"/>
      <c r="H68" s="123"/>
      <c r="I68" s="122"/>
      <c r="J68" s="122"/>
      <c r="K68" s="122"/>
      <c r="L68" s="121" t="s">
        <v>417</v>
      </c>
      <c r="M68" s="367">
        <f>$B$81</f>
        <v>0</v>
      </c>
      <c r="N68" s="367"/>
      <c r="O68" s="124"/>
      <c r="P68" s="124"/>
      <c r="Q68" s="124"/>
      <c r="R68" s="124"/>
      <c r="S68" s="121" t="s">
        <v>417</v>
      </c>
      <c r="T68" s="367">
        <f>$B$81</f>
        <v>0</v>
      </c>
      <c r="U68" s="367"/>
      <c r="V68" s="124"/>
      <c r="W68" s="124"/>
      <c r="X68" s="124"/>
      <c r="Y68" s="124"/>
      <c r="Z68" s="283"/>
      <c r="AA68" s="126" t="e">
        <f>J68+#REF!+R68+#REF!+#REF!+#REF!+#REF!+#REF!+#REF!+#REF!</f>
        <v>#REF!</v>
      </c>
      <c r="AB68" s="132" t="e">
        <f t="shared" si="2"/>
        <v>#REF!</v>
      </c>
      <c r="AC68" s="133"/>
      <c r="AD68" s="129"/>
    </row>
    <row r="69" spans="1:36" ht="12" thickTop="1" x14ac:dyDescent="0.2">
      <c r="A69" s="173">
        <v>6639000000</v>
      </c>
      <c r="B69" s="175" t="s">
        <v>445</v>
      </c>
      <c r="C69" s="187"/>
      <c r="D69" s="85"/>
      <c r="E69" s="81"/>
      <c r="F69" s="81"/>
      <c r="G69" s="81"/>
      <c r="H69" s="81"/>
      <c r="I69" s="81"/>
      <c r="J69" s="81"/>
      <c r="K69" s="96"/>
      <c r="L69" s="82"/>
      <c r="M69" s="81"/>
      <c r="N69" s="81"/>
      <c r="O69" s="81"/>
      <c r="P69" s="81"/>
      <c r="Q69" s="81"/>
      <c r="R69" s="81"/>
      <c r="S69" s="96"/>
      <c r="T69" s="96"/>
      <c r="U69" s="96"/>
      <c r="V69" s="301"/>
      <c r="W69" s="96"/>
      <c r="X69" s="96"/>
      <c r="Y69" s="82"/>
      <c r="Z69" s="246">
        <f t="shared" si="0"/>
        <v>0</v>
      </c>
      <c r="AA69" s="83" t="e">
        <f>J69+#REF!+R69+#REF!+#REF!+#REF!+#REF!+#REF!+#REF!+#REF!</f>
        <v>#REF!</v>
      </c>
      <c r="AB69" s="43" t="e">
        <f t="shared" si="2"/>
        <v>#REF!</v>
      </c>
      <c r="AC69" s="14"/>
      <c r="AD69" s="3"/>
    </row>
    <row r="70" spans="1:36" x14ac:dyDescent="0.2">
      <c r="A70" s="173">
        <v>6639010000</v>
      </c>
      <c r="B70" s="175" t="s">
        <v>446</v>
      </c>
      <c r="C70" s="187"/>
      <c r="D70" s="85"/>
      <c r="E70" s="144"/>
      <c r="F70" s="144"/>
      <c r="G70" s="144"/>
      <c r="H70" s="144"/>
      <c r="I70" s="144"/>
      <c r="J70" s="144"/>
      <c r="K70" s="145"/>
      <c r="L70" s="72"/>
      <c r="M70" s="144"/>
      <c r="N70" s="144"/>
      <c r="O70" s="144"/>
      <c r="P70" s="144"/>
      <c r="Q70" s="144"/>
      <c r="R70" s="144"/>
      <c r="S70" s="145"/>
      <c r="T70" s="145"/>
      <c r="U70" s="145"/>
      <c r="V70" s="302"/>
      <c r="W70" s="145"/>
      <c r="X70" s="145"/>
      <c r="Y70" s="72"/>
      <c r="Z70" s="247"/>
      <c r="AA70" s="146"/>
      <c r="AB70" s="43"/>
      <c r="AC70" s="14"/>
      <c r="AD70" s="3"/>
    </row>
    <row r="71" spans="1:36" x14ac:dyDescent="0.2">
      <c r="A71" s="173">
        <v>6639020000</v>
      </c>
      <c r="B71" s="175" t="s">
        <v>447</v>
      </c>
      <c r="C71" s="187"/>
      <c r="D71" s="85"/>
      <c r="E71" s="144"/>
      <c r="F71" s="144"/>
      <c r="G71" s="144"/>
      <c r="H71" s="144"/>
      <c r="I71" s="144"/>
      <c r="J71" s="144"/>
      <c r="K71" s="145"/>
      <c r="L71" s="72"/>
      <c r="M71" s="144"/>
      <c r="N71" s="144"/>
      <c r="O71" s="144"/>
      <c r="P71" s="144"/>
      <c r="Q71" s="144"/>
      <c r="R71" s="144"/>
      <c r="S71" s="145"/>
      <c r="T71" s="145"/>
      <c r="U71" s="145"/>
      <c r="V71" s="302"/>
      <c r="W71" s="145"/>
      <c r="X71" s="145"/>
      <c r="Y71" s="72"/>
      <c r="Z71" s="247"/>
      <c r="AA71" s="146"/>
      <c r="AB71" s="43"/>
      <c r="AC71" s="14"/>
      <c r="AD71" s="3"/>
    </row>
    <row r="72" spans="1:36" x14ac:dyDescent="0.2">
      <c r="A72" s="173">
        <v>6649000000</v>
      </c>
      <c r="B72" s="175" t="s">
        <v>448</v>
      </c>
      <c r="C72" s="187"/>
      <c r="D72" s="85"/>
      <c r="E72" s="144"/>
      <c r="F72" s="144"/>
      <c r="G72" s="144"/>
      <c r="H72" s="144"/>
      <c r="I72" s="144"/>
      <c r="J72" s="144"/>
      <c r="K72" s="145"/>
      <c r="L72" s="72"/>
      <c r="M72" s="144"/>
      <c r="N72" s="144"/>
      <c r="O72" s="144"/>
      <c r="P72" s="144"/>
      <c r="Q72" s="144"/>
      <c r="R72" s="144"/>
      <c r="S72" s="145"/>
      <c r="T72" s="145"/>
      <c r="U72" s="145"/>
      <c r="V72" s="302"/>
      <c r="W72" s="145"/>
      <c r="X72" s="145"/>
      <c r="Y72" s="72"/>
      <c r="Z72" s="247"/>
      <c r="AA72" s="146"/>
      <c r="AB72" s="43"/>
      <c r="AC72" s="14"/>
      <c r="AD72" s="3"/>
    </row>
    <row r="73" spans="1:36" x14ac:dyDescent="0.2">
      <c r="A73" s="173">
        <v>6649010000</v>
      </c>
      <c r="B73" s="175" t="s">
        <v>449</v>
      </c>
      <c r="C73" s="187"/>
      <c r="D73" s="85"/>
      <c r="E73" s="144"/>
      <c r="F73" s="144"/>
      <c r="G73" s="144"/>
      <c r="H73" s="144"/>
      <c r="I73" s="144"/>
      <c r="J73" s="144"/>
      <c r="K73" s="145"/>
      <c r="L73" s="72"/>
      <c r="M73" s="144"/>
      <c r="N73" s="144"/>
      <c r="O73" s="144"/>
      <c r="P73" s="144"/>
      <c r="Q73" s="144"/>
      <c r="R73" s="144"/>
      <c r="S73" s="145"/>
      <c r="T73" s="145"/>
      <c r="U73" s="145"/>
      <c r="V73" s="302"/>
      <c r="W73" s="145"/>
      <c r="X73" s="145"/>
      <c r="Y73" s="72"/>
      <c r="Z73" s="247"/>
      <c r="AA73" s="146"/>
      <c r="AB73" s="43"/>
      <c r="AC73" s="14"/>
      <c r="AD73" s="3"/>
    </row>
    <row r="74" spans="1:36" x14ac:dyDescent="0.2">
      <c r="A74" s="173">
        <v>6649020000</v>
      </c>
      <c r="B74" s="175" t="s">
        <v>450</v>
      </c>
      <c r="C74" s="187"/>
      <c r="D74" s="85"/>
      <c r="E74" s="144"/>
      <c r="F74" s="144"/>
      <c r="G74" s="144"/>
      <c r="H74" s="144"/>
      <c r="I74" s="144"/>
      <c r="J74" s="144"/>
      <c r="K74" s="145"/>
      <c r="L74" s="72"/>
      <c r="M74" s="144"/>
      <c r="N74" s="144"/>
      <c r="O74" s="144"/>
      <c r="P74" s="144"/>
      <c r="Q74" s="144"/>
      <c r="R74" s="144"/>
      <c r="S74" s="145"/>
      <c r="T74" s="145"/>
      <c r="U74" s="145"/>
      <c r="V74" s="302"/>
      <c r="W74" s="145"/>
      <c r="X74" s="145"/>
      <c r="Y74" s="72"/>
      <c r="Z74" s="247"/>
      <c r="AA74" s="146"/>
      <c r="AB74" s="43"/>
      <c r="AC74" s="14"/>
      <c r="AD74" s="3"/>
    </row>
    <row r="75" spans="1:36" x14ac:dyDescent="0.2">
      <c r="A75" s="173">
        <v>6669000000</v>
      </c>
      <c r="B75" s="175" t="s">
        <v>451</v>
      </c>
      <c r="C75" s="187"/>
      <c r="D75" s="85"/>
      <c r="E75" s="89"/>
      <c r="F75" s="89"/>
      <c r="G75" s="89"/>
      <c r="H75" s="89"/>
      <c r="I75" s="89"/>
      <c r="J75" s="89"/>
      <c r="K75" s="99"/>
      <c r="L75" s="97"/>
      <c r="M75" s="89"/>
      <c r="N75" s="89"/>
      <c r="O75" s="89"/>
      <c r="P75" s="89"/>
      <c r="Q75" s="89"/>
      <c r="R75" s="89"/>
      <c r="S75" s="97"/>
      <c r="T75" s="99"/>
      <c r="U75" s="99"/>
      <c r="V75" s="86"/>
      <c r="W75" s="99"/>
      <c r="X75" s="99"/>
      <c r="Y75" s="99"/>
      <c r="Z75" s="247">
        <f t="shared" si="0"/>
        <v>0</v>
      </c>
      <c r="AA75" s="98" t="e">
        <f>J75+#REF!+R75+#REF!+#REF!+#REF!+#REF!+#REF!+#REF!+#REF!</f>
        <v>#REF!</v>
      </c>
      <c r="AB75" s="43" t="e">
        <f>ROUNDUP(AA75,0)</f>
        <v>#REF!</v>
      </c>
      <c r="AC75" s="14"/>
      <c r="AD75" s="3"/>
    </row>
    <row r="76" spans="1:36" ht="12" thickBot="1" x14ac:dyDescent="0.25">
      <c r="A76" s="250" t="s">
        <v>17</v>
      </c>
      <c r="B76" s="251"/>
      <c r="C76" s="252"/>
      <c r="D76" s="157">
        <f t="shared" ref="D76:Y76" si="16">SUM(D69:D75)</f>
        <v>0</v>
      </c>
      <c r="E76" s="158">
        <f t="shared" si="16"/>
        <v>0</v>
      </c>
      <c r="F76" s="158">
        <f t="shared" si="16"/>
        <v>0</v>
      </c>
      <c r="G76" s="158">
        <f t="shared" si="16"/>
        <v>0</v>
      </c>
      <c r="H76" s="158">
        <f t="shared" si="16"/>
        <v>0</v>
      </c>
      <c r="I76" s="158">
        <f t="shared" si="16"/>
        <v>0</v>
      </c>
      <c r="J76" s="158">
        <f t="shared" si="16"/>
        <v>0</v>
      </c>
      <c r="K76" s="158">
        <f t="shared" si="16"/>
        <v>0</v>
      </c>
      <c r="L76" s="158">
        <f t="shared" si="16"/>
        <v>0</v>
      </c>
      <c r="M76" s="158">
        <f t="shared" si="16"/>
        <v>0</v>
      </c>
      <c r="N76" s="158">
        <f t="shared" si="16"/>
        <v>0</v>
      </c>
      <c r="O76" s="158">
        <f t="shared" si="16"/>
        <v>0</v>
      </c>
      <c r="P76" s="158">
        <f t="shared" si="16"/>
        <v>0</v>
      </c>
      <c r="Q76" s="158">
        <f t="shared" si="16"/>
        <v>0</v>
      </c>
      <c r="R76" s="158">
        <f t="shared" si="16"/>
        <v>0</v>
      </c>
      <c r="S76" s="158">
        <f t="shared" si="16"/>
        <v>0</v>
      </c>
      <c r="T76" s="158">
        <f t="shared" si="16"/>
        <v>0</v>
      </c>
      <c r="U76" s="158">
        <f t="shared" si="16"/>
        <v>0</v>
      </c>
      <c r="V76" s="158">
        <f t="shared" si="16"/>
        <v>0</v>
      </c>
      <c r="W76" s="158">
        <f t="shared" si="16"/>
        <v>0</v>
      </c>
      <c r="X76" s="158">
        <f t="shared" si="16"/>
        <v>0</v>
      </c>
      <c r="Y76" s="158">
        <f t="shared" si="16"/>
        <v>0</v>
      </c>
      <c r="Z76" s="240">
        <f t="shared" si="0"/>
        <v>0</v>
      </c>
      <c r="AA76" s="64" t="e">
        <f>J76+#REF!+R76+#REF!+#REF!+#REF!+#REF!+#REF!+#REF!+#REF!</f>
        <v>#REF!</v>
      </c>
      <c r="AB76" s="45" t="e">
        <f t="shared" si="2"/>
        <v>#REF!</v>
      </c>
      <c r="AC76" s="4"/>
      <c r="AD76" s="3"/>
      <c r="AE76" s="15"/>
      <c r="AF76" s="15"/>
    </row>
    <row r="77" spans="1:36" ht="12.75" thickTop="1" thickBot="1" x14ac:dyDescent="0.25">
      <c r="A77" s="288" t="s">
        <v>13</v>
      </c>
      <c r="B77" s="289"/>
      <c r="C77" s="290"/>
      <c r="D77" s="159">
        <f t="shared" ref="D77:Y77" si="17">D38+D50+D56+D67+D76</f>
        <v>0</v>
      </c>
      <c r="E77" s="160">
        <f t="shared" si="17"/>
        <v>0</v>
      </c>
      <c r="F77" s="160">
        <f t="shared" si="17"/>
        <v>0</v>
      </c>
      <c r="G77" s="160">
        <f t="shared" si="17"/>
        <v>0</v>
      </c>
      <c r="H77" s="161">
        <f t="shared" si="17"/>
        <v>0</v>
      </c>
      <c r="I77" s="160">
        <f t="shared" si="17"/>
        <v>0</v>
      </c>
      <c r="J77" s="160">
        <f t="shared" si="17"/>
        <v>0</v>
      </c>
      <c r="K77" s="160">
        <f t="shared" si="17"/>
        <v>0</v>
      </c>
      <c r="L77" s="159">
        <f t="shared" si="17"/>
        <v>0</v>
      </c>
      <c r="M77" s="160">
        <f t="shared" si="17"/>
        <v>0</v>
      </c>
      <c r="N77" s="160">
        <f t="shared" si="17"/>
        <v>0</v>
      </c>
      <c r="O77" s="160">
        <f t="shared" si="17"/>
        <v>0</v>
      </c>
      <c r="P77" s="160">
        <f t="shared" si="17"/>
        <v>0</v>
      </c>
      <c r="Q77" s="160">
        <f t="shared" si="17"/>
        <v>0</v>
      </c>
      <c r="R77" s="160">
        <f t="shared" si="17"/>
        <v>0</v>
      </c>
      <c r="S77" s="160">
        <f t="shared" si="17"/>
        <v>0</v>
      </c>
      <c r="T77" s="160">
        <f t="shared" si="17"/>
        <v>0</v>
      </c>
      <c r="U77" s="160">
        <f t="shared" si="17"/>
        <v>0</v>
      </c>
      <c r="V77" s="160">
        <f t="shared" si="17"/>
        <v>0</v>
      </c>
      <c r="W77" s="160">
        <f t="shared" si="17"/>
        <v>0</v>
      </c>
      <c r="X77" s="160">
        <f t="shared" si="17"/>
        <v>0</v>
      </c>
      <c r="Y77" s="160">
        <f t="shared" si="17"/>
        <v>0</v>
      </c>
      <c r="Z77" s="249">
        <f>SUM(D77:Y77)</f>
        <v>0</v>
      </c>
      <c r="AA77" s="65" t="e">
        <f>J77+#REF!+R77+#REF!+#REF!+#REF!+#REF!+#REF!+#REF!+#REF!</f>
        <v>#REF!</v>
      </c>
      <c r="AB77" s="48" t="e">
        <f>ROUNDUP(AA77,0)</f>
        <v>#REF!</v>
      </c>
      <c r="AC77" s="12"/>
      <c r="AD77" s="3"/>
    </row>
    <row r="78" spans="1:36" s="3" customFormat="1" ht="12.75" thickTop="1" thickBot="1" x14ac:dyDescent="0.25">
      <c r="A78" s="178"/>
      <c r="B78" s="179"/>
      <c r="C78" s="187"/>
      <c r="D78" s="17"/>
      <c r="E78" s="41"/>
      <c r="F78" s="41"/>
      <c r="G78" s="41"/>
      <c r="H78" s="41"/>
      <c r="I78" s="41"/>
      <c r="J78" s="41"/>
      <c r="K78" s="17"/>
      <c r="L78" s="17"/>
      <c r="M78" s="41"/>
      <c r="N78" s="41"/>
      <c r="O78" s="41"/>
      <c r="P78" s="41"/>
      <c r="Q78" s="41"/>
      <c r="R78" s="41"/>
      <c r="S78" s="17"/>
      <c r="T78" s="17"/>
      <c r="U78" s="17"/>
      <c r="V78" s="17"/>
      <c r="W78" s="17"/>
      <c r="X78" s="17"/>
      <c r="Y78" s="53"/>
      <c r="Z78" s="54"/>
      <c r="AA78" s="66" t="e">
        <f>J78+#REF!+R78+#REF!+#REF!+#REF!+#REF!+#REF!+#REF!+#REF!</f>
        <v>#REF!</v>
      </c>
      <c r="AB78" s="47"/>
      <c r="AC78" s="18"/>
      <c r="AE78" s="19"/>
      <c r="AF78" s="19"/>
      <c r="AG78" s="19"/>
      <c r="AH78" s="19"/>
      <c r="AI78" s="19"/>
      <c r="AJ78" s="19"/>
    </row>
    <row r="79" spans="1:36" ht="40.5" customHeight="1" thickBot="1" x14ac:dyDescent="0.3">
      <c r="A79" s="321" t="s">
        <v>2547</v>
      </c>
      <c r="B79" s="320"/>
      <c r="C79" s="192"/>
      <c r="D79" s="343" t="s">
        <v>81</v>
      </c>
      <c r="E79" s="344"/>
      <c r="F79" s="344"/>
      <c r="G79" s="344"/>
      <c r="H79" s="344"/>
      <c r="I79" s="344"/>
      <c r="J79" s="344"/>
      <c r="K79" s="344"/>
      <c r="L79" s="344"/>
      <c r="M79" s="344"/>
      <c r="N79" s="364" t="str">
        <f>D79</f>
        <v>Template should be completed on-line, saved in excel on your computer files and then forwarded via email.  Do not fax to Budget Office. In order to view this Template on computer, use the scroll bars on the bottom and or right hand side. For assistance call, Budgeting and Financial Planning at (713) 556-6565.</v>
      </c>
      <c r="O79" s="365"/>
      <c r="P79" s="365"/>
      <c r="Q79" s="365"/>
      <c r="R79" s="365"/>
      <c r="S79" s="365"/>
      <c r="T79" s="365"/>
      <c r="U79" s="365"/>
      <c r="V79" s="365"/>
      <c r="W79" s="366"/>
      <c r="X79" s="38"/>
      <c r="Y79" s="38"/>
      <c r="Z79" s="55"/>
      <c r="AA79" s="67"/>
      <c r="AB79" s="20"/>
      <c r="AC79" s="21"/>
    </row>
    <row r="80" spans="1:36" ht="15.75" thickBot="1" x14ac:dyDescent="0.3">
      <c r="A80" s="291" t="s">
        <v>412</v>
      </c>
      <c r="B80" s="292">
        <f>$Z$77</f>
        <v>0</v>
      </c>
      <c r="C80" s="192"/>
      <c r="D80" s="38"/>
      <c r="E80" s="38"/>
      <c r="F80" s="38"/>
      <c r="G80" s="38"/>
      <c r="H80" s="118"/>
      <c r="I80" s="38"/>
      <c r="J80" s="38"/>
      <c r="K80" s="38"/>
      <c r="L80" s="38"/>
      <c r="M80" s="38"/>
      <c r="N80" s="38"/>
      <c r="O80" s="38"/>
      <c r="P80" s="38"/>
      <c r="Q80" s="38"/>
      <c r="R80" s="38"/>
      <c r="S80" s="38"/>
      <c r="T80" s="38"/>
      <c r="U80" s="38"/>
      <c r="V80" s="38"/>
      <c r="W80" s="22"/>
      <c r="X80" s="22"/>
      <c r="Y80" s="56"/>
      <c r="Z80" s="56"/>
      <c r="AA80" s="68"/>
      <c r="AB80" s="22"/>
      <c r="AC80" s="21"/>
    </row>
    <row r="81" spans="1:29" ht="17.25" thickTop="1" thickBot="1" x14ac:dyDescent="0.3">
      <c r="A81" s="291" t="s">
        <v>413</v>
      </c>
      <c r="B81" s="293">
        <f>TRUNC(B79-B80)</f>
        <v>0</v>
      </c>
      <c r="C81" s="192"/>
      <c r="D81" s="162" t="s">
        <v>14</v>
      </c>
      <c r="E81" s="353" t="str">
        <f>IF(B81=0,"YOU ARE BALANCED!!!",IF(B81&gt;0,"CONTINUE ALLOCATING","WARNING: BUDGETED AMOUNT EXCEEDS ALLOCATION"))</f>
        <v>YOU ARE BALANCED!!!</v>
      </c>
      <c r="F81" s="354"/>
      <c r="G81" s="354"/>
      <c r="H81" s="354"/>
      <c r="I81" s="354"/>
      <c r="J81" s="354"/>
      <c r="K81" s="354"/>
      <c r="L81" s="354"/>
      <c r="M81" s="355"/>
      <c r="N81" s="353" t="str">
        <f>E81</f>
        <v>YOU ARE BALANCED!!!</v>
      </c>
      <c r="O81" s="354"/>
      <c r="P81" s="354"/>
      <c r="Q81" s="354"/>
      <c r="R81" s="354"/>
      <c r="S81" s="354"/>
      <c r="T81" s="354"/>
      <c r="U81" s="354"/>
      <c r="V81" s="355"/>
      <c r="W81" s="56"/>
      <c r="X81" s="56"/>
      <c r="Y81" s="56"/>
      <c r="Z81" s="56"/>
      <c r="AA81" s="68"/>
      <c r="AB81" s="22"/>
      <c r="AC81" s="21"/>
    </row>
    <row r="82" spans="1:29" s="24" customFormat="1" ht="12.75" x14ac:dyDescent="0.2">
      <c r="A82" s="23"/>
      <c r="B82" s="35"/>
      <c r="C82" s="3"/>
      <c r="D82" s="25"/>
      <c r="E82" s="25"/>
      <c r="F82" s="25"/>
      <c r="G82" s="25"/>
      <c r="H82" s="119"/>
      <c r="I82" s="25"/>
      <c r="J82" s="25"/>
      <c r="K82" s="25"/>
      <c r="L82" s="25"/>
      <c r="M82" s="25"/>
      <c r="N82" s="25"/>
      <c r="O82" s="25"/>
      <c r="P82" s="25"/>
      <c r="Q82" s="25"/>
      <c r="R82" s="25"/>
      <c r="S82" s="25"/>
      <c r="T82" s="25"/>
      <c r="U82" s="25"/>
      <c r="V82" s="25"/>
      <c r="W82" s="25"/>
      <c r="X82" s="25"/>
      <c r="Y82" s="57"/>
      <c r="Z82" s="57"/>
      <c r="AA82" s="69"/>
      <c r="AB82" s="25"/>
      <c r="AC82" s="25"/>
    </row>
    <row r="83" spans="1:29" x14ac:dyDescent="0.2">
      <c r="A83" s="26"/>
      <c r="C83" s="3"/>
    </row>
    <row r="84" spans="1:29" x14ac:dyDescent="0.2">
      <c r="A84" s="27"/>
      <c r="B84" s="37"/>
      <c r="C84" s="29"/>
      <c r="D84" s="30"/>
      <c r="E84" s="30"/>
      <c r="F84" s="30"/>
      <c r="G84" s="30"/>
      <c r="H84" s="30"/>
      <c r="I84" s="30"/>
      <c r="J84" s="30"/>
      <c r="K84" s="34"/>
      <c r="L84" s="30"/>
      <c r="M84" s="30"/>
      <c r="N84" s="30"/>
      <c r="O84" s="30"/>
      <c r="P84" s="30"/>
      <c r="Q84" s="30"/>
      <c r="R84" s="30"/>
      <c r="S84" s="30"/>
      <c r="T84" s="30"/>
      <c r="U84" s="30"/>
      <c r="V84" s="30"/>
      <c r="W84" s="30"/>
      <c r="X84" s="30"/>
      <c r="Y84" s="59"/>
      <c r="Z84" s="59"/>
      <c r="AA84" s="71"/>
      <c r="AB84" s="30"/>
      <c r="AC84" s="30"/>
    </row>
    <row r="85" spans="1:29" x14ac:dyDescent="0.2">
      <c r="A85" s="27"/>
      <c r="B85" s="37"/>
      <c r="C85" s="29"/>
      <c r="D85" s="30"/>
      <c r="E85" s="30"/>
      <c r="F85" s="30"/>
      <c r="G85" s="30"/>
      <c r="H85" s="30"/>
      <c r="I85" s="30"/>
      <c r="J85" s="30"/>
      <c r="K85" s="30"/>
      <c r="L85" s="30"/>
      <c r="M85" s="30"/>
      <c r="N85" s="30"/>
      <c r="O85" s="30"/>
      <c r="P85" s="30"/>
      <c r="Q85" s="30"/>
      <c r="R85" s="30"/>
      <c r="S85" s="30"/>
      <c r="T85" s="30"/>
      <c r="U85" s="30"/>
      <c r="V85" s="30"/>
      <c r="W85" s="30"/>
      <c r="X85" s="30"/>
      <c r="Y85" s="59"/>
      <c r="Z85" s="59"/>
      <c r="AA85" s="71"/>
      <c r="AB85" s="30"/>
      <c r="AC85" s="30"/>
    </row>
    <row r="86" spans="1:29" x14ac:dyDescent="0.2">
      <c r="A86" s="27"/>
      <c r="B86" s="37"/>
      <c r="C86" s="29"/>
      <c r="D86" s="30"/>
      <c r="E86" s="30"/>
      <c r="F86" s="30"/>
      <c r="G86" s="30"/>
      <c r="H86" s="30"/>
      <c r="I86" s="30"/>
      <c r="J86" s="30"/>
      <c r="K86" s="30"/>
      <c r="L86" s="30"/>
      <c r="M86" s="30"/>
      <c r="N86" s="30"/>
      <c r="O86" s="30"/>
      <c r="P86" s="30"/>
      <c r="Q86" s="30"/>
      <c r="R86" s="30"/>
      <c r="S86" s="30"/>
      <c r="T86" s="30"/>
      <c r="U86" s="30"/>
      <c r="V86" s="30"/>
      <c r="W86" s="30"/>
      <c r="X86" s="30"/>
      <c r="Y86" s="59"/>
      <c r="Z86" s="59"/>
      <c r="AA86" s="71"/>
      <c r="AB86" s="30"/>
      <c r="AC86" s="30"/>
    </row>
    <row r="87" spans="1:29" x14ac:dyDescent="0.2">
      <c r="A87" s="27"/>
      <c r="B87" s="37"/>
      <c r="C87" s="29"/>
      <c r="D87" s="30"/>
      <c r="E87" s="30"/>
      <c r="F87" s="30"/>
      <c r="G87" s="30"/>
      <c r="H87" s="30"/>
      <c r="I87" s="30"/>
      <c r="J87" s="30"/>
      <c r="K87" s="30"/>
      <c r="L87" s="30"/>
      <c r="M87" s="30"/>
      <c r="N87" s="30"/>
      <c r="O87" s="30"/>
      <c r="P87" s="30"/>
      <c r="Q87" s="30"/>
      <c r="R87" s="30"/>
      <c r="S87" s="30"/>
      <c r="T87" s="30"/>
      <c r="U87" s="30"/>
      <c r="V87" s="30"/>
      <c r="W87" s="30"/>
      <c r="X87" s="30"/>
      <c r="Y87" s="59"/>
      <c r="Z87" s="59"/>
      <c r="AA87" s="71"/>
      <c r="AB87" s="30"/>
      <c r="AC87" s="30"/>
    </row>
    <row r="88" spans="1:29" x14ac:dyDescent="0.2">
      <c r="A88" s="28"/>
    </row>
    <row r="89" spans="1:29" x14ac:dyDescent="0.2">
      <c r="A89" s="28"/>
    </row>
    <row r="90" spans="1:29" x14ac:dyDescent="0.2">
      <c r="A90" s="28"/>
    </row>
    <row r="91" spans="1:29" x14ac:dyDescent="0.2">
      <c r="A91" s="28"/>
      <c r="O91" s="9"/>
    </row>
    <row r="92" spans="1:29" x14ac:dyDescent="0.2">
      <c r="A92" s="28"/>
      <c r="O92" s="9"/>
    </row>
    <row r="93" spans="1:29" x14ac:dyDescent="0.2">
      <c r="A93" s="28"/>
    </row>
    <row r="94" spans="1:29" x14ac:dyDescent="0.2">
      <c r="A94" s="28"/>
    </row>
    <row r="95" spans="1:29" x14ac:dyDescent="0.2">
      <c r="A95" s="28"/>
    </row>
    <row r="96" spans="1:29" x14ac:dyDescent="0.2">
      <c r="A96" s="28"/>
    </row>
    <row r="97" spans="1:29" x14ac:dyDescent="0.2">
      <c r="A97" s="28"/>
      <c r="B97" s="5"/>
      <c r="D97" s="5"/>
      <c r="E97" s="5"/>
      <c r="F97" s="5"/>
      <c r="G97" s="5"/>
      <c r="H97" s="5"/>
      <c r="I97" s="5"/>
      <c r="J97" s="5"/>
      <c r="K97" s="5"/>
      <c r="L97" s="5"/>
      <c r="M97" s="5"/>
      <c r="N97" s="5"/>
      <c r="O97" s="5"/>
      <c r="P97" s="5"/>
      <c r="Q97" s="5"/>
      <c r="R97" s="5"/>
      <c r="S97" s="5"/>
      <c r="T97" s="5"/>
      <c r="U97" s="5"/>
      <c r="V97" s="5"/>
      <c r="W97" s="5"/>
      <c r="X97" s="5"/>
      <c r="Y97" s="5"/>
      <c r="Z97" s="5"/>
      <c r="AA97" s="5"/>
      <c r="AB97" s="5"/>
      <c r="AC97" s="5"/>
    </row>
    <row r="98" spans="1:29" x14ac:dyDescent="0.2">
      <c r="A98" s="28"/>
      <c r="B98" s="5"/>
      <c r="D98" s="5"/>
      <c r="E98" s="5"/>
      <c r="F98" s="5"/>
      <c r="G98" s="5"/>
      <c r="H98" s="5"/>
      <c r="I98" s="5"/>
      <c r="J98" s="5"/>
      <c r="K98" s="5"/>
      <c r="L98" s="5"/>
      <c r="M98" s="5"/>
      <c r="N98" s="5"/>
      <c r="O98" s="5"/>
      <c r="P98" s="5"/>
      <c r="Q98" s="5"/>
      <c r="R98" s="5"/>
      <c r="S98" s="5"/>
      <c r="T98" s="5"/>
      <c r="U98" s="5"/>
      <c r="V98" s="5"/>
      <c r="W98" s="5"/>
      <c r="X98" s="5"/>
      <c r="Y98" s="5"/>
      <c r="Z98" s="5"/>
      <c r="AA98" s="5"/>
      <c r="AB98" s="5"/>
      <c r="AC98" s="5"/>
    </row>
    <row r="99" spans="1:29" x14ac:dyDescent="0.2">
      <c r="A99" s="28"/>
      <c r="B99" s="5"/>
      <c r="D99" s="5"/>
      <c r="E99" s="5"/>
      <c r="F99" s="5"/>
      <c r="G99" s="5"/>
      <c r="H99" s="5"/>
      <c r="I99" s="5"/>
      <c r="J99" s="5"/>
      <c r="K99" s="5"/>
      <c r="L99" s="5"/>
      <c r="M99" s="5"/>
      <c r="N99" s="5"/>
      <c r="O99" s="5"/>
      <c r="P99" s="5"/>
      <c r="Q99" s="5"/>
      <c r="R99" s="5"/>
      <c r="S99" s="5"/>
      <c r="T99" s="5"/>
      <c r="U99" s="5"/>
      <c r="V99" s="5"/>
      <c r="W99" s="5"/>
      <c r="X99" s="5"/>
      <c r="Y99" s="5"/>
      <c r="Z99" s="5"/>
      <c r="AA99" s="5"/>
      <c r="AB99" s="5"/>
      <c r="AC99" s="5"/>
    </row>
    <row r="100" spans="1:29" x14ac:dyDescent="0.2">
      <c r="A100" s="28"/>
      <c r="B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row>
    <row r="101" spans="1:29" x14ac:dyDescent="0.2">
      <c r="A101" s="28"/>
      <c r="B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row>
    <row r="102" spans="1:29" x14ac:dyDescent="0.2">
      <c r="A102" s="28"/>
      <c r="B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row>
    <row r="103" spans="1:29" x14ac:dyDescent="0.2">
      <c r="A103" s="28"/>
      <c r="B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row>
    <row r="104" spans="1:29" x14ac:dyDescent="0.2">
      <c r="A104" s="28"/>
      <c r="B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row>
    <row r="105" spans="1:29" x14ac:dyDescent="0.2">
      <c r="A105" s="28"/>
      <c r="B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row>
    <row r="106" spans="1:29" x14ac:dyDescent="0.2">
      <c r="A106" s="28"/>
      <c r="B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row>
    <row r="107" spans="1:29" x14ac:dyDescent="0.2">
      <c r="A107" s="28"/>
      <c r="B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row>
    <row r="108" spans="1:29" x14ac:dyDescent="0.2">
      <c r="A108" s="28"/>
      <c r="B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row>
    <row r="109" spans="1:29" x14ac:dyDescent="0.2">
      <c r="A109" s="28"/>
      <c r="B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row>
    <row r="110" spans="1:29" x14ac:dyDescent="0.2">
      <c r="A110" s="28"/>
      <c r="B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spans="1:29" x14ac:dyDescent="0.2">
      <c r="A111" s="28"/>
      <c r="B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row>
    <row r="112" spans="1:29" x14ac:dyDescent="0.2">
      <c r="A112" s="28"/>
      <c r="B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row>
    <row r="113" spans="1:29" x14ac:dyDescent="0.2">
      <c r="A113" s="28"/>
      <c r="B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row>
    <row r="114" spans="1:29" x14ac:dyDescent="0.2">
      <c r="A114" s="28"/>
      <c r="B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row>
    <row r="115" spans="1:29" x14ac:dyDescent="0.2">
      <c r="A115" s="28"/>
      <c r="B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row>
    <row r="116" spans="1:29" x14ac:dyDescent="0.2">
      <c r="A116" s="28"/>
      <c r="B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row>
    <row r="117" spans="1:29" x14ac:dyDescent="0.2">
      <c r="A117" s="28"/>
      <c r="B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row>
    <row r="118" spans="1:29" x14ac:dyDescent="0.2">
      <c r="A118" s="28"/>
      <c r="B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row>
    <row r="119" spans="1:29" x14ac:dyDescent="0.2">
      <c r="A119" s="28"/>
      <c r="B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row>
    <row r="120" spans="1:29" x14ac:dyDescent="0.2">
      <c r="A120" s="28"/>
      <c r="B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row>
    <row r="121" spans="1:29" x14ac:dyDescent="0.2">
      <c r="A121" s="28"/>
      <c r="B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row>
    <row r="122" spans="1:29" x14ac:dyDescent="0.2">
      <c r="A122" s="28"/>
      <c r="B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row>
    <row r="123" spans="1:29" x14ac:dyDescent="0.2">
      <c r="A123" s="28"/>
      <c r="B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row>
    <row r="124" spans="1:29" x14ac:dyDescent="0.2">
      <c r="A124" s="28"/>
      <c r="B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row>
    <row r="125" spans="1:29" x14ac:dyDescent="0.2">
      <c r="A125" s="28"/>
      <c r="B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row>
    <row r="126" spans="1:29" x14ac:dyDescent="0.2">
      <c r="A126" s="28"/>
      <c r="B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row>
    <row r="127" spans="1:29" x14ac:dyDescent="0.2">
      <c r="A127" s="28"/>
      <c r="B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row>
    <row r="128" spans="1:29" x14ac:dyDescent="0.2">
      <c r="A128" s="28"/>
      <c r="B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row>
    <row r="129" spans="1:29" x14ac:dyDescent="0.2">
      <c r="A129" s="28"/>
      <c r="B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row>
    <row r="130" spans="1:29" x14ac:dyDescent="0.2">
      <c r="A130" s="28"/>
      <c r="B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row>
    <row r="131" spans="1:29" x14ac:dyDescent="0.2">
      <c r="A131" s="28"/>
      <c r="B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row>
    <row r="132" spans="1:29" x14ac:dyDescent="0.2">
      <c r="A132" s="28"/>
      <c r="B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row>
    <row r="133" spans="1:29" x14ac:dyDescent="0.2">
      <c r="A133" s="28"/>
      <c r="B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row>
    <row r="134" spans="1:29" x14ac:dyDescent="0.2">
      <c r="A134" s="28"/>
      <c r="B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row>
    <row r="135" spans="1:29" x14ac:dyDescent="0.2">
      <c r="A135" s="28"/>
      <c r="B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row>
    <row r="136" spans="1:29" x14ac:dyDescent="0.2">
      <c r="A136" s="28"/>
      <c r="B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row>
    <row r="137" spans="1:29" x14ac:dyDescent="0.2">
      <c r="A137" s="28"/>
      <c r="B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row>
    <row r="138" spans="1:29" x14ac:dyDescent="0.2">
      <c r="A138" s="28"/>
      <c r="B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row>
    <row r="139" spans="1:29" x14ac:dyDescent="0.2">
      <c r="A139" s="28"/>
      <c r="B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row>
    <row r="140" spans="1:29" x14ac:dyDescent="0.2">
      <c r="A140" s="28"/>
      <c r="B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row>
    <row r="141" spans="1:29" x14ac:dyDescent="0.2">
      <c r="A141" s="28"/>
      <c r="B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row>
    <row r="142" spans="1:29" x14ac:dyDescent="0.2">
      <c r="A142" s="28"/>
      <c r="B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row>
    <row r="143" spans="1:29" x14ac:dyDescent="0.2">
      <c r="A143" s="28"/>
      <c r="B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row>
    <row r="144" spans="1:29" x14ac:dyDescent="0.2">
      <c r="A144" s="28"/>
      <c r="B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row>
    <row r="145" spans="1:29" x14ac:dyDescent="0.2">
      <c r="A145" s="28"/>
      <c r="B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row>
    <row r="146" spans="1:29" x14ac:dyDescent="0.2">
      <c r="A146" s="28"/>
      <c r="B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row>
    <row r="147" spans="1:29" x14ac:dyDescent="0.2">
      <c r="A147" s="28"/>
      <c r="B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row>
    <row r="148" spans="1:29" x14ac:dyDescent="0.2">
      <c r="A148" s="28"/>
      <c r="B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row>
    <row r="149" spans="1:29" x14ac:dyDescent="0.2">
      <c r="A149" s="28"/>
      <c r="B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row>
    <row r="150" spans="1:29" x14ac:dyDescent="0.2">
      <c r="A150" s="28"/>
      <c r="B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row>
    <row r="151" spans="1:29" x14ac:dyDescent="0.2">
      <c r="A151" s="28"/>
      <c r="B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row>
    <row r="152" spans="1:29" x14ac:dyDescent="0.2">
      <c r="A152" s="28"/>
      <c r="B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row>
    <row r="153" spans="1:29" x14ac:dyDescent="0.2">
      <c r="A153" s="28"/>
      <c r="B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row>
    <row r="154" spans="1:29" x14ac:dyDescent="0.2">
      <c r="A154" s="28"/>
      <c r="B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row>
    <row r="155" spans="1:29" x14ac:dyDescent="0.2">
      <c r="A155" s="28"/>
      <c r="B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row>
    <row r="156" spans="1:29" x14ac:dyDescent="0.2">
      <c r="A156" s="28"/>
      <c r="B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row>
    <row r="157" spans="1:29" x14ac:dyDescent="0.2">
      <c r="A157" s="28"/>
      <c r="B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row>
    <row r="158" spans="1:29" x14ac:dyDescent="0.2">
      <c r="A158" s="28"/>
      <c r="B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row>
    <row r="159" spans="1:29" x14ac:dyDescent="0.2">
      <c r="A159" s="28"/>
      <c r="B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row>
    <row r="160" spans="1:29" x14ac:dyDescent="0.2">
      <c r="A160" s="28"/>
      <c r="B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row>
    <row r="161" spans="1:29" x14ac:dyDescent="0.2">
      <c r="A161" s="28"/>
      <c r="B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row>
    <row r="162" spans="1:29" x14ac:dyDescent="0.2">
      <c r="A162" s="28"/>
      <c r="B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row>
    <row r="163" spans="1:29" x14ac:dyDescent="0.2">
      <c r="A163" s="28"/>
      <c r="B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row>
    <row r="164" spans="1:29" x14ac:dyDescent="0.2">
      <c r="A164" s="28"/>
      <c r="B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row>
    <row r="165" spans="1:29" x14ac:dyDescent="0.2">
      <c r="A165" s="28"/>
      <c r="B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row>
    <row r="166" spans="1:29" x14ac:dyDescent="0.2">
      <c r="A166" s="28"/>
      <c r="B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row>
    <row r="167" spans="1:29" x14ac:dyDescent="0.2">
      <c r="A167" s="28"/>
      <c r="B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row>
    <row r="168" spans="1:29" x14ac:dyDescent="0.2">
      <c r="A168" s="28"/>
      <c r="B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row>
    <row r="169" spans="1:29" x14ac:dyDescent="0.2">
      <c r="A169" s="28"/>
      <c r="B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row>
    <row r="170" spans="1:29" x14ac:dyDescent="0.2">
      <c r="A170" s="28"/>
      <c r="B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row>
    <row r="171" spans="1:29" x14ac:dyDescent="0.2">
      <c r="A171" s="28"/>
      <c r="B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row>
    <row r="172" spans="1:29" x14ac:dyDescent="0.2">
      <c r="A172" s="28"/>
      <c r="B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row>
    <row r="173" spans="1:29" x14ac:dyDescent="0.2">
      <c r="A173" s="28"/>
      <c r="B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row>
    <row r="174" spans="1:29" x14ac:dyDescent="0.2">
      <c r="A174" s="28"/>
      <c r="B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row>
    <row r="175" spans="1:29" x14ac:dyDescent="0.2">
      <c r="A175" s="28"/>
      <c r="B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row>
    <row r="176" spans="1:29" x14ac:dyDescent="0.2">
      <c r="A176" s="28"/>
      <c r="B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row>
    <row r="177" spans="1:29" x14ac:dyDescent="0.2">
      <c r="A177" s="28"/>
      <c r="B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row>
    <row r="178" spans="1:29" x14ac:dyDescent="0.2">
      <c r="A178" s="28"/>
      <c r="B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row>
    <row r="179" spans="1:29" x14ac:dyDescent="0.2">
      <c r="A179" s="28"/>
      <c r="B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row>
    <row r="180" spans="1:29" x14ac:dyDescent="0.2">
      <c r="A180" s="28"/>
      <c r="B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row>
    <row r="181" spans="1:29" x14ac:dyDescent="0.2">
      <c r="A181" s="28"/>
      <c r="B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row>
    <row r="182" spans="1:29" x14ac:dyDescent="0.2">
      <c r="A182" s="28"/>
      <c r="B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row>
    <row r="183" spans="1:29" x14ac:dyDescent="0.2">
      <c r="A183" s="28"/>
      <c r="B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row>
    <row r="184" spans="1:29" x14ac:dyDescent="0.2">
      <c r="A184" s="28"/>
      <c r="B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row>
    <row r="185" spans="1:29" x14ac:dyDescent="0.2">
      <c r="A185" s="28"/>
      <c r="B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row>
    <row r="186" spans="1:29" x14ac:dyDescent="0.2">
      <c r="A186" s="28"/>
      <c r="B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row>
    <row r="187" spans="1:29" x14ac:dyDescent="0.2">
      <c r="A187" s="28"/>
      <c r="B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row>
    <row r="188" spans="1:29" x14ac:dyDescent="0.2">
      <c r="A188" s="28"/>
      <c r="B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row>
    <row r="189" spans="1:29" x14ac:dyDescent="0.2">
      <c r="A189" s="28"/>
      <c r="B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row>
    <row r="190" spans="1:29" x14ac:dyDescent="0.2">
      <c r="A190" s="28"/>
      <c r="B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row>
    <row r="191" spans="1:29" x14ac:dyDescent="0.2">
      <c r="A191" s="28"/>
      <c r="B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row>
    <row r="192" spans="1:29" x14ac:dyDescent="0.2">
      <c r="A192" s="28"/>
      <c r="B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row>
    <row r="193" spans="1:29" x14ac:dyDescent="0.2">
      <c r="A193" s="28"/>
      <c r="B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row>
    <row r="194" spans="1:29" x14ac:dyDescent="0.2">
      <c r="A194" s="28"/>
      <c r="B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row>
    <row r="195" spans="1:29" x14ac:dyDescent="0.2">
      <c r="A195" s="28"/>
      <c r="B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row>
    <row r="196" spans="1:29" x14ac:dyDescent="0.2">
      <c r="A196" s="28"/>
      <c r="B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row>
    <row r="197" spans="1:29" x14ac:dyDescent="0.2">
      <c r="A197" s="28"/>
      <c r="B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row>
    <row r="198" spans="1:29" x14ac:dyDescent="0.2">
      <c r="A198" s="28"/>
      <c r="B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row>
    <row r="199" spans="1:29" x14ac:dyDescent="0.2">
      <c r="A199" s="28"/>
      <c r="B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row>
    <row r="200" spans="1:29" x14ac:dyDescent="0.2">
      <c r="A200" s="28"/>
      <c r="B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row>
    <row r="201" spans="1:29" x14ac:dyDescent="0.2">
      <c r="A201" s="28"/>
      <c r="B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row>
    <row r="202" spans="1:29" x14ac:dyDescent="0.2">
      <c r="A202" s="28"/>
      <c r="B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row>
    <row r="203" spans="1:29" x14ac:dyDescent="0.2">
      <c r="A203" s="28"/>
      <c r="B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row>
    <row r="204" spans="1:29" x14ac:dyDescent="0.2">
      <c r="A204" s="28"/>
      <c r="B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row>
    <row r="205" spans="1:29" x14ac:dyDescent="0.2">
      <c r="A205" s="28"/>
      <c r="B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row>
    <row r="206" spans="1:29" x14ac:dyDescent="0.2">
      <c r="A206" s="28"/>
      <c r="B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row>
    <row r="207" spans="1:29" x14ac:dyDescent="0.2">
      <c r="A207" s="28"/>
      <c r="B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row>
    <row r="208" spans="1:29" x14ac:dyDescent="0.2">
      <c r="A208" s="28"/>
      <c r="B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row>
    <row r="209" spans="1:29" x14ac:dyDescent="0.2">
      <c r="A209" s="28"/>
      <c r="B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row>
    <row r="210" spans="1:29" x14ac:dyDescent="0.2">
      <c r="A210" s="28"/>
      <c r="B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row>
    <row r="211" spans="1:29" x14ac:dyDescent="0.2">
      <c r="A211" s="28"/>
      <c r="B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row>
    <row r="212" spans="1:29" x14ac:dyDescent="0.2">
      <c r="A212" s="28"/>
      <c r="B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row>
    <row r="213" spans="1:29" x14ac:dyDescent="0.2">
      <c r="A213" s="28"/>
      <c r="B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row>
    <row r="214" spans="1:29" x14ac:dyDescent="0.2">
      <c r="A214" s="28"/>
      <c r="B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row>
    <row r="215" spans="1:29" x14ac:dyDescent="0.2">
      <c r="A215" s="28"/>
      <c r="B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row>
    <row r="216" spans="1:29" x14ac:dyDescent="0.2">
      <c r="A216" s="28"/>
      <c r="B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row>
    <row r="217" spans="1:29" x14ac:dyDescent="0.2">
      <c r="A217" s="28"/>
      <c r="B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row>
    <row r="218" spans="1:29" x14ac:dyDescent="0.2">
      <c r="A218" s="28"/>
      <c r="B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row>
    <row r="219" spans="1:29" x14ac:dyDescent="0.2">
      <c r="A219" s="28"/>
      <c r="B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row>
    <row r="220" spans="1:29" x14ac:dyDescent="0.2">
      <c r="A220" s="28"/>
      <c r="B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row>
    <row r="221" spans="1:29" x14ac:dyDescent="0.2">
      <c r="A221" s="28"/>
      <c r="B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row>
    <row r="222" spans="1:29" x14ac:dyDescent="0.2">
      <c r="A222" s="28"/>
      <c r="B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row>
    <row r="223" spans="1:29" x14ac:dyDescent="0.2">
      <c r="A223" s="28"/>
      <c r="B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29" x14ac:dyDescent="0.2">
      <c r="A224" s="28"/>
      <c r="B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1:29" x14ac:dyDescent="0.2">
      <c r="A225" s="28"/>
      <c r="B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1:29" x14ac:dyDescent="0.2">
      <c r="A226" s="28"/>
      <c r="B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1:29" x14ac:dyDescent="0.2">
      <c r="A227" s="28"/>
      <c r="B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1:29" x14ac:dyDescent="0.2">
      <c r="A228" s="28"/>
      <c r="B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1:29" x14ac:dyDescent="0.2">
      <c r="A229" s="28"/>
      <c r="B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1:29" x14ac:dyDescent="0.2">
      <c r="A230" s="28"/>
      <c r="B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row>
    <row r="231" spans="1:29" x14ac:dyDescent="0.2">
      <c r="A231" s="28"/>
      <c r="B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row>
    <row r="232" spans="1:29" x14ac:dyDescent="0.2">
      <c r="A232" s="28"/>
      <c r="B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row>
    <row r="233" spans="1:29" x14ac:dyDescent="0.2">
      <c r="A233" s="28"/>
      <c r="B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row>
    <row r="234" spans="1:29" x14ac:dyDescent="0.2">
      <c r="A234" s="28"/>
      <c r="B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row>
    <row r="235" spans="1:29" x14ac:dyDescent="0.2">
      <c r="A235" s="28"/>
      <c r="B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row>
    <row r="236" spans="1:29" x14ac:dyDescent="0.2">
      <c r="A236" s="28"/>
      <c r="B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row>
    <row r="237" spans="1:29" x14ac:dyDescent="0.2">
      <c r="A237" s="28"/>
      <c r="B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row>
    <row r="238" spans="1:29" x14ac:dyDescent="0.2">
      <c r="A238" s="28"/>
      <c r="B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row>
    <row r="239" spans="1:29" x14ac:dyDescent="0.2">
      <c r="A239" s="28"/>
      <c r="B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row>
    <row r="240" spans="1:29" x14ac:dyDescent="0.2">
      <c r="A240" s="28"/>
      <c r="B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row>
    <row r="241" spans="1:29" x14ac:dyDescent="0.2">
      <c r="A241" s="28"/>
      <c r="B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row>
    <row r="242" spans="1:29" x14ac:dyDescent="0.2">
      <c r="A242" s="28"/>
      <c r="B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row>
    <row r="243" spans="1:29" x14ac:dyDescent="0.2">
      <c r="A243" s="28"/>
      <c r="B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row>
    <row r="244" spans="1:29" x14ac:dyDescent="0.2">
      <c r="A244" s="28"/>
      <c r="B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row>
    <row r="245" spans="1:29" x14ac:dyDescent="0.2">
      <c r="A245" s="28"/>
      <c r="B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row>
    <row r="246" spans="1:29" x14ac:dyDescent="0.2">
      <c r="A246" s="28"/>
      <c r="B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row>
    <row r="247" spans="1:29" x14ac:dyDescent="0.2">
      <c r="A247" s="28"/>
      <c r="B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row>
    <row r="248" spans="1:29" x14ac:dyDescent="0.2">
      <c r="A248" s="28"/>
      <c r="B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row>
    <row r="249" spans="1:29" x14ac:dyDescent="0.2">
      <c r="A249" s="28"/>
      <c r="B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row>
    <row r="250" spans="1:29" x14ac:dyDescent="0.2">
      <c r="A250" s="28"/>
      <c r="B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row>
    <row r="251" spans="1:29" x14ac:dyDescent="0.2">
      <c r="A251" s="28"/>
      <c r="B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row>
    <row r="252" spans="1:29" x14ac:dyDescent="0.2">
      <c r="A252" s="28"/>
      <c r="B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row>
    <row r="253" spans="1:29" x14ac:dyDescent="0.2">
      <c r="A253" s="28"/>
      <c r="B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row>
    <row r="254" spans="1:29" x14ac:dyDescent="0.2">
      <c r="A254" s="28"/>
      <c r="B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row>
    <row r="255" spans="1:29" x14ac:dyDescent="0.2">
      <c r="A255" s="28"/>
      <c r="B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row>
    <row r="256" spans="1:29" x14ac:dyDescent="0.2">
      <c r="A256" s="28"/>
      <c r="B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row>
    <row r="257" spans="1:29" x14ac:dyDescent="0.2">
      <c r="A257" s="28"/>
      <c r="B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row>
    <row r="258" spans="1:29" x14ac:dyDescent="0.2">
      <c r="A258" s="28"/>
      <c r="B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row>
    <row r="259" spans="1:29" x14ac:dyDescent="0.2">
      <c r="A259" s="28"/>
      <c r="B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row>
    <row r="260" spans="1:29" x14ac:dyDescent="0.2">
      <c r="A260" s="28"/>
      <c r="B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row>
    <row r="261" spans="1:29" x14ac:dyDescent="0.2">
      <c r="A261" s="28"/>
      <c r="B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row>
    <row r="262" spans="1:29" x14ac:dyDescent="0.2">
      <c r="A262" s="28"/>
      <c r="B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row>
    <row r="263" spans="1:29" x14ac:dyDescent="0.2">
      <c r="A263" s="28"/>
      <c r="B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row>
    <row r="264" spans="1:29" x14ac:dyDescent="0.2">
      <c r="A264" s="28"/>
      <c r="B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row>
    <row r="265" spans="1:29" x14ac:dyDescent="0.2">
      <c r="A265" s="28"/>
      <c r="B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row>
    <row r="266" spans="1:29" x14ac:dyDescent="0.2">
      <c r="A266" s="28"/>
      <c r="B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row>
    <row r="267" spans="1:29" x14ac:dyDescent="0.2">
      <c r="A267" s="28"/>
      <c r="B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row>
    <row r="268" spans="1:29" x14ac:dyDescent="0.2">
      <c r="A268" s="28"/>
      <c r="B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row>
    <row r="269" spans="1:29" x14ac:dyDescent="0.2">
      <c r="A269" s="28"/>
      <c r="B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row>
    <row r="270" spans="1:29" x14ac:dyDescent="0.2">
      <c r="A270" s="28"/>
      <c r="B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row>
    <row r="271" spans="1:29" x14ac:dyDescent="0.2">
      <c r="A271" s="28"/>
      <c r="B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row>
    <row r="272" spans="1:29" x14ac:dyDescent="0.2">
      <c r="A272" s="28"/>
      <c r="B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row>
    <row r="273" spans="1:29" x14ac:dyDescent="0.2">
      <c r="A273" s="28"/>
      <c r="B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row>
    <row r="274" spans="1:29" x14ac:dyDescent="0.2">
      <c r="A274" s="28"/>
      <c r="B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row>
    <row r="275" spans="1:29" x14ac:dyDescent="0.2">
      <c r="A275" s="28"/>
      <c r="B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row>
    <row r="276" spans="1:29" x14ac:dyDescent="0.2">
      <c r="A276" s="28"/>
      <c r="B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row>
    <row r="277" spans="1:29" x14ac:dyDescent="0.2">
      <c r="A277" s="28"/>
      <c r="B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row>
    <row r="278" spans="1:29" x14ac:dyDescent="0.2">
      <c r="A278" s="28"/>
      <c r="B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row>
    <row r="279" spans="1:29" x14ac:dyDescent="0.2">
      <c r="A279" s="28"/>
      <c r="B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row>
    <row r="280" spans="1:29" x14ac:dyDescent="0.2">
      <c r="A280" s="28"/>
      <c r="B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row>
    <row r="281" spans="1:29" x14ac:dyDescent="0.2">
      <c r="A281" s="28"/>
      <c r="B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row>
    <row r="282" spans="1:29" x14ac:dyDescent="0.2">
      <c r="A282" s="28"/>
      <c r="B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row>
    <row r="283" spans="1:29" x14ac:dyDescent="0.2">
      <c r="A283" s="28"/>
      <c r="B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row>
    <row r="284" spans="1:29" x14ac:dyDescent="0.2">
      <c r="A284" s="28"/>
      <c r="B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row>
    <row r="285" spans="1:29" x14ac:dyDescent="0.2">
      <c r="A285" s="28"/>
      <c r="B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row>
    <row r="286" spans="1:29" x14ac:dyDescent="0.2">
      <c r="A286" s="28"/>
      <c r="B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row>
    <row r="287" spans="1:29" x14ac:dyDescent="0.2">
      <c r="A287" s="28"/>
      <c r="B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row>
    <row r="288" spans="1:29" x14ac:dyDescent="0.2">
      <c r="A288" s="28"/>
      <c r="B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row>
    <row r="289" spans="1:29" x14ac:dyDescent="0.2">
      <c r="A289" s="28"/>
      <c r="B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row>
    <row r="290" spans="1:29" x14ac:dyDescent="0.2">
      <c r="A290" s="28"/>
      <c r="B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row>
    <row r="291" spans="1:29" x14ac:dyDescent="0.2">
      <c r="A291" s="28"/>
      <c r="B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row>
    <row r="292" spans="1:29" x14ac:dyDescent="0.2">
      <c r="A292" s="28"/>
      <c r="B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row>
    <row r="293" spans="1:29" x14ac:dyDescent="0.2">
      <c r="A293" s="28"/>
      <c r="B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row>
    <row r="294" spans="1:29" x14ac:dyDescent="0.2">
      <c r="A294" s="28"/>
      <c r="B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row>
    <row r="295" spans="1:29" x14ac:dyDescent="0.2">
      <c r="A295" s="28"/>
      <c r="B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row>
    <row r="296" spans="1:29" x14ac:dyDescent="0.2">
      <c r="A296" s="28"/>
      <c r="B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row>
    <row r="297" spans="1:29" x14ac:dyDescent="0.2">
      <c r="A297" s="28"/>
      <c r="B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row>
    <row r="298" spans="1:29" x14ac:dyDescent="0.2">
      <c r="A298" s="28"/>
      <c r="B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row>
    <row r="299" spans="1:29" x14ac:dyDescent="0.2">
      <c r="A299" s="28"/>
      <c r="B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row>
    <row r="300" spans="1:29" x14ac:dyDescent="0.2">
      <c r="A300" s="28"/>
      <c r="B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row>
    <row r="301" spans="1:29" x14ac:dyDescent="0.2">
      <c r="A301" s="28"/>
      <c r="B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row>
    <row r="302" spans="1:29" x14ac:dyDescent="0.2">
      <c r="A302" s="28"/>
      <c r="B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row>
    <row r="303" spans="1:29" x14ac:dyDescent="0.2">
      <c r="A303" s="28"/>
      <c r="B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row>
    <row r="304" spans="1:29" x14ac:dyDescent="0.2">
      <c r="A304" s="28"/>
      <c r="B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row>
    <row r="305" spans="1:29" x14ac:dyDescent="0.2">
      <c r="A305" s="28"/>
      <c r="B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row>
    <row r="306" spans="1:29" x14ac:dyDescent="0.2">
      <c r="A306" s="28"/>
      <c r="B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row>
    <row r="307" spans="1:29" x14ac:dyDescent="0.2">
      <c r="A307" s="28"/>
      <c r="B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row>
    <row r="308" spans="1:29" x14ac:dyDescent="0.2">
      <c r="A308" s="28"/>
      <c r="B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row>
    <row r="309" spans="1:29" x14ac:dyDescent="0.2">
      <c r="A309" s="28"/>
      <c r="B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row>
    <row r="310" spans="1:29" x14ac:dyDescent="0.2">
      <c r="A310" s="28"/>
      <c r="B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row>
    <row r="311" spans="1:29" x14ac:dyDescent="0.2">
      <c r="A311" s="28"/>
      <c r="B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row>
    <row r="312" spans="1:29" x14ac:dyDescent="0.2">
      <c r="A312" s="28"/>
      <c r="B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row>
    <row r="313" spans="1:29" x14ac:dyDescent="0.2">
      <c r="A313" s="28"/>
      <c r="B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row>
    <row r="314" spans="1:29" x14ac:dyDescent="0.2">
      <c r="A314" s="28"/>
      <c r="B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row>
    <row r="315" spans="1:29" x14ac:dyDescent="0.2">
      <c r="A315" s="28"/>
      <c r="B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row>
    <row r="316" spans="1:29" x14ac:dyDescent="0.2">
      <c r="A316" s="28"/>
      <c r="B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row>
    <row r="317" spans="1:29" x14ac:dyDescent="0.2">
      <c r="A317" s="28"/>
      <c r="B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row>
    <row r="318" spans="1:29" x14ac:dyDescent="0.2">
      <c r="A318" s="28"/>
      <c r="B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row>
    <row r="319" spans="1:29" x14ac:dyDescent="0.2">
      <c r="A319" s="28"/>
      <c r="B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row>
    <row r="320" spans="1:29" x14ac:dyDescent="0.2">
      <c r="A320" s="28"/>
      <c r="B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row>
    <row r="321" spans="1:29" x14ac:dyDescent="0.2">
      <c r="A321" s="28"/>
      <c r="B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row>
    <row r="322" spans="1:29" x14ac:dyDescent="0.2">
      <c r="A322" s="28"/>
      <c r="B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row>
    <row r="323" spans="1:29" x14ac:dyDescent="0.2">
      <c r="A323" s="28"/>
      <c r="B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row>
    <row r="324" spans="1:29" x14ac:dyDescent="0.2">
      <c r="A324" s="28"/>
      <c r="B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row>
    <row r="325" spans="1:29" x14ac:dyDescent="0.2">
      <c r="A325" s="28"/>
      <c r="B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row>
    <row r="326" spans="1:29" x14ac:dyDescent="0.2">
      <c r="A326" s="28"/>
      <c r="B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row>
    <row r="327" spans="1:29" x14ac:dyDescent="0.2">
      <c r="A327" s="28"/>
      <c r="B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row>
    <row r="328" spans="1:29" x14ac:dyDescent="0.2">
      <c r="A328" s="28"/>
      <c r="B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row>
    <row r="329" spans="1:29" x14ac:dyDescent="0.2">
      <c r="A329" s="28"/>
      <c r="B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row>
    <row r="330" spans="1:29" x14ac:dyDescent="0.2">
      <c r="A330" s="28"/>
      <c r="B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row>
    <row r="331" spans="1:29" x14ac:dyDescent="0.2">
      <c r="A331" s="28"/>
      <c r="B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row>
    <row r="332" spans="1:29" x14ac:dyDescent="0.2">
      <c r="A332" s="28"/>
      <c r="B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row>
    <row r="333" spans="1:29" x14ac:dyDescent="0.2">
      <c r="A333" s="28"/>
      <c r="B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row>
    <row r="334" spans="1:29" x14ac:dyDescent="0.2">
      <c r="A334" s="28"/>
      <c r="B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row>
    <row r="335" spans="1:29" x14ac:dyDescent="0.2">
      <c r="A335" s="28"/>
      <c r="B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row>
    <row r="336" spans="1:29" x14ac:dyDescent="0.2">
      <c r="A336" s="28"/>
      <c r="B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row>
    <row r="337" spans="1:29" x14ac:dyDescent="0.2">
      <c r="A337" s="28"/>
      <c r="B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row>
    <row r="338" spans="1:29" x14ac:dyDescent="0.2">
      <c r="A338" s="28"/>
      <c r="B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row>
    <row r="339" spans="1:29" x14ac:dyDescent="0.2">
      <c r="A339" s="28"/>
      <c r="B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row>
    <row r="340" spans="1:29" x14ac:dyDescent="0.2">
      <c r="A340" s="28"/>
      <c r="B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row>
    <row r="341" spans="1:29" x14ac:dyDescent="0.2">
      <c r="A341" s="28"/>
      <c r="B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row>
    <row r="342" spans="1:29" x14ac:dyDescent="0.2">
      <c r="A342" s="28"/>
      <c r="B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row>
    <row r="343" spans="1:29" x14ac:dyDescent="0.2">
      <c r="A343" s="28"/>
      <c r="B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row>
    <row r="344" spans="1:29" x14ac:dyDescent="0.2">
      <c r="A344" s="28"/>
      <c r="B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row>
    <row r="345" spans="1:29" x14ac:dyDescent="0.2">
      <c r="A345" s="28"/>
      <c r="B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row>
    <row r="346" spans="1:29" x14ac:dyDescent="0.2">
      <c r="A346" s="28"/>
      <c r="B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row>
    <row r="347" spans="1:29" x14ac:dyDescent="0.2">
      <c r="A347" s="28"/>
      <c r="B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row>
    <row r="348" spans="1:29" x14ac:dyDescent="0.2">
      <c r="A348" s="28"/>
      <c r="B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row>
    <row r="349" spans="1:29" x14ac:dyDescent="0.2">
      <c r="A349" s="28"/>
      <c r="B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row>
    <row r="350" spans="1:29" x14ac:dyDescent="0.2">
      <c r="A350" s="28"/>
      <c r="B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row>
    <row r="351" spans="1:29" x14ac:dyDescent="0.2">
      <c r="A351" s="28"/>
      <c r="B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row>
    <row r="352" spans="1:29" x14ac:dyDescent="0.2">
      <c r="A352" s="28"/>
      <c r="B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row>
    <row r="353" spans="1:29" x14ac:dyDescent="0.2">
      <c r="A353" s="28"/>
      <c r="B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row>
    <row r="354" spans="1:29" x14ac:dyDescent="0.2">
      <c r="A354" s="28"/>
      <c r="B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row>
    <row r="355" spans="1:29" x14ac:dyDescent="0.2">
      <c r="A355" s="28"/>
      <c r="B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row>
    <row r="356" spans="1:29" x14ac:dyDescent="0.2">
      <c r="A356" s="28"/>
      <c r="B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row>
    <row r="357" spans="1:29" x14ac:dyDescent="0.2">
      <c r="A357" s="28"/>
      <c r="B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row>
    <row r="358" spans="1:29" x14ac:dyDescent="0.2">
      <c r="A358" s="28"/>
      <c r="B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row>
    <row r="359" spans="1:29" x14ac:dyDescent="0.2">
      <c r="A359" s="28"/>
      <c r="B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row>
    <row r="360" spans="1:29" x14ac:dyDescent="0.2">
      <c r="A360" s="28"/>
      <c r="B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row>
    <row r="361" spans="1:29" x14ac:dyDescent="0.2">
      <c r="A361" s="28"/>
      <c r="B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row>
    <row r="362" spans="1:29" x14ac:dyDescent="0.2">
      <c r="A362" s="28"/>
      <c r="B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row>
    <row r="363" spans="1:29" x14ac:dyDescent="0.2">
      <c r="A363" s="28"/>
      <c r="B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row>
    <row r="364" spans="1:29" x14ac:dyDescent="0.2">
      <c r="A364" s="28"/>
      <c r="B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row>
    <row r="365" spans="1:29" x14ac:dyDescent="0.2">
      <c r="A365" s="28"/>
      <c r="B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row>
    <row r="366" spans="1:29" x14ac:dyDescent="0.2">
      <c r="A366" s="28"/>
      <c r="B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row>
    <row r="367" spans="1:29" x14ac:dyDescent="0.2">
      <c r="A367" s="28"/>
      <c r="B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row>
    <row r="368" spans="1:29" x14ac:dyDescent="0.2">
      <c r="A368" s="28"/>
      <c r="B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row>
    <row r="369" spans="1:29" x14ac:dyDescent="0.2">
      <c r="A369" s="28"/>
      <c r="B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row>
    <row r="370" spans="1:29" x14ac:dyDescent="0.2">
      <c r="A370" s="28"/>
      <c r="B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row>
    <row r="371" spans="1:29" x14ac:dyDescent="0.2">
      <c r="A371" s="28"/>
      <c r="B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row>
    <row r="372" spans="1:29" x14ac:dyDescent="0.2">
      <c r="A372" s="28"/>
      <c r="B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row>
    <row r="373" spans="1:29" x14ac:dyDescent="0.2">
      <c r="A373" s="28"/>
      <c r="B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row>
    <row r="374" spans="1:29" x14ac:dyDescent="0.2">
      <c r="A374" s="28"/>
      <c r="B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row>
    <row r="375" spans="1:29" x14ac:dyDescent="0.2">
      <c r="A375" s="28"/>
      <c r="B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row>
    <row r="376" spans="1:29" x14ac:dyDescent="0.2">
      <c r="A376" s="28"/>
      <c r="B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row>
    <row r="377" spans="1:29" x14ac:dyDescent="0.2">
      <c r="A377" s="28"/>
      <c r="B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row>
    <row r="378" spans="1:29" x14ac:dyDescent="0.2">
      <c r="A378" s="28"/>
      <c r="B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row>
    <row r="379" spans="1:29" x14ac:dyDescent="0.2">
      <c r="A379" s="28"/>
      <c r="B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row>
    <row r="380" spans="1:29" x14ac:dyDescent="0.2">
      <c r="A380" s="28"/>
      <c r="B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row>
    <row r="381" spans="1:29" x14ac:dyDescent="0.2">
      <c r="A381" s="28"/>
      <c r="B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row>
    <row r="382" spans="1:29" x14ac:dyDescent="0.2">
      <c r="A382" s="28"/>
      <c r="B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row>
    <row r="383" spans="1:29" x14ac:dyDescent="0.2">
      <c r="A383" s="28"/>
      <c r="B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row>
    <row r="384" spans="1:29" x14ac:dyDescent="0.2">
      <c r="A384" s="28"/>
      <c r="B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row>
    <row r="385" spans="1:29" x14ac:dyDescent="0.2">
      <c r="A385" s="28"/>
      <c r="B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row>
    <row r="386" spans="1:29" x14ac:dyDescent="0.2">
      <c r="A386" s="28"/>
      <c r="B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row>
    <row r="387" spans="1:29" x14ac:dyDescent="0.2">
      <c r="A387" s="28"/>
      <c r="B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row>
    <row r="388" spans="1:29" x14ac:dyDescent="0.2">
      <c r="A388" s="28"/>
      <c r="B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row>
    <row r="389" spans="1:29" x14ac:dyDescent="0.2">
      <c r="A389" s="28"/>
      <c r="B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row>
    <row r="390" spans="1:29" x14ac:dyDescent="0.2">
      <c r="A390" s="28"/>
      <c r="B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row>
    <row r="391" spans="1:29" x14ac:dyDescent="0.2">
      <c r="A391" s="28"/>
      <c r="B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row>
    <row r="392" spans="1:29" x14ac:dyDescent="0.2">
      <c r="A392" s="28"/>
      <c r="B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row>
    <row r="393" spans="1:29" x14ac:dyDescent="0.2">
      <c r="A393" s="28"/>
      <c r="B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row>
    <row r="394" spans="1:29" x14ac:dyDescent="0.2">
      <c r="A394" s="28"/>
      <c r="B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row>
    <row r="395" spans="1:29" x14ac:dyDescent="0.2">
      <c r="A395" s="28"/>
      <c r="B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row>
    <row r="396" spans="1:29" x14ac:dyDescent="0.2">
      <c r="A396" s="28"/>
      <c r="B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row>
    <row r="397" spans="1:29" x14ac:dyDescent="0.2">
      <c r="A397" s="28"/>
      <c r="B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row>
    <row r="398" spans="1:29" x14ac:dyDescent="0.2">
      <c r="A398" s="28"/>
      <c r="B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row>
    <row r="399" spans="1:29" x14ac:dyDescent="0.2">
      <c r="A399" s="28"/>
      <c r="B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row>
    <row r="400" spans="1:29" x14ac:dyDescent="0.2">
      <c r="A400" s="28"/>
      <c r="B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row>
    <row r="401" spans="1:29" x14ac:dyDescent="0.2">
      <c r="A401" s="28"/>
      <c r="B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row>
    <row r="402" spans="1:29" x14ac:dyDescent="0.2">
      <c r="A402" s="28"/>
      <c r="B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row>
    <row r="403" spans="1:29" x14ac:dyDescent="0.2">
      <c r="A403" s="28"/>
      <c r="B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row>
    <row r="404" spans="1:29" x14ac:dyDescent="0.2">
      <c r="A404" s="28"/>
      <c r="B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row>
    <row r="405" spans="1:29" x14ac:dyDescent="0.2">
      <c r="A405" s="28"/>
      <c r="B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row>
    <row r="406" spans="1:29" x14ac:dyDescent="0.2">
      <c r="A406" s="28"/>
      <c r="B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row>
    <row r="407" spans="1:29" x14ac:dyDescent="0.2">
      <c r="A407" s="28"/>
      <c r="B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row>
    <row r="408" spans="1:29" x14ac:dyDescent="0.2">
      <c r="A408" s="28"/>
      <c r="B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row>
    <row r="409" spans="1:29" x14ac:dyDescent="0.2">
      <c r="A409" s="28"/>
      <c r="B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row>
    <row r="410" spans="1:29" x14ac:dyDescent="0.2">
      <c r="A410" s="28"/>
      <c r="B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row>
    <row r="411" spans="1:29" x14ac:dyDescent="0.2">
      <c r="A411" s="28"/>
      <c r="B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row>
    <row r="412" spans="1:29" x14ac:dyDescent="0.2">
      <c r="A412" s="28"/>
      <c r="B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row>
    <row r="413" spans="1:29" x14ac:dyDescent="0.2">
      <c r="A413" s="28"/>
      <c r="B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row>
    <row r="414" spans="1:29" x14ac:dyDescent="0.2">
      <c r="A414" s="28"/>
      <c r="B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row>
    <row r="415" spans="1:29" x14ac:dyDescent="0.2">
      <c r="A415" s="28"/>
      <c r="B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row>
    <row r="416" spans="1:29" x14ac:dyDescent="0.2">
      <c r="A416" s="28"/>
      <c r="B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row>
    <row r="417" spans="1:29" x14ac:dyDescent="0.2">
      <c r="A417" s="28"/>
      <c r="B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row>
    <row r="418" spans="1:29" x14ac:dyDescent="0.2">
      <c r="A418" s="28"/>
      <c r="B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row>
    <row r="419" spans="1:29" x14ac:dyDescent="0.2">
      <c r="A419" s="28"/>
      <c r="B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row>
    <row r="420" spans="1:29" x14ac:dyDescent="0.2">
      <c r="A420" s="28"/>
      <c r="B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row>
    <row r="421" spans="1:29" x14ac:dyDescent="0.2">
      <c r="A421" s="28"/>
      <c r="B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row>
    <row r="422" spans="1:29" x14ac:dyDescent="0.2">
      <c r="A422" s="28"/>
      <c r="B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row>
    <row r="423" spans="1:29" x14ac:dyDescent="0.2">
      <c r="A423" s="28"/>
      <c r="B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row>
    <row r="424" spans="1:29" x14ac:dyDescent="0.2">
      <c r="A424" s="28"/>
      <c r="B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row>
    <row r="425" spans="1:29" x14ac:dyDescent="0.2">
      <c r="A425" s="28"/>
      <c r="B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row>
    <row r="426" spans="1:29" x14ac:dyDescent="0.2">
      <c r="A426" s="28"/>
      <c r="B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row>
    <row r="427" spans="1:29" x14ac:dyDescent="0.2">
      <c r="A427" s="28"/>
      <c r="B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row>
    <row r="428" spans="1:29" x14ac:dyDescent="0.2">
      <c r="A428" s="28"/>
      <c r="B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row>
    <row r="429" spans="1:29" x14ac:dyDescent="0.2">
      <c r="A429" s="28"/>
      <c r="B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row>
    <row r="430" spans="1:29" x14ac:dyDescent="0.2">
      <c r="A430" s="28"/>
      <c r="B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row>
    <row r="431" spans="1:29" x14ac:dyDescent="0.2">
      <c r="A431" s="28"/>
      <c r="B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row>
    <row r="432" spans="1:29" x14ac:dyDescent="0.2">
      <c r="A432" s="28"/>
      <c r="B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row>
    <row r="433" spans="1:29" x14ac:dyDescent="0.2">
      <c r="A433" s="28"/>
      <c r="B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row>
    <row r="434" spans="1:29" x14ac:dyDescent="0.2">
      <c r="A434" s="28"/>
      <c r="B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row>
    <row r="435" spans="1:29" x14ac:dyDescent="0.2">
      <c r="A435" s="28"/>
      <c r="B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row>
    <row r="436" spans="1:29" x14ac:dyDescent="0.2">
      <c r="A436" s="28"/>
      <c r="B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row>
    <row r="437" spans="1:29" x14ac:dyDescent="0.2">
      <c r="A437" s="28"/>
      <c r="B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row>
    <row r="438" spans="1:29" x14ac:dyDescent="0.2">
      <c r="A438" s="28"/>
      <c r="B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row>
    <row r="439" spans="1:29" x14ac:dyDescent="0.2">
      <c r="A439" s="28"/>
      <c r="B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row>
  </sheetData>
  <sheetProtection algorithmName="SHA-512" hashValue="mdrViQ2BYHVYNdc+VA0UPBL6TO/xugyK8jPtNurxoBPpGLVmUIpZUksA9RxHK+n754GoVZ7iTqrNsmdqA5o5qA==" saltValue="5DH4OsBpVB3Qsz+uRYHvNw==" spinCount="100000" sheet="1" objects="1" scenarios="1" selectLockedCells="1"/>
  <mergeCells count="47">
    <mergeCell ref="A12:A13"/>
    <mergeCell ref="B12:B13"/>
    <mergeCell ref="S4:U4"/>
    <mergeCell ref="S5:U7"/>
    <mergeCell ref="N5:O5"/>
    <mergeCell ref="N6:O6"/>
    <mergeCell ref="N7:O7"/>
    <mergeCell ref="P5:Q5"/>
    <mergeCell ref="P6:Q6"/>
    <mergeCell ref="P7:Q7"/>
    <mergeCell ref="T39:U39"/>
    <mergeCell ref="T51:U51"/>
    <mergeCell ref="E68:F68"/>
    <mergeCell ref="AB12:AB13"/>
    <mergeCell ref="Z12:Z13"/>
    <mergeCell ref="A4:A5"/>
    <mergeCell ref="B4:B5"/>
    <mergeCell ref="A9:A10"/>
    <mergeCell ref="E81:M81"/>
    <mergeCell ref="D12:J12"/>
    <mergeCell ref="D13:J13"/>
    <mergeCell ref="L12:R12"/>
    <mergeCell ref="L13:R13"/>
    <mergeCell ref="N81:V81"/>
    <mergeCell ref="N79:W79"/>
    <mergeCell ref="T57:U57"/>
    <mergeCell ref="T68:U68"/>
    <mergeCell ref="E57:F57"/>
    <mergeCell ref="M57:N57"/>
    <mergeCell ref="E39:F39"/>
    <mergeCell ref="M68:N68"/>
    <mergeCell ref="N1:O1"/>
    <mergeCell ref="D1:G1"/>
    <mergeCell ref="B9:B10"/>
    <mergeCell ref="D79:M79"/>
    <mergeCell ref="M39:N39"/>
    <mergeCell ref="E51:F51"/>
    <mergeCell ref="M51:N51"/>
    <mergeCell ref="C14:C15"/>
    <mergeCell ref="E2:G2"/>
    <mergeCell ref="E3:G3"/>
    <mergeCell ref="N2:P2"/>
    <mergeCell ref="D8:G8"/>
    <mergeCell ref="D7:G7"/>
    <mergeCell ref="A16:B16"/>
    <mergeCell ref="A17:B17"/>
    <mergeCell ref="A18:B18"/>
  </mergeCells>
  <phoneticPr fontId="0" type="noConversion"/>
  <printOptions verticalCentered="1"/>
  <pageMargins left="0.25" right="0" top="0" bottom="0.5" header="0.25" footer="0"/>
  <pageSetup paperSize="5" scale="90" pageOrder="overThenDown" orientation="landscape" horizontalDpi="300" verticalDpi="300" r:id="rId1"/>
  <headerFooter alignWithMargins="0">
    <oddHeader xml:space="preserve">&amp;R&amp;"Arial,Bold"&amp;K0E0399
</oddHeader>
    <oddFooter>&amp;R&amp;"Arial,Bold Italic"Houston Independent School District -  Special Revneue  Budgeting - HMW Building -   2NW -08,  Office Number 713-556-6565</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7"/>
  <sheetViews>
    <sheetView workbookViewId="0">
      <pane ySplit="1" topLeftCell="A2" activePane="bottomLeft" state="frozen"/>
      <selection pane="bottomLeft" activeCell="L28" sqref="L28"/>
    </sheetView>
  </sheetViews>
  <sheetFormatPr defaultRowHeight="12.75" x14ac:dyDescent="0.2"/>
  <cols>
    <col min="1" max="1" width="9.140625" style="151"/>
    <col min="2" max="3" width="9.140625" style="147"/>
    <col min="4" max="4" width="9.140625" style="151"/>
    <col min="5" max="5" width="13.140625" style="151" bestFit="1" customWidth="1"/>
    <col min="6" max="6" width="9.140625" style="151"/>
    <col min="7" max="7" width="29.85546875" style="147" bestFit="1" customWidth="1"/>
    <col min="8" max="8" width="18.7109375" style="151" bestFit="1" customWidth="1"/>
    <col min="9" max="9" width="9.140625" style="151"/>
    <col min="10" max="10" width="13.28515625" style="151" customWidth="1"/>
  </cols>
  <sheetData>
    <row r="1" spans="1:10" s="149" customFormat="1" x14ac:dyDescent="0.2">
      <c r="A1" s="334" t="s">
        <v>402</v>
      </c>
      <c r="B1" s="335" t="s">
        <v>458</v>
      </c>
      <c r="C1" s="336"/>
      <c r="D1" s="334" t="s">
        <v>452</v>
      </c>
      <c r="E1" s="334" t="s">
        <v>460</v>
      </c>
      <c r="F1" s="334" t="s">
        <v>454</v>
      </c>
      <c r="G1" s="335" t="s">
        <v>453</v>
      </c>
      <c r="H1" s="334" t="s">
        <v>455</v>
      </c>
      <c r="I1" s="334" t="s">
        <v>430</v>
      </c>
      <c r="J1" s="334" t="s">
        <v>456</v>
      </c>
    </row>
    <row r="2" spans="1:10" s="149" customFormat="1" x14ac:dyDescent="0.2">
      <c r="A2" s="151">
        <v>11</v>
      </c>
      <c r="B2" s="147" t="s">
        <v>426</v>
      </c>
      <c r="C2" s="170"/>
      <c r="D2" s="151">
        <f>'Budget Template 121613'!$P$1</f>
        <v>2017</v>
      </c>
      <c r="E2" s="147">
        <f>'Budget Template 121613'!$G$5</f>
        <v>0</v>
      </c>
      <c r="F2" s="151"/>
      <c r="G2" s="150">
        <v>6112000000</v>
      </c>
      <c r="H2" s="147" t="str">
        <f>'Budget Template 121613'!$D$5&amp;A2&amp;'Budget Template 121613'!$F$5&amp;B2&amp;"0000000"</f>
        <v>110000000000</v>
      </c>
      <c r="I2" s="151">
        <v>1</v>
      </c>
      <c r="J2" s="152">
        <f>ROUND('Budget Template 121613'!D$20,0)</f>
        <v>0</v>
      </c>
    </row>
    <row r="3" spans="1:10" s="149" customFormat="1" x14ac:dyDescent="0.2">
      <c r="A3" s="151">
        <v>11</v>
      </c>
      <c r="B3" s="147" t="s">
        <v>426</v>
      </c>
      <c r="C3" s="170"/>
      <c r="D3" s="151">
        <f>'Budget Template 121613'!$P$1</f>
        <v>2017</v>
      </c>
      <c r="E3" s="147">
        <f>'Budget Template 121613'!$G$5</f>
        <v>0</v>
      </c>
      <c r="F3" s="151"/>
      <c r="G3" s="150">
        <v>6129010000</v>
      </c>
      <c r="H3" s="147" t="str">
        <f>'Budget Template 121613'!$D$5&amp;A3&amp;'Budget Template 121613'!$F$5&amp;B3&amp;"0000000"</f>
        <v>110000000000</v>
      </c>
      <c r="I3" s="151">
        <v>1</v>
      </c>
      <c r="J3" s="152">
        <f>ROUND('Budget Template 121613'!$D$21,0)</f>
        <v>0</v>
      </c>
    </row>
    <row r="4" spans="1:10" s="149" customFormat="1" x14ac:dyDescent="0.2">
      <c r="A4" s="151">
        <v>11</v>
      </c>
      <c r="B4" s="147" t="s">
        <v>426</v>
      </c>
      <c r="C4" s="170"/>
      <c r="D4" s="151">
        <f>'Budget Template 121613'!$P$1</f>
        <v>2017</v>
      </c>
      <c r="E4" s="147">
        <f>'Budget Template 121613'!$G$5</f>
        <v>0</v>
      </c>
      <c r="F4" s="151"/>
      <c r="G4" s="150">
        <v>6119020000</v>
      </c>
      <c r="H4" s="147" t="str">
        <f>'Budget Template 121613'!$D$5&amp;A4&amp;'Budget Template 121613'!$F$5&amp;B4&amp;"0000000"</f>
        <v>110000000000</v>
      </c>
      <c r="I4" s="151">
        <v>1</v>
      </c>
      <c r="J4" s="152">
        <f>ROUND('Budget Template 121613'!$D$22,0)</f>
        <v>0</v>
      </c>
    </row>
    <row r="5" spans="1:10" s="149" customFormat="1" x14ac:dyDescent="0.2">
      <c r="A5" s="151">
        <v>11</v>
      </c>
      <c r="B5" s="147" t="s">
        <v>426</v>
      </c>
      <c r="C5" s="170"/>
      <c r="D5" s="151">
        <f>'Budget Template 121613'!$P$1</f>
        <v>2017</v>
      </c>
      <c r="E5" s="147">
        <f>'Budget Template 121613'!$G$5</f>
        <v>0</v>
      </c>
      <c r="F5" s="151"/>
      <c r="G5" s="150">
        <v>6119030000</v>
      </c>
      <c r="H5" s="147" t="str">
        <f>'Budget Template 121613'!$D$5&amp;A5&amp;'Budget Template 121613'!$F$5&amp;B5&amp;"0000000"</f>
        <v>110000000000</v>
      </c>
      <c r="I5" s="151">
        <v>1</v>
      </c>
      <c r="J5" s="152">
        <f>ROUND('Budget Template 121613'!$D$23,0)</f>
        <v>0</v>
      </c>
    </row>
    <row r="6" spans="1:10" s="149" customFormat="1" x14ac:dyDescent="0.2">
      <c r="A6" s="151">
        <v>11</v>
      </c>
      <c r="B6" s="147" t="s">
        <v>426</v>
      </c>
      <c r="C6" s="170"/>
      <c r="D6" s="151">
        <f>'Budget Template 121613'!$P$1</f>
        <v>2017</v>
      </c>
      <c r="E6" s="147">
        <f>'Budget Template 121613'!$G$5</f>
        <v>0</v>
      </c>
      <c r="F6" s="151"/>
      <c r="G6" s="150">
        <v>6119040000</v>
      </c>
      <c r="H6" s="147" t="str">
        <f>'Budget Template 121613'!$D$5&amp;A6&amp;'Budget Template 121613'!$F$5&amp;B6&amp;"0000000"</f>
        <v>110000000000</v>
      </c>
      <c r="I6" s="151">
        <v>1</v>
      </c>
      <c r="J6" s="153">
        <f>ROUND('Budget Template 121613'!$D$24,0)</f>
        <v>0</v>
      </c>
    </row>
    <row r="7" spans="1:10" s="149" customFormat="1" x14ac:dyDescent="0.2">
      <c r="A7" s="151">
        <v>11</v>
      </c>
      <c r="B7" s="147" t="s">
        <v>426</v>
      </c>
      <c r="C7" s="170"/>
      <c r="D7" s="151">
        <f>'Budget Template 121613'!$P$1</f>
        <v>2017</v>
      </c>
      <c r="E7" s="147">
        <f>'Budget Template 121613'!$G$5</f>
        <v>0</v>
      </c>
      <c r="F7" s="151"/>
      <c r="G7" s="150">
        <v>6119050000</v>
      </c>
      <c r="H7" s="147" t="str">
        <f>'Budget Template 121613'!$D$5&amp;A7&amp;'Budget Template 121613'!$F$5&amp;B7&amp;"0000000"</f>
        <v>110000000000</v>
      </c>
      <c r="I7" s="151">
        <v>1</v>
      </c>
      <c r="J7" s="153">
        <f>ROUND('Budget Template 121613'!$D$25,0)</f>
        <v>0</v>
      </c>
    </row>
    <row r="8" spans="1:10" s="149" customFormat="1" x14ac:dyDescent="0.2">
      <c r="A8" s="151">
        <v>11</v>
      </c>
      <c r="B8" s="147" t="s">
        <v>426</v>
      </c>
      <c r="C8" s="170"/>
      <c r="D8" s="151">
        <f>'Budget Template 121613'!$P$1</f>
        <v>2017</v>
      </c>
      <c r="E8" s="147">
        <f>'Budget Template 121613'!$G$5</f>
        <v>0</v>
      </c>
      <c r="F8" s="151"/>
      <c r="G8" s="150">
        <v>6119000000</v>
      </c>
      <c r="H8" s="147" t="str">
        <f>'Budget Template 121613'!$D$5&amp;A8&amp;'Budget Template 121613'!$F$5&amp;B8&amp;"0000000"</f>
        <v>110000000000</v>
      </c>
      <c r="I8" s="151">
        <v>1</v>
      </c>
      <c r="J8" s="152">
        <f>ROUND('Budget Template 121613'!$D$26,0)</f>
        <v>0</v>
      </c>
    </row>
    <row r="9" spans="1:10" s="149" customFormat="1" x14ac:dyDescent="0.2">
      <c r="A9" s="151">
        <v>11</v>
      </c>
      <c r="B9" s="147" t="s">
        <v>426</v>
      </c>
      <c r="C9" s="170"/>
      <c r="D9" s="151">
        <f>'Budget Template 121613'!$P$1</f>
        <v>2017</v>
      </c>
      <c r="E9" s="147">
        <f>'Budget Template 121613'!$G$5</f>
        <v>0</v>
      </c>
      <c r="F9" s="151"/>
      <c r="G9" s="150">
        <v>6119010000</v>
      </c>
      <c r="H9" s="147" t="str">
        <f>'Budget Template 121613'!$D$5&amp;A9&amp;'Budget Template 121613'!$F$5&amp;B9&amp;"0000000"</f>
        <v>110000000000</v>
      </c>
      <c r="I9" s="151">
        <v>1</v>
      </c>
      <c r="J9" s="152">
        <f>ROUND('Budget Template 121613'!$D$27,0)</f>
        <v>0</v>
      </c>
    </row>
    <row r="10" spans="1:10" s="149" customFormat="1" x14ac:dyDescent="0.2">
      <c r="A10" s="151">
        <v>11</v>
      </c>
      <c r="B10" s="147" t="s">
        <v>426</v>
      </c>
      <c r="C10" s="170"/>
      <c r="D10" s="151">
        <f>'Budget Template 121613'!$P$1</f>
        <v>2017</v>
      </c>
      <c r="E10" s="147">
        <f>'Budget Template 121613'!$G$5</f>
        <v>0</v>
      </c>
      <c r="F10" s="151"/>
      <c r="G10" s="150">
        <v>6121000000</v>
      </c>
      <c r="H10" s="147" t="str">
        <f>'Budget Template 121613'!$D$5&amp;A10&amp;'Budget Template 121613'!$F$5&amp;B10&amp;"0000000"</f>
        <v>110000000000</v>
      </c>
      <c r="I10" s="151">
        <v>1</v>
      </c>
      <c r="J10" s="152">
        <f>ROUND('Budget Template 121613'!$D$28,0)</f>
        <v>0</v>
      </c>
    </row>
    <row r="11" spans="1:10" s="149" customFormat="1" x14ac:dyDescent="0.2">
      <c r="A11" s="151">
        <v>11</v>
      </c>
      <c r="B11" s="147" t="s">
        <v>426</v>
      </c>
      <c r="C11" s="170"/>
      <c r="D11" s="151">
        <f>'Budget Template 121613'!$P$1</f>
        <v>2017</v>
      </c>
      <c r="E11" s="147">
        <f>'Budget Template 121613'!$G$5</f>
        <v>0</v>
      </c>
      <c r="F11" s="151"/>
      <c r="G11" s="150">
        <v>6129000000</v>
      </c>
      <c r="H11" s="147" t="str">
        <f>'Budget Template 121613'!$D$5&amp;A11&amp;'Budget Template 121613'!$F$5&amp;B11&amp;"0000000"</f>
        <v>110000000000</v>
      </c>
      <c r="I11" s="151">
        <v>1</v>
      </c>
      <c r="J11" s="152">
        <f>ROUND('Budget Template 121613'!$D$29,0)</f>
        <v>0</v>
      </c>
    </row>
    <row r="12" spans="1:10" s="149" customFormat="1" x14ac:dyDescent="0.2">
      <c r="A12" s="151">
        <v>11</v>
      </c>
      <c r="B12" s="147" t="s">
        <v>426</v>
      </c>
      <c r="C12" s="170"/>
      <c r="D12" s="151">
        <f>'Budget Template 121613'!$P$1</f>
        <v>2017</v>
      </c>
      <c r="E12" s="147">
        <f>'Budget Template 121613'!$G$5</f>
        <v>0</v>
      </c>
      <c r="F12" s="151"/>
      <c r="G12" s="150">
        <v>6141000000</v>
      </c>
      <c r="H12" s="147" t="str">
        <f>'Budget Template 121613'!$D$5&amp;A12&amp;'Budget Template 121613'!$F$5&amp;B12&amp;"0000000"</f>
        <v>110000000000</v>
      </c>
      <c r="I12" s="151">
        <v>1</v>
      </c>
      <c r="J12" s="152">
        <f>ROUND('Budget Template 121613'!$D$31,0)</f>
        <v>0</v>
      </c>
    </row>
    <row r="13" spans="1:10" s="149" customFormat="1" x14ac:dyDescent="0.2">
      <c r="A13" s="151">
        <v>11</v>
      </c>
      <c r="B13" s="147" t="s">
        <v>426</v>
      </c>
      <c r="C13" s="170"/>
      <c r="D13" s="151">
        <f>'Budget Template 121613'!$P$1</f>
        <v>2017</v>
      </c>
      <c r="E13" s="147">
        <f>'Budget Template 121613'!$G$5</f>
        <v>0</v>
      </c>
      <c r="F13" s="151"/>
      <c r="G13" s="150">
        <v>6142000000</v>
      </c>
      <c r="H13" s="147" t="str">
        <f>'Budget Template 121613'!$D$5&amp;A13&amp;'Budget Template 121613'!$F$5&amp;B13&amp;"0000000"</f>
        <v>110000000000</v>
      </c>
      <c r="I13" s="151">
        <v>1</v>
      </c>
      <c r="J13" s="152">
        <f>ROUND('Budget Template 121613'!$D$32,0)</f>
        <v>0</v>
      </c>
    </row>
    <row r="14" spans="1:10" s="149" customFormat="1" x14ac:dyDescent="0.2">
      <c r="A14" s="151">
        <v>11</v>
      </c>
      <c r="B14" s="147" t="s">
        <v>426</v>
      </c>
      <c r="C14" s="170"/>
      <c r="D14" s="151">
        <f>'Budget Template 121613'!$P$1</f>
        <v>2017</v>
      </c>
      <c r="E14" s="147">
        <f>'Budget Template 121613'!$G$5</f>
        <v>0</v>
      </c>
      <c r="F14" s="151"/>
      <c r="G14" s="150">
        <v>6143000000</v>
      </c>
      <c r="H14" s="147" t="str">
        <f>'Budget Template 121613'!$D$5&amp;A14&amp;'Budget Template 121613'!$F$5&amp;B14&amp;"0000000"</f>
        <v>110000000000</v>
      </c>
      <c r="I14" s="151">
        <v>1</v>
      </c>
      <c r="J14" s="152">
        <f>ROUND('Budget Template 121613'!$D$33,0)</f>
        <v>0</v>
      </c>
    </row>
    <row r="15" spans="1:10" s="149" customFormat="1" x14ac:dyDescent="0.2">
      <c r="A15" s="151">
        <v>11</v>
      </c>
      <c r="B15" s="147" t="s">
        <v>426</v>
      </c>
      <c r="C15" s="170"/>
      <c r="D15" s="151">
        <f>'Budget Template 121613'!$P$1</f>
        <v>2017</v>
      </c>
      <c r="E15" s="147">
        <f>'Budget Template 121613'!$G$5</f>
        <v>0</v>
      </c>
      <c r="F15" s="151"/>
      <c r="G15" s="150">
        <v>6145000000</v>
      </c>
      <c r="H15" s="147" t="str">
        <f>'Budget Template 121613'!$D$5&amp;A15&amp;'Budget Template 121613'!$F$5&amp;B15&amp;"0000000"</f>
        <v>110000000000</v>
      </c>
      <c r="I15" s="151">
        <v>1</v>
      </c>
      <c r="J15" s="152">
        <f>ROUND('Budget Template 121613'!$D$34,0)</f>
        <v>0</v>
      </c>
    </row>
    <row r="16" spans="1:10" s="149" customFormat="1" x14ac:dyDescent="0.2">
      <c r="A16" s="151">
        <v>11</v>
      </c>
      <c r="B16" s="147" t="s">
        <v>426</v>
      </c>
      <c r="C16" s="170"/>
      <c r="D16" s="151">
        <f>'Budget Template 121613'!$P$1</f>
        <v>2017</v>
      </c>
      <c r="E16" s="147">
        <f>'Budget Template 121613'!$G$5</f>
        <v>0</v>
      </c>
      <c r="F16" s="151"/>
      <c r="G16" s="150">
        <v>6146000000</v>
      </c>
      <c r="H16" s="147" t="str">
        <f>'Budget Template 121613'!$D$5&amp;A16&amp;'Budget Template 121613'!$F$5&amp;B16&amp;"0000000"</f>
        <v>110000000000</v>
      </c>
      <c r="I16" s="151">
        <v>1</v>
      </c>
      <c r="J16" s="152">
        <f>ROUND('Budget Template 121613'!$D$35,0)</f>
        <v>0</v>
      </c>
    </row>
    <row r="17" spans="1:10" s="149" customFormat="1" x14ac:dyDescent="0.2">
      <c r="A17" s="151">
        <v>11</v>
      </c>
      <c r="B17" s="147" t="s">
        <v>426</v>
      </c>
      <c r="C17" s="170"/>
      <c r="D17" s="151">
        <f>'Budget Template 121613'!$P$1</f>
        <v>2017</v>
      </c>
      <c r="E17" s="147">
        <f>'Budget Template 121613'!$G$5</f>
        <v>0</v>
      </c>
      <c r="F17" s="151"/>
      <c r="G17" s="150">
        <v>6141010000</v>
      </c>
      <c r="H17" s="147" t="str">
        <f>'Budget Template 121613'!$D$5&amp;A17&amp;'Budget Template 121613'!$F$5&amp;B17&amp;"0000000"</f>
        <v>110000000000</v>
      </c>
      <c r="I17" s="151">
        <v>1</v>
      </c>
      <c r="J17" s="152">
        <f>ROUND('Budget Template 121613'!$D$36,0)</f>
        <v>0</v>
      </c>
    </row>
    <row r="18" spans="1:10" s="149" customFormat="1" x14ac:dyDescent="0.2">
      <c r="A18" s="151">
        <v>11</v>
      </c>
      <c r="B18" s="147" t="s">
        <v>426</v>
      </c>
      <c r="C18" s="170"/>
      <c r="D18" s="151">
        <f>'Budget Template 121613'!$P$1</f>
        <v>2017</v>
      </c>
      <c r="E18" s="147">
        <f>'Budget Template 121613'!$G$5</f>
        <v>0</v>
      </c>
      <c r="F18" s="151"/>
      <c r="G18" s="150">
        <v>6219000000</v>
      </c>
      <c r="H18" s="147" t="str">
        <f>'Budget Template 121613'!$D$5&amp;A18&amp;'Budget Template 121613'!$F$5&amp;B18&amp;"0000000"</f>
        <v>110000000000</v>
      </c>
      <c r="I18" s="151">
        <v>1</v>
      </c>
      <c r="J18" s="152">
        <f>ROUND('Budget Template 121613'!$DS40,0)</f>
        <v>0</v>
      </c>
    </row>
    <row r="19" spans="1:10" s="149" customFormat="1" x14ac:dyDescent="0.2">
      <c r="A19" s="151">
        <v>11</v>
      </c>
      <c r="B19" s="147" t="s">
        <v>426</v>
      </c>
      <c r="C19" s="170"/>
      <c r="D19" s="151">
        <f>'Budget Template 121613'!$P$1</f>
        <v>2017</v>
      </c>
      <c r="E19" s="147">
        <f>'Budget Template 121613'!$G$5</f>
        <v>0</v>
      </c>
      <c r="F19" s="151"/>
      <c r="G19" s="150">
        <v>6221000000</v>
      </c>
      <c r="H19" s="147" t="str">
        <f>'Budget Template 121613'!$D$5&amp;A19&amp;'Budget Template 121613'!$F$5&amp;B19&amp;"0000000"</f>
        <v>110000000000</v>
      </c>
      <c r="I19" s="151">
        <v>1</v>
      </c>
      <c r="J19" s="152">
        <f>ROUND('Budget Template 121613'!$D$41,0)</f>
        <v>0</v>
      </c>
    </row>
    <row r="20" spans="1:10" s="149" customFormat="1" x14ac:dyDescent="0.2">
      <c r="A20" s="151">
        <v>11</v>
      </c>
      <c r="B20" s="147" t="s">
        <v>426</v>
      </c>
      <c r="C20" s="170"/>
      <c r="D20" s="151">
        <f>'Budget Template 121613'!$P$1</f>
        <v>2017</v>
      </c>
      <c r="E20" s="147">
        <f>'Budget Template 121613'!$G$5</f>
        <v>0</v>
      </c>
      <c r="F20" s="151"/>
      <c r="G20" s="150">
        <v>6239000000</v>
      </c>
      <c r="H20" s="147" t="str">
        <f>'Budget Template 121613'!$D$5&amp;A20&amp;'Budget Template 121613'!$F$5&amp;B20&amp;"0000000"</f>
        <v>110000000000</v>
      </c>
      <c r="I20" s="151">
        <v>1</v>
      </c>
      <c r="J20" s="152">
        <f>ROUND('Budget Template 121613'!$D$42,0)</f>
        <v>0</v>
      </c>
    </row>
    <row r="21" spans="1:10" s="149" customFormat="1" x14ac:dyDescent="0.2">
      <c r="A21" s="151">
        <v>11</v>
      </c>
      <c r="B21" s="147" t="s">
        <v>426</v>
      </c>
      <c r="C21" s="170"/>
      <c r="D21" s="151">
        <f>'Budget Template 121613'!$P$1</f>
        <v>2017</v>
      </c>
      <c r="E21" s="147">
        <f>'Budget Template 121613'!$G$5</f>
        <v>0</v>
      </c>
      <c r="F21" s="151"/>
      <c r="G21" s="150">
        <v>6249000000</v>
      </c>
      <c r="H21" s="147" t="str">
        <f>'Budget Template 121613'!$D$5&amp;A21&amp;'Budget Template 121613'!$F$5&amp;B21&amp;"0000000"</f>
        <v>110000000000</v>
      </c>
      <c r="I21" s="151">
        <v>1</v>
      </c>
      <c r="J21" s="152">
        <f>ROUND('Budget Template 121613'!$D43,0)</f>
        <v>0</v>
      </c>
    </row>
    <row r="22" spans="1:10" s="149" customFormat="1" x14ac:dyDescent="0.2">
      <c r="A22" s="151">
        <v>11</v>
      </c>
      <c r="B22" s="147" t="s">
        <v>426</v>
      </c>
      <c r="C22" s="170"/>
      <c r="D22" s="151">
        <f>'Budget Template 121613'!$P$1</f>
        <v>2017</v>
      </c>
      <c r="E22" s="147">
        <f>'Budget Template 121613'!$G$5</f>
        <v>0</v>
      </c>
      <c r="F22" s="151"/>
      <c r="G22" s="150">
        <v>6259040000</v>
      </c>
      <c r="H22" s="147" t="str">
        <f>'Budget Template 121613'!$D$5&amp;A22&amp;'Budget Template 121613'!$F$5&amp;B22&amp;"0000000"</f>
        <v>110000000000</v>
      </c>
      <c r="I22" s="151">
        <v>1</v>
      </c>
      <c r="J22" s="152">
        <f>ROUND('Budget Template 121613'!$D44,0)</f>
        <v>0</v>
      </c>
    </row>
    <row r="23" spans="1:10" s="149" customFormat="1" x14ac:dyDescent="0.2">
      <c r="A23" s="151">
        <v>11</v>
      </c>
      <c r="B23" s="147" t="s">
        <v>426</v>
      </c>
      <c r="C23" s="170"/>
      <c r="D23" s="151">
        <f>'Budget Template 121613'!$P$1</f>
        <v>2017</v>
      </c>
      <c r="E23" s="147">
        <f>'Budget Template 121613'!$G$5</f>
        <v>0</v>
      </c>
      <c r="F23" s="151"/>
      <c r="G23" s="150">
        <v>6269000000</v>
      </c>
      <c r="H23" s="147" t="str">
        <f>'Budget Template 121613'!$D$5&amp;A23&amp;'Budget Template 121613'!$F$5&amp;B23&amp;"0000000"</f>
        <v>110000000000</v>
      </c>
      <c r="I23" s="151">
        <v>1</v>
      </c>
      <c r="J23" s="152">
        <f>ROUND('Budget Template 121613'!$D45,0)</f>
        <v>0</v>
      </c>
    </row>
    <row r="24" spans="1:10" s="149" customFormat="1" x14ac:dyDescent="0.2">
      <c r="A24" s="151">
        <v>11</v>
      </c>
      <c r="B24" s="147" t="s">
        <v>426</v>
      </c>
      <c r="C24" s="170"/>
      <c r="D24" s="151">
        <f>'Budget Template 121613'!$P$1</f>
        <v>2017</v>
      </c>
      <c r="E24" s="147">
        <f>'Budget Template 121613'!$G$5</f>
        <v>0</v>
      </c>
      <c r="F24" s="151"/>
      <c r="G24" s="150">
        <v>6269010000</v>
      </c>
      <c r="H24" s="147" t="str">
        <f>'Budget Template 121613'!$D$5&amp;A24&amp;'Budget Template 121613'!$F$5&amp;B24&amp;"0000000"</f>
        <v>110000000000</v>
      </c>
      <c r="I24" s="151">
        <v>1</v>
      </c>
      <c r="J24" s="152">
        <f>ROUND('Budget Template 121613'!$D46,0)</f>
        <v>0</v>
      </c>
    </row>
    <row r="25" spans="1:10" s="149" customFormat="1" x14ac:dyDescent="0.2">
      <c r="A25" s="151">
        <v>11</v>
      </c>
      <c r="B25" s="147" t="s">
        <v>426</v>
      </c>
      <c r="C25" s="170"/>
      <c r="D25" s="151">
        <f>'Budget Template 121613'!$P$1</f>
        <v>2017</v>
      </c>
      <c r="E25" s="147">
        <f>'Budget Template 121613'!$G$5</f>
        <v>0</v>
      </c>
      <c r="F25" s="151"/>
      <c r="G25" s="150">
        <v>6291000000</v>
      </c>
      <c r="H25" s="147" t="str">
        <f>'Budget Template 121613'!$D$5&amp;A25&amp;'Budget Template 121613'!$F$5&amp;B25&amp;"0000000"</f>
        <v>110000000000</v>
      </c>
      <c r="I25" s="151">
        <v>1</v>
      </c>
      <c r="J25" s="152">
        <f>ROUND('Budget Template 121613'!$D47,0)</f>
        <v>0</v>
      </c>
    </row>
    <row r="26" spans="1:10" s="149" customFormat="1" x14ac:dyDescent="0.2">
      <c r="A26" s="151">
        <v>11</v>
      </c>
      <c r="B26" s="147" t="s">
        <v>426</v>
      </c>
      <c r="C26" s="170"/>
      <c r="D26" s="151">
        <f>'Budget Template 121613'!$P$1</f>
        <v>2017</v>
      </c>
      <c r="E26" s="147">
        <f>'Budget Template 121613'!$G$5</f>
        <v>0</v>
      </c>
      <c r="F26" s="151"/>
      <c r="G26" s="150">
        <v>6299010000</v>
      </c>
      <c r="H26" s="147" t="str">
        <f>'Budget Template 121613'!$D$5&amp;A26&amp;'Budget Template 121613'!$F$5&amp;B26&amp;"0000000"</f>
        <v>110000000000</v>
      </c>
      <c r="I26" s="151">
        <v>1</v>
      </c>
      <c r="J26" s="152">
        <f>ROUND('Budget Template 121613'!$D48,0)</f>
        <v>0</v>
      </c>
    </row>
    <row r="27" spans="1:10" s="149" customFormat="1" x14ac:dyDescent="0.2">
      <c r="A27" s="151">
        <v>11</v>
      </c>
      <c r="B27" s="147" t="s">
        <v>426</v>
      </c>
      <c r="C27" s="170"/>
      <c r="D27" s="151">
        <f>'Budget Template 121613'!$P$1</f>
        <v>2017</v>
      </c>
      <c r="E27" s="147">
        <f>'Budget Template 121613'!$G$5</f>
        <v>0</v>
      </c>
      <c r="F27" s="151"/>
      <c r="G27" s="150">
        <v>6299000000</v>
      </c>
      <c r="H27" s="147" t="str">
        <f>'Budget Template 121613'!$D$5&amp;A27&amp;'Budget Template 121613'!$F$5&amp;B27&amp;"0000000"</f>
        <v>110000000000</v>
      </c>
      <c r="I27" s="151">
        <v>1</v>
      </c>
      <c r="J27" s="152">
        <f>ROUND('Budget Template 121613'!$D49,0)</f>
        <v>0</v>
      </c>
    </row>
    <row r="28" spans="1:10" s="149" customFormat="1" x14ac:dyDescent="0.2">
      <c r="A28" s="151">
        <v>11</v>
      </c>
      <c r="B28" s="147" t="s">
        <v>426</v>
      </c>
      <c r="C28" s="170"/>
      <c r="D28" s="151">
        <f>'Budget Template 121613'!$P$1</f>
        <v>2017</v>
      </c>
      <c r="E28" s="147">
        <f>'Budget Template 121613'!$G$5</f>
        <v>0</v>
      </c>
      <c r="F28" s="151"/>
      <c r="G28" s="150">
        <v>6319000000</v>
      </c>
      <c r="H28" s="147" t="str">
        <f>'Budget Template 121613'!$D$5&amp;A28&amp;'Budget Template 121613'!$F$5&amp;B28&amp;"0000000"</f>
        <v>110000000000</v>
      </c>
      <c r="I28" s="151">
        <v>1</v>
      </c>
      <c r="J28" s="152">
        <f>ROUND('Budget Template 121613'!$D52,0)</f>
        <v>0</v>
      </c>
    </row>
    <row r="29" spans="1:10" s="149" customFormat="1" x14ac:dyDescent="0.2">
      <c r="A29" s="151">
        <v>11</v>
      </c>
      <c r="B29" s="147" t="s">
        <v>426</v>
      </c>
      <c r="C29" s="170"/>
      <c r="D29" s="151">
        <f>'Budget Template 121613'!$P$1</f>
        <v>2017</v>
      </c>
      <c r="E29" s="147">
        <f>'Budget Template 121613'!$G$5</f>
        <v>0</v>
      </c>
      <c r="F29" s="151"/>
      <c r="G29" s="150">
        <v>6329000000</v>
      </c>
      <c r="H29" s="147" t="str">
        <f>'Budget Template 121613'!$D$5&amp;A29&amp;'Budget Template 121613'!$F$5&amp;B29&amp;"0000000"</f>
        <v>110000000000</v>
      </c>
      <c r="I29" s="151">
        <v>1</v>
      </c>
      <c r="J29" s="152">
        <f>ROUND('Budget Template 121613'!$D53,0)</f>
        <v>0</v>
      </c>
    </row>
    <row r="30" spans="1:10" s="149" customFormat="1" x14ac:dyDescent="0.2">
      <c r="A30" s="151">
        <v>11</v>
      </c>
      <c r="B30" s="147" t="s">
        <v>426</v>
      </c>
      <c r="C30" s="170"/>
      <c r="D30" s="151">
        <f>'Budget Template 121613'!$P$1</f>
        <v>2017</v>
      </c>
      <c r="E30" s="147">
        <f>'Budget Template 121613'!$G$5</f>
        <v>0</v>
      </c>
      <c r="F30" s="151"/>
      <c r="G30" s="150">
        <v>6339000000</v>
      </c>
      <c r="H30" s="147" t="str">
        <f>'Budget Template 121613'!$D$5&amp;A30&amp;'Budget Template 121613'!$F$5&amp;B30&amp;"0000000"</f>
        <v>110000000000</v>
      </c>
      <c r="I30" s="151">
        <v>1</v>
      </c>
      <c r="J30" s="152">
        <f>ROUND('Budget Template 121613'!$D54,0)</f>
        <v>0</v>
      </c>
    </row>
    <row r="31" spans="1:10" s="149" customFormat="1" x14ac:dyDescent="0.2">
      <c r="A31" s="151">
        <v>11</v>
      </c>
      <c r="B31" s="147" t="s">
        <v>426</v>
      </c>
      <c r="C31" s="170"/>
      <c r="D31" s="151">
        <f>'Budget Template 121613'!$P$1</f>
        <v>2017</v>
      </c>
      <c r="E31" s="147">
        <f>'Budget Template 121613'!$G$5</f>
        <v>0</v>
      </c>
      <c r="F31" s="151"/>
      <c r="G31" s="150">
        <v>6399000000</v>
      </c>
      <c r="H31" s="147" t="str">
        <f>'Budget Template 121613'!$D$5&amp;A31&amp;'Budget Template 121613'!$F$5&amp;B31&amp;"0000000"</f>
        <v>110000000000</v>
      </c>
      <c r="I31" s="151">
        <v>1</v>
      </c>
      <c r="J31" s="152">
        <f>ROUND('Budget Template 121613'!$D55,0)</f>
        <v>0</v>
      </c>
    </row>
    <row r="32" spans="1:10" s="149" customFormat="1" x14ac:dyDescent="0.2">
      <c r="A32" s="151">
        <v>11</v>
      </c>
      <c r="B32" s="147" t="s">
        <v>426</v>
      </c>
      <c r="C32" s="170"/>
      <c r="D32" s="151">
        <f>'Budget Template 121613'!$P$1</f>
        <v>2017</v>
      </c>
      <c r="E32" s="147">
        <f>'Budget Template 121613'!$G$5</f>
        <v>0</v>
      </c>
      <c r="F32" s="151"/>
      <c r="G32" s="150">
        <v>6411000000</v>
      </c>
      <c r="H32" s="147" t="str">
        <f>'Budget Template 121613'!$D$5&amp;A32&amp;'Budget Template 121613'!$F$5&amp;B32&amp;"0000000"</f>
        <v>110000000000</v>
      </c>
      <c r="I32" s="151">
        <v>1</v>
      </c>
      <c r="J32" s="152">
        <f>ROUND('Budget Template 121613'!$D58,0)</f>
        <v>0</v>
      </c>
    </row>
    <row r="33" spans="1:10" s="149" customFormat="1" x14ac:dyDescent="0.2">
      <c r="A33" s="151">
        <v>11</v>
      </c>
      <c r="B33" s="147" t="s">
        <v>426</v>
      </c>
      <c r="C33" s="170"/>
      <c r="D33" s="151">
        <f>'Budget Template 121613'!$P$1</f>
        <v>2017</v>
      </c>
      <c r="E33" s="147">
        <f>'Budget Template 121613'!$G$5</f>
        <v>0</v>
      </c>
      <c r="F33" s="151"/>
      <c r="G33" s="150">
        <v>6411010000</v>
      </c>
      <c r="H33" s="147" t="str">
        <f>'Budget Template 121613'!$D$5&amp;A33&amp;'Budget Template 121613'!$F$5&amp;B33&amp;"0000000"</f>
        <v>110000000000</v>
      </c>
      <c r="I33" s="151">
        <v>1</v>
      </c>
      <c r="J33" s="152">
        <f>ROUND('Budget Template 121613'!$D59,0)</f>
        <v>0</v>
      </c>
    </row>
    <row r="34" spans="1:10" s="149" customFormat="1" x14ac:dyDescent="0.2">
      <c r="A34" s="151">
        <v>11</v>
      </c>
      <c r="B34" s="147" t="s">
        <v>426</v>
      </c>
      <c r="C34" s="170"/>
      <c r="D34" s="151">
        <f>'Budget Template 121613'!$P$1</f>
        <v>2017</v>
      </c>
      <c r="E34" s="147">
        <f>'Budget Template 121613'!$G$5</f>
        <v>0</v>
      </c>
      <c r="F34" s="151"/>
      <c r="G34" s="150">
        <v>6412000000</v>
      </c>
      <c r="H34" s="147" t="str">
        <f>'Budget Template 121613'!$D$5&amp;A34&amp;'Budget Template 121613'!$F$5&amp;B34&amp;"0000000"</f>
        <v>110000000000</v>
      </c>
      <c r="I34" s="151">
        <v>1</v>
      </c>
      <c r="J34" s="152">
        <f>ROUND('Budget Template 121613'!$D60,0)</f>
        <v>0</v>
      </c>
    </row>
    <row r="35" spans="1:10" s="149" customFormat="1" x14ac:dyDescent="0.2">
      <c r="A35" s="151">
        <v>11</v>
      </c>
      <c r="B35" s="147" t="s">
        <v>426</v>
      </c>
      <c r="C35" s="170"/>
      <c r="D35" s="151">
        <f>'Budget Template 121613'!$P$1</f>
        <v>2017</v>
      </c>
      <c r="E35" s="147">
        <f>'Budget Template 121613'!$G$5</f>
        <v>0</v>
      </c>
      <c r="F35" s="151"/>
      <c r="G35" s="150">
        <v>6419000000</v>
      </c>
      <c r="H35" s="147" t="str">
        <f>'Budget Template 121613'!$D$5&amp;A35&amp;'Budget Template 121613'!$F$5&amp;B35&amp;"0000000"</f>
        <v>110000000000</v>
      </c>
      <c r="I35" s="151">
        <v>1</v>
      </c>
      <c r="J35" s="152">
        <f>ROUND('Budget Template 121613'!$D61,0)</f>
        <v>0</v>
      </c>
    </row>
    <row r="36" spans="1:10" s="149" customFormat="1" x14ac:dyDescent="0.2">
      <c r="A36" s="151">
        <v>11</v>
      </c>
      <c r="B36" s="147" t="s">
        <v>426</v>
      </c>
      <c r="C36" s="170"/>
      <c r="D36" s="151">
        <f>'Budget Template 121613'!$P$1</f>
        <v>2017</v>
      </c>
      <c r="E36" s="147">
        <f>'Budget Template 121613'!$G$5</f>
        <v>0</v>
      </c>
      <c r="F36" s="151"/>
      <c r="G36" s="150">
        <v>6494000000</v>
      </c>
      <c r="H36" s="147" t="str">
        <f>'Budget Template 121613'!$D$5&amp;A36&amp;'Budget Template 121613'!$F$5&amp;B36&amp;"0000000"</f>
        <v>110000000000</v>
      </c>
      <c r="I36" s="151">
        <v>1</v>
      </c>
      <c r="J36" s="152">
        <f>ROUND('Budget Template 121613'!$D62,0)</f>
        <v>0</v>
      </c>
    </row>
    <row r="37" spans="1:10" s="149" customFormat="1" x14ac:dyDescent="0.2">
      <c r="A37" s="151">
        <v>11</v>
      </c>
      <c r="B37" s="147" t="s">
        <v>426</v>
      </c>
      <c r="C37" s="170"/>
      <c r="D37" s="151">
        <f>'Budget Template 121613'!$P$1</f>
        <v>2017</v>
      </c>
      <c r="E37" s="147">
        <f>'Budget Template 121613'!$G$5</f>
        <v>0</v>
      </c>
      <c r="F37" s="151"/>
      <c r="G37" s="150">
        <v>6495000000</v>
      </c>
      <c r="H37" s="147" t="str">
        <f>'Budget Template 121613'!$D$5&amp;A37&amp;'Budget Template 121613'!$F$5&amp;B37&amp;"0000000"</f>
        <v>110000000000</v>
      </c>
      <c r="I37" s="151">
        <v>1</v>
      </c>
      <c r="J37" s="152">
        <f>ROUND('Budget Template 121613'!$D63,0)</f>
        <v>0</v>
      </c>
    </row>
    <row r="38" spans="1:10" s="149" customFormat="1" x14ac:dyDescent="0.2">
      <c r="A38" s="151">
        <v>11</v>
      </c>
      <c r="B38" s="147" t="s">
        <v>426</v>
      </c>
      <c r="C38" s="170"/>
      <c r="D38" s="151">
        <f>'Budget Template 121613'!$P$1</f>
        <v>2017</v>
      </c>
      <c r="E38" s="147">
        <f>'Budget Template 121613'!$G$5</f>
        <v>0</v>
      </c>
      <c r="F38" s="151"/>
      <c r="G38" s="150">
        <v>6499000000</v>
      </c>
      <c r="H38" s="147" t="str">
        <f>'Budget Template 121613'!$D$5&amp;A38&amp;'Budget Template 121613'!$F$5&amp;B38&amp;"0000000"</f>
        <v>110000000000</v>
      </c>
      <c r="I38" s="151">
        <v>1</v>
      </c>
      <c r="J38" s="152">
        <f>ROUND('Budget Template 121613'!$D64,0)</f>
        <v>0</v>
      </c>
    </row>
    <row r="39" spans="1:10" s="149" customFormat="1" x14ac:dyDescent="0.2">
      <c r="A39" s="151">
        <v>11</v>
      </c>
      <c r="B39" s="147" t="s">
        <v>426</v>
      </c>
      <c r="C39" s="170"/>
      <c r="D39" s="151">
        <f>'Budget Template 121613'!$P$1</f>
        <v>2017</v>
      </c>
      <c r="E39" s="147">
        <f>'Budget Template 121613'!$G$5</f>
        <v>0</v>
      </c>
      <c r="F39" s="151"/>
      <c r="G39" s="150">
        <v>6499010000</v>
      </c>
      <c r="H39" s="147" t="str">
        <f>'Budget Template 121613'!$D$5&amp;A39&amp;'Budget Template 121613'!$F$5&amp;B39&amp;"0000000"</f>
        <v>110000000000</v>
      </c>
      <c r="I39" s="151">
        <v>1</v>
      </c>
      <c r="J39" s="152">
        <f>ROUND('Budget Template 121613'!$D65,0)</f>
        <v>0</v>
      </c>
    </row>
    <row r="40" spans="1:10" s="149" customFormat="1" x14ac:dyDescent="0.2">
      <c r="A40" s="151">
        <v>11</v>
      </c>
      <c r="B40" s="147" t="s">
        <v>426</v>
      </c>
      <c r="C40" s="170"/>
      <c r="D40" s="151">
        <f>'Budget Template 121613'!$P$1</f>
        <v>2017</v>
      </c>
      <c r="E40" s="147">
        <f>'Budget Template 121613'!$G$5</f>
        <v>0</v>
      </c>
      <c r="F40" s="151"/>
      <c r="G40" s="150">
        <v>6499030000</v>
      </c>
      <c r="H40" s="147" t="str">
        <f>'Budget Template 121613'!$D$5&amp;A40&amp;'Budget Template 121613'!$F$5&amp;B40&amp;"0000000"</f>
        <v>110000000000</v>
      </c>
      <c r="I40" s="151">
        <v>1</v>
      </c>
      <c r="J40" s="152">
        <f>ROUND('Budget Template 121613'!$D66,0)</f>
        <v>0</v>
      </c>
    </row>
    <row r="41" spans="1:10" s="149" customFormat="1" x14ac:dyDescent="0.2">
      <c r="A41" s="151">
        <v>11</v>
      </c>
      <c r="B41" s="147" t="s">
        <v>426</v>
      </c>
      <c r="C41" s="170"/>
      <c r="D41" s="151">
        <f>'Budget Template 121613'!$P$1</f>
        <v>2017</v>
      </c>
      <c r="E41" s="147">
        <f>'Budget Template 121613'!$G$5</f>
        <v>0</v>
      </c>
      <c r="F41" s="151"/>
      <c r="G41" s="150">
        <v>6639000000</v>
      </c>
      <c r="H41" s="147" t="str">
        <f>'Budget Template 121613'!$D$5&amp;A41&amp;'Budget Template 121613'!$F$5&amp;B41&amp;"0000000"</f>
        <v>110000000000</v>
      </c>
      <c r="I41" s="151">
        <v>1</v>
      </c>
      <c r="J41" s="152">
        <f>ROUND('Budget Template 121613'!$D69,0)</f>
        <v>0</v>
      </c>
    </row>
    <row r="42" spans="1:10" s="149" customFormat="1" x14ac:dyDescent="0.2">
      <c r="A42" s="151">
        <v>11</v>
      </c>
      <c r="B42" s="147" t="s">
        <v>426</v>
      </c>
      <c r="C42" s="170"/>
      <c r="D42" s="151">
        <f>'Budget Template 121613'!$P$1</f>
        <v>2017</v>
      </c>
      <c r="E42" s="147">
        <f>'Budget Template 121613'!$G$5</f>
        <v>0</v>
      </c>
      <c r="F42" s="151"/>
      <c r="G42" s="150">
        <v>6639010000</v>
      </c>
      <c r="H42" s="147" t="str">
        <f>'Budget Template 121613'!$D$5&amp;A42&amp;'Budget Template 121613'!$F$5&amp;B42&amp;"0000000"</f>
        <v>110000000000</v>
      </c>
      <c r="I42" s="151">
        <v>1</v>
      </c>
      <c r="J42" s="152">
        <f>ROUND('Budget Template 121613'!$D70,0)</f>
        <v>0</v>
      </c>
    </row>
    <row r="43" spans="1:10" s="149" customFormat="1" x14ac:dyDescent="0.2">
      <c r="A43" s="151">
        <v>11</v>
      </c>
      <c r="B43" s="147" t="s">
        <v>426</v>
      </c>
      <c r="C43" s="170"/>
      <c r="D43" s="151">
        <f>'Budget Template 121613'!$P$1</f>
        <v>2017</v>
      </c>
      <c r="E43" s="147">
        <f>'Budget Template 121613'!$G$5</f>
        <v>0</v>
      </c>
      <c r="F43" s="151"/>
      <c r="G43" s="150">
        <v>6639020000</v>
      </c>
      <c r="H43" s="147" t="str">
        <f>'Budget Template 121613'!$D$5&amp;A43&amp;'Budget Template 121613'!$F$5&amp;B43&amp;"0000000"</f>
        <v>110000000000</v>
      </c>
      <c r="I43" s="151">
        <v>1</v>
      </c>
      <c r="J43" s="152">
        <f>ROUND('Budget Template 121613'!$D71,0)</f>
        <v>0</v>
      </c>
    </row>
    <row r="44" spans="1:10" s="149" customFormat="1" x14ac:dyDescent="0.2">
      <c r="A44" s="151">
        <v>11</v>
      </c>
      <c r="B44" s="147" t="s">
        <v>426</v>
      </c>
      <c r="C44" s="170"/>
      <c r="D44" s="151">
        <f>'Budget Template 121613'!$P$1</f>
        <v>2017</v>
      </c>
      <c r="E44" s="147">
        <f>'Budget Template 121613'!$G$5</f>
        <v>0</v>
      </c>
      <c r="F44" s="151"/>
      <c r="G44" s="150">
        <v>6649000000</v>
      </c>
      <c r="H44" s="147" t="str">
        <f>'Budget Template 121613'!$D$5&amp;A44&amp;'Budget Template 121613'!$F$5&amp;B44&amp;"0000000"</f>
        <v>110000000000</v>
      </c>
      <c r="I44" s="151">
        <v>1</v>
      </c>
      <c r="J44" s="152">
        <f>ROUND('Budget Template 121613'!$D72,0)</f>
        <v>0</v>
      </c>
    </row>
    <row r="45" spans="1:10" s="149" customFormat="1" x14ac:dyDescent="0.2">
      <c r="A45" s="151">
        <v>11</v>
      </c>
      <c r="B45" s="147" t="s">
        <v>426</v>
      </c>
      <c r="C45" s="170"/>
      <c r="D45" s="151">
        <f>'Budget Template 121613'!$P$1</f>
        <v>2017</v>
      </c>
      <c r="E45" s="147">
        <f>'Budget Template 121613'!$G$5</f>
        <v>0</v>
      </c>
      <c r="F45" s="151"/>
      <c r="G45" s="150">
        <v>6649010000</v>
      </c>
      <c r="H45" s="147" t="str">
        <f>'Budget Template 121613'!$D$5&amp;A45&amp;'Budget Template 121613'!$F$5&amp;B45&amp;"0000000"</f>
        <v>110000000000</v>
      </c>
      <c r="I45" s="151">
        <v>1</v>
      </c>
      <c r="J45" s="152">
        <f>ROUND('Budget Template 121613'!$D73,0)</f>
        <v>0</v>
      </c>
    </row>
    <row r="46" spans="1:10" s="149" customFormat="1" x14ac:dyDescent="0.2">
      <c r="A46" s="151">
        <v>11</v>
      </c>
      <c r="B46" s="147" t="s">
        <v>426</v>
      </c>
      <c r="C46" s="170"/>
      <c r="D46" s="151">
        <f>'Budget Template 121613'!$P$1</f>
        <v>2017</v>
      </c>
      <c r="E46" s="147">
        <f>'Budget Template 121613'!$G$5</f>
        <v>0</v>
      </c>
      <c r="F46" s="151"/>
      <c r="G46" s="150">
        <v>6649020000</v>
      </c>
      <c r="H46" s="147" t="str">
        <f>'Budget Template 121613'!$D$5&amp;A46&amp;'Budget Template 121613'!$F$5&amp;B46&amp;"0000000"</f>
        <v>110000000000</v>
      </c>
      <c r="I46" s="151">
        <v>1</v>
      </c>
      <c r="J46" s="152">
        <f>ROUND('Budget Template 121613'!$D74,0)</f>
        <v>0</v>
      </c>
    </row>
    <row r="47" spans="1:10" s="149" customFormat="1" x14ac:dyDescent="0.2">
      <c r="A47" s="151">
        <v>11</v>
      </c>
      <c r="B47" s="147" t="s">
        <v>426</v>
      </c>
      <c r="C47" s="170"/>
      <c r="D47" s="151">
        <f>'Budget Template 121613'!$P$1</f>
        <v>2017</v>
      </c>
      <c r="E47" s="147">
        <f>'Budget Template 121613'!$G$5</f>
        <v>0</v>
      </c>
      <c r="F47" s="151"/>
      <c r="G47" s="150">
        <v>6669000000</v>
      </c>
      <c r="H47" s="147" t="str">
        <f>'Budget Template 121613'!$D$5&amp;A47&amp;'Budget Template 121613'!$F$5&amp;B47&amp;"0000000"</f>
        <v>110000000000</v>
      </c>
      <c r="I47" s="151">
        <v>1</v>
      </c>
      <c r="J47" s="152">
        <f>ROUND('Budget Template 121613'!$D75,0)</f>
        <v>0</v>
      </c>
    </row>
    <row r="48" spans="1:10" s="149" customFormat="1" x14ac:dyDescent="0.2">
      <c r="A48" s="151">
        <v>11</v>
      </c>
      <c r="B48" s="147" t="s">
        <v>420</v>
      </c>
      <c r="C48" s="170"/>
      <c r="D48" s="151">
        <f>'Budget Template 121613'!$P$1</f>
        <v>2017</v>
      </c>
      <c r="E48" s="147">
        <f>'Budget Template 121613'!$G$5</f>
        <v>0</v>
      </c>
      <c r="F48" s="151"/>
      <c r="G48" s="150">
        <v>6112000000</v>
      </c>
      <c r="H48" s="147" t="str">
        <f>'Budget Template 121613'!$D$5&amp;A48&amp;'Budget Template 121613'!$F$5&amp;B48&amp;"0000000"</f>
        <v>11MAT0000000</v>
      </c>
      <c r="I48" s="151">
        <v>1</v>
      </c>
      <c r="J48" s="152">
        <f>ROUND('Budget Template 121613'!$E20,0)</f>
        <v>0</v>
      </c>
    </row>
    <row r="49" spans="1:10" s="149" customFormat="1" x14ac:dyDescent="0.2">
      <c r="A49" s="151">
        <v>11</v>
      </c>
      <c r="B49" s="147" t="s">
        <v>420</v>
      </c>
      <c r="C49" s="170"/>
      <c r="D49" s="151">
        <f>'Budget Template 121613'!$P$1</f>
        <v>2017</v>
      </c>
      <c r="E49" s="147">
        <f>'Budget Template 121613'!$G$5</f>
        <v>0</v>
      </c>
      <c r="F49" s="151"/>
      <c r="G49" s="150">
        <v>6129010000</v>
      </c>
      <c r="H49" s="147" t="str">
        <f>'Budget Template 121613'!$D$5&amp;A49&amp;'Budget Template 121613'!$F$5&amp;B49&amp;"0000000"</f>
        <v>11MAT0000000</v>
      </c>
      <c r="I49" s="151">
        <v>1</v>
      </c>
      <c r="J49" s="152">
        <f>ROUND('Budget Template 121613'!$E21,0)</f>
        <v>0</v>
      </c>
    </row>
    <row r="50" spans="1:10" s="149" customFormat="1" x14ac:dyDescent="0.2">
      <c r="A50" s="151">
        <v>11</v>
      </c>
      <c r="B50" s="147" t="s">
        <v>420</v>
      </c>
      <c r="C50" s="170"/>
      <c r="D50" s="151">
        <f>'Budget Template 121613'!$P$1</f>
        <v>2017</v>
      </c>
      <c r="E50" s="147">
        <f>'Budget Template 121613'!$G$5</f>
        <v>0</v>
      </c>
      <c r="F50" s="151"/>
      <c r="G50" s="150">
        <v>6119020000</v>
      </c>
      <c r="H50" s="147" t="str">
        <f>'Budget Template 121613'!$D$5&amp;A50&amp;'Budget Template 121613'!$F$5&amp;B50&amp;"0000000"</f>
        <v>11MAT0000000</v>
      </c>
      <c r="I50" s="151">
        <v>1</v>
      </c>
      <c r="J50" s="152">
        <f>ROUND('Budget Template 121613'!$E22,0)</f>
        <v>0</v>
      </c>
    </row>
    <row r="51" spans="1:10" s="149" customFormat="1" x14ac:dyDescent="0.2">
      <c r="A51" s="151">
        <v>11</v>
      </c>
      <c r="B51" s="147" t="s">
        <v>420</v>
      </c>
      <c r="C51" s="170"/>
      <c r="D51" s="151">
        <f>'Budget Template 121613'!$P$1</f>
        <v>2017</v>
      </c>
      <c r="E51" s="147">
        <f>'Budget Template 121613'!$G$5</f>
        <v>0</v>
      </c>
      <c r="F51" s="151"/>
      <c r="G51" s="150">
        <v>6119030000</v>
      </c>
      <c r="H51" s="147" t="str">
        <f>'Budget Template 121613'!$D$5&amp;A51&amp;'Budget Template 121613'!$F$5&amp;B51&amp;"0000000"</f>
        <v>11MAT0000000</v>
      </c>
      <c r="I51" s="151">
        <v>1</v>
      </c>
      <c r="J51" s="152">
        <f>ROUND('Budget Template 121613'!$E23,0)</f>
        <v>0</v>
      </c>
    </row>
    <row r="52" spans="1:10" s="149" customFormat="1" x14ac:dyDescent="0.2">
      <c r="A52" s="151">
        <v>11</v>
      </c>
      <c r="B52" s="147" t="s">
        <v>420</v>
      </c>
      <c r="C52" s="170"/>
      <c r="D52" s="151">
        <f>'Budget Template 121613'!$P$1</f>
        <v>2017</v>
      </c>
      <c r="E52" s="147">
        <f>'Budget Template 121613'!$G$5</f>
        <v>0</v>
      </c>
      <c r="F52" s="151"/>
      <c r="G52" s="150">
        <v>6119040000</v>
      </c>
      <c r="H52" s="147" t="str">
        <f>'Budget Template 121613'!$D$5&amp;A52&amp;'Budget Template 121613'!$F$5&amp;B52&amp;"0000000"</f>
        <v>11MAT0000000</v>
      </c>
      <c r="I52" s="151">
        <v>1</v>
      </c>
      <c r="J52" s="152">
        <f>ROUND('Budget Template 121613'!$E24,0)</f>
        <v>0</v>
      </c>
    </row>
    <row r="53" spans="1:10" s="149" customFormat="1" x14ac:dyDescent="0.2">
      <c r="A53" s="151">
        <v>11</v>
      </c>
      <c r="B53" s="147" t="s">
        <v>420</v>
      </c>
      <c r="C53" s="170"/>
      <c r="D53" s="151">
        <f>'Budget Template 121613'!$P$1</f>
        <v>2017</v>
      </c>
      <c r="E53" s="147">
        <f>'Budget Template 121613'!$G$5</f>
        <v>0</v>
      </c>
      <c r="F53" s="151"/>
      <c r="G53" s="150">
        <v>6119050000</v>
      </c>
      <c r="H53" s="147" t="str">
        <f>'Budget Template 121613'!$D$5&amp;A53&amp;'Budget Template 121613'!$F$5&amp;B53&amp;"0000000"</f>
        <v>11MAT0000000</v>
      </c>
      <c r="I53" s="151">
        <v>1</v>
      </c>
      <c r="J53" s="152">
        <f>ROUND('Budget Template 121613'!$E25,0)</f>
        <v>0</v>
      </c>
    </row>
    <row r="54" spans="1:10" s="149" customFormat="1" x14ac:dyDescent="0.2">
      <c r="A54" s="151">
        <v>11</v>
      </c>
      <c r="B54" s="147" t="s">
        <v>420</v>
      </c>
      <c r="C54" s="170"/>
      <c r="D54" s="151">
        <f>'Budget Template 121613'!$P$1</f>
        <v>2017</v>
      </c>
      <c r="E54" s="147">
        <f>'Budget Template 121613'!$G$5</f>
        <v>0</v>
      </c>
      <c r="F54" s="151"/>
      <c r="G54" s="150">
        <v>6119000000</v>
      </c>
      <c r="H54" s="147" t="str">
        <f>'Budget Template 121613'!$D$5&amp;A54&amp;'Budget Template 121613'!$F$5&amp;B54&amp;"0000000"</f>
        <v>11MAT0000000</v>
      </c>
      <c r="I54" s="151">
        <v>1</v>
      </c>
      <c r="J54" s="152">
        <f>ROUND('Budget Template 121613'!$E26,0)</f>
        <v>0</v>
      </c>
    </row>
    <row r="55" spans="1:10" s="149" customFormat="1" x14ac:dyDescent="0.2">
      <c r="A55" s="151">
        <v>11</v>
      </c>
      <c r="B55" s="147" t="s">
        <v>420</v>
      </c>
      <c r="C55" s="170"/>
      <c r="D55" s="151">
        <f>'Budget Template 121613'!$P$1</f>
        <v>2017</v>
      </c>
      <c r="E55" s="147">
        <f>'Budget Template 121613'!$G$5</f>
        <v>0</v>
      </c>
      <c r="F55" s="151"/>
      <c r="G55" s="150">
        <v>6119010000</v>
      </c>
      <c r="H55" s="147" t="str">
        <f>'Budget Template 121613'!$D$5&amp;A55&amp;'Budget Template 121613'!$F$5&amp;B55&amp;"0000000"</f>
        <v>11MAT0000000</v>
      </c>
      <c r="I55" s="151">
        <v>1</v>
      </c>
      <c r="J55" s="152">
        <f>ROUND('Budget Template 121613'!$E27,0)</f>
        <v>0</v>
      </c>
    </row>
    <row r="56" spans="1:10" s="149" customFormat="1" x14ac:dyDescent="0.2">
      <c r="A56" s="151">
        <v>11</v>
      </c>
      <c r="B56" s="147" t="s">
        <v>420</v>
      </c>
      <c r="C56" s="170"/>
      <c r="D56" s="151">
        <f>'Budget Template 121613'!$P$1</f>
        <v>2017</v>
      </c>
      <c r="E56" s="147">
        <f>'Budget Template 121613'!$G$5</f>
        <v>0</v>
      </c>
      <c r="F56" s="151"/>
      <c r="G56" s="150">
        <v>6121000000</v>
      </c>
      <c r="H56" s="147" t="str">
        <f>'Budget Template 121613'!$D$5&amp;A56&amp;'Budget Template 121613'!$F$5&amp;B56&amp;"0000000"</f>
        <v>11MAT0000000</v>
      </c>
      <c r="I56" s="151">
        <v>1</v>
      </c>
      <c r="J56" s="152">
        <f>ROUND('Budget Template 121613'!$E28,0)</f>
        <v>0</v>
      </c>
    </row>
    <row r="57" spans="1:10" s="149" customFormat="1" x14ac:dyDescent="0.2">
      <c r="A57" s="151">
        <v>11</v>
      </c>
      <c r="B57" s="147" t="s">
        <v>420</v>
      </c>
      <c r="C57" s="170"/>
      <c r="D57" s="151">
        <f>'Budget Template 121613'!$P$1</f>
        <v>2017</v>
      </c>
      <c r="E57" s="147">
        <f>'Budget Template 121613'!$G$5</f>
        <v>0</v>
      </c>
      <c r="F57" s="151"/>
      <c r="G57" s="150">
        <v>6129000000</v>
      </c>
      <c r="H57" s="147" t="str">
        <f>'Budget Template 121613'!$D$5&amp;A57&amp;'Budget Template 121613'!$F$5&amp;B57&amp;"0000000"</f>
        <v>11MAT0000000</v>
      </c>
      <c r="I57" s="151">
        <v>1</v>
      </c>
      <c r="J57" s="152">
        <f>ROUND('Budget Template 121613'!$E29,0)</f>
        <v>0</v>
      </c>
    </row>
    <row r="58" spans="1:10" s="149" customFormat="1" x14ac:dyDescent="0.2">
      <c r="A58" s="151">
        <v>11</v>
      </c>
      <c r="B58" s="147" t="s">
        <v>420</v>
      </c>
      <c r="C58" s="170"/>
      <c r="D58" s="151">
        <f>'Budget Template 121613'!$P$1</f>
        <v>2017</v>
      </c>
      <c r="E58" s="147">
        <f>'Budget Template 121613'!$G$5</f>
        <v>0</v>
      </c>
      <c r="F58" s="151"/>
      <c r="G58" s="150">
        <v>6141000000</v>
      </c>
      <c r="H58" s="147" t="str">
        <f>'Budget Template 121613'!$D$5&amp;A58&amp;'Budget Template 121613'!$F$5&amp;B58&amp;"0000000"</f>
        <v>11MAT0000000</v>
      </c>
      <c r="I58" s="151">
        <v>1</v>
      </c>
      <c r="J58" s="152">
        <f>ROUND('Budget Template 121613'!$E31,0)</f>
        <v>0</v>
      </c>
    </row>
    <row r="59" spans="1:10" s="149" customFormat="1" x14ac:dyDescent="0.2">
      <c r="A59" s="151">
        <v>11</v>
      </c>
      <c r="B59" s="147" t="s">
        <v>420</v>
      </c>
      <c r="C59" s="170"/>
      <c r="D59" s="151">
        <f>'Budget Template 121613'!$P$1</f>
        <v>2017</v>
      </c>
      <c r="E59" s="147">
        <f>'Budget Template 121613'!$G$5</f>
        <v>0</v>
      </c>
      <c r="F59" s="151"/>
      <c r="G59" s="150">
        <v>6142000000</v>
      </c>
      <c r="H59" s="147" t="str">
        <f>'Budget Template 121613'!$D$5&amp;A59&amp;'Budget Template 121613'!$F$5&amp;B59&amp;"0000000"</f>
        <v>11MAT0000000</v>
      </c>
      <c r="I59" s="151">
        <v>1</v>
      </c>
      <c r="J59" s="152">
        <f>ROUND('Budget Template 121613'!$E32,0)</f>
        <v>0</v>
      </c>
    </row>
    <row r="60" spans="1:10" s="149" customFormat="1" x14ac:dyDescent="0.2">
      <c r="A60" s="151">
        <v>11</v>
      </c>
      <c r="B60" s="147" t="s">
        <v>420</v>
      </c>
      <c r="C60" s="170"/>
      <c r="D60" s="151">
        <f>'Budget Template 121613'!$P$1</f>
        <v>2017</v>
      </c>
      <c r="E60" s="147">
        <f>'Budget Template 121613'!$G$5</f>
        <v>0</v>
      </c>
      <c r="F60" s="151"/>
      <c r="G60" s="150">
        <v>6143000000</v>
      </c>
      <c r="H60" s="147" t="str">
        <f>'Budget Template 121613'!$D$5&amp;A60&amp;'Budget Template 121613'!$F$5&amp;B60&amp;"0000000"</f>
        <v>11MAT0000000</v>
      </c>
      <c r="I60" s="151">
        <v>1</v>
      </c>
      <c r="J60" s="152">
        <f>ROUND('Budget Template 121613'!$E33,0)</f>
        <v>0</v>
      </c>
    </row>
    <row r="61" spans="1:10" s="149" customFormat="1" x14ac:dyDescent="0.2">
      <c r="A61" s="151">
        <v>11</v>
      </c>
      <c r="B61" s="147" t="s">
        <v>420</v>
      </c>
      <c r="C61" s="170"/>
      <c r="D61" s="151">
        <f>'Budget Template 121613'!$P$1</f>
        <v>2017</v>
      </c>
      <c r="E61" s="147">
        <f>'Budget Template 121613'!$G$5</f>
        <v>0</v>
      </c>
      <c r="F61" s="151"/>
      <c r="G61" s="150">
        <v>6145000000</v>
      </c>
      <c r="H61" s="147" t="str">
        <f>'Budget Template 121613'!$D$5&amp;A61&amp;'Budget Template 121613'!$F$5&amp;B61&amp;"0000000"</f>
        <v>11MAT0000000</v>
      </c>
      <c r="I61" s="151">
        <v>1</v>
      </c>
      <c r="J61" s="152">
        <f>ROUND('Budget Template 121613'!$E34,0)</f>
        <v>0</v>
      </c>
    </row>
    <row r="62" spans="1:10" s="149" customFormat="1" x14ac:dyDescent="0.2">
      <c r="A62" s="151">
        <v>11</v>
      </c>
      <c r="B62" s="147" t="s">
        <v>420</v>
      </c>
      <c r="C62" s="170"/>
      <c r="D62" s="151">
        <f>'Budget Template 121613'!$P$1</f>
        <v>2017</v>
      </c>
      <c r="E62" s="147">
        <f>'Budget Template 121613'!$G$5</f>
        <v>0</v>
      </c>
      <c r="F62" s="151"/>
      <c r="G62" s="150">
        <v>6146000000</v>
      </c>
      <c r="H62" s="147" t="str">
        <f>'Budget Template 121613'!$D$5&amp;A62&amp;'Budget Template 121613'!$F$5&amp;B62&amp;"0000000"</f>
        <v>11MAT0000000</v>
      </c>
      <c r="I62" s="151">
        <v>1</v>
      </c>
      <c r="J62" s="152">
        <f>ROUND('Budget Template 121613'!$E35,0)</f>
        <v>0</v>
      </c>
    </row>
    <row r="63" spans="1:10" s="149" customFormat="1" x14ac:dyDescent="0.2">
      <c r="A63" s="151">
        <v>11</v>
      </c>
      <c r="B63" s="147" t="s">
        <v>420</v>
      </c>
      <c r="C63" s="170"/>
      <c r="D63" s="151">
        <f>'Budget Template 121613'!$P$1</f>
        <v>2017</v>
      </c>
      <c r="E63" s="147">
        <f>'Budget Template 121613'!$G$5</f>
        <v>0</v>
      </c>
      <c r="F63" s="151"/>
      <c r="G63" s="150">
        <v>6141010000</v>
      </c>
      <c r="H63" s="147" t="str">
        <f>'Budget Template 121613'!$D$5&amp;A63&amp;'Budget Template 121613'!$F$5&amp;B63&amp;"0000000"</f>
        <v>11MAT0000000</v>
      </c>
      <c r="I63" s="151">
        <v>1</v>
      </c>
      <c r="J63" s="152">
        <f>ROUND('Budget Template 121613'!$E36,0)</f>
        <v>0</v>
      </c>
    </row>
    <row r="64" spans="1:10" s="149" customFormat="1" x14ac:dyDescent="0.2">
      <c r="A64" s="151">
        <v>11</v>
      </c>
      <c r="B64" s="147" t="s">
        <v>420</v>
      </c>
      <c r="C64" s="170"/>
      <c r="D64" s="151">
        <f>'Budget Template 121613'!$P$1</f>
        <v>2017</v>
      </c>
      <c r="E64" s="147">
        <f>'Budget Template 121613'!$G$5</f>
        <v>0</v>
      </c>
      <c r="F64" s="151"/>
      <c r="G64" s="150">
        <v>6219000000</v>
      </c>
      <c r="H64" s="147" t="str">
        <f>'Budget Template 121613'!$D$5&amp;A64&amp;'Budget Template 121613'!$F$5&amp;B64&amp;"0000000"</f>
        <v>11MAT0000000</v>
      </c>
      <c r="I64" s="151">
        <v>1</v>
      </c>
      <c r="J64" s="152">
        <f>ROUND('Budget Template 121613'!$E40,0)</f>
        <v>0</v>
      </c>
    </row>
    <row r="65" spans="1:10" s="149" customFormat="1" x14ac:dyDescent="0.2">
      <c r="A65" s="151">
        <v>11</v>
      </c>
      <c r="B65" s="147" t="s">
        <v>420</v>
      </c>
      <c r="C65" s="170"/>
      <c r="D65" s="151">
        <f>'Budget Template 121613'!$P$1</f>
        <v>2017</v>
      </c>
      <c r="E65" s="147">
        <f>'Budget Template 121613'!$G$5</f>
        <v>0</v>
      </c>
      <c r="F65" s="151"/>
      <c r="G65" s="150">
        <v>6221000000</v>
      </c>
      <c r="H65" s="147" t="str">
        <f>'Budget Template 121613'!$D$5&amp;A65&amp;'Budget Template 121613'!$F$5&amp;B65&amp;"0000000"</f>
        <v>11MAT0000000</v>
      </c>
      <c r="I65" s="151">
        <v>1</v>
      </c>
      <c r="J65" s="152">
        <f>ROUND('Budget Template 121613'!$E41,0)</f>
        <v>0</v>
      </c>
    </row>
    <row r="66" spans="1:10" s="149" customFormat="1" x14ac:dyDescent="0.2">
      <c r="A66" s="151">
        <v>11</v>
      </c>
      <c r="B66" s="147" t="s">
        <v>420</v>
      </c>
      <c r="C66" s="170"/>
      <c r="D66" s="151">
        <f>'Budget Template 121613'!$P$1</f>
        <v>2017</v>
      </c>
      <c r="E66" s="147">
        <f>'Budget Template 121613'!$G$5</f>
        <v>0</v>
      </c>
      <c r="F66" s="151"/>
      <c r="G66" s="150">
        <v>6239000000</v>
      </c>
      <c r="H66" s="147" t="str">
        <f>'Budget Template 121613'!$D$5&amp;A66&amp;'Budget Template 121613'!$F$5&amp;B66&amp;"0000000"</f>
        <v>11MAT0000000</v>
      </c>
      <c r="I66" s="151">
        <v>1</v>
      </c>
      <c r="J66" s="152">
        <f>ROUND('Budget Template 121613'!$E42,0)</f>
        <v>0</v>
      </c>
    </row>
    <row r="67" spans="1:10" s="149" customFormat="1" x14ac:dyDescent="0.2">
      <c r="A67" s="151">
        <v>11</v>
      </c>
      <c r="B67" s="147" t="s">
        <v>420</v>
      </c>
      <c r="C67" s="170"/>
      <c r="D67" s="151">
        <f>'Budget Template 121613'!$P$1</f>
        <v>2017</v>
      </c>
      <c r="E67" s="147">
        <f>'Budget Template 121613'!$G$5</f>
        <v>0</v>
      </c>
      <c r="F67" s="151"/>
      <c r="G67" s="150">
        <v>6249000000</v>
      </c>
      <c r="H67" s="147" t="str">
        <f>'Budget Template 121613'!$D$5&amp;A67&amp;'Budget Template 121613'!$F$5&amp;B67&amp;"0000000"</f>
        <v>11MAT0000000</v>
      </c>
      <c r="I67" s="151">
        <v>1</v>
      </c>
      <c r="J67" s="152">
        <f>ROUND('Budget Template 121613'!$E43,0)</f>
        <v>0</v>
      </c>
    </row>
    <row r="68" spans="1:10" s="149" customFormat="1" x14ac:dyDescent="0.2">
      <c r="A68" s="151">
        <v>11</v>
      </c>
      <c r="B68" s="147" t="s">
        <v>420</v>
      </c>
      <c r="C68" s="170"/>
      <c r="D68" s="151">
        <f>'Budget Template 121613'!$P$1</f>
        <v>2017</v>
      </c>
      <c r="E68" s="147">
        <f>'Budget Template 121613'!$G$5</f>
        <v>0</v>
      </c>
      <c r="F68" s="151"/>
      <c r="G68" s="150">
        <v>6259040000</v>
      </c>
      <c r="H68" s="147" t="str">
        <f>'Budget Template 121613'!$D$5&amp;A68&amp;'Budget Template 121613'!$F$5&amp;B68&amp;"0000000"</f>
        <v>11MAT0000000</v>
      </c>
      <c r="I68" s="151">
        <v>1</v>
      </c>
      <c r="J68" s="152">
        <f>ROUND('Budget Template 121613'!$E44,0)</f>
        <v>0</v>
      </c>
    </row>
    <row r="69" spans="1:10" s="149" customFormat="1" x14ac:dyDescent="0.2">
      <c r="A69" s="151">
        <v>11</v>
      </c>
      <c r="B69" s="147" t="s">
        <v>420</v>
      </c>
      <c r="C69" s="170"/>
      <c r="D69" s="151">
        <f>'Budget Template 121613'!$P$1</f>
        <v>2017</v>
      </c>
      <c r="E69" s="147">
        <f>'Budget Template 121613'!$G$5</f>
        <v>0</v>
      </c>
      <c r="F69" s="151"/>
      <c r="G69" s="150">
        <v>6269000000</v>
      </c>
      <c r="H69" s="147" t="str">
        <f>'Budget Template 121613'!$D$5&amp;A69&amp;'Budget Template 121613'!$F$5&amp;B69&amp;"0000000"</f>
        <v>11MAT0000000</v>
      </c>
      <c r="I69" s="151">
        <v>1</v>
      </c>
      <c r="J69" s="152">
        <f>ROUND('Budget Template 121613'!$E45,0)</f>
        <v>0</v>
      </c>
    </row>
    <row r="70" spans="1:10" s="149" customFormat="1" x14ac:dyDescent="0.2">
      <c r="A70" s="151">
        <v>11</v>
      </c>
      <c r="B70" s="147" t="s">
        <v>420</v>
      </c>
      <c r="C70" s="170"/>
      <c r="D70" s="151">
        <f>'Budget Template 121613'!$P$1</f>
        <v>2017</v>
      </c>
      <c r="E70" s="147">
        <f>'Budget Template 121613'!$G$5</f>
        <v>0</v>
      </c>
      <c r="F70" s="151"/>
      <c r="G70" s="150">
        <v>6269010000</v>
      </c>
      <c r="H70" s="147" t="str">
        <f>'Budget Template 121613'!$D$5&amp;A70&amp;'Budget Template 121613'!$F$5&amp;B70&amp;"0000000"</f>
        <v>11MAT0000000</v>
      </c>
      <c r="I70" s="151">
        <v>1</v>
      </c>
      <c r="J70" s="152">
        <f>ROUND('Budget Template 121613'!$E46,0)</f>
        <v>0</v>
      </c>
    </row>
    <row r="71" spans="1:10" s="149" customFormat="1" x14ac:dyDescent="0.2">
      <c r="A71" s="151">
        <v>11</v>
      </c>
      <c r="B71" s="147" t="s">
        <v>420</v>
      </c>
      <c r="C71" s="170"/>
      <c r="D71" s="151">
        <f>'Budget Template 121613'!$P$1</f>
        <v>2017</v>
      </c>
      <c r="E71" s="147">
        <f>'Budget Template 121613'!$G$5</f>
        <v>0</v>
      </c>
      <c r="F71" s="151"/>
      <c r="G71" s="150">
        <v>6291000000</v>
      </c>
      <c r="H71" s="147" t="str">
        <f>'Budget Template 121613'!$D$5&amp;A71&amp;'Budget Template 121613'!$F$5&amp;B71&amp;"0000000"</f>
        <v>11MAT0000000</v>
      </c>
      <c r="I71" s="151">
        <v>1</v>
      </c>
      <c r="J71" s="152">
        <f>ROUND('Budget Template 121613'!$E47,0)</f>
        <v>0</v>
      </c>
    </row>
    <row r="72" spans="1:10" s="149" customFormat="1" x14ac:dyDescent="0.2">
      <c r="A72" s="151">
        <v>11</v>
      </c>
      <c r="B72" s="147" t="s">
        <v>420</v>
      </c>
      <c r="C72" s="170"/>
      <c r="D72" s="151">
        <f>'Budget Template 121613'!$P$1</f>
        <v>2017</v>
      </c>
      <c r="E72" s="147">
        <f>'Budget Template 121613'!$G$5</f>
        <v>0</v>
      </c>
      <c r="F72" s="151"/>
      <c r="G72" s="150">
        <v>6299010000</v>
      </c>
      <c r="H72" s="147" t="str">
        <f>'Budget Template 121613'!$D$5&amp;A72&amp;'Budget Template 121613'!$F$5&amp;B72&amp;"0000000"</f>
        <v>11MAT0000000</v>
      </c>
      <c r="I72" s="151">
        <v>1</v>
      </c>
      <c r="J72" s="152">
        <f>ROUND('Budget Template 121613'!$E48,0)</f>
        <v>0</v>
      </c>
    </row>
    <row r="73" spans="1:10" s="149" customFormat="1" x14ac:dyDescent="0.2">
      <c r="A73" s="151">
        <v>11</v>
      </c>
      <c r="B73" s="147" t="s">
        <v>420</v>
      </c>
      <c r="C73" s="170"/>
      <c r="D73" s="151">
        <f>'Budget Template 121613'!$P$1</f>
        <v>2017</v>
      </c>
      <c r="E73" s="147">
        <f>'Budget Template 121613'!$G$5</f>
        <v>0</v>
      </c>
      <c r="F73" s="151"/>
      <c r="G73" s="150">
        <v>6299000000</v>
      </c>
      <c r="H73" s="147" t="str">
        <f>'Budget Template 121613'!$D$5&amp;A73&amp;'Budget Template 121613'!$F$5&amp;B73&amp;"0000000"</f>
        <v>11MAT0000000</v>
      </c>
      <c r="I73" s="151">
        <v>1</v>
      </c>
      <c r="J73" s="152">
        <f>ROUND('Budget Template 121613'!$E49,0)</f>
        <v>0</v>
      </c>
    </row>
    <row r="74" spans="1:10" s="149" customFormat="1" x14ac:dyDescent="0.2">
      <c r="A74" s="151">
        <v>11</v>
      </c>
      <c r="B74" s="147" t="s">
        <v>420</v>
      </c>
      <c r="C74" s="170"/>
      <c r="D74" s="151">
        <f>'Budget Template 121613'!$P$1</f>
        <v>2017</v>
      </c>
      <c r="E74" s="147">
        <f>'Budget Template 121613'!$G$5</f>
        <v>0</v>
      </c>
      <c r="F74" s="151"/>
      <c r="G74" s="150">
        <v>6319000000</v>
      </c>
      <c r="H74" s="147" t="str">
        <f>'Budget Template 121613'!$D$5&amp;A74&amp;'Budget Template 121613'!$F$5&amp;B74&amp;"0000000"</f>
        <v>11MAT0000000</v>
      </c>
      <c r="I74" s="151">
        <v>1</v>
      </c>
      <c r="J74" s="152">
        <f>ROUND('Budget Template 121613'!$E52,0)</f>
        <v>0</v>
      </c>
    </row>
    <row r="75" spans="1:10" s="149" customFormat="1" x14ac:dyDescent="0.2">
      <c r="A75" s="151">
        <v>11</v>
      </c>
      <c r="B75" s="147" t="s">
        <v>420</v>
      </c>
      <c r="C75" s="170"/>
      <c r="D75" s="151">
        <f>'Budget Template 121613'!$P$1</f>
        <v>2017</v>
      </c>
      <c r="E75" s="147">
        <f>'Budget Template 121613'!$G$5</f>
        <v>0</v>
      </c>
      <c r="F75" s="151"/>
      <c r="G75" s="150">
        <v>6329000000</v>
      </c>
      <c r="H75" s="147" t="str">
        <f>'Budget Template 121613'!$D$5&amp;A75&amp;'Budget Template 121613'!$F$5&amp;B75&amp;"0000000"</f>
        <v>11MAT0000000</v>
      </c>
      <c r="I75" s="151">
        <v>1</v>
      </c>
      <c r="J75" s="152">
        <f>ROUND('Budget Template 121613'!$E53,0)</f>
        <v>0</v>
      </c>
    </row>
    <row r="76" spans="1:10" s="149" customFormat="1" x14ac:dyDescent="0.2">
      <c r="A76" s="151">
        <v>11</v>
      </c>
      <c r="B76" s="147" t="s">
        <v>420</v>
      </c>
      <c r="C76" s="170"/>
      <c r="D76" s="151">
        <f>'Budget Template 121613'!$P$1</f>
        <v>2017</v>
      </c>
      <c r="E76" s="147">
        <f>'Budget Template 121613'!$G$5</f>
        <v>0</v>
      </c>
      <c r="F76" s="151"/>
      <c r="G76" s="150">
        <v>6339000000</v>
      </c>
      <c r="H76" s="147" t="str">
        <f>'Budget Template 121613'!$D$5&amp;A76&amp;'Budget Template 121613'!$F$5&amp;B76&amp;"0000000"</f>
        <v>11MAT0000000</v>
      </c>
      <c r="I76" s="151">
        <v>1</v>
      </c>
      <c r="J76" s="152">
        <f>ROUND('Budget Template 121613'!$E54,0)</f>
        <v>0</v>
      </c>
    </row>
    <row r="77" spans="1:10" s="149" customFormat="1" x14ac:dyDescent="0.2">
      <c r="A77" s="151">
        <v>11</v>
      </c>
      <c r="B77" s="147" t="s">
        <v>420</v>
      </c>
      <c r="C77" s="170"/>
      <c r="D77" s="151">
        <f>'Budget Template 121613'!$P$1</f>
        <v>2017</v>
      </c>
      <c r="E77" s="147">
        <f>'Budget Template 121613'!$G$5</f>
        <v>0</v>
      </c>
      <c r="F77" s="151"/>
      <c r="G77" s="150">
        <v>6399000000</v>
      </c>
      <c r="H77" s="147" t="str">
        <f>'Budget Template 121613'!$D$5&amp;A77&amp;'Budget Template 121613'!$F$5&amp;B77&amp;"0000000"</f>
        <v>11MAT0000000</v>
      </c>
      <c r="I77" s="151">
        <v>1</v>
      </c>
      <c r="J77" s="152">
        <f>ROUND('Budget Template 121613'!$E55,0)</f>
        <v>0</v>
      </c>
    </row>
    <row r="78" spans="1:10" s="149" customFormat="1" x14ac:dyDescent="0.2">
      <c r="A78" s="151">
        <v>11</v>
      </c>
      <c r="B78" s="147" t="s">
        <v>420</v>
      </c>
      <c r="C78" s="170"/>
      <c r="D78" s="151">
        <f>'Budget Template 121613'!$P$1</f>
        <v>2017</v>
      </c>
      <c r="E78" s="147">
        <f>'Budget Template 121613'!$G$5</f>
        <v>0</v>
      </c>
      <c r="F78" s="151"/>
      <c r="G78" s="150">
        <v>6411000000</v>
      </c>
      <c r="H78" s="147" t="str">
        <f>'Budget Template 121613'!$D$5&amp;A78&amp;'Budget Template 121613'!$F$5&amp;B78&amp;"0000000"</f>
        <v>11MAT0000000</v>
      </c>
      <c r="I78" s="151">
        <v>1</v>
      </c>
      <c r="J78" s="152">
        <f>ROUND('Budget Template 121613'!$E58,0)</f>
        <v>0</v>
      </c>
    </row>
    <row r="79" spans="1:10" s="149" customFormat="1" x14ac:dyDescent="0.2">
      <c r="A79" s="151">
        <v>11</v>
      </c>
      <c r="B79" s="147" t="s">
        <v>420</v>
      </c>
      <c r="C79" s="170"/>
      <c r="D79" s="151">
        <f>'Budget Template 121613'!$P$1</f>
        <v>2017</v>
      </c>
      <c r="E79" s="147">
        <f>'Budget Template 121613'!$G$5</f>
        <v>0</v>
      </c>
      <c r="F79" s="151"/>
      <c r="G79" s="150">
        <v>6411010000</v>
      </c>
      <c r="H79" s="147" t="str">
        <f>'Budget Template 121613'!$D$5&amp;A79&amp;'Budget Template 121613'!$F$5&amp;B79&amp;"0000000"</f>
        <v>11MAT0000000</v>
      </c>
      <c r="I79" s="151">
        <v>1</v>
      </c>
      <c r="J79" s="152">
        <f>ROUND('Budget Template 121613'!$E59,0)</f>
        <v>0</v>
      </c>
    </row>
    <row r="80" spans="1:10" s="149" customFormat="1" x14ac:dyDescent="0.2">
      <c r="A80" s="151">
        <v>11</v>
      </c>
      <c r="B80" s="147" t="s">
        <v>420</v>
      </c>
      <c r="C80" s="170"/>
      <c r="D80" s="151">
        <f>'Budget Template 121613'!$P$1</f>
        <v>2017</v>
      </c>
      <c r="E80" s="147">
        <f>'Budget Template 121613'!$G$5</f>
        <v>0</v>
      </c>
      <c r="F80" s="151"/>
      <c r="G80" s="150">
        <v>6412000000</v>
      </c>
      <c r="H80" s="147" t="str">
        <f>'Budget Template 121613'!$D$5&amp;A80&amp;'Budget Template 121613'!$F$5&amp;B80&amp;"0000000"</f>
        <v>11MAT0000000</v>
      </c>
      <c r="I80" s="151">
        <v>1</v>
      </c>
      <c r="J80" s="152">
        <f>ROUND('Budget Template 121613'!$E60,0)</f>
        <v>0</v>
      </c>
    </row>
    <row r="81" spans="1:10" s="149" customFormat="1" x14ac:dyDescent="0.2">
      <c r="A81" s="151">
        <v>11</v>
      </c>
      <c r="B81" s="147" t="s">
        <v>420</v>
      </c>
      <c r="C81" s="170"/>
      <c r="D81" s="151">
        <f>'Budget Template 121613'!$P$1</f>
        <v>2017</v>
      </c>
      <c r="E81" s="147">
        <f>'Budget Template 121613'!$G$5</f>
        <v>0</v>
      </c>
      <c r="F81" s="151"/>
      <c r="G81" s="150">
        <v>6419000000</v>
      </c>
      <c r="H81" s="147" t="str">
        <f>'Budget Template 121613'!$D$5&amp;A81&amp;'Budget Template 121613'!$F$5&amp;B81&amp;"0000000"</f>
        <v>11MAT0000000</v>
      </c>
      <c r="I81" s="151">
        <v>1</v>
      </c>
      <c r="J81" s="152">
        <f>ROUND('Budget Template 121613'!$E61,0)</f>
        <v>0</v>
      </c>
    </row>
    <row r="82" spans="1:10" s="149" customFormat="1" x14ac:dyDescent="0.2">
      <c r="A82" s="151">
        <v>11</v>
      </c>
      <c r="B82" s="147" t="s">
        <v>420</v>
      </c>
      <c r="C82" s="170"/>
      <c r="D82" s="151">
        <f>'Budget Template 121613'!$P$1</f>
        <v>2017</v>
      </c>
      <c r="E82" s="147">
        <f>'Budget Template 121613'!$G$5</f>
        <v>0</v>
      </c>
      <c r="F82" s="151"/>
      <c r="G82" s="150">
        <v>6494000000</v>
      </c>
      <c r="H82" s="147" t="str">
        <f>'Budget Template 121613'!$D$5&amp;A82&amp;'Budget Template 121613'!$F$5&amp;B82&amp;"0000000"</f>
        <v>11MAT0000000</v>
      </c>
      <c r="I82" s="151">
        <v>1</v>
      </c>
      <c r="J82" s="152">
        <f>ROUND('Budget Template 121613'!$E62,0)</f>
        <v>0</v>
      </c>
    </row>
    <row r="83" spans="1:10" s="149" customFormat="1" x14ac:dyDescent="0.2">
      <c r="A83" s="151">
        <v>11</v>
      </c>
      <c r="B83" s="147" t="s">
        <v>420</v>
      </c>
      <c r="C83" s="170"/>
      <c r="D83" s="151">
        <f>'Budget Template 121613'!$P$1</f>
        <v>2017</v>
      </c>
      <c r="E83" s="147">
        <f>'Budget Template 121613'!$G$5</f>
        <v>0</v>
      </c>
      <c r="F83" s="151"/>
      <c r="G83" s="150">
        <v>6495000000</v>
      </c>
      <c r="H83" s="147" t="str">
        <f>'Budget Template 121613'!$D$5&amp;A83&amp;'Budget Template 121613'!$F$5&amp;B83&amp;"0000000"</f>
        <v>11MAT0000000</v>
      </c>
      <c r="I83" s="151">
        <v>1</v>
      </c>
      <c r="J83" s="152">
        <f>ROUND('Budget Template 121613'!$E63,0)</f>
        <v>0</v>
      </c>
    </row>
    <row r="84" spans="1:10" s="149" customFormat="1" x14ac:dyDescent="0.2">
      <c r="A84" s="151">
        <v>11</v>
      </c>
      <c r="B84" s="147" t="s">
        <v>420</v>
      </c>
      <c r="C84" s="170"/>
      <c r="D84" s="151">
        <f>'Budget Template 121613'!$P$1</f>
        <v>2017</v>
      </c>
      <c r="E84" s="147">
        <f>'Budget Template 121613'!$G$5</f>
        <v>0</v>
      </c>
      <c r="F84" s="151"/>
      <c r="G84" s="150">
        <v>6499000000</v>
      </c>
      <c r="H84" s="147" t="str">
        <f>'Budget Template 121613'!$D$5&amp;A84&amp;'Budget Template 121613'!$F$5&amp;B84&amp;"0000000"</f>
        <v>11MAT0000000</v>
      </c>
      <c r="I84" s="151">
        <v>1</v>
      </c>
      <c r="J84" s="152">
        <f>ROUND('Budget Template 121613'!$E64,0)</f>
        <v>0</v>
      </c>
    </row>
    <row r="85" spans="1:10" s="149" customFormat="1" x14ac:dyDescent="0.2">
      <c r="A85" s="151">
        <v>11</v>
      </c>
      <c r="B85" s="147" t="s">
        <v>420</v>
      </c>
      <c r="C85" s="170"/>
      <c r="D85" s="151">
        <f>'Budget Template 121613'!$P$1</f>
        <v>2017</v>
      </c>
      <c r="E85" s="147">
        <f>'Budget Template 121613'!$G$5</f>
        <v>0</v>
      </c>
      <c r="F85" s="151"/>
      <c r="G85" s="150">
        <v>6499010000</v>
      </c>
      <c r="H85" s="147" t="str">
        <f>'Budget Template 121613'!$D$5&amp;A85&amp;'Budget Template 121613'!$F$5&amp;B85&amp;"0000000"</f>
        <v>11MAT0000000</v>
      </c>
      <c r="I85" s="151">
        <v>1</v>
      </c>
      <c r="J85" s="152">
        <f>ROUND('Budget Template 121613'!$E65,0)</f>
        <v>0</v>
      </c>
    </row>
    <row r="86" spans="1:10" s="149" customFormat="1" x14ac:dyDescent="0.2">
      <c r="A86" s="151">
        <v>11</v>
      </c>
      <c r="B86" s="147" t="s">
        <v>420</v>
      </c>
      <c r="C86" s="170"/>
      <c r="D86" s="151">
        <f>'Budget Template 121613'!$P$1</f>
        <v>2017</v>
      </c>
      <c r="E86" s="147">
        <f>'Budget Template 121613'!$G$5</f>
        <v>0</v>
      </c>
      <c r="F86" s="151"/>
      <c r="G86" s="150">
        <v>6499030000</v>
      </c>
      <c r="H86" s="147" t="str">
        <f>'Budget Template 121613'!$D$5&amp;A86&amp;'Budget Template 121613'!$F$5&amp;B86&amp;"0000000"</f>
        <v>11MAT0000000</v>
      </c>
      <c r="I86" s="151">
        <v>1</v>
      </c>
      <c r="J86" s="152">
        <f>ROUND('Budget Template 121613'!$E66,0)</f>
        <v>0</v>
      </c>
    </row>
    <row r="87" spans="1:10" s="149" customFormat="1" x14ac:dyDescent="0.2">
      <c r="A87" s="151">
        <v>11</v>
      </c>
      <c r="B87" s="147" t="s">
        <v>420</v>
      </c>
      <c r="C87" s="170"/>
      <c r="D87" s="151">
        <f>'Budget Template 121613'!$P$1</f>
        <v>2017</v>
      </c>
      <c r="E87" s="147">
        <f>'Budget Template 121613'!$G$5</f>
        <v>0</v>
      </c>
      <c r="F87" s="151"/>
      <c r="G87" s="150">
        <v>6639000000</v>
      </c>
      <c r="H87" s="147" t="str">
        <f>'Budget Template 121613'!$D$5&amp;A87&amp;'Budget Template 121613'!$F$5&amp;B87&amp;"0000000"</f>
        <v>11MAT0000000</v>
      </c>
      <c r="I87" s="151">
        <v>1</v>
      </c>
      <c r="J87" s="152">
        <f>ROUND('Budget Template 121613'!$E69,0)</f>
        <v>0</v>
      </c>
    </row>
    <row r="88" spans="1:10" s="149" customFormat="1" x14ac:dyDescent="0.2">
      <c r="A88" s="151">
        <v>11</v>
      </c>
      <c r="B88" s="147" t="s">
        <v>420</v>
      </c>
      <c r="C88" s="170"/>
      <c r="D88" s="151">
        <f>'Budget Template 121613'!$P$1</f>
        <v>2017</v>
      </c>
      <c r="E88" s="147">
        <f>'Budget Template 121613'!$G$5</f>
        <v>0</v>
      </c>
      <c r="F88" s="151"/>
      <c r="G88" s="150">
        <v>6639010000</v>
      </c>
      <c r="H88" s="147" t="str">
        <f>'Budget Template 121613'!$D$5&amp;A88&amp;'Budget Template 121613'!$F$5&amp;B88&amp;"0000000"</f>
        <v>11MAT0000000</v>
      </c>
      <c r="I88" s="151">
        <v>1</v>
      </c>
      <c r="J88" s="152">
        <f>ROUND('Budget Template 121613'!$E70,0)</f>
        <v>0</v>
      </c>
    </row>
    <row r="89" spans="1:10" s="149" customFormat="1" x14ac:dyDescent="0.2">
      <c r="A89" s="151">
        <v>11</v>
      </c>
      <c r="B89" s="147" t="s">
        <v>420</v>
      </c>
      <c r="C89" s="170"/>
      <c r="D89" s="151">
        <f>'Budget Template 121613'!$P$1</f>
        <v>2017</v>
      </c>
      <c r="E89" s="147">
        <f>'Budget Template 121613'!$G$5</f>
        <v>0</v>
      </c>
      <c r="F89" s="151"/>
      <c r="G89" s="150">
        <v>6639020000</v>
      </c>
      <c r="H89" s="147" t="str">
        <f>'Budget Template 121613'!$D$5&amp;A89&amp;'Budget Template 121613'!$F$5&amp;B89&amp;"0000000"</f>
        <v>11MAT0000000</v>
      </c>
      <c r="I89" s="151">
        <v>1</v>
      </c>
      <c r="J89" s="152">
        <f>ROUND('Budget Template 121613'!$E71,0)</f>
        <v>0</v>
      </c>
    </row>
    <row r="90" spans="1:10" s="149" customFormat="1" x14ac:dyDescent="0.2">
      <c r="A90" s="151">
        <v>11</v>
      </c>
      <c r="B90" s="147" t="s">
        <v>420</v>
      </c>
      <c r="C90" s="170"/>
      <c r="D90" s="151">
        <f>'Budget Template 121613'!$P$1</f>
        <v>2017</v>
      </c>
      <c r="E90" s="147">
        <f>'Budget Template 121613'!$G$5</f>
        <v>0</v>
      </c>
      <c r="F90" s="151"/>
      <c r="G90" s="150">
        <v>6649000000</v>
      </c>
      <c r="H90" s="147" t="str">
        <f>'Budget Template 121613'!$D$5&amp;A90&amp;'Budget Template 121613'!$F$5&amp;B90&amp;"0000000"</f>
        <v>11MAT0000000</v>
      </c>
      <c r="I90" s="151">
        <v>1</v>
      </c>
      <c r="J90" s="152">
        <f>ROUND('Budget Template 121613'!$E72,0)</f>
        <v>0</v>
      </c>
    </row>
    <row r="91" spans="1:10" s="149" customFormat="1" x14ac:dyDescent="0.2">
      <c r="A91" s="151">
        <v>11</v>
      </c>
      <c r="B91" s="147" t="s">
        <v>420</v>
      </c>
      <c r="C91" s="170"/>
      <c r="D91" s="151">
        <f>'Budget Template 121613'!$P$1</f>
        <v>2017</v>
      </c>
      <c r="E91" s="147">
        <f>'Budget Template 121613'!$G$5</f>
        <v>0</v>
      </c>
      <c r="F91" s="151"/>
      <c r="G91" s="150">
        <v>6649010000</v>
      </c>
      <c r="H91" s="147" t="str">
        <f>'Budget Template 121613'!$D$5&amp;A91&amp;'Budget Template 121613'!$F$5&amp;B91&amp;"0000000"</f>
        <v>11MAT0000000</v>
      </c>
      <c r="I91" s="151">
        <v>1</v>
      </c>
      <c r="J91" s="152">
        <f>ROUND('Budget Template 121613'!$E73,0)</f>
        <v>0</v>
      </c>
    </row>
    <row r="92" spans="1:10" s="149" customFormat="1" x14ac:dyDescent="0.2">
      <c r="A92" s="151">
        <v>11</v>
      </c>
      <c r="B92" s="147" t="s">
        <v>420</v>
      </c>
      <c r="C92" s="170"/>
      <c r="D92" s="151">
        <f>'Budget Template 121613'!$P$1</f>
        <v>2017</v>
      </c>
      <c r="E92" s="147">
        <f>'Budget Template 121613'!$G$5</f>
        <v>0</v>
      </c>
      <c r="F92" s="151"/>
      <c r="G92" s="150">
        <v>6649020000</v>
      </c>
      <c r="H92" s="147" t="str">
        <f>'Budget Template 121613'!$D$5&amp;A92&amp;'Budget Template 121613'!$F$5&amp;B92&amp;"0000000"</f>
        <v>11MAT0000000</v>
      </c>
      <c r="I92" s="151">
        <v>1</v>
      </c>
      <c r="J92" s="152">
        <f>ROUND('Budget Template 121613'!$E74,0)</f>
        <v>0</v>
      </c>
    </row>
    <row r="93" spans="1:10" s="149" customFormat="1" x14ac:dyDescent="0.2">
      <c r="A93" s="151">
        <v>11</v>
      </c>
      <c r="B93" s="147" t="s">
        <v>420</v>
      </c>
      <c r="C93" s="170"/>
      <c r="D93" s="151">
        <f>'Budget Template 121613'!$P$1</f>
        <v>2017</v>
      </c>
      <c r="E93" s="147">
        <f>'Budget Template 121613'!$G$5</f>
        <v>0</v>
      </c>
      <c r="F93" s="151"/>
      <c r="G93" s="150">
        <v>6669000000</v>
      </c>
      <c r="H93" s="147" t="str">
        <f>'Budget Template 121613'!$D$5&amp;A93&amp;'Budget Template 121613'!$F$5&amp;B93&amp;"0000000"</f>
        <v>11MAT0000000</v>
      </c>
      <c r="I93" s="151">
        <v>1</v>
      </c>
      <c r="J93" s="152">
        <f>ROUND('Budget Template 121613'!$E75,0)</f>
        <v>0</v>
      </c>
    </row>
    <row r="94" spans="1:10" s="149" customFormat="1" x14ac:dyDescent="0.2">
      <c r="A94" s="151">
        <v>11</v>
      </c>
      <c r="B94" s="147" t="s">
        <v>421</v>
      </c>
      <c r="C94" s="170"/>
      <c r="D94" s="151">
        <f>'Budget Template 121613'!$P$1</f>
        <v>2017</v>
      </c>
      <c r="E94" s="147">
        <f>'Budget Template 121613'!$G$5</f>
        <v>0</v>
      </c>
      <c r="F94" s="151"/>
      <c r="G94" s="150">
        <v>6112000000</v>
      </c>
      <c r="H94" s="147" t="str">
        <f>'Budget Template 121613'!$D$5&amp;A94&amp;'Budget Template 121613'!$F$5&amp;B94&amp;"0000000"</f>
        <v>11SCI0000000</v>
      </c>
      <c r="I94" s="151">
        <v>1</v>
      </c>
      <c r="J94" s="152">
        <f>ROUND('Budget Template 121613'!F20,0)</f>
        <v>0</v>
      </c>
    </row>
    <row r="95" spans="1:10" s="149" customFormat="1" x14ac:dyDescent="0.2">
      <c r="A95" s="151">
        <v>11</v>
      </c>
      <c r="B95" s="147" t="s">
        <v>421</v>
      </c>
      <c r="C95" s="170"/>
      <c r="D95" s="151">
        <f>'Budget Template 121613'!$P$1</f>
        <v>2017</v>
      </c>
      <c r="E95" s="147">
        <f>'Budget Template 121613'!$G$5</f>
        <v>0</v>
      </c>
      <c r="F95" s="151"/>
      <c r="G95" s="150">
        <v>6129010000</v>
      </c>
      <c r="H95" s="147" t="str">
        <f>'Budget Template 121613'!$D$5&amp;A95&amp;'Budget Template 121613'!$F$5&amp;B95&amp;"0000000"</f>
        <v>11SCI0000000</v>
      </c>
      <c r="I95" s="151">
        <v>1</v>
      </c>
      <c r="J95" s="152">
        <f>ROUND('Budget Template 121613'!F21,0)</f>
        <v>0</v>
      </c>
    </row>
    <row r="96" spans="1:10" s="149" customFormat="1" x14ac:dyDescent="0.2">
      <c r="A96" s="151">
        <v>11</v>
      </c>
      <c r="B96" s="147" t="s">
        <v>421</v>
      </c>
      <c r="C96" s="170"/>
      <c r="D96" s="151">
        <f>'Budget Template 121613'!$P$1</f>
        <v>2017</v>
      </c>
      <c r="E96" s="147">
        <f>'Budget Template 121613'!$G$5</f>
        <v>0</v>
      </c>
      <c r="F96" s="151"/>
      <c r="G96" s="150">
        <v>6119020000</v>
      </c>
      <c r="H96" s="147" t="str">
        <f>'Budget Template 121613'!$D$5&amp;A96&amp;'Budget Template 121613'!$F$5&amp;B96&amp;"0000000"</f>
        <v>11SCI0000000</v>
      </c>
      <c r="I96" s="151">
        <v>1</v>
      </c>
      <c r="J96" s="152">
        <f>ROUND('Budget Template 121613'!F22,0)</f>
        <v>0</v>
      </c>
    </row>
    <row r="97" spans="1:10" s="149" customFormat="1" x14ac:dyDescent="0.2">
      <c r="A97" s="151">
        <v>11</v>
      </c>
      <c r="B97" s="147" t="s">
        <v>421</v>
      </c>
      <c r="C97" s="170"/>
      <c r="D97" s="151">
        <f>'Budget Template 121613'!$P$1</f>
        <v>2017</v>
      </c>
      <c r="E97" s="147">
        <f>'Budget Template 121613'!$G$5</f>
        <v>0</v>
      </c>
      <c r="F97" s="151"/>
      <c r="G97" s="150">
        <v>6119030000</v>
      </c>
      <c r="H97" s="147" t="str">
        <f>'Budget Template 121613'!$D$5&amp;A97&amp;'Budget Template 121613'!$F$5&amp;B97&amp;"0000000"</f>
        <v>11SCI0000000</v>
      </c>
      <c r="I97" s="151">
        <v>1</v>
      </c>
      <c r="J97" s="152">
        <f>ROUND('Budget Template 121613'!F23,0)</f>
        <v>0</v>
      </c>
    </row>
    <row r="98" spans="1:10" s="149" customFormat="1" x14ac:dyDescent="0.2">
      <c r="A98" s="151">
        <v>11</v>
      </c>
      <c r="B98" s="147" t="s">
        <v>421</v>
      </c>
      <c r="C98" s="170"/>
      <c r="D98" s="151">
        <f>'Budget Template 121613'!$P$1</f>
        <v>2017</v>
      </c>
      <c r="E98" s="147">
        <f>'Budget Template 121613'!$G$5</f>
        <v>0</v>
      </c>
      <c r="F98" s="151"/>
      <c r="G98" s="150">
        <v>6119040000</v>
      </c>
      <c r="H98" s="147" t="str">
        <f>'Budget Template 121613'!$D$5&amp;A98&amp;'Budget Template 121613'!$F$5&amp;B98&amp;"0000000"</f>
        <v>11SCI0000000</v>
      </c>
      <c r="I98" s="151">
        <v>1</v>
      </c>
      <c r="J98" s="152">
        <f>ROUND('Budget Template 121613'!F24,0)</f>
        <v>0</v>
      </c>
    </row>
    <row r="99" spans="1:10" s="149" customFormat="1" x14ac:dyDescent="0.2">
      <c r="A99" s="151">
        <v>11</v>
      </c>
      <c r="B99" s="147" t="s">
        <v>421</v>
      </c>
      <c r="C99" s="170"/>
      <c r="D99" s="151">
        <f>'Budget Template 121613'!$P$1</f>
        <v>2017</v>
      </c>
      <c r="E99" s="147">
        <f>'Budget Template 121613'!$G$5</f>
        <v>0</v>
      </c>
      <c r="F99" s="151"/>
      <c r="G99" s="150">
        <v>6119050000</v>
      </c>
      <c r="H99" s="147" t="str">
        <f>'Budget Template 121613'!$D$5&amp;A99&amp;'Budget Template 121613'!$F$5&amp;B99&amp;"0000000"</f>
        <v>11SCI0000000</v>
      </c>
      <c r="I99" s="151">
        <v>1</v>
      </c>
      <c r="J99" s="152">
        <f>ROUND('Budget Template 121613'!F25,0)</f>
        <v>0</v>
      </c>
    </row>
    <row r="100" spans="1:10" s="149" customFormat="1" x14ac:dyDescent="0.2">
      <c r="A100" s="151">
        <v>11</v>
      </c>
      <c r="B100" s="147" t="s">
        <v>421</v>
      </c>
      <c r="C100" s="170"/>
      <c r="D100" s="151">
        <f>'Budget Template 121613'!$P$1</f>
        <v>2017</v>
      </c>
      <c r="E100" s="147">
        <f>'Budget Template 121613'!$G$5</f>
        <v>0</v>
      </c>
      <c r="F100" s="151"/>
      <c r="G100" s="150">
        <v>6119000000</v>
      </c>
      <c r="H100" s="147" t="str">
        <f>'Budget Template 121613'!$D$5&amp;A100&amp;'Budget Template 121613'!$F$5&amp;B100&amp;"0000000"</f>
        <v>11SCI0000000</v>
      </c>
      <c r="I100" s="151">
        <v>1</v>
      </c>
      <c r="J100" s="152">
        <f>ROUND('Budget Template 121613'!F26,0)</f>
        <v>0</v>
      </c>
    </row>
    <row r="101" spans="1:10" s="149" customFormat="1" x14ac:dyDescent="0.2">
      <c r="A101" s="151">
        <v>11</v>
      </c>
      <c r="B101" s="147" t="s">
        <v>421</v>
      </c>
      <c r="C101" s="170"/>
      <c r="D101" s="151">
        <f>'Budget Template 121613'!$P$1</f>
        <v>2017</v>
      </c>
      <c r="E101" s="147">
        <f>'Budget Template 121613'!$G$5</f>
        <v>0</v>
      </c>
      <c r="F101" s="151"/>
      <c r="G101" s="150">
        <v>6119010000</v>
      </c>
      <c r="H101" s="147" t="str">
        <f>'Budget Template 121613'!$D$5&amp;A101&amp;'Budget Template 121613'!$F$5&amp;B101&amp;"0000000"</f>
        <v>11SCI0000000</v>
      </c>
      <c r="I101" s="151">
        <v>1</v>
      </c>
      <c r="J101" s="152">
        <f>ROUND('Budget Template 121613'!F27,0)</f>
        <v>0</v>
      </c>
    </row>
    <row r="102" spans="1:10" s="149" customFormat="1" x14ac:dyDescent="0.2">
      <c r="A102" s="151">
        <v>11</v>
      </c>
      <c r="B102" s="147" t="s">
        <v>421</v>
      </c>
      <c r="C102" s="170"/>
      <c r="D102" s="151">
        <f>'Budget Template 121613'!$P$1</f>
        <v>2017</v>
      </c>
      <c r="E102" s="147">
        <f>'Budget Template 121613'!$G$5</f>
        <v>0</v>
      </c>
      <c r="F102" s="151"/>
      <c r="G102" s="150">
        <v>6121000000</v>
      </c>
      <c r="H102" s="147" t="str">
        <f>'Budget Template 121613'!$D$5&amp;A102&amp;'Budget Template 121613'!$F$5&amp;B102&amp;"0000000"</f>
        <v>11SCI0000000</v>
      </c>
      <c r="I102" s="151">
        <v>1</v>
      </c>
      <c r="J102" s="152">
        <f>ROUND('Budget Template 121613'!F28,0)</f>
        <v>0</v>
      </c>
    </row>
    <row r="103" spans="1:10" s="149" customFormat="1" x14ac:dyDescent="0.2">
      <c r="A103" s="151">
        <v>11</v>
      </c>
      <c r="B103" s="147" t="s">
        <v>421</v>
      </c>
      <c r="C103" s="170"/>
      <c r="D103" s="151">
        <f>'Budget Template 121613'!$P$1</f>
        <v>2017</v>
      </c>
      <c r="E103" s="147">
        <f>'Budget Template 121613'!$G$5</f>
        <v>0</v>
      </c>
      <c r="F103" s="151"/>
      <c r="G103" s="150">
        <v>6129000000</v>
      </c>
      <c r="H103" s="147" t="str">
        <f>'Budget Template 121613'!$D$5&amp;A103&amp;'Budget Template 121613'!$F$5&amp;B103&amp;"0000000"</f>
        <v>11SCI0000000</v>
      </c>
      <c r="I103" s="151">
        <v>1</v>
      </c>
      <c r="J103" s="152">
        <f>ROUND('Budget Template 121613'!F29,0)</f>
        <v>0</v>
      </c>
    </row>
    <row r="104" spans="1:10" s="149" customFormat="1" x14ac:dyDescent="0.2">
      <c r="A104" s="151">
        <v>11</v>
      </c>
      <c r="B104" s="147" t="s">
        <v>421</v>
      </c>
      <c r="C104" s="170"/>
      <c r="D104" s="151">
        <f>'Budget Template 121613'!$P$1</f>
        <v>2017</v>
      </c>
      <c r="E104" s="147">
        <f>'Budget Template 121613'!$G$5</f>
        <v>0</v>
      </c>
      <c r="F104" s="151"/>
      <c r="G104" s="150">
        <v>6141000000</v>
      </c>
      <c r="H104" s="147" t="str">
        <f>'Budget Template 121613'!$D$5&amp;A104&amp;'Budget Template 121613'!$F$5&amp;B104&amp;"0000000"</f>
        <v>11SCI0000000</v>
      </c>
      <c r="I104" s="151">
        <v>1</v>
      </c>
      <c r="J104" s="152">
        <f>ROUND('Budget Template 121613'!F31,0)</f>
        <v>0</v>
      </c>
    </row>
    <row r="105" spans="1:10" s="149" customFormat="1" x14ac:dyDescent="0.2">
      <c r="A105" s="151">
        <v>11</v>
      </c>
      <c r="B105" s="147" t="s">
        <v>421</v>
      </c>
      <c r="C105" s="170"/>
      <c r="D105" s="151">
        <f>'Budget Template 121613'!$P$1</f>
        <v>2017</v>
      </c>
      <c r="E105" s="147">
        <f>'Budget Template 121613'!$G$5</f>
        <v>0</v>
      </c>
      <c r="F105" s="151"/>
      <c r="G105" s="150">
        <v>6142000000</v>
      </c>
      <c r="H105" s="147" t="str">
        <f>'Budget Template 121613'!$D$5&amp;A105&amp;'Budget Template 121613'!$F$5&amp;B105&amp;"0000000"</f>
        <v>11SCI0000000</v>
      </c>
      <c r="I105" s="151">
        <v>1</v>
      </c>
      <c r="J105" s="152">
        <f>ROUND('Budget Template 121613'!F32,0)</f>
        <v>0</v>
      </c>
    </row>
    <row r="106" spans="1:10" s="149" customFormat="1" x14ac:dyDescent="0.2">
      <c r="A106" s="151">
        <v>11</v>
      </c>
      <c r="B106" s="147" t="s">
        <v>421</v>
      </c>
      <c r="C106" s="170"/>
      <c r="D106" s="151">
        <f>'Budget Template 121613'!$P$1</f>
        <v>2017</v>
      </c>
      <c r="E106" s="147">
        <f>'Budget Template 121613'!$G$5</f>
        <v>0</v>
      </c>
      <c r="F106" s="151"/>
      <c r="G106" s="150">
        <v>6143000000</v>
      </c>
      <c r="H106" s="147" t="str">
        <f>'Budget Template 121613'!$D$5&amp;A106&amp;'Budget Template 121613'!$F$5&amp;B106&amp;"0000000"</f>
        <v>11SCI0000000</v>
      </c>
      <c r="I106" s="151">
        <v>1</v>
      </c>
      <c r="J106" s="152">
        <f>ROUND('Budget Template 121613'!F33,0)</f>
        <v>0</v>
      </c>
    </row>
    <row r="107" spans="1:10" s="149" customFormat="1" x14ac:dyDescent="0.2">
      <c r="A107" s="151">
        <v>11</v>
      </c>
      <c r="B107" s="147" t="s">
        <v>421</v>
      </c>
      <c r="C107" s="170"/>
      <c r="D107" s="151">
        <f>'Budget Template 121613'!$P$1</f>
        <v>2017</v>
      </c>
      <c r="E107" s="147">
        <f>'Budget Template 121613'!$G$5</f>
        <v>0</v>
      </c>
      <c r="F107" s="151"/>
      <c r="G107" s="150">
        <v>6145000000</v>
      </c>
      <c r="H107" s="147" t="str">
        <f>'Budget Template 121613'!$D$5&amp;A107&amp;'Budget Template 121613'!$F$5&amp;B107&amp;"0000000"</f>
        <v>11SCI0000000</v>
      </c>
      <c r="I107" s="151">
        <v>1</v>
      </c>
      <c r="J107" s="152">
        <f>ROUND('Budget Template 121613'!F34,0)</f>
        <v>0</v>
      </c>
    </row>
    <row r="108" spans="1:10" s="149" customFormat="1" x14ac:dyDescent="0.2">
      <c r="A108" s="151">
        <v>11</v>
      </c>
      <c r="B108" s="147" t="s">
        <v>421</v>
      </c>
      <c r="C108" s="170"/>
      <c r="D108" s="151">
        <f>'Budget Template 121613'!$P$1</f>
        <v>2017</v>
      </c>
      <c r="E108" s="147">
        <f>'Budget Template 121613'!$G$5</f>
        <v>0</v>
      </c>
      <c r="F108" s="151"/>
      <c r="G108" s="150">
        <v>6146000000</v>
      </c>
      <c r="H108" s="147" t="str">
        <f>'Budget Template 121613'!$D$5&amp;A108&amp;'Budget Template 121613'!$F$5&amp;B108&amp;"0000000"</f>
        <v>11SCI0000000</v>
      </c>
      <c r="I108" s="151">
        <v>1</v>
      </c>
      <c r="J108" s="152">
        <f>ROUND('Budget Template 121613'!F35,0)</f>
        <v>0</v>
      </c>
    </row>
    <row r="109" spans="1:10" s="149" customFormat="1" x14ac:dyDescent="0.2">
      <c r="A109" s="151">
        <v>11</v>
      </c>
      <c r="B109" s="147" t="s">
        <v>421</v>
      </c>
      <c r="C109" s="170"/>
      <c r="D109" s="151">
        <f>'Budget Template 121613'!$P$1</f>
        <v>2017</v>
      </c>
      <c r="E109" s="147">
        <f>'Budget Template 121613'!$G$5</f>
        <v>0</v>
      </c>
      <c r="F109" s="151"/>
      <c r="G109" s="150">
        <v>6141010000</v>
      </c>
      <c r="H109" s="147" t="str">
        <f>'Budget Template 121613'!$D$5&amp;A109&amp;'Budget Template 121613'!$F$5&amp;B109&amp;"0000000"</f>
        <v>11SCI0000000</v>
      </c>
      <c r="I109" s="151">
        <v>1</v>
      </c>
      <c r="J109" s="152">
        <f>ROUND('Budget Template 121613'!F36,0)</f>
        <v>0</v>
      </c>
    </row>
    <row r="110" spans="1:10" s="149" customFormat="1" x14ac:dyDescent="0.2">
      <c r="A110" s="151">
        <v>11</v>
      </c>
      <c r="B110" s="147" t="s">
        <v>421</v>
      </c>
      <c r="C110" s="170"/>
      <c r="D110" s="151">
        <f>'Budget Template 121613'!$P$1</f>
        <v>2017</v>
      </c>
      <c r="E110" s="147">
        <f>'Budget Template 121613'!$G$5</f>
        <v>0</v>
      </c>
      <c r="F110" s="151"/>
      <c r="G110" s="150">
        <v>6219000000</v>
      </c>
      <c r="H110" s="147" t="str">
        <f>'Budget Template 121613'!$D$5&amp;A110&amp;'Budget Template 121613'!$F$5&amp;B110&amp;"0000000"</f>
        <v>11SCI0000000</v>
      </c>
      <c r="I110" s="151">
        <v>1</v>
      </c>
      <c r="J110" s="152">
        <f>ROUND('Budget Template 121613'!F40,0)</f>
        <v>0</v>
      </c>
    </row>
    <row r="111" spans="1:10" s="149" customFormat="1" x14ac:dyDescent="0.2">
      <c r="A111" s="151">
        <v>11</v>
      </c>
      <c r="B111" s="147" t="s">
        <v>421</v>
      </c>
      <c r="C111" s="170"/>
      <c r="D111" s="151">
        <f>'Budget Template 121613'!$P$1</f>
        <v>2017</v>
      </c>
      <c r="E111" s="147">
        <f>'Budget Template 121613'!$G$5</f>
        <v>0</v>
      </c>
      <c r="F111" s="151"/>
      <c r="G111" s="150">
        <v>6221000000</v>
      </c>
      <c r="H111" s="147" t="str">
        <f>'Budget Template 121613'!$D$5&amp;A111&amp;'Budget Template 121613'!$F$5&amp;B111&amp;"0000000"</f>
        <v>11SCI0000000</v>
      </c>
      <c r="I111" s="151">
        <v>1</v>
      </c>
      <c r="J111" s="152">
        <f>ROUND('Budget Template 121613'!F41,0)</f>
        <v>0</v>
      </c>
    </row>
    <row r="112" spans="1:10" s="149" customFormat="1" x14ac:dyDescent="0.2">
      <c r="A112" s="151">
        <v>11</v>
      </c>
      <c r="B112" s="147" t="s">
        <v>421</v>
      </c>
      <c r="C112" s="170"/>
      <c r="D112" s="151">
        <f>'Budget Template 121613'!$P$1</f>
        <v>2017</v>
      </c>
      <c r="E112" s="147">
        <f>'Budget Template 121613'!$G$5</f>
        <v>0</v>
      </c>
      <c r="F112" s="151"/>
      <c r="G112" s="150">
        <v>6239000000</v>
      </c>
      <c r="H112" s="147" t="str">
        <f>'Budget Template 121613'!$D$5&amp;A112&amp;'Budget Template 121613'!$F$5&amp;B112&amp;"0000000"</f>
        <v>11SCI0000000</v>
      </c>
      <c r="I112" s="151">
        <v>1</v>
      </c>
      <c r="J112" s="152">
        <f>ROUND('Budget Template 121613'!F42,0)</f>
        <v>0</v>
      </c>
    </row>
    <row r="113" spans="1:10" s="149" customFormat="1" x14ac:dyDescent="0.2">
      <c r="A113" s="151">
        <v>11</v>
      </c>
      <c r="B113" s="147" t="s">
        <v>421</v>
      </c>
      <c r="C113" s="170"/>
      <c r="D113" s="151">
        <f>'Budget Template 121613'!$P$1</f>
        <v>2017</v>
      </c>
      <c r="E113" s="147">
        <f>'Budget Template 121613'!$G$5</f>
        <v>0</v>
      </c>
      <c r="F113" s="151"/>
      <c r="G113" s="150">
        <v>6249000000</v>
      </c>
      <c r="H113" s="147" t="str">
        <f>'Budget Template 121613'!$D$5&amp;A113&amp;'Budget Template 121613'!$F$5&amp;B113&amp;"0000000"</f>
        <v>11SCI0000000</v>
      </c>
      <c r="I113" s="151">
        <v>1</v>
      </c>
      <c r="J113" s="152">
        <f>ROUND('Budget Template 121613'!F43,0)</f>
        <v>0</v>
      </c>
    </row>
    <row r="114" spans="1:10" s="149" customFormat="1" x14ac:dyDescent="0.2">
      <c r="A114" s="151">
        <v>11</v>
      </c>
      <c r="B114" s="147" t="s">
        <v>421</v>
      </c>
      <c r="C114" s="170"/>
      <c r="D114" s="151">
        <f>'Budget Template 121613'!$P$1</f>
        <v>2017</v>
      </c>
      <c r="E114" s="147">
        <f>'Budget Template 121613'!$G$5</f>
        <v>0</v>
      </c>
      <c r="F114" s="151"/>
      <c r="G114" s="150">
        <v>6259040000</v>
      </c>
      <c r="H114" s="147" t="str">
        <f>'Budget Template 121613'!$D$5&amp;A114&amp;'Budget Template 121613'!$F$5&amp;B114&amp;"0000000"</f>
        <v>11SCI0000000</v>
      </c>
      <c r="I114" s="151">
        <v>1</v>
      </c>
      <c r="J114" s="152">
        <f>ROUND('Budget Template 121613'!F44,0)</f>
        <v>0</v>
      </c>
    </row>
    <row r="115" spans="1:10" s="149" customFormat="1" x14ac:dyDescent="0.2">
      <c r="A115" s="151">
        <v>11</v>
      </c>
      <c r="B115" s="147" t="s">
        <v>421</v>
      </c>
      <c r="C115" s="170"/>
      <c r="D115" s="151">
        <f>'Budget Template 121613'!$P$1</f>
        <v>2017</v>
      </c>
      <c r="E115" s="147">
        <f>'Budget Template 121613'!$G$5</f>
        <v>0</v>
      </c>
      <c r="F115" s="151"/>
      <c r="G115" s="150">
        <v>6269000000</v>
      </c>
      <c r="H115" s="147" t="str">
        <f>'Budget Template 121613'!$D$5&amp;A115&amp;'Budget Template 121613'!$F$5&amp;B115&amp;"0000000"</f>
        <v>11SCI0000000</v>
      </c>
      <c r="I115" s="151">
        <v>1</v>
      </c>
      <c r="J115" s="152">
        <f>ROUND('Budget Template 121613'!F45,0)</f>
        <v>0</v>
      </c>
    </row>
    <row r="116" spans="1:10" s="149" customFormat="1" x14ac:dyDescent="0.2">
      <c r="A116" s="151">
        <v>11</v>
      </c>
      <c r="B116" s="147" t="s">
        <v>421</v>
      </c>
      <c r="C116" s="170"/>
      <c r="D116" s="151">
        <f>'Budget Template 121613'!$P$1</f>
        <v>2017</v>
      </c>
      <c r="E116" s="147">
        <f>'Budget Template 121613'!$G$5</f>
        <v>0</v>
      </c>
      <c r="F116" s="151"/>
      <c r="G116" s="150">
        <v>6269010000</v>
      </c>
      <c r="H116" s="147" t="str">
        <f>'Budget Template 121613'!$D$5&amp;A116&amp;'Budget Template 121613'!$F$5&amp;B116&amp;"0000000"</f>
        <v>11SCI0000000</v>
      </c>
      <c r="I116" s="151">
        <v>1</v>
      </c>
      <c r="J116" s="152">
        <f>ROUND('Budget Template 121613'!F46,0)</f>
        <v>0</v>
      </c>
    </row>
    <row r="117" spans="1:10" s="149" customFormat="1" x14ac:dyDescent="0.2">
      <c r="A117" s="151">
        <v>11</v>
      </c>
      <c r="B117" s="147" t="s">
        <v>421</v>
      </c>
      <c r="C117" s="170"/>
      <c r="D117" s="151">
        <f>'Budget Template 121613'!$P$1</f>
        <v>2017</v>
      </c>
      <c r="E117" s="147">
        <f>'Budget Template 121613'!$G$5</f>
        <v>0</v>
      </c>
      <c r="F117" s="151"/>
      <c r="G117" s="150">
        <v>6291000000</v>
      </c>
      <c r="H117" s="147" t="str">
        <f>'Budget Template 121613'!$D$5&amp;A117&amp;'Budget Template 121613'!$F$5&amp;B117&amp;"0000000"</f>
        <v>11SCI0000000</v>
      </c>
      <c r="I117" s="151">
        <v>1</v>
      </c>
      <c r="J117" s="152">
        <f>ROUND('Budget Template 121613'!F47,0)</f>
        <v>0</v>
      </c>
    </row>
    <row r="118" spans="1:10" s="149" customFormat="1" x14ac:dyDescent="0.2">
      <c r="A118" s="151">
        <v>11</v>
      </c>
      <c r="B118" s="147" t="s">
        <v>421</v>
      </c>
      <c r="C118" s="170"/>
      <c r="D118" s="151">
        <f>'Budget Template 121613'!$P$1</f>
        <v>2017</v>
      </c>
      <c r="E118" s="147">
        <f>'Budget Template 121613'!$G$5</f>
        <v>0</v>
      </c>
      <c r="F118" s="151"/>
      <c r="G118" s="150">
        <v>6299010000</v>
      </c>
      <c r="H118" s="147" t="str">
        <f>'Budget Template 121613'!$D$5&amp;A118&amp;'Budget Template 121613'!$F$5&amp;B118&amp;"0000000"</f>
        <v>11SCI0000000</v>
      </c>
      <c r="I118" s="151">
        <v>1</v>
      </c>
      <c r="J118" s="152">
        <f>ROUND('Budget Template 121613'!F48,0)</f>
        <v>0</v>
      </c>
    </row>
    <row r="119" spans="1:10" s="149" customFormat="1" x14ac:dyDescent="0.2">
      <c r="A119" s="151">
        <v>11</v>
      </c>
      <c r="B119" s="147" t="s">
        <v>421</v>
      </c>
      <c r="C119" s="170"/>
      <c r="D119" s="151">
        <f>'Budget Template 121613'!$P$1</f>
        <v>2017</v>
      </c>
      <c r="E119" s="147">
        <f>'Budget Template 121613'!$G$5</f>
        <v>0</v>
      </c>
      <c r="F119" s="151"/>
      <c r="G119" s="150">
        <v>6299000000</v>
      </c>
      <c r="H119" s="147" t="str">
        <f>'Budget Template 121613'!$D$5&amp;A119&amp;'Budget Template 121613'!$F$5&amp;B119&amp;"0000000"</f>
        <v>11SCI0000000</v>
      </c>
      <c r="I119" s="151">
        <v>1</v>
      </c>
      <c r="J119" s="152">
        <f>ROUND('Budget Template 121613'!F49,0)</f>
        <v>0</v>
      </c>
    </row>
    <row r="120" spans="1:10" s="149" customFormat="1" x14ac:dyDescent="0.2">
      <c r="A120" s="151">
        <v>11</v>
      </c>
      <c r="B120" s="147" t="s">
        <v>421</v>
      </c>
      <c r="C120" s="170"/>
      <c r="D120" s="151">
        <f>'Budget Template 121613'!$P$1</f>
        <v>2017</v>
      </c>
      <c r="E120" s="147">
        <f>'Budget Template 121613'!$G$5</f>
        <v>0</v>
      </c>
      <c r="F120" s="151"/>
      <c r="G120" s="150">
        <v>6319000000</v>
      </c>
      <c r="H120" s="147" t="str">
        <f>'Budget Template 121613'!$D$5&amp;A120&amp;'Budget Template 121613'!$F$5&amp;B120&amp;"0000000"</f>
        <v>11SCI0000000</v>
      </c>
      <c r="I120" s="151">
        <v>1</v>
      </c>
      <c r="J120" s="152">
        <f>ROUND('Budget Template 121613'!F52,0)</f>
        <v>0</v>
      </c>
    </row>
    <row r="121" spans="1:10" s="149" customFormat="1" x14ac:dyDescent="0.2">
      <c r="A121" s="151">
        <v>11</v>
      </c>
      <c r="B121" s="147" t="s">
        <v>421</v>
      </c>
      <c r="C121" s="170"/>
      <c r="D121" s="151">
        <f>'Budget Template 121613'!$P$1</f>
        <v>2017</v>
      </c>
      <c r="E121" s="147">
        <f>'Budget Template 121613'!$G$5</f>
        <v>0</v>
      </c>
      <c r="F121" s="151"/>
      <c r="G121" s="150">
        <v>6329000000</v>
      </c>
      <c r="H121" s="147" t="str">
        <f>'Budget Template 121613'!$D$5&amp;A121&amp;'Budget Template 121613'!$F$5&amp;B121&amp;"0000000"</f>
        <v>11SCI0000000</v>
      </c>
      <c r="I121" s="151">
        <v>1</v>
      </c>
      <c r="J121" s="152">
        <f>ROUND('Budget Template 121613'!F53,0)</f>
        <v>0</v>
      </c>
    </row>
    <row r="122" spans="1:10" s="149" customFormat="1" x14ac:dyDescent="0.2">
      <c r="A122" s="151">
        <v>11</v>
      </c>
      <c r="B122" s="147" t="s">
        <v>421</v>
      </c>
      <c r="C122" s="170"/>
      <c r="D122" s="151">
        <f>'Budget Template 121613'!$P$1</f>
        <v>2017</v>
      </c>
      <c r="E122" s="147">
        <f>'Budget Template 121613'!$G$5</f>
        <v>0</v>
      </c>
      <c r="F122" s="151"/>
      <c r="G122" s="150">
        <v>6339000000</v>
      </c>
      <c r="H122" s="147" t="str">
        <f>'Budget Template 121613'!$D$5&amp;A122&amp;'Budget Template 121613'!$F$5&amp;B122&amp;"0000000"</f>
        <v>11SCI0000000</v>
      </c>
      <c r="I122" s="151">
        <v>1</v>
      </c>
      <c r="J122" s="152">
        <f>ROUND('Budget Template 121613'!F54,0)</f>
        <v>0</v>
      </c>
    </row>
    <row r="123" spans="1:10" s="149" customFormat="1" x14ac:dyDescent="0.2">
      <c r="A123" s="151">
        <v>11</v>
      </c>
      <c r="B123" s="147" t="s">
        <v>421</v>
      </c>
      <c r="C123" s="170"/>
      <c r="D123" s="151">
        <f>'Budget Template 121613'!$P$1</f>
        <v>2017</v>
      </c>
      <c r="E123" s="147">
        <f>'Budget Template 121613'!$G$5</f>
        <v>0</v>
      </c>
      <c r="F123" s="151"/>
      <c r="G123" s="150">
        <v>6399000000</v>
      </c>
      <c r="H123" s="147" t="str">
        <f>'Budget Template 121613'!$D$5&amp;A123&amp;'Budget Template 121613'!$F$5&amp;B123&amp;"0000000"</f>
        <v>11SCI0000000</v>
      </c>
      <c r="I123" s="151">
        <v>1</v>
      </c>
      <c r="J123" s="152">
        <f>ROUND('Budget Template 121613'!F55,0)</f>
        <v>0</v>
      </c>
    </row>
    <row r="124" spans="1:10" s="149" customFormat="1" x14ac:dyDescent="0.2">
      <c r="A124" s="151">
        <v>11</v>
      </c>
      <c r="B124" s="147" t="s">
        <v>421</v>
      </c>
      <c r="C124" s="170"/>
      <c r="D124" s="151">
        <f>'Budget Template 121613'!$P$1</f>
        <v>2017</v>
      </c>
      <c r="E124" s="147">
        <f>'Budget Template 121613'!$G$5</f>
        <v>0</v>
      </c>
      <c r="F124" s="151"/>
      <c r="G124" s="150">
        <v>6411000000</v>
      </c>
      <c r="H124" s="147" t="str">
        <f>'Budget Template 121613'!$D$5&amp;A124&amp;'Budget Template 121613'!$F$5&amp;B124&amp;"0000000"</f>
        <v>11SCI0000000</v>
      </c>
      <c r="I124" s="151">
        <v>1</v>
      </c>
      <c r="J124" s="152">
        <f>ROUND('Budget Template 121613'!F58,0)</f>
        <v>0</v>
      </c>
    </row>
    <row r="125" spans="1:10" s="149" customFormat="1" x14ac:dyDescent="0.2">
      <c r="A125" s="151">
        <v>11</v>
      </c>
      <c r="B125" s="147" t="s">
        <v>421</v>
      </c>
      <c r="C125" s="170"/>
      <c r="D125" s="151">
        <f>'Budget Template 121613'!$P$1</f>
        <v>2017</v>
      </c>
      <c r="E125" s="147">
        <f>'Budget Template 121613'!$G$5</f>
        <v>0</v>
      </c>
      <c r="F125" s="151"/>
      <c r="G125" s="150">
        <v>6411010000</v>
      </c>
      <c r="H125" s="147" t="str">
        <f>'Budget Template 121613'!$D$5&amp;A125&amp;'Budget Template 121613'!$F$5&amp;B125&amp;"0000000"</f>
        <v>11SCI0000000</v>
      </c>
      <c r="I125" s="151">
        <v>1</v>
      </c>
      <c r="J125" s="152">
        <f>ROUND('Budget Template 121613'!F59,0)</f>
        <v>0</v>
      </c>
    </row>
    <row r="126" spans="1:10" s="149" customFormat="1" x14ac:dyDescent="0.2">
      <c r="A126" s="151">
        <v>11</v>
      </c>
      <c r="B126" s="147" t="s">
        <v>421</v>
      </c>
      <c r="C126" s="170"/>
      <c r="D126" s="151">
        <f>'Budget Template 121613'!$P$1</f>
        <v>2017</v>
      </c>
      <c r="E126" s="147">
        <f>'Budget Template 121613'!$G$5</f>
        <v>0</v>
      </c>
      <c r="F126" s="151"/>
      <c r="G126" s="150">
        <v>6412000000</v>
      </c>
      <c r="H126" s="147" t="str">
        <f>'Budget Template 121613'!$D$5&amp;A126&amp;'Budget Template 121613'!$F$5&amp;B126&amp;"0000000"</f>
        <v>11SCI0000000</v>
      </c>
      <c r="I126" s="151">
        <v>1</v>
      </c>
      <c r="J126" s="152">
        <f>ROUND('Budget Template 121613'!F60,0)</f>
        <v>0</v>
      </c>
    </row>
    <row r="127" spans="1:10" s="149" customFormat="1" x14ac:dyDescent="0.2">
      <c r="A127" s="151">
        <v>11</v>
      </c>
      <c r="B127" s="147" t="s">
        <v>421</v>
      </c>
      <c r="C127" s="170"/>
      <c r="D127" s="151">
        <f>'Budget Template 121613'!$P$1</f>
        <v>2017</v>
      </c>
      <c r="E127" s="147">
        <f>'Budget Template 121613'!$G$5</f>
        <v>0</v>
      </c>
      <c r="F127" s="151"/>
      <c r="G127" s="150">
        <v>6419000000</v>
      </c>
      <c r="H127" s="147" t="str">
        <f>'Budget Template 121613'!$D$5&amp;A127&amp;'Budget Template 121613'!$F$5&amp;B127&amp;"0000000"</f>
        <v>11SCI0000000</v>
      </c>
      <c r="I127" s="151">
        <v>1</v>
      </c>
      <c r="J127" s="152">
        <f>ROUND('Budget Template 121613'!F61,0)</f>
        <v>0</v>
      </c>
    </row>
    <row r="128" spans="1:10" s="149" customFormat="1" x14ac:dyDescent="0.2">
      <c r="A128" s="151">
        <v>11</v>
      </c>
      <c r="B128" s="147" t="s">
        <v>421</v>
      </c>
      <c r="C128" s="170"/>
      <c r="D128" s="151">
        <f>'Budget Template 121613'!$P$1</f>
        <v>2017</v>
      </c>
      <c r="E128" s="147">
        <f>'Budget Template 121613'!$G$5</f>
        <v>0</v>
      </c>
      <c r="F128" s="151"/>
      <c r="G128" s="150">
        <v>6494000000</v>
      </c>
      <c r="H128" s="147" t="str">
        <f>'Budget Template 121613'!$D$5&amp;A128&amp;'Budget Template 121613'!$F$5&amp;B128&amp;"0000000"</f>
        <v>11SCI0000000</v>
      </c>
      <c r="I128" s="151">
        <v>1</v>
      </c>
      <c r="J128" s="152">
        <f>ROUND('Budget Template 121613'!F62,0)</f>
        <v>0</v>
      </c>
    </row>
    <row r="129" spans="1:10" s="149" customFormat="1" x14ac:dyDescent="0.2">
      <c r="A129" s="151">
        <v>11</v>
      </c>
      <c r="B129" s="147" t="s">
        <v>421</v>
      </c>
      <c r="C129" s="170"/>
      <c r="D129" s="151">
        <f>'Budget Template 121613'!$P$1</f>
        <v>2017</v>
      </c>
      <c r="E129" s="147">
        <f>'Budget Template 121613'!$G$5</f>
        <v>0</v>
      </c>
      <c r="F129" s="151"/>
      <c r="G129" s="150">
        <v>6495000000</v>
      </c>
      <c r="H129" s="147" t="str">
        <f>'Budget Template 121613'!$D$5&amp;A129&amp;'Budget Template 121613'!$F$5&amp;B129&amp;"0000000"</f>
        <v>11SCI0000000</v>
      </c>
      <c r="I129" s="151">
        <v>1</v>
      </c>
      <c r="J129" s="152">
        <f>ROUND('Budget Template 121613'!F63,0)</f>
        <v>0</v>
      </c>
    </row>
    <row r="130" spans="1:10" s="149" customFormat="1" x14ac:dyDescent="0.2">
      <c r="A130" s="151">
        <v>11</v>
      </c>
      <c r="B130" s="147" t="s">
        <v>421</v>
      </c>
      <c r="C130" s="170"/>
      <c r="D130" s="151">
        <f>'Budget Template 121613'!$P$1</f>
        <v>2017</v>
      </c>
      <c r="E130" s="147">
        <f>'Budget Template 121613'!$G$5</f>
        <v>0</v>
      </c>
      <c r="F130" s="151"/>
      <c r="G130" s="150">
        <v>6499000000</v>
      </c>
      <c r="H130" s="147" t="str">
        <f>'Budget Template 121613'!$D$5&amp;A130&amp;'Budget Template 121613'!$F$5&amp;B130&amp;"0000000"</f>
        <v>11SCI0000000</v>
      </c>
      <c r="I130" s="151">
        <v>1</v>
      </c>
      <c r="J130" s="152">
        <f>ROUND('Budget Template 121613'!F64,0)</f>
        <v>0</v>
      </c>
    </row>
    <row r="131" spans="1:10" s="149" customFormat="1" x14ac:dyDescent="0.2">
      <c r="A131" s="151">
        <v>11</v>
      </c>
      <c r="B131" s="147" t="s">
        <v>421</v>
      </c>
      <c r="C131" s="170"/>
      <c r="D131" s="151">
        <f>'Budget Template 121613'!$P$1</f>
        <v>2017</v>
      </c>
      <c r="E131" s="147">
        <f>'Budget Template 121613'!$G$5</f>
        <v>0</v>
      </c>
      <c r="F131" s="151"/>
      <c r="G131" s="150">
        <v>6499010000</v>
      </c>
      <c r="H131" s="147" t="str">
        <f>'Budget Template 121613'!$D$5&amp;A131&amp;'Budget Template 121613'!$F$5&amp;B131&amp;"0000000"</f>
        <v>11SCI0000000</v>
      </c>
      <c r="I131" s="151">
        <v>1</v>
      </c>
      <c r="J131" s="152">
        <f>ROUND('Budget Template 121613'!F65,0)</f>
        <v>0</v>
      </c>
    </row>
    <row r="132" spans="1:10" s="149" customFormat="1" x14ac:dyDescent="0.2">
      <c r="A132" s="151">
        <v>11</v>
      </c>
      <c r="B132" s="147" t="s">
        <v>421</v>
      </c>
      <c r="C132" s="170"/>
      <c r="D132" s="151">
        <f>'Budget Template 121613'!$P$1</f>
        <v>2017</v>
      </c>
      <c r="E132" s="147">
        <f>'Budget Template 121613'!$G$5</f>
        <v>0</v>
      </c>
      <c r="F132" s="151"/>
      <c r="G132" s="150">
        <v>6499030000</v>
      </c>
      <c r="H132" s="147" t="str">
        <f>'Budget Template 121613'!$D$5&amp;A132&amp;'Budget Template 121613'!$F$5&amp;B132&amp;"0000000"</f>
        <v>11SCI0000000</v>
      </c>
      <c r="I132" s="151">
        <v>1</v>
      </c>
      <c r="J132" s="152">
        <f>ROUND('Budget Template 121613'!F66,0)</f>
        <v>0</v>
      </c>
    </row>
    <row r="133" spans="1:10" s="149" customFormat="1" x14ac:dyDescent="0.2">
      <c r="A133" s="151">
        <v>11</v>
      </c>
      <c r="B133" s="147" t="s">
        <v>421</v>
      </c>
      <c r="C133" s="170"/>
      <c r="D133" s="151">
        <f>'Budget Template 121613'!$P$1</f>
        <v>2017</v>
      </c>
      <c r="E133" s="147">
        <f>'Budget Template 121613'!$G$5</f>
        <v>0</v>
      </c>
      <c r="F133" s="151"/>
      <c r="G133" s="150">
        <v>6639000000</v>
      </c>
      <c r="H133" s="147" t="str">
        <f>'Budget Template 121613'!$D$5&amp;A133&amp;'Budget Template 121613'!$F$5&amp;B133&amp;"0000000"</f>
        <v>11SCI0000000</v>
      </c>
      <c r="I133" s="151">
        <v>1</v>
      </c>
      <c r="J133" s="152">
        <f>ROUND('Budget Template 121613'!F69,0)</f>
        <v>0</v>
      </c>
    </row>
    <row r="134" spans="1:10" s="149" customFormat="1" x14ac:dyDescent="0.2">
      <c r="A134" s="151">
        <v>11</v>
      </c>
      <c r="B134" s="147" t="s">
        <v>421</v>
      </c>
      <c r="C134" s="170"/>
      <c r="D134" s="151">
        <f>'Budget Template 121613'!$P$1</f>
        <v>2017</v>
      </c>
      <c r="E134" s="147">
        <f>'Budget Template 121613'!$G$5</f>
        <v>0</v>
      </c>
      <c r="F134" s="151"/>
      <c r="G134" s="150">
        <v>6639010000</v>
      </c>
      <c r="H134" s="147" t="str">
        <f>'Budget Template 121613'!$D$5&amp;A134&amp;'Budget Template 121613'!$F$5&amp;B134&amp;"0000000"</f>
        <v>11SCI0000000</v>
      </c>
      <c r="I134" s="151">
        <v>1</v>
      </c>
      <c r="J134" s="152">
        <f>ROUND('Budget Template 121613'!F70,0)</f>
        <v>0</v>
      </c>
    </row>
    <row r="135" spans="1:10" s="149" customFormat="1" x14ac:dyDescent="0.2">
      <c r="A135" s="151">
        <v>11</v>
      </c>
      <c r="B135" s="147" t="s">
        <v>421</v>
      </c>
      <c r="C135" s="170"/>
      <c r="D135" s="151">
        <f>'Budget Template 121613'!$P$1</f>
        <v>2017</v>
      </c>
      <c r="E135" s="147">
        <f>'Budget Template 121613'!$G$5</f>
        <v>0</v>
      </c>
      <c r="F135" s="151"/>
      <c r="G135" s="150">
        <v>6639020000</v>
      </c>
      <c r="H135" s="147" t="str">
        <f>'Budget Template 121613'!$D$5&amp;A135&amp;'Budget Template 121613'!$F$5&amp;B135&amp;"0000000"</f>
        <v>11SCI0000000</v>
      </c>
      <c r="I135" s="151">
        <v>1</v>
      </c>
      <c r="J135" s="152">
        <f>ROUND('Budget Template 121613'!F71,0)</f>
        <v>0</v>
      </c>
    </row>
    <row r="136" spans="1:10" s="149" customFormat="1" x14ac:dyDescent="0.2">
      <c r="A136" s="151">
        <v>11</v>
      </c>
      <c r="B136" s="147" t="s">
        <v>421</v>
      </c>
      <c r="C136" s="170"/>
      <c r="D136" s="151">
        <f>'Budget Template 121613'!$P$1</f>
        <v>2017</v>
      </c>
      <c r="E136" s="147">
        <f>'Budget Template 121613'!$G$5</f>
        <v>0</v>
      </c>
      <c r="F136" s="151"/>
      <c r="G136" s="150">
        <v>6649000000</v>
      </c>
      <c r="H136" s="147" t="str">
        <f>'Budget Template 121613'!$D$5&amp;A136&amp;'Budget Template 121613'!$F$5&amp;B136&amp;"0000000"</f>
        <v>11SCI0000000</v>
      </c>
      <c r="I136" s="151">
        <v>1</v>
      </c>
      <c r="J136" s="152">
        <f>ROUND('Budget Template 121613'!F72,0)</f>
        <v>0</v>
      </c>
    </row>
    <row r="137" spans="1:10" s="149" customFormat="1" x14ac:dyDescent="0.2">
      <c r="A137" s="151">
        <v>11</v>
      </c>
      <c r="B137" s="147" t="s">
        <v>421</v>
      </c>
      <c r="C137" s="170"/>
      <c r="D137" s="151">
        <f>'Budget Template 121613'!$P$1</f>
        <v>2017</v>
      </c>
      <c r="E137" s="147">
        <f>'Budget Template 121613'!$G$5</f>
        <v>0</v>
      </c>
      <c r="F137" s="151"/>
      <c r="G137" s="150">
        <v>6649010000</v>
      </c>
      <c r="H137" s="147" t="str">
        <f>'Budget Template 121613'!$D$5&amp;A137&amp;'Budget Template 121613'!$F$5&amp;B137&amp;"0000000"</f>
        <v>11SCI0000000</v>
      </c>
      <c r="I137" s="151">
        <v>1</v>
      </c>
      <c r="J137" s="152">
        <f>ROUND('Budget Template 121613'!F73,0)</f>
        <v>0</v>
      </c>
    </row>
    <row r="138" spans="1:10" s="149" customFormat="1" x14ac:dyDescent="0.2">
      <c r="A138" s="151">
        <v>11</v>
      </c>
      <c r="B138" s="147" t="s">
        <v>421</v>
      </c>
      <c r="C138" s="170"/>
      <c r="D138" s="151">
        <f>'Budget Template 121613'!$P$1</f>
        <v>2017</v>
      </c>
      <c r="E138" s="147">
        <f>'Budget Template 121613'!$G$5</f>
        <v>0</v>
      </c>
      <c r="F138" s="151"/>
      <c r="G138" s="150">
        <v>6649020000</v>
      </c>
      <c r="H138" s="147" t="str">
        <f>'Budget Template 121613'!$D$5&amp;A138&amp;'Budget Template 121613'!$F$5&amp;B138&amp;"0000000"</f>
        <v>11SCI0000000</v>
      </c>
      <c r="I138" s="151">
        <v>1</v>
      </c>
      <c r="J138" s="152">
        <f>ROUND('Budget Template 121613'!F74,0)</f>
        <v>0</v>
      </c>
    </row>
    <row r="139" spans="1:10" s="149" customFormat="1" x14ac:dyDescent="0.2">
      <c r="A139" s="151">
        <v>11</v>
      </c>
      <c r="B139" s="147" t="s">
        <v>421</v>
      </c>
      <c r="C139" s="170"/>
      <c r="D139" s="151">
        <f>'Budget Template 121613'!$P$1</f>
        <v>2017</v>
      </c>
      <c r="E139" s="147">
        <f>'Budget Template 121613'!$G$5</f>
        <v>0</v>
      </c>
      <c r="F139" s="151"/>
      <c r="G139" s="150">
        <v>6669000000</v>
      </c>
      <c r="H139" s="147" t="str">
        <f>'Budget Template 121613'!$D$5&amp;A139&amp;'Budget Template 121613'!$F$5&amp;B139&amp;"0000000"</f>
        <v>11SCI0000000</v>
      </c>
      <c r="I139" s="151">
        <v>1</v>
      </c>
      <c r="J139" s="152">
        <f>ROUND('Budget Template 121613'!F75,0)</f>
        <v>0</v>
      </c>
    </row>
    <row r="140" spans="1:10" s="149" customFormat="1" x14ac:dyDescent="0.2">
      <c r="A140" s="151">
        <v>11</v>
      </c>
      <c r="B140" s="147" t="s">
        <v>422</v>
      </c>
      <c r="C140" s="170"/>
      <c r="D140" s="151">
        <f>'Budget Template 121613'!$P$1</f>
        <v>2017</v>
      </c>
      <c r="E140" s="147">
        <f>'Budget Template 121613'!$G$5</f>
        <v>0</v>
      </c>
      <c r="F140" s="151"/>
      <c r="G140" s="150">
        <v>6112000000</v>
      </c>
      <c r="H140" s="147" t="str">
        <f>'Budget Template 121613'!$D$5&amp;A140&amp;'Budget Template 121613'!$F$5&amp;B140&amp;"0000000"</f>
        <v>11RDG0000000</v>
      </c>
      <c r="I140" s="151">
        <v>1</v>
      </c>
      <c r="J140" s="152">
        <f>ROUND('Budget Template 121613'!$G20,0)</f>
        <v>0</v>
      </c>
    </row>
    <row r="141" spans="1:10" s="149" customFormat="1" x14ac:dyDescent="0.2">
      <c r="A141" s="151">
        <v>11</v>
      </c>
      <c r="B141" s="147" t="s">
        <v>422</v>
      </c>
      <c r="C141" s="170"/>
      <c r="D141" s="151">
        <f>'Budget Template 121613'!$P$1</f>
        <v>2017</v>
      </c>
      <c r="E141" s="147">
        <f>'Budget Template 121613'!$G$5</f>
        <v>0</v>
      </c>
      <c r="F141" s="151"/>
      <c r="G141" s="150">
        <v>6129010000</v>
      </c>
      <c r="H141" s="147" t="str">
        <f>'Budget Template 121613'!$D$5&amp;A141&amp;'Budget Template 121613'!$F$5&amp;B141&amp;"0000000"</f>
        <v>11RDG0000000</v>
      </c>
      <c r="I141" s="151">
        <v>1</v>
      </c>
      <c r="J141" s="152">
        <f>ROUND('Budget Template 121613'!$G21,0)</f>
        <v>0</v>
      </c>
    </row>
    <row r="142" spans="1:10" s="149" customFormat="1" x14ac:dyDescent="0.2">
      <c r="A142" s="151">
        <v>11</v>
      </c>
      <c r="B142" s="147" t="s">
        <v>422</v>
      </c>
      <c r="C142" s="170"/>
      <c r="D142" s="151">
        <f>'Budget Template 121613'!$P$1</f>
        <v>2017</v>
      </c>
      <c r="E142" s="147">
        <f>'Budget Template 121613'!$G$5</f>
        <v>0</v>
      </c>
      <c r="F142" s="151"/>
      <c r="G142" s="150">
        <v>6119020000</v>
      </c>
      <c r="H142" s="147" t="str">
        <f>'Budget Template 121613'!$D$5&amp;A142&amp;'Budget Template 121613'!$F$5&amp;B142&amp;"0000000"</f>
        <v>11RDG0000000</v>
      </c>
      <c r="I142" s="151">
        <v>1</v>
      </c>
      <c r="J142" s="152">
        <f>ROUND('Budget Template 121613'!$G22,0)</f>
        <v>0</v>
      </c>
    </row>
    <row r="143" spans="1:10" s="149" customFormat="1" x14ac:dyDescent="0.2">
      <c r="A143" s="151">
        <v>11</v>
      </c>
      <c r="B143" s="147" t="s">
        <v>422</v>
      </c>
      <c r="C143" s="170"/>
      <c r="D143" s="151">
        <f>'Budget Template 121613'!$P$1</f>
        <v>2017</v>
      </c>
      <c r="E143" s="147">
        <f>'Budget Template 121613'!$G$5</f>
        <v>0</v>
      </c>
      <c r="F143" s="151"/>
      <c r="G143" s="150">
        <v>6119030000</v>
      </c>
      <c r="H143" s="147" t="str">
        <f>'Budget Template 121613'!$D$5&amp;A143&amp;'Budget Template 121613'!$F$5&amp;B143&amp;"0000000"</f>
        <v>11RDG0000000</v>
      </c>
      <c r="I143" s="151">
        <v>1</v>
      </c>
      <c r="J143" s="152">
        <f>ROUND('Budget Template 121613'!$G23,0)</f>
        <v>0</v>
      </c>
    </row>
    <row r="144" spans="1:10" s="149" customFormat="1" x14ac:dyDescent="0.2">
      <c r="A144" s="151">
        <v>11</v>
      </c>
      <c r="B144" s="147" t="s">
        <v>422</v>
      </c>
      <c r="C144" s="170"/>
      <c r="D144" s="151">
        <f>'Budget Template 121613'!$P$1</f>
        <v>2017</v>
      </c>
      <c r="E144" s="147">
        <f>'Budget Template 121613'!$G$5</f>
        <v>0</v>
      </c>
      <c r="F144" s="151"/>
      <c r="G144" s="150">
        <v>6119040000</v>
      </c>
      <c r="H144" s="147" t="str">
        <f>'Budget Template 121613'!$D$5&amp;A144&amp;'Budget Template 121613'!$F$5&amp;B144&amp;"0000000"</f>
        <v>11RDG0000000</v>
      </c>
      <c r="I144" s="151">
        <v>1</v>
      </c>
      <c r="J144" s="152">
        <f>ROUND('Budget Template 121613'!$G24,0)</f>
        <v>0</v>
      </c>
    </row>
    <row r="145" spans="1:10" s="149" customFormat="1" x14ac:dyDescent="0.2">
      <c r="A145" s="151">
        <v>11</v>
      </c>
      <c r="B145" s="147" t="s">
        <v>422</v>
      </c>
      <c r="C145" s="170"/>
      <c r="D145" s="151">
        <f>'Budget Template 121613'!$P$1</f>
        <v>2017</v>
      </c>
      <c r="E145" s="147">
        <f>'Budget Template 121613'!$G$5</f>
        <v>0</v>
      </c>
      <c r="F145" s="151"/>
      <c r="G145" s="150">
        <v>6119050000</v>
      </c>
      <c r="H145" s="147" t="str">
        <f>'Budget Template 121613'!$D$5&amp;A145&amp;'Budget Template 121613'!$F$5&amp;B145&amp;"0000000"</f>
        <v>11RDG0000000</v>
      </c>
      <c r="I145" s="151">
        <v>1</v>
      </c>
      <c r="J145" s="152">
        <f>ROUND('Budget Template 121613'!$G25,0)</f>
        <v>0</v>
      </c>
    </row>
    <row r="146" spans="1:10" s="149" customFormat="1" x14ac:dyDescent="0.2">
      <c r="A146" s="151">
        <v>11</v>
      </c>
      <c r="B146" s="147" t="s">
        <v>422</v>
      </c>
      <c r="C146" s="170"/>
      <c r="D146" s="151">
        <f>'Budget Template 121613'!$P$1</f>
        <v>2017</v>
      </c>
      <c r="E146" s="147">
        <f>'Budget Template 121613'!$G$5</f>
        <v>0</v>
      </c>
      <c r="F146" s="151"/>
      <c r="G146" s="150">
        <v>6119000000</v>
      </c>
      <c r="H146" s="147" t="str">
        <f>'Budget Template 121613'!$D$5&amp;A146&amp;'Budget Template 121613'!$F$5&amp;B146&amp;"0000000"</f>
        <v>11RDG0000000</v>
      </c>
      <c r="I146" s="151">
        <v>1</v>
      </c>
      <c r="J146" s="152">
        <f>ROUND('Budget Template 121613'!$G26,0)</f>
        <v>0</v>
      </c>
    </row>
    <row r="147" spans="1:10" s="149" customFormat="1" x14ac:dyDescent="0.2">
      <c r="A147" s="151">
        <v>11</v>
      </c>
      <c r="B147" s="147" t="s">
        <v>422</v>
      </c>
      <c r="C147" s="170"/>
      <c r="D147" s="151">
        <f>'Budget Template 121613'!$P$1</f>
        <v>2017</v>
      </c>
      <c r="E147" s="147">
        <f>'Budget Template 121613'!$G$5</f>
        <v>0</v>
      </c>
      <c r="F147" s="151"/>
      <c r="G147" s="150">
        <v>6119010000</v>
      </c>
      <c r="H147" s="147" t="str">
        <f>'Budget Template 121613'!$D$5&amp;A147&amp;'Budget Template 121613'!$F$5&amp;B147&amp;"0000000"</f>
        <v>11RDG0000000</v>
      </c>
      <c r="I147" s="151">
        <v>1</v>
      </c>
      <c r="J147" s="152">
        <f>ROUND('Budget Template 121613'!$G27,0)</f>
        <v>0</v>
      </c>
    </row>
    <row r="148" spans="1:10" s="149" customFormat="1" x14ac:dyDescent="0.2">
      <c r="A148" s="151">
        <v>11</v>
      </c>
      <c r="B148" s="147" t="s">
        <v>422</v>
      </c>
      <c r="C148" s="170"/>
      <c r="D148" s="151">
        <f>'Budget Template 121613'!$P$1</f>
        <v>2017</v>
      </c>
      <c r="E148" s="147">
        <f>'Budget Template 121613'!$G$5</f>
        <v>0</v>
      </c>
      <c r="F148" s="151"/>
      <c r="G148" s="150">
        <v>6121000000</v>
      </c>
      <c r="H148" s="147" t="str">
        <f>'Budget Template 121613'!$D$5&amp;A148&amp;'Budget Template 121613'!$F$5&amp;B148&amp;"0000000"</f>
        <v>11RDG0000000</v>
      </c>
      <c r="I148" s="151">
        <v>1</v>
      </c>
      <c r="J148" s="152">
        <f>ROUND('Budget Template 121613'!$G28,0)</f>
        <v>0</v>
      </c>
    </row>
    <row r="149" spans="1:10" s="149" customFormat="1" x14ac:dyDescent="0.2">
      <c r="A149" s="151">
        <v>11</v>
      </c>
      <c r="B149" s="147" t="s">
        <v>422</v>
      </c>
      <c r="C149" s="170"/>
      <c r="D149" s="151">
        <f>'Budget Template 121613'!$P$1</f>
        <v>2017</v>
      </c>
      <c r="E149" s="147">
        <f>'Budget Template 121613'!$G$5</f>
        <v>0</v>
      </c>
      <c r="F149" s="151"/>
      <c r="G149" s="150">
        <v>6129000000</v>
      </c>
      <c r="H149" s="147" t="str">
        <f>'Budget Template 121613'!$D$5&amp;A149&amp;'Budget Template 121613'!$F$5&amp;B149&amp;"0000000"</f>
        <v>11RDG0000000</v>
      </c>
      <c r="I149" s="151">
        <v>1</v>
      </c>
      <c r="J149" s="152">
        <f>ROUND('Budget Template 121613'!$G29,0)</f>
        <v>0</v>
      </c>
    </row>
    <row r="150" spans="1:10" s="149" customFormat="1" x14ac:dyDescent="0.2">
      <c r="A150" s="151">
        <v>11</v>
      </c>
      <c r="B150" s="147" t="s">
        <v>422</v>
      </c>
      <c r="C150" s="170"/>
      <c r="D150" s="151">
        <f>'Budget Template 121613'!$P$1</f>
        <v>2017</v>
      </c>
      <c r="E150" s="147">
        <f>'Budget Template 121613'!$G$5</f>
        <v>0</v>
      </c>
      <c r="F150" s="151"/>
      <c r="G150" s="150">
        <v>6141000000</v>
      </c>
      <c r="H150" s="147" t="str">
        <f>'Budget Template 121613'!$D$5&amp;A150&amp;'Budget Template 121613'!$F$5&amp;B150&amp;"0000000"</f>
        <v>11RDG0000000</v>
      </c>
      <c r="I150" s="151">
        <v>1</v>
      </c>
      <c r="J150" s="152">
        <f>ROUND('Budget Template 121613'!$G31,0)</f>
        <v>0</v>
      </c>
    </row>
    <row r="151" spans="1:10" s="149" customFormat="1" x14ac:dyDescent="0.2">
      <c r="A151" s="151">
        <v>11</v>
      </c>
      <c r="B151" s="147" t="s">
        <v>422</v>
      </c>
      <c r="C151" s="170"/>
      <c r="D151" s="151">
        <f>'Budget Template 121613'!$P$1</f>
        <v>2017</v>
      </c>
      <c r="E151" s="147">
        <f>'Budget Template 121613'!$G$5</f>
        <v>0</v>
      </c>
      <c r="F151" s="151"/>
      <c r="G151" s="150">
        <v>6142000000</v>
      </c>
      <c r="H151" s="147" t="str">
        <f>'Budget Template 121613'!$D$5&amp;A151&amp;'Budget Template 121613'!$F$5&amp;B151&amp;"0000000"</f>
        <v>11RDG0000000</v>
      </c>
      <c r="I151" s="151">
        <v>1</v>
      </c>
      <c r="J151" s="152">
        <f>ROUND('Budget Template 121613'!$G32,0)</f>
        <v>0</v>
      </c>
    </row>
    <row r="152" spans="1:10" s="149" customFormat="1" x14ac:dyDescent="0.2">
      <c r="A152" s="151">
        <v>11</v>
      </c>
      <c r="B152" s="147" t="s">
        <v>422</v>
      </c>
      <c r="C152" s="170"/>
      <c r="D152" s="151">
        <f>'Budget Template 121613'!$P$1</f>
        <v>2017</v>
      </c>
      <c r="E152" s="147">
        <f>'Budget Template 121613'!$G$5</f>
        <v>0</v>
      </c>
      <c r="F152" s="151"/>
      <c r="G152" s="150">
        <v>6143000000</v>
      </c>
      <c r="H152" s="147" t="str">
        <f>'Budget Template 121613'!$D$5&amp;A152&amp;'Budget Template 121613'!$F$5&amp;B152&amp;"0000000"</f>
        <v>11RDG0000000</v>
      </c>
      <c r="I152" s="151">
        <v>1</v>
      </c>
      <c r="J152" s="152">
        <f>ROUND('Budget Template 121613'!$G33,0)</f>
        <v>0</v>
      </c>
    </row>
    <row r="153" spans="1:10" s="149" customFormat="1" x14ac:dyDescent="0.2">
      <c r="A153" s="151">
        <v>11</v>
      </c>
      <c r="B153" s="147" t="s">
        <v>422</v>
      </c>
      <c r="C153" s="170"/>
      <c r="D153" s="151">
        <f>'Budget Template 121613'!$P$1</f>
        <v>2017</v>
      </c>
      <c r="E153" s="147">
        <f>'Budget Template 121613'!$G$5</f>
        <v>0</v>
      </c>
      <c r="F153" s="151"/>
      <c r="G153" s="150">
        <v>6145000000</v>
      </c>
      <c r="H153" s="147" t="str">
        <f>'Budget Template 121613'!$D$5&amp;A153&amp;'Budget Template 121613'!$F$5&amp;B153&amp;"0000000"</f>
        <v>11RDG0000000</v>
      </c>
      <c r="I153" s="151">
        <v>1</v>
      </c>
      <c r="J153" s="152">
        <f>ROUND('Budget Template 121613'!$G34,0)</f>
        <v>0</v>
      </c>
    </row>
    <row r="154" spans="1:10" s="149" customFormat="1" x14ac:dyDescent="0.2">
      <c r="A154" s="151">
        <v>11</v>
      </c>
      <c r="B154" s="147" t="s">
        <v>422</v>
      </c>
      <c r="C154" s="170"/>
      <c r="D154" s="151">
        <f>'Budget Template 121613'!$P$1</f>
        <v>2017</v>
      </c>
      <c r="E154" s="147">
        <f>'Budget Template 121613'!$G$5</f>
        <v>0</v>
      </c>
      <c r="F154" s="151"/>
      <c r="G154" s="150">
        <v>6146000000</v>
      </c>
      <c r="H154" s="147" t="str">
        <f>'Budget Template 121613'!$D$5&amp;A154&amp;'Budget Template 121613'!$F$5&amp;B154&amp;"0000000"</f>
        <v>11RDG0000000</v>
      </c>
      <c r="I154" s="151">
        <v>1</v>
      </c>
      <c r="J154" s="152">
        <f>ROUND('Budget Template 121613'!$G35,0)</f>
        <v>0</v>
      </c>
    </row>
    <row r="155" spans="1:10" s="149" customFormat="1" x14ac:dyDescent="0.2">
      <c r="A155" s="151">
        <v>11</v>
      </c>
      <c r="B155" s="147" t="s">
        <v>422</v>
      </c>
      <c r="C155" s="170"/>
      <c r="D155" s="151">
        <f>'Budget Template 121613'!$P$1</f>
        <v>2017</v>
      </c>
      <c r="E155" s="147">
        <f>'Budget Template 121613'!$G$5</f>
        <v>0</v>
      </c>
      <c r="F155" s="151"/>
      <c r="G155" s="150">
        <v>6141010000</v>
      </c>
      <c r="H155" s="147" t="str">
        <f>'Budget Template 121613'!$D$5&amp;A155&amp;'Budget Template 121613'!$F$5&amp;B155&amp;"0000000"</f>
        <v>11RDG0000000</v>
      </c>
      <c r="I155" s="151">
        <v>1</v>
      </c>
      <c r="J155" s="152">
        <f>ROUND('Budget Template 121613'!$G36,0)</f>
        <v>0</v>
      </c>
    </row>
    <row r="156" spans="1:10" s="149" customFormat="1" x14ac:dyDescent="0.2">
      <c r="A156" s="151">
        <v>11</v>
      </c>
      <c r="B156" s="147" t="s">
        <v>422</v>
      </c>
      <c r="C156" s="170"/>
      <c r="D156" s="151">
        <f>'Budget Template 121613'!$P$1</f>
        <v>2017</v>
      </c>
      <c r="E156" s="147">
        <f>'Budget Template 121613'!$G$5</f>
        <v>0</v>
      </c>
      <c r="F156" s="151"/>
      <c r="G156" s="150">
        <v>6219000000</v>
      </c>
      <c r="H156" s="147" t="str">
        <f>'Budget Template 121613'!$D$5&amp;A156&amp;'Budget Template 121613'!$F$5&amp;B156&amp;"0000000"</f>
        <v>11RDG0000000</v>
      </c>
      <c r="I156" s="151">
        <v>1</v>
      </c>
      <c r="J156" s="152">
        <f>ROUND('Budget Template 121613'!$G40,0)</f>
        <v>0</v>
      </c>
    </row>
    <row r="157" spans="1:10" s="149" customFormat="1" x14ac:dyDescent="0.2">
      <c r="A157" s="151">
        <v>11</v>
      </c>
      <c r="B157" s="147" t="s">
        <v>422</v>
      </c>
      <c r="C157" s="170"/>
      <c r="D157" s="151">
        <f>'Budget Template 121613'!$P$1</f>
        <v>2017</v>
      </c>
      <c r="E157" s="147">
        <f>'Budget Template 121613'!$G$5</f>
        <v>0</v>
      </c>
      <c r="F157" s="151"/>
      <c r="G157" s="150">
        <v>6221000000</v>
      </c>
      <c r="H157" s="147" t="str">
        <f>'Budget Template 121613'!$D$5&amp;A157&amp;'Budget Template 121613'!$F$5&amp;B157&amp;"0000000"</f>
        <v>11RDG0000000</v>
      </c>
      <c r="I157" s="151">
        <v>1</v>
      </c>
      <c r="J157" s="152">
        <f>ROUND('Budget Template 121613'!$G41,0)</f>
        <v>0</v>
      </c>
    </row>
    <row r="158" spans="1:10" s="149" customFormat="1" x14ac:dyDescent="0.2">
      <c r="A158" s="151">
        <v>11</v>
      </c>
      <c r="B158" s="147" t="s">
        <v>422</v>
      </c>
      <c r="C158" s="170"/>
      <c r="D158" s="151">
        <f>'Budget Template 121613'!$P$1</f>
        <v>2017</v>
      </c>
      <c r="E158" s="147">
        <f>'Budget Template 121613'!$G$5</f>
        <v>0</v>
      </c>
      <c r="F158" s="151"/>
      <c r="G158" s="150">
        <v>6239000000</v>
      </c>
      <c r="H158" s="147" t="str">
        <f>'Budget Template 121613'!$D$5&amp;A158&amp;'Budget Template 121613'!$F$5&amp;B158&amp;"0000000"</f>
        <v>11RDG0000000</v>
      </c>
      <c r="I158" s="151">
        <v>1</v>
      </c>
      <c r="J158" s="152">
        <f>ROUND('Budget Template 121613'!$G42,0)</f>
        <v>0</v>
      </c>
    </row>
    <row r="159" spans="1:10" s="149" customFormat="1" x14ac:dyDescent="0.2">
      <c r="A159" s="151">
        <v>11</v>
      </c>
      <c r="B159" s="147" t="s">
        <v>422</v>
      </c>
      <c r="C159" s="170"/>
      <c r="D159" s="151">
        <f>'Budget Template 121613'!$P$1</f>
        <v>2017</v>
      </c>
      <c r="E159" s="147">
        <f>'Budget Template 121613'!$G$5</f>
        <v>0</v>
      </c>
      <c r="F159" s="151"/>
      <c r="G159" s="150">
        <v>6249000000</v>
      </c>
      <c r="H159" s="147" t="str">
        <f>'Budget Template 121613'!$D$5&amp;A159&amp;'Budget Template 121613'!$F$5&amp;B159&amp;"0000000"</f>
        <v>11RDG0000000</v>
      </c>
      <c r="I159" s="151">
        <v>1</v>
      </c>
      <c r="J159" s="152">
        <f>ROUND('Budget Template 121613'!$G43,0)</f>
        <v>0</v>
      </c>
    </row>
    <row r="160" spans="1:10" s="149" customFormat="1" x14ac:dyDescent="0.2">
      <c r="A160" s="151">
        <v>11</v>
      </c>
      <c r="B160" s="147" t="s">
        <v>422</v>
      </c>
      <c r="C160" s="170"/>
      <c r="D160" s="151">
        <f>'Budget Template 121613'!$P$1</f>
        <v>2017</v>
      </c>
      <c r="E160" s="147">
        <f>'Budget Template 121613'!$G$5</f>
        <v>0</v>
      </c>
      <c r="F160" s="151"/>
      <c r="G160" s="150">
        <v>6259040000</v>
      </c>
      <c r="H160" s="147" t="str">
        <f>'Budget Template 121613'!$D$5&amp;A160&amp;'Budget Template 121613'!$F$5&amp;B160&amp;"0000000"</f>
        <v>11RDG0000000</v>
      </c>
      <c r="I160" s="151">
        <v>1</v>
      </c>
      <c r="J160" s="152">
        <f>ROUND('Budget Template 121613'!$G44,0)</f>
        <v>0</v>
      </c>
    </row>
    <row r="161" spans="1:10" s="149" customFormat="1" x14ac:dyDescent="0.2">
      <c r="A161" s="151">
        <v>11</v>
      </c>
      <c r="B161" s="147" t="s">
        <v>422</v>
      </c>
      <c r="C161" s="170"/>
      <c r="D161" s="151">
        <f>'Budget Template 121613'!$P$1</f>
        <v>2017</v>
      </c>
      <c r="E161" s="147">
        <f>'Budget Template 121613'!$G$5</f>
        <v>0</v>
      </c>
      <c r="F161" s="151"/>
      <c r="G161" s="150">
        <v>6269000000</v>
      </c>
      <c r="H161" s="147" t="str">
        <f>'Budget Template 121613'!$D$5&amp;A161&amp;'Budget Template 121613'!$F$5&amp;B161&amp;"0000000"</f>
        <v>11RDG0000000</v>
      </c>
      <c r="I161" s="151">
        <v>1</v>
      </c>
      <c r="J161" s="152">
        <f>ROUND('Budget Template 121613'!$G45,0)</f>
        <v>0</v>
      </c>
    </row>
    <row r="162" spans="1:10" s="149" customFormat="1" x14ac:dyDescent="0.2">
      <c r="A162" s="151">
        <v>11</v>
      </c>
      <c r="B162" s="147" t="s">
        <v>422</v>
      </c>
      <c r="C162" s="170"/>
      <c r="D162" s="151">
        <f>'Budget Template 121613'!$P$1</f>
        <v>2017</v>
      </c>
      <c r="E162" s="147">
        <f>'Budget Template 121613'!$G$5</f>
        <v>0</v>
      </c>
      <c r="F162" s="151"/>
      <c r="G162" s="150">
        <v>6269010000</v>
      </c>
      <c r="H162" s="147" t="str">
        <f>'Budget Template 121613'!$D$5&amp;A162&amp;'Budget Template 121613'!$F$5&amp;B162&amp;"0000000"</f>
        <v>11RDG0000000</v>
      </c>
      <c r="I162" s="151">
        <v>1</v>
      </c>
      <c r="J162" s="152">
        <f>ROUND('Budget Template 121613'!$G46,0)</f>
        <v>0</v>
      </c>
    </row>
    <row r="163" spans="1:10" s="149" customFormat="1" x14ac:dyDescent="0.2">
      <c r="A163" s="151">
        <v>11</v>
      </c>
      <c r="B163" s="147" t="s">
        <v>422</v>
      </c>
      <c r="C163" s="170"/>
      <c r="D163" s="151">
        <f>'Budget Template 121613'!$P$1</f>
        <v>2017</v>
      </c>
      <c r="E163" s="147">
        <f>'Budget Template 121613'!$G$5</f>
        <v>0</v>
      </c>
      <c r="F163" s="151"/>
      <c r="G163" s="150">
        <v>6291000000</v>
      </c>
      <c r="H163" s="147" t="str">
        <f>'Budget Template 121613'!$D$5&amp;A163&amp;'Budget Template 121613'!$F$5&amp;B163&amp;"0000000"</f>
        <v>11RDG0000000</v>
      </c>
      <c r="I163" s="151">
        <v>1</v>
      </c>
      <c r="J163" s="152">
        <f>ROUND('Budget Template 121613'!$G47,0)</f>
        <v>0</v>
      </c>
    </row>
    <row r="164" spans="1:10" s="149" customFormat="1" x14ac:dyDescent="0.2">
      <c r="A164" s="151">
        <v>11</v>
      </c>
      <c r="B164" s="147" t="s">
        <v>422</v>
      </c>
      <c r="C164" s="170"/>
      <c r="D164" s="151">
        <f>'Budget Template 121613'!$P$1</f>
        <v>2017</v>
      </c>
      <c r="E164" s="147">
        <f>'Budget Template 121613'!$G$5</f>
        <v>0</v>
      </c>
      <c r="F164" s="151"/>
      <c r="G164" s="150">
        <v>6299010000</v>
      </c>
      <c r="H164" s="147" t="str">
        <f>'Budget Template 121613'!$D$5&amp;A164&amp;'Budget Template 121613'!$F$5&amp;B164&amp;"0000000"</f>
        <v>11RDG0000000</v>
      </c>
      <c r="I164" s="151">
        <v>1</v>
      </c>
      <c r="J164" s="152">
        <f>ROUND('Budget Template 121613'!$G48,0)</f>
        <v>0</v>
      </c>
    </row>
    <row r="165" spans="1:10" s="149" customFormat="1" x14ac:dyDescent="0.2">
      <c r="A165" s="151">
        <v>11</v>
      </c>
      <c r="B165" s="147" t="s">
        <v>422</v>
      </c>
      <c r="C165" s="170"/>
      <c r="D165" s="151">
        <f>'Budget Template 121613'!$P$1</f>
        <v>2017</v>
      </c>
      <c r="E165" s="147">
        <f>'Budget Template 121613'!$G$5</f>
        <v>0</v>
      </c>
      <c r="F165" s="151"/>
      <c r="G165" s="150">
        <v>6299000000</v>
      </c>
      <c r="H165" s="147" t="str">
        <f>'Budget Template 121613'!$D$5&amp;A165&amp;'Budget Template 121613'!$F$5&amp;B165&amp;"0000000"</f>
        <v>11RDG0000000</v>
      </c>
      <c r="I165" s="151">
        <v>1</v>
      </c>
      <c r="J165" s="152">
        <f>ROUND('Budget Template 121613'!$G49,0)</f>
        <v>0</v>
      </c>
    </row>
    <row r="166" spans="1:10" s="149" customFormat="1" x14ac:dyDescent="0.2">
      <c r="A166" s="151">
        <v>11</v>
      </c>
      <c r="B166" s="147" t="s">
        <v>422</v>
      </c>
      <c r="C166" s="170"/>
      <c r="D166" s="151">
        <f>'Budget Template 121613'!$P$1</f>
        <v>2017</v>
      </c>
      <c r="E166" s="147">
        <f>'Budget Template 121613'!$G$5</f>
        <v>0</v>
      </c>
      <c r="F166" s="151"/>
      <c r="G166" s="150">
        <v>6319000000</v>
      </c>
      <c r="H166" s="147" t="str">
        <f>'Budget Template 121613'!$D$5&amp;A166&amp;'Budget Template 121613'!$F$5&amp;B166&amp;"0000000"</f>
        <v>11RDG0000000</v>
      </c>
      <c r="I166" s="151">
        <v>1</v>
      </c>
      <c r="J166" s="152">
        <f>ROUND('Budget Template 121613'!$G52,0)</f>
        <v>0</v>
      </c>
    </row>
    <row r="167" spans="1:10" s="149" customFormat="1" x14ac:dyDescent="0.2">
      <c r="A167" s="151">
        <v>11</v>
      </c>
      <c r="B167" s="147" t="s">
        <v>422</v>
      </c>
      <c r="C167" s="170"/>
      <c r="D167" s="151">
        <f>'Budget Template 121613'!$P$1</f>
        <v>2017</v>
      </c>
      <c r="E167" s="147">
        <f>'Budget Template 121613'!$G$5</f>
        <v>0</v>
      </c>
      <c r="F167" s="151"/>
      <c r="G167" s="150">
        <v>6329000000</v>
      </c>
      <c r="H167" s="147" t="str">
        <f>'Budget Template 121613'!$D$5&amp;A167&amp;'Budget Template 121613'!$F$5&amp;B167&amp;"0000000"</f>
        <v>11RDG0000000</v>
      </c>
      <c r="I167" s="151">
        <v>1</v>
      </c>
      <c r="J167" s="152">
        <f>ROUND('Budget Template 121613'!$G53,0)</f>
        <v>0</v>
      </c>
    </row>
    <row r="168" spans="1:10" s="149" customFormat="1" x14ac:dyDescent="0.2">
      <c r="A168" s="151">
        <v>11</v>
      </c>
      <c r="B168" s="147" t="s">
        <v>422</v>
      </c>
      <c r="C168" s="170"/>
      <c r="D168" s="151">
        <f>'Budget Template 121613'!$P$1</f>
        <v>2017</v>
      </c>
      <c r="E168" s="147">
        <f>'Budget Template 121613'!$G$5</f>
        <v>0</v>
      </c>
      <c r="F168" s="151"/>
      <c r="G168" s="150">
        <v>6339000000</v>
      </c>
      <c r="H168" s="147" t="str">
        <f>'Budget Template 121613'!$D$5&amp;A168&amp;'Budget Template 121613'!$F$5&amp;B168&amp;"0000000"</f>
        <v>11RDG0000000</v>
      </c>
      <c r="I168" s="151">
        <v>1</v>
      </c>
      <c r="J168" s="152">
        <f>ROUND('Budget Template 121613'!$G54,0)</f>
        <v>0</v>
      </c>
    </row>
    <row r="169" spans="1:10" s="149" customFormat="1" x14ac:dyDescent="0.2">
      <c r="A169" s="151">
        <v>11</v>
      </c>
      <c r="B169" s="147" t="s">
        <v>422</v>
      </c>
      <c r="C169" s="170"/>
      <c r="D169" s="151">
        <f>'Budget Template 121613'!$P$1</f>
        <v>2017</v>
      </c>
      <c r="E169" s="147">
        <f>'Budget Template 121613'!$G$5</f>
        <v>0</v>
      </c>
      <c r="F169" s="151"/>
      <c r="G169" s="150">
        <v>6399000000</v>
      </c>
      <c r="H169" s="147" t="str">
        <f>'Budget Template 121613'!$D$5&amp;A169&amp;'Budget Template 121613'!$F$5&amp;B169&amp;"0000000"</f>
        <v>11RDG0000000</v>
      </c>
      <c r="I169" s="151">
        <v>1</v>
      </c>
      <c r="J169" s="152">
        <f>ROUND('Budget Template 121613'!$G55,0)</f>
        <v>0</v>
      </c>
    </row>
    <row r="170" spans="1:10" s="149" customFormat="1" x14ac:dyDescent="0.2">
      <c r="A170" s="151">
        <v>11</v>
      </c>
      <c r="B170" s="147" t="s">
        <v>422</v>
      </c>
      <c r="C170" s="170"/>
      <c r="D170" s="151">
        <f>'Budget Template 121613'!$P$1</f>
        <v>2017</v>
      </c>
      <c r="E170" s="147">
        <f>'Budget Template 121613'!$G$5</f>
        <v>0</v>
      </c>
      <c r="F170" s="151"/>
      <c r="G170" s="150">
        <v>6411000000</v>
      </c>
      <c r="H170" s="147" t="str">
        <f>'Budget Template 121613'!$D$5&amp;A170&amp;'Budget Template 121613'!$F$5&amp;B170&amp;"0000000"</f>
        <v>11RDG0000000</v>
      </c>
      <c r="I170" s="151">
        <v>1</v>
      </c>
      <c r="J170" s="152">
        <f>ROUND('Budget Template 121613'!$G58,0)</f>
        <v>0</v>
      </c>
    </row>
    <row r="171" spans="1:10" s="149" customFormat="1" x14ac:dyDescent="0.2">
      <c r="A171" s="151">
        <v>11</v>
      </c>
      <c r="B171" s="147" t="s">
        <v>422</v>
      </c>
      <c r="C171" s="170"/>
      <c r="D171" s="151">
        <f>'Budget Template 121613'!$P$1</f>
        <v>2017</v>
      </c>
      <c r="E171" s="147">
        <f>'Budget Template 121613'!$G$5</f>
        <v>0</v>
      </c>
      <c r="F171" s="151"/>
      <c r="G171" s="150">
        <v>6411010000</v>
      </c>
      <c r="H171" s="147" t="str">
        <f>'Budget Template 121613'!$D$5&amp;A171&amp;'Budget Template 121613'!$F$5&amp;B171&amp;"0000000"</f>
        <v>11RDG0000000</v>
      </c>
      <c r="I171" s="151">
        <v>1</v>
      </c>
      <c r="J171" s="152">
        <f>ROUND('Budget Template 121613'!$G59,0)</f>
        <v>0</v>
      </c>
    </row>
    <row r="172" spans="1:10" s="149" customFormat="1" x14ac:dyDescent="0.2">
      <c r="A172" s="151">
        <v>11</v>
      </c>
      <c r="B172" s="147" t="s">
        <v>422</v>
      </c>
      <c r="C172" s="170"/>
      <c r="D172" s="151">
        <f>'Budget Template 121613'!$P$1</f>
        <v>2017</v>
      </c>
      <c r="E172" s="147">
        <f>'Budget Template 121613'!$G$5</f>
        <v>0</v>
      </c>
      <c r="F172" s="151"/>
      <c r="G172" s="150">
        <v>6412000000</v>
      </c>
      <c r="H172" s="147" t="str">
        <f>'Budget Template 121613'!$D$5&amp;A172&amp;'Budget Template 121613'!$F$5&amp;B172&amp;"0000000"</f>
        <v>11RDG0000000</v>
      </c>
      <c r="I172" s="151">
        <v>1</v>
      </c>
      <c r="J172" s="152">
        <f>ROUND('Budget Template 121613'!$G60,0)</f>
        <v>0</v>
      </c>
    </row>
    <row r="173" spans="1:10" s="149" customFormat="1" x14ac:dyDescent="0.2">
      <c r="A173" s="151">
        <v>11</v>
      </c>
      <c r="B173" s="147" t="s">
        <v>422</v>
      </c>
      <c r="C173" s="170"/>
      <c r="D173" s="151">
        <f>'Budget Template 121613'!$P$1</f>
        <v>2017</v>
      </c>
      <c r="E173" s="147">
        <f>'Budget Template 121613'!$G$5</f>
        <v>0</v>
      </c>
      <c r="F173" s="151"/>
      <c r="G173" s="150">
        <v>6419000000</v>
      </c>
      <c r="H173" s="147" t="str">
        <f>'Budget Template 121613'!$D$5&amp;A173&amp;'Budget Template 121613'!$F$5&amp;B173&amp;"0000000"</f>
        <v>11RDG0000000</v>
      </c>
      <c r="I173" s="151">
        <v>1</v>
      </c>
      <c r="J173" s="152">
        <f>ROUND('Budget Template 121613'!$G61,0)</f>
        <v>0</v>
      </c>
    </row>
    <row r="174" spans="1:10" s="149" customFormat="1" x14ac:dyDescent="0.2">
      <c r="A174" s="151">
        <v>11</v>
      </c>
      <c r="B174" s="147" t="s">
        <v>422</v>
      </c>
      <c r="C174" s="170"/>
      <c r="D174" s="151">
        <f>'Budget Template 121613'!$P$1</f>
        <v>2017</v>
      </c>
      <c r="E174" s="147">
        <f>'Budget Template 121613'!$G$5</f>
        <v>0</v>
      </c>
      <c r="F174" s="151"/>
      <c r="G174" s="150">
        <v>6494000000</v>
      </c>
      <c r="H174" s="147" t="str">
        <f>'Budget Template 121613'!$D$5&amp;A174&amp;'Budget Template 121613'!$F$5&amp;B174&amp;"0000000"</f>
        <v>11RDG0000000</v>
      </c>
      <c r="I174" s="151">
        <v>1</v>
      </c>
      <c r="J174" s="152">
        <f>ROUND('Budget Template 121613'!$G62,0)</f>
        <v>0</v>
      </c>
    </row>
    <row r="175" spans="1:10" s="149" customFormat="1" x14ac:dyDescent="0.2">
      <c r="A175" s="151">
        <v>11</v>
      </c>
      <c r="B175" s="147" t="s">
        <v>422</v>
      </c>
      <c r="C175" s="170"/>
      <c r="D175" s="151">
        <f>'Budget Template 121613'!$P$1</f>
        <v>2017</v>
      </c>
      <c r="E175" s="147">
        <f>'Budget Template 121613'!$G$5</f>
        <v>0</v>
      </c>
      <c r="F175" s="151"/>
      <c r="G175" s="150">
        <v>6495000000</v>
      </c>
      <c r="H175" s="147" t="str">
        <f>'Budget Template 121613'!$D$5&amp;A175&amp;'Budget Template 121613'!$F$5&amp;B175&amp;"0000000"</f>
        <v>11RDG0000000</v>
      </c>
      <c r="I175" s="151">
        <v>1</v>
      </c>
      <c r="J175" s="152">
        <f>ROUND('Budget Template 121613'!$G63,0)</f>
        <v>0</v>
      </c>
    </row>
    <row r="176" spans="1:10" s="149" customFormat="1" x14ac:dyDescent="0.2">
      <c r="A176" s="151">
        <v>11</v>
      </c>
      <c r="B176" s="147" t="s">
        <v>422</v>
      </c>
      <c r="C176" s="170"/>
      <c r="D176" s="151">
        <f>'Budget Template 121613'!$P$1</f>
        <v>2017</v>
      </c>
      <c r="E176" s="147">
        <f>'Budget Template 121613'!$G$5</f>
        <v>0</v>
      </c>
      <c r="F176" s="151"/>
      <c r="G176" s="150">
        <v>6499000000</v>
      </c>
      <c r="H176" s="147" t="str">
        <f>'Budget Template 121613'!$D$5&amp;A176&amp;'Budget Template 121613'!$F$5&amp;B176&amp;"0000000"</f>
        <v>11RDG0000000</v>
      </c>
      <c r="I176" s="151">
        <v>1</v>
      </c>
      <c r="J176" s="152">
        <f>ROUND('Budget Template 121613'!$G64,0)</f>
        <v>0</v>
      </c>
    </row>
    <row r="177" spans="1:10" s="149" customFormat="1" x14ac:dyDescent="0.2">
      <c r="A177" s="151">
        <v>11</v>
      </c>
      <c r="B177" s="147" t="s">
        <v>422</v>
      </c>
      <c r="C177" s="170"/>
      <c r="D177" s="151">
        <f>'Budget Template 121613'!$P$1</f>
        <v>2017</v>
      </c>
      <c r="E177" s="147">
        <f>'Budget Template 121613'!$G$5</f>
        <v>0</v>
      </c>
      <c r="F177" s="151"/>
      <c r="G177" s="150">
        <v>6499010000</v>
      </c>
      <c r="H177" s="147" t="str">
        <f>'Budget Template 121613'!$D$5&amp;A177&amp;'Budget Template 121613'!$F$5&amp;B177&amp;"0000000"</f>
        <v>11RDG0000000</v>
      </c>
      <c r="I177" s="151">
        <v>1</v>
      </c>
      <c r="J177" s="152">
        <f>ROUND('Budget Template 121613'!$G65,0)</f>
        <v>0</v>
      </c>
    </row>
    <row r="178" spans="1:10" s="149" customFormat="1" x14ac:dyDescent="0.2">
      <c r="A178" s="151">
        <v>11</v>
      </c>
      <c r="B178" s="147" t="s">
        <v>422</v>
      </c>
      <c r="C178" s="170"/>
      <c r="D178" s="151">
        <f>'Budget Template 121613'!$P$1</f>
        <v>2017</v>
      </c>
      <c r="E178" s="147">
        <f>'Budget Template 121613'!$G$5</f>
        <v>0</v>
      </c>
      <c r="F178" s="151"/>
      <c r="G178" s="150">
        <v>6499030000</v>
      </c>
      <c r="H178" s="147" t="str">
        <f>'Budget Template 121613'!$D$5&amp;A178&amp;'Budget Template 121613'!$F$5&amp;B178&amp;"0000000"</f>
        <v>11RDG0000000</v>
      </c>
      <c r="I178" s="151">
        <v>1</v>
      </c>
      <c r="J178" s="152">
        <f>ROUND('Budget Template 121613'!$G66,0)</f>
        <v>0</v>
      </c>
    </row>
    <row r="179" spans="1:10" s="149" customFormat="1" x14ac:dyDescent="0.2">
      <c r="A179" s="151">
        <v>11</v>
      </c>
      <c r="B179" s="147" t="s">
        <v>422</v>
      </c>
      <c r="C179" s="170"/>
      <c r="D179" s="151">
        <f>'Budget Template 121613'!$P$1</f>
        <v>2017</v>
      </c>
      <c r="E179" s="147">
        <f>'Budget Template 121613'!$G$5</f>
        <v>0</v>
      </c>
      <c r="F179" s="151"/>
      <c r="G179" s="150">
        <v>6639000000</v>
      </c>
      <c r="H179" s="147" t="str">
        <f>'Budget Template 121613'!$D$5&amp;A179&amp;'Budget Template 121613'!$F$5&amp;B179&amp;"0000000"</f>
        <v>11RDG0000000</v>
      </c>
      <c r="I179" s="151">
        <v>1</v>
      </c>
      <c r="J179" s="152">
        <f>ROUND('Budget Template 121613'!$G69,0)</f>
        <v>0</v>
      </c>
    </row>
    <row r="180" spans="1:10" s="149" customFormat="1" x14ac:dyDescent="0.2">
      <c r="A180" s="151">
        <v>11</v>
      </c>
      <c r="B180" s="147" t="s">
        <v>422</v>
      </c>
      <c r="C180" s="170"/>
      <c r="D180" s="151">
        <f>'Budget Template 121613'!$P$1</f>
        <v>2017</v>
      </c>
      <c r="E180" s="147">
        <f>'Budget Template 121613'!$G$5</f>
        <v>0</v>
      </c>
      <c r="F180" s="151"/>
      <c r="G180" s="150">
        <v>6639010000</v>
      </c>
      <c r="H180" s="147" t="str">
        <f>'Budget Template 121613'!$D$5&amp;A180&amp;'Budget Template 121613'!$F$5&amp;B180&amp;"0000000"</f>
        <v>11RDG0000000</v>
      </c>
      <c r="I180" s="151">
        <v>1</v>
      </c>
      <c r="J180" s="152">
        <f>ROUND('Budget Template 121613'!$G70,0)</f>
        <v>0</v>
      </c>
    </row>
    <row r="181" spans="1:10" s="149" customFormat="1" x14ac:dyDescent="0.2">
      <c r="A181" s="151">
        <v>11</v>
      </c>
      <c r="B181" s="147" t="s">
        <v>422</v>
      </c>
      <c r="C181" s="170"/>
      <c r="D181" s="151">
        <f>'Budget Template 121613'!$P$1</f>
        <v>2017</v>
      </c>
      <c r="E181" s="147">
        <f>'Budget Template 121613'!$G$5</f>
        <v>0</v>
      </c>
      <c r="F181" s="151"/>
      <c r="G181" s="150">
        <v>6639020000</v>
      </c>
      <c r="H181" s="147" t="str">
        <f>'Budget Template 121613'!$D$5&amp;A181&amp;'Budget Template 121613'!$F$5&amp;B181&amp;"0000000"</f>
        <v>11RDG0000000</v>
      </c>
      <c r="I181" s="151">
        <v>1</v>
      </c>
      <c r="J181" s="152">
        <f>ROUND('Budget Template 121613'!$G71,0)</f>
        <v>0</v>
      </c>
    </row>
    <row r="182" spans="1:10" s="149" customFormat="1" x14ac:dyDescent="0.2">
      <c r="A182" s="151">
        <v>11</v>
      </c>
      <c r="B182" s="147" t="s">
        <v>422</v>
      </c>
      <c r="C182" s="170"/>
      <c r="D182" s="151">
        <f>'Budget Template 121613'!$P$1</f>
        <v>2017</v>
      </c>
      <c r="E182" s="147">
        <f>'Budget Template 121613'!$G$5</f>
        <v>0</v>
      </c>
      <c r="F182" s="151"/>
      <c r="G182" s="150">
        <v>6649000000</v>
      </c>
      <c r="H182" s="147" t="str">
        <f>'Budget Template 121613'!$D$5&amp;A182&amp;'Budget Template 121613'!$F$5&amp;B182&amp;"0000000"</f>
        <v>11RDG0000000</v>
      </c>
      <c r="I182" s="151">
        <v>1</v>
      </c>
      <c r="J182" s="152">
        <f>ROUND('Budget Template 121613'!$G72,0)</f>
        <v>0</v>
      </c>
    </row>
    <row r="183" spans="1:10" s="149" customFormat="1" x14ac:dyDescent="0.2">
      <c r="A183" s="151">
        <v>11</v>
      </c>
      <c r="B183" s="147" t="s">
        <v>422</v>
      </c>
      <c r="C183" s="170"/>
      <c r="D183" s="151">
        <f>'Budget Template 121613'!$P$1</f>
        <v>2017</v>
      </c>
      <c r="E183" s="147">
        <f>'Budget Template 121613'!$G$5</f>
        <v>0</v>
      </c>
      <c r="F183" s="151"/>
      <c r="G183" s="150">
        <v>6649010000</v>
      </c>
      <c r="H183" s="147" t="str">
        <f>'Budget Template 121613'!$D$5&amp;A183&amp;'Budget Template 121613'!$F$5&amp;B183&amp;"0000000"</f>
        <v>11RDG0000000</v>
      </c>
      <c r="I183" s="151">
        <v>1</v>
      </c>
      <c r="J183" s="152">
        <f>ROUND('Budget Template 121613'!$G73,0)</f>
        <v>0</v>
      </c>
    </row>
    <row r="184" spans="1:10" s="149" customFormat="1" x14ac:dyDescent="0.2">
      <c r="A184" s="151">
        <v>11</v>
      </c>
      <c r="B184" s="147" t="s">
        <v>422</v>
      </c>
      <c r="C184" s="170"/>
      <c r="D184" s="151">
        <f>'Budget Template 121613'!$P$1</f>
        <v>2017</v>
      </c>
      <c r="E184" s="147">
        <f>'Budget Template 121613'!$G$5</f>
        <v>0</v>
      </c>
      <c r="F184" s="151"/>
      <c r="G184" s="150">
        <v>6649020000</v>
      </c>
      <c r="H184" s="147" t="str">
        <f>'Budget Template 121613'!$D$5&amp;A184&amp;'Budget Template 121613'!$F$5&amp;B184&amp;"0000000"</f>
        <v>11RDG0000000</v>
      </c>
      <c r="I184" s="151">
        <v>1</v>
      </c>
      <c r="J184" s="152">
        <f>ROUND('Budget Template 121613'!$G74,0)</f>
        <v>0</v>
      </c>
    </row>
    <row r="185" spans="1:10" s="149" customFormat="1" x14ac:dyDescent="0.2">
      <c r="A185" s="151">
        <v>11</v>
      </c>
      <c r="B185" s="147" t="s">
        <v>422</v>
      </c>
      <c r="C185" s="170"/>
      <c r="D185" s="151">
        <f>'Budget Template 121613'!$P$1</f>
        <v>2017</v>
      </c>
      <c r="E185" s="147">
        <f>'Budget Template 121613'!$G$5</f>
        <v>0</v>
      </c>
      <c r="F185" s="151"/>
      <c r="G185" s="150">
        <v>6669000000</v>
      </c>
      <c r="H185" s="147" t="str">
        <f>'Budget Template 121613'!$D$5&amp;A185&amp;'Budget Template 121613'!$F$5&amp;B185&amp;"0000000"</f>
        <v>11RDG0000000</v>
      </c>
      <c r="I185" s="151">
        <v>1</v>
      </c>
      <c r="J185" s="152">
        <f>ROUND('Budget Template 121613'!$G75,0)</f>
        <v>0</v>
      </c>
    </row>
    <row r="186" spans="1:10" s="149" customFormat="1" x14ac:dyDescent="0.2">
      <c r="A186" s="151">
        <v>11</v>
      </c>
      <c r="B186" s="147" t="s">
        <v>423</v>
      </c>
      <c r="C186" s="170"/>
      <c r="D186" s="151">
        <f>'Budget Template 121613'!$P$1</f>
        <v>2017</v>
      </c>
      <c r="E186" s="147">
        <f>'Budget Template 121613'!$G$5</f>
        <v>0</v>
      </c>
      <c r="F186" s="151"/>
      <c r="G186" s="150">
        <v>6112000000</v>
      </c>
      <c r="H186" s="147" t="str">
        <f>'Budget Template 121613'!$D$5&amp;A186&amp;'Budget Template 121613'!$F$5&amp;B186&amp;"0000000"</f>
        <v>11ELA0000000</v>
      </c>
      <c r="I186" s="151">
        <v>1</v>
      </c>
      <c r="J186" s="152">
        <f>ROUND('Budget Template 121613'!$H20,0)</f>
        <v>0</v>
      </c>
    </row>
    <row r="187" spans="1:10" s="149" customFormat="1" x14ac:dyDescent="0.2">
      <c r="A187" s="151">
        <v>11</v>
      </c>
      <c r="B187" s="147" t="s">
        <v>423</v>
      </c>
      <c r="C187" s="170"/>
      <c r="D187" s="151">
        <f>'Budget Template 121613'!$P$1</f>
        <v>2017</v>
      </c>
      <c r="E187" s="147">
        <f>'Budget Template 121613'!$G$5</f>
        <v>0</v>
      </c>
      <c r="F187" s="151"/>
      <c r="G187" s="150">
        <v>6129010000</v>
      </c>
      <c r="H187" s="147" t="str">
        <f>'Budget Template 121613'!$D$5&amp;A187&amp;'Budget Template 121613'!$F$5&amp;B187&amp;"0000000"</f>
        <v>11ELA0000000</v>
      </c>
      <c r="I187" s="151">
        <v>1</v>
      </c>
      <c r="J187" s="152">
        <f>ROUND('Budget Template 121613'!$H21,0)</f>
        <v>0</v>
      </c>
    </row>
    <row r="188" spans="1:10" s="149" customFormat="1" x14ac:dyDescent="0.2">
      <c r="A188" s="151">
        <v>11</v>
      </c>
      <c r="B188" s="147" t="s">
        <v>423</v>
      </c>
      <c r="C188" s="170"/>
      <c r="D188" s="151">
        <f>'Budget Template 121613'!$P$1</f>
        <v>2017</v>
      </c>
      <c r="E188" s="147">
        <f>'Budget Template 121613'!$G$5</f>
        <v>0</v>
      </c>
      <c r="F188" s="151"/>
      <c r="G188" s="150">
        <v>6119020000</v>
      </c>
      <c r="H188" s="147" t="str">
        <f>'Budget Template 121613'!$D$5&amp;A188&amp;'Budget Template 121613'!$F$5&amp;B188&amp;"0000000"</f>
        <v>11ELA0000000</v>
      </c>
      <c r="I188" s="151">
        <v>1</v>
      </c>
      <c r="J188" s="152">
        <f>ROUND('Budget Template 121613'!$H22,0)</f>
        <v>0</v>
      </c>
    </row>
    <row r="189" spans="1:10" s="149" customFormat="1" x14ac:dyDescent="0.2">
      <c r="A189" s="151">
        <v>11</v>
      </c>
      <c r="B189" s="147" t="s">
        <v>423</v>
      </c>
      <c r="C189" s="170"/>
      <c r="D189" s="151">
        <f>'Budget Template 121613'!$P$1</f>
        <v>2017</v>
      </c>
      <c r="E189" s="147">
        <f>'Budget Template 121613'!$G$5</f>
        <v>0</v>
      </c>
      <c r="F189" s="151"/>
      <c r="G189" s="150">
        <v>6119030000</v>
      </c>
      <c r="H189" s="147" t="str">
        <f>'Budget Template 121613'!$D$5&amp;A189&amp;'Budget Template 121613'!$F$5&amp;B189&amp;"0000000"</f>
        <v>11ELA0000000</v>
      </c>
      <c r="I189" s="151">
        <v>1</v>
      </c>
      <c r="J189" s="152">
        <f>ROUND('Budget Template 121613'!$H23,0)</f>
        <v>0</v>
      </c>
    </row>
    <row r="190" spans="1:10" s="149" customFormat="1" x14ac:dyDescent="0.2">
      <c r="A190" s="151">
        <v>11</v>
      </c>
      <c r="B190" s="147" t="s">
        <v>423</v>
      </c>
      <c r="C190" s="170"/>
      <c r="D190" s="151">
        <f>'Budget Template 121613'!$P$1</f>
        <v>2017</v>
      </c>
      <c r="E190" s="147">
        <f>'Budget Template 121613'!$G$5</f>
        <v>0</v>
      </c>
      <c r="F190" s="151"/>
      <c r="G190" s="150">
        <v>6119040000</v>
      </c>
      <c r="H190" s="147" t="str">
        <f>'Budget Template 121613'!$D$5&amp;A190&amp;'Budget Template 121613'!$F$5&amp;B190&amp;"0000000"</f>
        <v>11ELA0000000</v>
      </c>
      <c r="I190" s="151">
        <v>1</v>
      </c>
      <c r="J190" s="152">
        <f>ROUND('Budget Template 121613'!$H24,0)</f>
        <v>0</v>
      </c>
    </row>
    <row r="191" spans="1:10" s="149" customFormat="1" x14ac:dyDescent="0.2">
      <c r="A191" s="151">
        <v>11</v>
      </c>
      <c r="B191" s="147" t="s">
        <v>423</v>
      </c>
      <c r="C191" s="170"/>
      <c r="D191" s="151">
        <f>'Budget Template 121613'!$P$1</f>
        <v>2017</v>
      </c>
      <c r="E191" s="147">
        <f>'Budget Template 121613'!$G$5</f>
        <v>0</v>
      </c>
      <c r="F191" s="151"/>
      <c r="G191" s="150">
        <v>6119050000</v>
      </c>
      <c r="H191" s="147" t="str">
        <f>'Budget Template 121613'!$D$5&amp;A191&amp;'Budget Template 121613'!$F$5&amp;B191&amp;"0000000"</f>
        <v>11ELA0000000</v>
      </c>
      <c r="I191" s="151">
        <v>1</v>
      </c>
      <c r="J191" s="152">
        <f>ROUND('Budget Template 121613'!$H25,0)</f>
        <v>0</v>
      </c>
    </row>
    <row r="192" spans="1:10" s="149" customFormat="1" x14ac:dyDescent="0.2">
      <c r="A192" s="151">
        <v>11</v>
      </c>
      <c r="B192" s="147" t="s">
        <v>423</v>
      </c>
      <c r="C192" s="170"/>
      <c r="D192" s="151">
        <f>'Budget Template 121613'!$P$1</f>
        <v>2017</v>
      </c>
      <c r="E192" s="147">
        <f>'Budget Template 121613'!$G$5</f>
        <v>0</v>
      </c>
      <c r="F192" s="151"/>
      <c r="G192" s="150">
        <v>6119000000</v>
      </c>
      <c r="H192" s="147" t="str">
        <f>'Budget Template 121613'!$D$5&amp;A192&amp;'Budget Template 121613'!$F$5&amp;B192&amp;"0000000"</f>
        <v>11ELA0000000</v>
      </c>
      <c r="I192" s="151">
        <v>1</v>
      </c>
      <c r="J192" s="152">
        <f>ROUND('Budget Template 121613'!$H26,0)</f>
        <v>0</v>
      </c>
    </row>
    <row r="193" spans="1:10" s="149" customFormat="1" x14ac:dyDescent="0.2">
      <c r="A193" s="151">
        <v>11</v>
      </c>
      <c r="B193" s="147" t="s">
        <v>423</v>
      </c>
      <c r="C193" s="170"/>
      <c r="D193" s="151">
        <f>'Budget Template 121613'!$P$1</f>
        <v>2017</v>
      </c>
      <c r="E193" s="147">
        <f>'Budget Template 121613'!$G$5</f>
        <v>0</v>
      </c>
      <c r="F193" s="151"/>
      <c r="G193" s="150">
        <v>6119010000</v>
      </c>
      <c r="H193" s="147" t="str">
        <f>'Budget Template 121613'!$D$5&amp;A193&amp;'Budget Template 121613'!$F$5&amp;B193&amp;"0000000"</f>
        <v>11ELA0000000</v>
      </c>
      <c r="I193" s="151">
        <v>1</v>
      </c>
      <c r="J193" s="152">
        <f>ROUND('Budget Template 121613'!$H27,0)</f>
        <v>0</v>
      </c>
    </row>
    <row r="194" spans="1:10" s="149" customFormat="1" x14ac:dyDescent="0.2">
      <c r="A194" s="151">
        <v>11</v>
      </c>
      <c r="B194" s="147" t="s">
        <v>423</v>
      </c>
      <c r="C194" s="170"/>
      <c r="D194" s="151">
        <f>'Budget Template 121613'!$P$1</f>
        <v>2017</v>
      </c>
      <c r="E194" s="147">
        <f>'Budget Template 121613'!$G$5</f>
        <v>0</v>
      </c>
      <c r="F194" s="151"/>
      <c r="G194" s="150">
        <v>6121000000</v>
      </c>
      <c r="H194" s="147" t="str">
        <f>'Budget Template 121613'!$D$5&amp;A194&amp;'Budget Template 121613'!$F$5&amp;B194&amp;"0000000"</f>
        <v>11ELA0000000</v>
      </c>
      <c r="I194" s="151">
        <v>1</v>
      </c>
      <c r="J194" s="152">
        <f>ROUND('Budget Template 121613'!$H28,0)</f>
        <v>0</v>
      </c>
    </row>
    <row r="195" spans="1:10" s="149" customFormat="1" x14ac:dyDescent="0.2">
      <c r="A195" s="151">
        <v>11</v>
      </c>
      <c r="B195" s="147" t="s">
        <v>423</v>
      </c>
      <c r="C195" s="170"/>
      <c r="D195" s="151">
        <f>'Budget Template 121613'!$P$1</f>
        <v>2017</v>
      </c>
      <c r="E195" s="147">
        <f>'Budget Template 121613'!$G$5</f>
        <v>0</v>
      </c>
      <c r="F195" s="151"/>
      <c r="G195" s="150">
        <v>6129000000</v>
      </c>
      <c r="H195" s="147" t="str">
        <f>'Budget Template 121613'!$D$5&amp;A195&amp;'Budget Template 121613'!$F$5&amp;B195&amp;"0000000"</f>
        <v>11ELA0000000</v>
      </c>
      <c r="I195" s="151">
        <v>1</v>
      </c>
      <c r="J195" s="152">
        <f>ROUND('Budget Template 121613'!$H29,0)</f>
        <v>0</v>
      </c>
    </row>
    <row r="196" spans="1:10" s="149" customFormat="1" x14ac:dyDescent="0.2">
      <c r="A196" s="151">
        <v>11</v>
      </c>
      <c r="B196" s="147" t="s">
        <v>423</v>
      </c>
      <c r="C196" s="170"/>
      <c r="D196" s="151">
        <f>'Budget Template 121613'!$P$1</f>
        <v>2017</v>
      </c>
      <c r="E196" s="147">
        <f>'Budget Template 121613'!$G$5</f>
        <v>0</v>
      </c>
      <c r="F196" s="151"/>
      <c r="G196" s="150">
        <v>6141000000</v>
      </c>
      <c r="H196" s="147" t="str">
        <f>'Budget Template 121613'!$D$5&amp;A196&amp;'Budget Template 121613'!$F$5&amp;B196&amp;"0000000"</f>
        <v>11ELA0000000</v>
      </c>
      <c r="I196" s="151">
        <v>1</v>
      </c>
      <c r="J196" s="152">
        <f>ROUND('Budget Template 121613'!$H31,0)</f>
        <v>0</v>
      </c>
    </row>
    <row r="197" spans="1:10" s="149" customFormat="1" x14ac:dyDescent="0.2">
      <c r="A197" s="151">
        <v>11</v>
      </c>
      <c r="B197" s="147" t="s">
        <v>423</v>
      </c>
      <c r="C197" s="170"/>
      <c r="D197" s="151">
        <f>'Budget Template 121613'!$P$1</f>
        <v>2017</v>
      </c>
      <c r="E197" s="147">
        <f>'Budget Template 121613'!$G$5</f>
        <v>0</v>
      </c>
      <c r="F197" s="151"/>
      <c r="G197" s="150">
        <v>6142000000</v>
      </c>
      <c r="H197" s="147" t="str">
        <f>'Budget Template 121613'!$D$5&amp;A197&amp;'Budget Template 121613'!$F$5&amp;B197&amp;"0000000"</f>
        <v>11ELA0000000</v>
      </c>
      <c r="I197" s="151">
        <v>1</v>
      </c>
      <c r="J197" s="152">
        <f>ROUND('Budget Template 121613'!$H32,0)</f>
        <v>0</v>
      </c>
    </row>
    <row r="198" spans="1:10" s="149" customFormat="1" x14ac:dyDescent="0.2">
      <c r="A198" s="151">
        <v>11</v>
      </c>
      <c r="B198" s="147" t="s">
        <v>423</v>
      </c>
      <c r="C198" s="170"/>
      <c r="D198" s="151">
        <f>'Budget Template 121613'!$P$1</f>
        <v>2017</v>
      </c>
      <c r="E198" s="147">
        <f>'Budget Template 121613'!$G$5</f>
        <v>0</v>
      </c>
      <c r="F198" s="151"/>
      <c r="G198" s="150">
        <v>6143000000</v>
      </c>
      <c r="H198" s="147" t="str">
        <f>'Budget Template 121613'!$D$5&amp;A198&amp;'Budget Template 121613'!$F$5&amp;B198&amp;"0000000"</f>
        <v>11ELA0000000</v>
      </c>
      <c r="I198" s="151">
        <v>1</v>
      </c>
      <c r="J198" s="152">
        <f>ROUND('Budget Template 121613'!$H33,0)</f>
        <v>0</v>
      </c>
    </row>
    <row r="199" spans="1:10" s="149" customFormat="1" x14ac:dyDescent="0.2">
      <c r="A199" s="151">
        <v>11</v>
      </c>
      <c r="B199" s="147" t="s">
        <v>423</v>
      </c>
      <c r="C199" s="170"/>
      <c r="D199" s="151">
        <f>'Budget Template 121613'!$P$1</f>
        <v>2017</v>
      </c>
      <c r="E199" s="147">
        <f>'Budget Template 121613'!$G$5</f>
        <v>0</v>
      </c>
      <c r="F199" s="151"/>
      <c r="G199" s="150">
        <v>6145000000</v>
      </c>
      <c r="H199" s="147" t="str">
        <f>'Budget Template 121613'!$D$5&amp;A199&amp;'Budget Template 121613'!$F$5&amp;B199&amp;"0000000"</f>
        <v>11ELA0000000</v>
      </c>
      <c r="I199" s="151">
        <v>1</v>
      </c>
      <c r="J199" s="152">
        <f>ROUND('Budget Template 121613'!$H34,0)</f>
        <v>0</v>
      </c>
    </row>
    <row r="200" spans="1:10" s="149" customFormat="1" x14ac:dyDescent="0.2">
      <c r="A200" s="151">
        <v>11</v>
      </c>
      <c r="B200" s="147" t="s">
        <v>423</v>
      </c>
      <c r="C200" s="170"/>
      <c r="D200" s="151">
        <f>'Budget Template 121613'!$P$1</f>
        <v>2017</v>
      </c>
      <c r="E200" s="147">
        <f>'Budget Template 121613'!$G$5</f>
        <v>0</v>
      </c>
      <c r="F200" s="151"/>
      <c r="G200" s="150">
        <v>6146000000</v>
      </c>
      <c r="H200" s="147" t="str">
        <f>'Budget Template 121613'!$D$5&amp;A200&amp;'Budget Template 121613'!$F$5&amp;B200&amp;"0000000"</f>
        <v>11ELA0000000</v>
      </c>
      <c r="I200" s="151">
        <v>1</v>
      </c>
      <c r="J200" s="152">
        <f>ROUND('Budget Template 121613'!$H35,0)</f>
        <v>0</v>
      </c>
    </row>
    <row r="201" spans="1:10" s="149" customFormat="1" x14ac:dyDescent="0.2">
      <c r="A201" s="151">
        <v>11</v>
      </c>
      <c r="B201" s="147" t="s">
        <v>423</v>
      </c>
      <c r="C201" s="170"/>
      <c r="D201" s="151">
        <f>'Budget Template 121613'!$P$1</f>
        <v>2017</v>
      </c>
      <c r="E201" s="147">
        <f>'Budget Template 121613'!$G$5</f>
        <v>0</v>
      </c>
      <c r="F201" s="151"/>
      <c r="G201" s="150">
        <v>6141010000</v>
      </c>
      <c r="H201" s="147" t="str">
        <f>'Budget Template 121613'!$D$5&amp;A201&amp;'Budget Template 121613'!$F$5&amp;B201&amp;"0000000"</f>
        <v>11ELA0000000</v>
      </c>
      <c r="I201" s="151">
        <v>1</v>
      </c>
      <c r="J201" s="152">
        <f>ROUND('Budget Template 121613'!$H36,0)</f>
        <v>0</v>
      </c>
    </row>
    <row r="202" spans="1:10" s="149" customFormat="1" x14ac:dyDescent="0.2">
      <c r="A202" s="151">
        <v>11</v>
      </c>
      <c r="B202" s="147" t="s">
        <v>423</v>
      </c>
      <c r="C202" s="170"/>
      <c r="D202" s="151">
        <f>'Budget Template 121613'!$P$1</f>
        <v>2017</v>
      </c>
      <c r="E202" s="147">
        <f>'Budget Template 121613'!$G$5</f>
        <v>0</v>
      </c>
      <c r="F202" s="151"/>
      <c r="G202" s="150">
        <v>6219000000</v>
      </c>
      <c r="H202" s="147" t="str">
        <f>'Budget Template 121613'!$D$5&amp;A202&amp;'Budget Template 121613'!$F$5&amp;B202&amp;"0000000"</f>
        <v>11ELA0000000</v>
      </c>
      <c r="I202" s="151">
        <v>1</v>
      </c>
      <c r="J202" s="152">
        <f>ROUND('Budget Template 121613'!$H40,0)</f>
        <v>0</v>
      </c>
    </row>
    <row r="203" spans="1:10" s="149" customFormat="1" x14ac:dyDescent="0.2">
      <c r="A203" s="151">
        <v>11</v>
      </c>
      <c r="B203" s="147" t="s">
        <v>423</v>
      </c>
      <c r="C203" s="170"/>
      <c r="D203" s="151">
        <f>'Budget Template 121613'!$P$1</f>
        <v>2017</v>
      </c>
      <c r="E203" s="147">
        <f>'Budget Template 121613'!$G$5</f>
        <v>0</v>
      </c>
      <c r="F203" s="151"/>
      <c r="G203" s="150">
        <v>6221000000</v>
      </c>
      <c r="H203" s="147" t="str">
        <f>'Budget Template 121613'!$D$5&amp;A203&amp;'Budget Template 121613'!$F$5&amp;B203&amp;"0000000"</f>
        <v>11ELA0000000</v>
      </c>
      <c r="I203" s="151">
        <v>1</v>
      </c>
      <c r="J203" s="152">
        <f>ROUND('Budget Template 121613'!$H41,0)</f>
        <v>0</v>
      </c>
    </row>
    <row r="204" spans="1:10" s="149" customFormat="1" x14ac:dyDescent="0.2">
      <c r="A204" s="151">
        <v>11</v>
      </c>
      <c r="B204" s="147" t="s">
        <v>423</v>
      </c>
      <c r="C204" s="170"/>
      <c r="D204" s="151">
        <f>'Budget Template 121613'!$P$1</f>
        <v>2017</v>
      </c>
      <c r="E204" s="147">
        <f>'Budget Template 121613'!$G$5</f>
        <v>0</v>
      </c>
      <c r="F204" s="151"/>
      <c r="G204" s="150">
        <v>6239000000</v>
      </c>
      <c r="H204" s="147" t="str">
        <f>'Budget Template 121613'!$D$5&amp;A204&amp;'Budget Template 121613'!$F$5&amp;B204&amp;"0000000"</f>
        <v>11ELA0000000</v>
      </c>
      <c r="I204" s="151">
        <v>1</v>
      </c>
      <c r="J204" s="152">
        <f>ROUND('Budget Template 121613'!$H42,0)</f>
        <v>0</v>
      </c>
    </row>
    <row r="205" spans="1:10" s="149" customFormat="1" x14ac:dyDescent="0.2">
      <c r="A205" s="151">
        <v>11</v>
      </c>
      <c r="B205" s="147" t="s">
        <v>423</v>
      </c>
      <c r="C205" s="170"/>
      <c r="D205" s="151">
        <f>'Budget Template 121613'!$P$1</f>
        <v>2017</v>
      </c>
      <c r="E205" s="147">
        <f>'Budget Template 121613'!$G$5</f>
        <v>0</v>
      </c>
      <c r="F205" s="151"/>
      <c r="G205" s="150">
        <v>6249000000</v>
      </c>
      <c r="H205" s="147" t="str">
        <f>'Budget Template 121613'!$D$5&amp;A205&amp;'Budget Template 121613'!$F$5&amp;B205&amp;"0000000"</f>
        <v>11ELA0000000</v>
      </c>
      <c r="I205" s="151">
        <v>1</v>
      </c>
      <c r="J205" s="152">
        <f>ROUND('Budget Template 121613'!$H43,0)</f>
        <v>0</v>
      </c>
    </row>
    <row r="206" spans="1:10" s="149" customFormat="1" x14ac:dyDescent="0.2">
      <c r="A206" s="151">
        <v>11</v>
      </c>
      <c r="B206" s="147" t="s">
        <v>423</v>
      </c>
      <c r="C206" s="170"/>
      <c r="D206" s="151">
        <f>'Budget Template 121613'!$P$1</f>
        <v>2017</v>
      </c>
      <c r="E206" s="147">
        <f>'Budget Template 121613'!$G$5</f>
        <v>0</v>
      </c>
      <c r="F206" s="151"/>
      <c r="G206" s="150">
        <v>6259040000</v>
      </c>
      <c r="H206" s="147" t="str">
        <f>'Budget Template 121613'!$D$5&amp;A206&amp;'Budget Template 121613'!$F$5&amp;B206&amp;"0000000"</f>
        <v>11ELA0000000</v>
      </c>
      <c r="I206" s="151">
        <v>1</v>
      </c>
      <c r="J206" s="152">
        <f>ROUND('Budget Template 121613'!$H44,0)</f>
        <v>0</v>
      </c>
    </row>
    <row r="207" spans="1:10" s="149" customFormat="1" x14ac:dyDescent="0.2">
      <c r="A207" s="151">
        <v>11</v>
      </c>
      <c r="B207" s="147" t="s">
        <v>423</v>
      </c>
      <c r="C207" s="170"/>
      <c r="D207" s="151">
        <f>'Budget Template 121613'!$P$1</f>
        <v>2017</v>
      </c>
      <c r="E207" s="147">
        <f>'Budget Template 121613'!$G$5</f>
        <v>0</v>
      </c>
      <c r="F207" s="151"/>
      <c r="G207" s="150">
        <v>6269000000</v>
      </c>
      <c r="H207" s="147" t="str">
        <f>'Budget Template 121613'!$D$5&amp;A207&amp;'Budget Template 121613'!$F$5&amp;B207&amp;"0000000"</f>
        <v>11ELA0000000</v>
      </c>
      <c r="I207" s="151">
        <v>1</v>
      </c>
      <c r="J207" s="152">
        <f>ROUND('Budget Template 121613'!$H45,0)</f>
        <v>0</v>
      </c>
    </row>
    <row r="208" spans="1:10" s="149" customFormat="1" x14ac:dyDescent="0.2">
      <c r="A208" s="151">
        <v>11</v>
      </c>
      <c r="B208" s="147" t="s">
        <v>423</v>
      </c>
      <c r="C208" s="170"/>
      <c r="D208" s="151">
        <f>'Budget Template 121613'!$P$1</f>
        <v>2017</v>
      </c>
      <c r="E208" s="147">
        <f>'Budget Template 121613'!$G$5</f>
        <v>0</v>
      </c>
      <c r="F208" s="151"/>
      <c r="G208" s="150">
        <v>6269010000</v>
      </c>
      <c r="H208" s="147" t="str">
        <f>'Budget Template 121613'!$D$5&amp;A208&amp;'Budget Template 121613'!$F$5&amp;B208&amp;"0000000"</f>
        <v>11ELA0000000</v>
      </c>
      <c r="I208" s="151">
        <v>1</v>
      </c>
      <c r="J208" s="152">
        <f>ROUND('Budget Template 121613'!$H46,0)</f>
        <v>0</v>
      </c>
    </row>
    <row r="209" spans="1:10" s="149" customFormat="1" x14ac:dyDescent="0.2">
      <c r="A209" s="151">
        <v>11</v>
      </c>
      <c r="B209" s="147" t="s">
        <v>423</v>
      </c>
      <c r="C209" s="170"/>
      <c r="D209" s="151">
        <f>'Budget Template 121613'!$P$1</f>
        <v>2017</v>
      </c>
      <c r="E209" s="147">
        <f>'Budget Template 121613'!$G$5</f>
        <v>0</v>
      </c>
      <c r="F209" s="151"/>
      <c r="G209" s="150">
        <v>6291000000</v>
      </c>
      <c r="H209" s="147" t="str">
        <f>'Budget Template 121613'!$D$5&amp;A209&amp;'Budget Template 121613'!$F$5&amp;B209&amp;"0000000"</f>
        <v>11ELA0000000</v>
      </c>
      <c r="I209" s="151">
        <v>1</v>
      </c>
      <c r="J209" s="152">
        <f>ROUND('Budget Template 121613'!$H47,0)</f>
        <v>0</v>
      </c>
    </row>
    <row r="210" spans="1:10" s="149" customFormat="1" x14ac:dyDescent="0.2">
      <c r="A210" s="151">
        <v>11</v>
      </c>
      <c r="B210" s="147" t="s">
        <v>423</v>
      </c>
      <c r="C210" s="170"/>
      <c r="D210" s="151">
        <f>'Budget Template 121613'!$P$1</f>
        <v>2017</v>
      </c>
      <c r="E210" s="147">
        <f>'Budget Template 121613'!$G$5</f>
        <v>0</v>
      </c>
      <c r="F210" s="151"/>
      <c r="G210" s="150">
        <v>6299010000</v>
      </c>
      <c r="H210" s="147" t="str">
        <f>'Budget Template 121613'!$D$5&amp;A210&amp;'Budget Template 121613'!$F$5&amp;B210&amp;"0000000"</f>
        <v>11ELA0000000</v>
      </c>
      <c r="I210" s="151">
        <v>1</v>
      </c>
      <c r="J210" s="152">
        <f>ROUND('Budget Template 121613'!$H48,0)</f>
        <v>0</v>
      </c>
    </row>
    <row r="211" spans="1:10" s="149" customFormat="1" x14ac:dyDescent="0.2">
      <c r="A211" s="151">
        <v>11</v>
      </c>
      <c r="B211" s="147" t="s">
        <v>423</v>
      </c>
      <c r="C211" s="170"/>
      <c r="D211" s="151">
        <f>'Budget Template 121613'!$P$1</f>
        <v>2017</v>
      </c>
      <c r="E211" s="147">
        <f>'Budget Template 121613'!$G$5</f>
        <v>0</v>
      </c>
      <c r="F211" s="151"/>
      <c r="G211" s="150">
        <v>6299000000</v>
      </c>
      <c r="H211" s="147" t="str">
        <f>'Budget Template 121613'!$D$5&amp;A211&amp;'Budget Template 121613'!$F$5&amp;B211&amp;"0000000"</f>
        <v>11ELA0000000</v>
      </c>
      <c r="I211" s="151">
        <v>1</v>
      </c>
      <c r="J211" s="152">
        <f>ROUND('Budget Template 121613'!$H49,0)</f>
        <v>0</v>
      </c>
    </row>
    <row r="212" spans="1:10" s="149" customFormat="1" x14ac:dyDescent="0.2">
      <c r="A212" s="151">
        <v>11</v>
      </c>
      <c r="B212" s="147" t="s">
        <v>423</v>
      </c>
      <c r="C212" s="170"/>
      <c r="D212" s="151">
        <f>'Budget Template 121613'!$P$1</f>
        <v>2017</v>
      </c>
      <c r="E212" s="147">
        <f>'Budget Template 121613'!$G$5</f>
        <v>0</v>
      </c>
      <c r="F212" s="151"/>
      <c r="G212" s="150">
        <v>6319000000</v>
      </c>
      <c r="H212" s="147" t="str">
        <f>'Budget Template 121613'!$D$5&amp;A212&amp;'Budget Template 121613'!$F$5&amp;B212&amp;"0000000"</f>
        <v>11ELA0000000</v>
      </c>
      <c r="I212" s="151">
        <v>1</v>
      </c>
      <c r="J212" s="152">
        <f>ROUND('Budget Template 121613'!$H52,0)</f>
        <v>0</v>
      </c>
    </row>
    <row r="213" spans="1:10" s="149" customFormat="1" x14ac:dyDescent="0.2">
      <c r="A213" s="151">
        <v>11</v>
      </c>
      <c r="B213" s="147" t="s">
        <v>423</v>
      </c>
      <c r="C213" s="170"/>
      <c r="D213" s="151">
        <f>'Budget Template 121613'!$P$1</f>
        <v>2017</v>
      </c>
      <c r="E213" s="147">
        <f>'Budget Template 121613'!$G$5</f>
        <v>0</v>
      </c>
      <c r="F213" s="151"/>
      <c r="G213" s="150">
        <v>6329000000</v>
      </c>
      <c r="H213" s="147" t="str">
        <f>'Budget Template 121613'!$D$5&amp;A213&amp;'Budget Template 121613'!$F$5&amp;B213&amp;"0000000"</f>
        <v>11ELA0000000</v>
      </c>
      <c r="I213" s="151">
        <v>1</v>
      </c>
      <c r="J213" s="152">
        <f>ROUND('Budget Template 121613'!$H53,0)</f>
        <v>0</v>
      </c>
    </row>
    <row r="214" spans="1:10" s="149" customFormat="1" x14ac:dyDescent="0.2">
      <c r="A214" s="151">
        <v>11</v>
      </c>
      <c r="B214" s="147" t="s">
        <v>423</v>
      </c>
      <c r="C214" s="170"/>
      <c r="D214" s="151">
        <f>'Budget Template 121613'!$P$1</f>
        <v>2017</v>
      </c>
      <c r="E214" s="147">
        <f>'Budget Template 121613'!$G$5</f>
        <v>0</v>
      </c>
      <c r="F214" s="151"/>
      <c r="G214" s="150">
        <v>6339000000</v>
      </c>
      <c r="H214" s="147" t="str">
        <f>'Budget Template 121613'!$D$5&amp;A214&amp;'Budget Template 121613'!$F$5&amp;B214&amp;"0000000"</f>
        <v>11ELA0000000</v>
      </c>
      <c r="I214" s="151">
        <v>1</v>
      </c>
      <c r="J214" s="152">
        <f>ROUND('Budget Template 121613'!$H54,0)</f>
        <v>0</v>
      </c>
    </row>
    <row r="215" spans="1:10" s="149" customFormat="1" x14ac:dyDescent="0.2">
      <c r="A215" s="151">
        <v>11</v>
      </c>
      <c r="B215" s="147" t="s">
        <v>423</v>
      </c>
      <c r="C215" s="170"/>
      <c r="D215" s="151">
        <f>'Budget Template 121613'!$P$1</f>
        <v>2017</v>
      </c>
      <c r="E215" s="147">
        <f>'Budget Template 121613'!$G$5</f>
        <v>0</v>
      </c>
      <c r="F215" s="151"/>
      <c r="G215" s="150">
        <v>6399000000</v>
      </c>
      <c r="H215" s="147" t="str">
        <f>'Budget Template 121613'!$D$5&amp;A215&amp;'Budget Template 121613'!$F$5&amp;B215&amp;"0000000"</f>
        <v>11ELA0000000</v>
      </c>
      <c r="I215" s="151">
        <v>1</v>
      </c>
      <c r="J215" s="152">
        <f>ROUND('Budget Template 121613'!$H55,0)</f>
        <v>0</v>
      </c>
    </row>
    <row r="216" spans="1:10" s="149" customFormat="1" x14ac:dyDescent="0.2">
      <c r="A216" s="151">
        <v>11</v>
      </c>
      <c r="B216" s="147" t="s">
        <v>423</v>
      </c>
      <c r="C216" s="170"/>
      <c r="D216" s="151">
        <f>'Budget Template 121613'!$P$1</f>
        <v>2017</v>
      </c>
      <c r="E216" s="147">
        <f>'Budget Template 121613'!$G$5</f>
        <v>0</v>
      </c>
      <c r="F216" s="151"/>
      <c r="G216" s="150">
        <v>6411000000</v>
      </c>
      <c r="H216" s="147" t="str">
        <f>'Budget Template 121613'!$D$5&amp;A216&amp;'Budget Template 121613'!$F$5&amp;B216&amp;"0000000"</f>
        <v>11ELA0000000</v>
      </c>
      <c r="I216" s="151">
        <v>1</v>
      </c>
      <c r="J216" s="152">
        <f>ROUND('Budget Template 121613'!$H58,0)</f>
        <v>0</v>
      </c>
    </row>
    <row r="217" spans="1:10" s="149" customFormat="1" x14ac:dyDescent="0.2">
      <c r="A217" s="151">
        <v>11</v>
      </c>
      <c r="B217" s="147" t="s">
        <v>423</v>
      </c>
      <c r="C217" s="170"/>
      <c r="D217" s="151">
        <f>'Budget Template 121613'!$P$1</f>
        <v>2017</v>
      </c>
      <c r="E217" s="147">
        <f>'Budget Template 121613'!$G$5</f>
        <v>0</v>
      </c>
      <c r="F217" s="151"/>
      <c r="G217" s="150">
        <v>6411010000</v>
      </c>
      <c r="H217" s="147" t="str">
        <f>'Budget Template 121613'!$D$5&amp;A217&amp;'Budget Template 121613'!$F$5&amp;B217&amp;"0000000"</f>
        <v>11ELA0000000</v>
      </c>
      <c r="I217" s="151">
        <v>1</v>
      </c>
      <c r="J217" s="152">
        <f>ROUND('Budget Template 121613'!$H59,0)</f>
        <v>0</v>
      </c>
    </row>
    <row r="218" spans="1:10" s="149" customFormat="1" x14ac:dyDescent="0.2">
      <c r="A218" s="151">
        <v>11</v>
      </c>
      <c r="B218" s="147" t="s">
        <v>423</v>
      </c>
      <c r="C218" s="170"/>
      <c r="D218" s="151">
        <f>'Budget Template 121613'!$P$1</f>
        <v>2017</v>
      </c>
      <c r="E218" s="147">
        <f>'Budget Template 121613'!$G$5</f>
        <v>0</v>
      </c>
      <c r="F218" s="151"/>
      <c r="G218" s="150">
        <v>6412000000</v>
      </c>
      <c r="H218" s="147" t="str">
        <f>'Budget Template 121613'!$D$5&amp;A218&amp;'Budget Template 121613'!$F$5&amp;B218&amp;"0000000"</f>
        <v>11ELA0000000</v>
      </c>
      <c r="I218" s="151">
        <v>1</v>
      </c>
      <c r="J218" s="152">
        <f>ROUND('Budget Template 121613'!$H60,0)</f>
        <v>0</v>
      </c>
    </row>
    <row r="219" spans="1:10" s="149" customFormat="1" x14ac:dyDescent="0.2">
      <c r="A219" s="151">
        <v>11</v>
      </c>
      <c r="B219" s="147" t="s">
        <v>423</v>
      </c>
      <c r="C219" s="170"/>
      <c r="D219" s="151">
        <f>'Budget Template 121613'!$P$1</f>
        <v>2017</v>
      </c>
      <c r="E219" s="147">
        <f>'Budget Template 121613'!$G$5</f>
        <v>0</v>
      </c>
      <c r="F219" s="151"/>
      <c r="G219" s="150">
        <v>6419000000</v>
      </c>
      <c r="H219" s="147" t="str">
        <f>'Budget Template 121613'!$D$5&amp;A219&amp;'Budget Template 121613'!$F$5&amp;B219&amp;"0000000"</f>
        <v>11ELA0000000</v>
      </c>
      <c r="I219" s="151">
        <v>1</v>
      </c>
      <c r="J219" s="152">
        <f>ROUND('Budget Template 121613'!$H61,0)</f>
        <v>0</v>
      </c>
    </row>
    <row r="220" spans="1:10" s="149" customFormat="1" x14ac:dyDescent="0.2">
      <c r="A220" s="151">
        <v>11</v>
      </c>
      <c r="B220" s="147" t="s">
        <v>423</v>
      </c>
      <c r="C220" s="170"/>
      <c r="D220" s="151">
        <f>'Budget Template 121613'!$P$1</f>
        <v>2017</v>
      </c>
      <c r="E220" s="147">
        <f>'Budget Template 121613'!$G$5</f>
        <v>0</v>
      </c>
      <c r="F220" s="151"/>
      <c r="G220" s="150">
        <v>6494000000</v>
      </c>
      <c r="H220" s="147" t="str">
        <f>'Budget Template 121613'!$D$5&amp;A220&amp;'Budget Template 121613'!$F$5&amp;B220&amp;"0000000"</f>
        <v>11ELA0000000</v>
      </c>
      <c r="I220" s="151">
        <v>1</v>
      </c>
      <c r="J220" s="152">
        <f>ROUND('Budget Template 121613'!$H62,0)</f>
        <v>0</v>
      </c>
    </row>
    <row r="221" spans="1:10" s="149" customFormat="1" x14ac:dyDescent="0.2">
      <c r="A221" s="151">
        <v>11</v>
      </c>
      <c r="B221" s="147" t="s">
        <v>423</v>
      </c>
      <c r="C221" s="170"/>
      <c r="D221" s="151">
        <f>'Budget Template 121613'!$P$1</f>
        <v>2017</v>
      </c>
      <c r="E221" s="147">
        <f>'Budget Template 121613'!$G$5</f>
        <v>0</v>
      </c>
      <c r="F221" s="151"/>
      <c r="G221" s="150">
        <v>6495000000</v>
      </c>
      <c r="H221" s="147" t="str">
        <f>'Budget Template 121613'!$D$5&amp;A221&amp;'Budget Template 121613'!$F$5&amp;B221&amp;"0000000"</f>
        <v>11ELA0000000</v>
      </c>
      <c r="I221" s="151">
        <v>1</v>
      </c>
      <c r="J221" s="152">
        <f>ROUND('Budget Template 121613'!$H63,0)</f>
        <v>0</v>
      </c>
    </row>
    <row r="222" spans="1:10" s="149" customFormat="1" x14ac:dyDescent="0.2">
      <c r="A222" s="151">
        <v>11</v>
      </c>
      <c r="B222" s="147" t="s">
        <v>423</v>
      </c>
      <c r="C222" s="170"/>
      <c r="D222" s="151">
        <f>'Budget Template 121613'!$P$1</f>
        <v>2017</v>
      </c>
      <c r="E222" s="147">
        <f>'Budget Template 121613'!$G$5</f>
        <v>0</v>
      </c>
      <c r="F222" s="151"/>
      <c r="G222" s="150">
        <v>6499000000</v>
      </c>
      <c r="H222" s="147" t="str">
        <f>'Budget Template 121613'!$D$5&amp;A222&amp;'Budget Template 121613'!$F$5&amp;B222&amp;"0000000"</f>
        <v>11ELA0000000</v>
      </c>
      <c r="I222" s="151">
        <v>1</v>
      </c>
      <c r="J222" s="152">
        <f>ROUND('Budget Template 121613'!$H64,0)</f>
        <v>0</v>
      </c>
    </row>
    <row r="223" spans="1:10" s="149" customFormat="1" x14ac:dyDescent="0.2">
      <c r="A223" s="151">
        <v>11</v>
      </c>
      <c r="B223" s="147" t="s">
        <v>423</v>
      </c>
      <c r="C223" s="170"/>
      <c r="D223" s="151">
        <f>'Budget Template 121613'!$P$1</f>
        <v>2017</v>
      </c>
      <c r="E223" s="147">
        <f>'Budget Template 121613'!$G$5</f>
        <v>0</v>
      </c>
      <c r="F223" s="151"/>
      <c r="G223" s="150">
        <v>6499010000</v>
      </c>
      <c r="H223" s="147" t="str">
        <f>'Budget Template 121613'!$D$5&amp;A223&amp;'Budget Template 121613'!$F$5&amp;B223&amp;"0000000"</f>
        <v>11ELA0000000</v>
      </c>
      <c r="I223" s="151">
        <v>1</v>
      </c>
      <c r="J223" s="152">
        <f>ROUND('Budget Template 121613'!$H65,0)</f>
        <v>0</v>
      </c>
    </row>
    <row r="224" spans="1:10" s="149" customFormat="1" x14ac:dyDescent="0.2">
      <c r="A224" s="151">
        <v>11</v>
      </c>
      <c r="B224" s="147" t="s">
        <v>423</v>
      </c>
      <c r="C224" s="170"/>
      <c r="D224" s="151">
        <f>'Budget Template 121613'!$P$1</f>
        <v>2017</v>
      </c>
      <c r="E224" s="147">
        <f>'Budget Template 121613'!$G$5</f>
        <v>0</v>
      </c>
      <c r="F224" s="151"/>
      <c r="G224" s="150">
        <v>6499030000</v>
      </c>
      <c r="H224" s="147" t="str">
        <f>'Budget Template 121613'!$D$5&amp;A224&amp;'Budget Template 121613'!$F$5&amp;B224&amp;"0000000"</f>
        <v>11ELA0000000</v>
      </c>
      <c r="I224" s="151">
        <v>1</v>
      </c>
      <c r="J224" s="152">
        <f>ROUND('Budget Template 121613'!$H66,0)</f>
        <v>0</v>
      </c>
    </row>
    <row r="225" spans="1:10" s="149" customFormat="1" x14ac:dyDescent="0.2">
      <c r="A225" s="151">
        <v>11</v>
      </c>
      <c r="B225" s="147" t="s">
        <v>423</v>
      </c>
      <c r="C225" s="170"/>
      <c r="D225" s="151">
        <f>'Budget Template 121613'!$P$1</f>
        <v>2017</v>
      </c>
      <c r="E225" s="147">
        <f>'Budget Template 121613'!$G$5</f>
        <v>0</v>
      </c>
      <c r="F225" s="151"/>
      <c r="G225" s="150">
        <v>6639000000</v>
      </c>
      <c r="H225" s="147" t="str">
        <f>'Budget Template 121613'!$D$5&amp;A225&amp;'Budget Template 121613'!$F$5&amp;B225&amp;"0000000"</f>
        <v>11ELA0000000</v>
      </c>
      <c r="I225" s="151">
        <v>1</v>
      </c>
      <c r="J225" s="152">
        <f>ROUND('Budget Template 121613'!$H69,0)</f>
        <v>0</v>
      </c>
    </row>
    <row r="226" spans="1:10" s="149" customFormat="1" x14ac:dyDescent="0.2">
      <c r="A226" s="151">
        <v>11</v>
      </c>
      <c r="B226" s="147" t="s">
        <v>423</v>
      </c>
      <c r="C226" s="170"/>
      <c r="D226" s="151">
        <f>'Budget Template 121613'!$P$1</f>
        <v>2017</v>
      </c>
      <c r="E226" s="147">
        <f>'Budget Template 121613'!$G$5</f>
        <v>0</v>
      </c>
      <c r="F226" s="151"/>
      <c r="G226" s="150">
        <v>6639010000</v>
      </c>
      <c r="H226" s="147" t="str">
        <f>'Budget Template 121613'!$D$5&amp;A226&amp;'Budget Template 121613'!$F$5&amp;B226&amp;"0000000"</f>
        <v>11ELA0000000</v>
      </c>
      <c r="I226" s="151">
        <v>1</v>
      </c>
      <c r="J226" s="152">
        <f>ROUND('Budget Template 121613'!$H70,0)</f>
        <v>0</v>
      </c>
    </row>
    <row r="227" spans="1:10" s="149" customFormat="1" x14ac:dyDescent="0.2">
      <c r="A227" s="151">
        <v>11</v>
      </c>
      <c r="B227" s="147" t="s">
        <v>423</v>
      </c>
      <c r="C227" s="170"/>
      <c r="D227" s="151">
        <f>'Budget Template 121613'!$P$1</f>
        <v>2017</v>
      </c>
      <c r="E227" s="147">
        <f>'Budget Template 121613'!$G$5</f>
        <v>0</v>
      </c>
      <c r="F227" s="151"/>
      <c r="G227" s="150">
        <v>6639020000</v>
      </c>
      <c r="H227" s="147" t="str">
        <f>'Budget Template 121613'!$D$5&amp;A227&amp;'Budget Template 121613'!$F$5&amp;B227&amp;"0000000"</f>
        <v>11ELA0000000</v>
      </c>
      <c r="I227" s="151">
        <v>1</v>
      </c>
      <c r="J227" s="152">
        <f>ROUND('Budget Template 121613'!$H71,0)</f>
        <v>0</v>
      </c>
    </row>
    <row r="228" spans="1:10" s="149" customFormat="1" x14ac:dyDescent="0.2">
      <c r="A228" s="151">
        <v>11</v>
      </c>
      <c r="B228" s="147" t="s">
        <v>423</v>
      </c>
      <c r="C228" s="170"/>
      <c r="D228" s="151">
        <f>'Budget Template 121613'!$P$1</f>
        <v>2017</v>
      </c>
      <c r="E228" s="147">
        <f>'Budget Template 121613'!$G$5</f>
        <v>0</v>
      </c>
      <c r="F228" s="151"/>
      <c r="G228" s="150">
        <v>6649000000</v>
      </c>
      <c r="H228" s="147" t="str">
        <f>'Budget Template 121613'!$D$5&amp;A228&amp;'Budget Template 121613'!$F$5&amp;B228&amp;"0000000"</f>
        <v>11ELA0000000</v>
      </c>
      <c r="I228" s="151">
        <v>1</v>
      </c>
      <c r="J228" s="152">
        <f>ROUND('Budget Template 121613'!$H72,0)</f>
        <v>0</v>
      </c>
    </row>
    <row r="229" spans="1:10" s="149" customFormat="1" x14ac:dyDescent="0.2">
      <c r="A229" s="151">
        <v>11</v>
      </c>
      <c r="B229" s="147" t="s">
        <v>423</v>
      </c>
      <c r="C229" s="170"/>
      <c r="D229" s="151">
        <f>'Budget Template 121613'!$P$1</f>
        <v>2017</v>
      </c>
      <c r="E229" s="147">
        <f>'Budget Template 121613'!$G$5</f>
        <v>0</v>
      </c>
      <c r="F229" s="151"/>
      <c r="G229" s="150">
        <v>6649010000</v>
      </c>
      <c r="H229" s="147" t="str">
        <f>'Budget Template 121613'!$D$5&amp;A229&amp;'Budget Template 121613'!$F$5&amp;B229&amp;"0000000"</f>
        <v>11ELA0000000</v>
      </c>
      <c r="I229" s="151">
        <v>1</v>
      </c>
      <c r="J229" s="152">
        <f>ROUND('Budget Template 121613'!$H73,0)</f>
        <v>0</v>
      </c>
    </row>
    <row r="230" spans="1:10" s="149" customFormat="1" x14ac:dyDescent="0.2">
      <c r="A230" s="151">
        <v>11</v>
      </c>
      <c r="B230" s="147" t="s">
        <v>423</v>
      </c>
      <c r="C230" s="170"/>
      <c r="D230" s="151">
        <f>'Budget Template 121613'!$P$1</f>
        <v>2017</v>
      </c>
      <c r="E230" s="147">
        <f>'Budget Template 121613'!$G$5</f>
        <v>0</v>
      </c>
      <c r="F230" s="151"/>
      <c r="G230" s="150">
        <v>6649020000</v>
      </c>
      <c r="H230" s="147" t="str">
        <f>'Budget Template 121613'!$D$5&amp;A230&amp;'Budget Template 121613'!$F$5&amp;B230&amp;"0000000"</f>
        <v>11ELA0000000</v>
      </c>
      <c r="I230" s="151">
        <v>1</v>
      </c>
      <c r="J230" s="152">
        <f>ROUND('Budget Template 121613'!$H74,0)</f>
        <v>0</v>
      </c>
    </row>
    <row r="231" spans="1:10" s="149" customFormat="1" x14ac:dyDescent="0.2">
      <c r="A231" s="151">
        <v>11</v>
      </c>
      <c r="B231" s="147" t="s">
        <v>423</v>
      </c>
      <c r="C231" s="170"/>
      <c r="D231" s="151">
        <f>'Budget Template 121613'!$P$1</f>
        <v>2017</v>
      </c>
      <c r="E231" s="147">
        <f>'Budget Template 121613'!$G$5</f>
        <v>0</v>
      </c>
      <c r="F231" s="151"/>
      <c r="G231" s="150">
        <v>6669000000</v>
      </c>
      <c r="H231" s="147" t="str">
        <f>'Budget Template 121613'!$D$5&amp;A231&amp;'Budget Template 121613'!$F$5&amp;B231&amp;"0000000"</f>
        <v>11ELA0000000</v>
      </c>
      <c r="I231" s="151">
        <v>1</v>
      </c>
      <c r="J231" s="152">
        <f>ROUND('Budget Template 121613'!$H75,0)</f>
        <v>0</v>
      </c>
    </row>
    <row r="232" spans="1:10" s="149" customFormat="1" x14ac:dyDescent="0.2">
      <c r="A232" s="151">
        <v>11</v>
      </c>
      <c r="B232" s="147" t="s">
        <v>424</v>
      </c>
      <c r="C232" s="170"/>
      <c r="D232" s="151">
        <f>'Budget Template 121613'!$P$1</f>
        <v>2017</v>
      </c>
      <c r="E232" s="147">
        <f>'Budget Template 121613'!$G$5</f>
        <v>0</v>
      </c>
      <c r="F232" s="151"/>
      <c r="G232" s="150">
        <v>6112000000</v>
      </c>
      <c r="H232" s="147" t="str">
        <f>'Budget Template 121613'!$D$5&amp;A232&amp;'Budget Template 121613'!$F$5&amp;B232&amp;"0000000"</f>
        <v>11FIA0000000</v>
      </c>
      <c r="I232" s="151">
        <v>1</v>
      </c>
      <c r="J232" s="152">
        <f>ROUND('Budget Template 121613'!$I20,0)</f>
        <v>0</v>
      </c>
    </row>
    <row r="233" spans="1:10" s="149" customFormat="1" x14ac:dyDescent="0.2">
      <c r="A233" s="151">
        <v>11</v>
      </c>
      <c r="B233" s="147" t="s">
        <v>424</v>
      </c>
      <c r="C233" s="170"/>
      <c r="D233" s="151">
        <f>'Budget Template 121613'!$P$1</f>
        <v>2017</v>
      </c>
      <c r="E233" s="147">
        <f>'Budget Template 121613'!$G$5</f>
        <v>0</v>
      </c>
      <c r="F233" s="151"/>
      <c r="G233" s="150">
        <v>6129010000</v>
      </c>
      <c r="H233" s="147" t="str">
        <f>'Budget Template 121613'!$D$5&amp;A233&amp;'Budget Template 121613'!$F$5&amp;B233&amp;"0000000"</f>
        <v>11FIA0000000</v>
      </c>
      <c r="I233" s="151">
        <v>1</v>
      </c>
      <c r="J233" s="152">
        <f>ROUND('Budget Template 121613'!$I21,0)</f>
        <v>0</v>
      </c>
    </row>
    <row r="234" spans="1:10" s="149" customFormat="1" x14ac:dyDescent="0.2">
      <c r="A234" s="151">
        <v>11</v>
      </c>
      <c r="B234" s="147" t="s">
        <v>424</v>
      </c>
      <c r="C234" s="170"/>
      <c r="D234" s="151">
        <f>'Budget Template 121613'!$P$1</f>
        <v>2017</v>
      </c>
      <c r="E234" s="147">
        <f>'Budget Template 121613'!$G$5</f>
        <v>0</v>
      </c>
      <c r="F234" s="151"/>
      <c r="G234" s="150">
        <v>6119020000</v>
      </c>
      <c r="H234" s="147" t="str">
        <f>'Budget Template 121613'!$D$5&amp;A234&amp;'Budget Template 121613'!$F$5&amp;B234&amp;"0000000"</f>
        <v>11FIA0000000</v>
      </c>
      <c r="I234" s="151">
        <v>1</v>
      </c>
      <c r="J234" s="152">
        <f>ROUND('Budget Template 121613'!$I22,0)</f>
        <v>0</v>
      </c>
    </row>
    <row r="235" spans="1:10" s="149" customFormat="1" x14ac:dyDescent="0.2">
      <c r="A235" s="151">
        <v>11</v>
      </c>
      <c r="B235" s="147" t="s">
        <v>424</v>
      </c>
      <c r="C235" s="170"/>
      <c r="D235" s="151">
        <f>'Budget Template 121613'!$P$1</f>
        <v>2017</v>
      </c>
      <c r="E235" s="147">
        <f>'Budget Template 121613'!$G$5</f>
        <v>0</v>
      </c>
      <c r="F235" s="151"/>
      <c r="G235" s="150">
        <v>6119030000</v>
      </c>
      <c r="H235" s="147" t="str">
        <f>'Budget Template 121613'!$D$5&amp;A235&amp;'Budget Template 121613'!$F$5&amp;B235&amp;"0000000"</f>
        <v>11FIA0000000</v>
      </c>
      <c r="I235" s="151">
        <v>1</v>
      </c>
      <c r="J235" s="152">
        <f>ROUND('Budget Template 121613'!$I23,0)</f>
        <v>0</v>
      </c>
    </row>
    <row r="236" spans="1:10" s="149" customFormat="1" x14ac:dyDescent="0.2">
      <c r="A236" s="151">
        <v>11</v>
      </c>
      <c r="B236" s="147" t="s">
        <v>424</v>
      </c>
      <c r="C236" s="170"/>
      <c r="D236" s="151">
        <f>'Budget Template 121613'!$P$1</f>
        <v>2017</v>
      </c>
      <c r="E236" s="147">
        <f>'Budget Template 121613'!$G$5</f>
        <v>0</v>
      </c>
      <c r="F236" s="151"/>
      <c r="G236" s="150">
        <v>6119040000</v>
      </c>
      <c r="H236" s="147" t="str">
        <f>'Budget Template 121613'!$D$5&amp;A236&amp;'Budget Template 121613'!$F$5&amp;B236&amp;"0000000"</f>
        <v>11FIA0000000</v>
      </c>
      <c r="I236" s="151">
        <v>1</v>
      </c>
      <c r="J236" s="152">
        <f>ROUND('Budget Template 121613'!$I24,0)</f>
        <v>0</v>
      </c>
    </row>
    <row r="237" spans="1:10" s="149" customFormat="1" x14ac:dyDescent="0.2">
      <c r="A237" s="151">
        <v>11</v>
      </c>
      <c r="B237" s="147" t="s">
        <v>424</v>
      </c>
      <c r="C237" s="170"/>
      <c r="D237" s="151">
        <f>'Budget Template 121613'!$P$1</f>
        <v>2017</v>
      </c>
      <c r="E237" s="147">
        <f>'Budget Template 121613'!$G$5</f>
        <v>0</v>
      </c>
      <c r="F237" s="151"/>
      <c r="G237" s="150">
        <v>6119050000</v>
      </c>
      <c r="H237" s="147" t="str">
        <f>'Budget Template 121613'!$D$5&amp;A237&amp;'Budget Template 121613'!$F$5&amp;B237&amp;"0000000"</f>
        <v>11FIA0000000</v>
      </c>
      <c r="I237" s="151">
        <v>1</v>
      </c>
      <c r="J237" s="152">
        <f>ROUND('Budget Template 121613'!$I25,0)</f>
        <v>0</v>
      </c>
    </row>
    <row r="238" spans="1:10" s="149" customFormat="1" x14ac:dyDescent="0.2">
      <c r="A238" s="151">
        <v>11</v>
      </c>
      <c r="B238" s="147" t="s">
        <v>424</v>
      </c>
      <c r="C238" s="170"/>
      <c r="D238" s="151">
        <f>'Budget Template 121613'!$P$1</f>
        <v>2017</v>
      </c>
      <c r="E238" s="147">
        <f>'Budget Template 121613'!$G$5</f>
        <v>0</v>
      </c>
      <c r="F238" s="151"/>
      <c r="G238" s="150">
        <v>6119000000</v>
      </c>
      <c r="H238" s="147" t="str">
        <f>'Budget Template 121613'!$D$5&amp;A238&amp;'Budget Template 121613'!$F$5&amp;B238&amp;"0000000"</f>
        <v>11FIA0000000</v>
      </c>
      <c r="I238" s="151">
        <v>1</v>
      </c>
      <c r="J238" s="152">
        <f>ROUND('Budget Template 121613'!$I26,0)</f>
        <v>0</v>
      </c>
    </row>
    <row r="239" spans="1:10" s="149" customFormat="1" x14ac:dyDescent="0.2">
      <c r="A239" s="151">
        <v>11</v>
      </c>
      <c r="B239" s="147" t="s">
        <v>424</v>
      </c>
      <c r="C239" s="170"/>
      <c r="D239" s="151">
        <f>'Budget Template 121613'!$P$1</f>
        <v>2017</v>
      </c>
      <c r="E239" s="147">
        <f>'Budget Template 121613'!$G$5</f>
        <v>0</v>
      </c>
      <c r="F239" s="151"/>
      <c r="G239" s="150">
        <v>6119010000</v>
      </c>
      <c r="H239" s="147" t="str">
        <f>'Budget Template 121613'!$D$5&amp;A239&amp;'Budget Template 121613'!$F$5&amp;B239&amp;"0000000"</f>
        <v>11FIA0000000</v>
      </c>
      <c r="I239" s="151">
        <v>1</v>
      </c>
      <c r="J239" s="152">
        <f>ROUND('Budget Template 121613'!$I27,0)</f>
        <v>0</v>
      </c>
    </row>
    <row r="240" spans="1:10" s="149" customFormat="1" x14ac:dyDescent="0.2">
      <c r="A240" s="151">
        <v>11</v>
      </c>
      <c r="B240" s="147" t="s">
        <v>424</v>
      </c>
      <c r="C240" s="170"/>
      <c r="D240" s="151">
        <f>'Budget Template 121613'!$P$1</f>
        <v>2017</v>
      </c>
      <c r="E240" s="147">
        <f>'Budget Template 121613'!$G$5</f>
        <v>0</v>
      </c>
      <c r="F240" s="151"/>
      <c r="G240" s="150">
        <v>6121000000</v>
      </c>
      <c r="H240" s="147" t="str">
        <f>'Budget Template 121613'!$D$5&amp;A240&amp;'Budget Template 121613'!$F$5&amp;B240&amp;"0000000"</f>
        <v>11FIA0000000</v>
      </c>
      <c r="I240" s="151">
        <v>1</v>
      </c>
      <c r="J240" s="152">
        <f>ROUND('Budget Template 121613'!$I28,0)</f>
        <v>0</v>
      </c>
    </row>
    <row r="241" spans="1:10" s="149" customFormat="1" x14ac:dyDescent="0.2">
      <c r="A241" s="151">
        <v>11</v>
      </c>
      <c r="B241" s="147" t="s">
        <v>424</v>
      </c>
      <c r="C241" s="170"/>
      <c r="D241" s="151">
        <f>'Budget Template 121613'!$P$1</f>
        <v>2017</v>
      </c>
      <c r="E241" s="147">
        <f>'Budget Template 121613'!$G$5</f>
        <v>0</v>
      </c>
      <c r="F241" s="151"/>
      <c r="G241" s="150">
        <v>6129000000</v>
      </c>
      <c r="H241" s="147" t="str">
        <f>'Budget Template 121613'!$D$5&amp;A241&amp;'Budget Template 121613'!$F$5&amp;B241&amp;"0000000"</f>
        <v>11FIA0000000</v>
      </c>
      <c r="I241" s="151">
        <v>1</v>
      </c>
      <c r="J241" s="152">
        <f>ROUND('Budget Template 121613'!$I29,0)</f>
        <v>0</v>
      </c>
    </row>
    <row r="242" spans="1:10" s="149" customFormat="1" x14ac:dyDescent="0.2">
      <c r="A242" s="151">
        <v>11</v>
      </c>
      <c r="B242" s="147" t="s">
        <v>424</v>
      </c>
      <c r="C242" s="170"/>
      <c r="D242" s="151">
        <f>'Budget Template 121613'!$P$1</f>
        <v>2017</v>
      </c>
      <c r="E242" s="147">
        <f>'Budget Template 121613'!$G$5</f>
        <v>0</v>
      </c>
      <c r="F242" s="151"/>
      <c r="G242" s="150">
        <v>6141000000</v>
      </c>
      <c r="H242" s="147" t="str">
        <f>'Budget Template 121613'!$D$5&amp;A242&amp;'Budget Template 121613'!$F$5&amp;B242&amp;"0000000"</f>
        <v>11FIA0000000</v>
      </c>
      <c r="I242" s="151">
        <v>1</v>
      </c>
      <c r="J242" s="152">
        <f>ROUND('Budget Template 121613'!$I31,0)</f>
        <v>0</v>
      </c>
    </row>
    <row r="243" spans="1:10" s="149" customFormat="1" x14ac:dyDescent="0.2">
      <c r="A243" s="151">
        <v>11</v>
      </c>
      <c r="B243" s="147" t="s">
        <v>424</v>
      </c>
      <c r="C243" s="170"/>
      <c r="D243" s="151">
        <f>'Budget Template 121613'!$P$1</f>
        <v>2017</v>
      </c>
      <c r="E243" s="147">
        <f>'Budget Template 121613'!$G$5</f>
        <v>0</v>
      </c>
      <c r="F243" s="151"/>
      <c r="G243" s="150">
        <v>6142000000</v>
      </c>
      <c r="H243" s="147" t="str">
        <f>'Budget Template 121613'!$D$5&amp;A243&amp;'Budget Template 121613'!$F$5&amp;B243&amp;"0000000"</f>
        <v>11FIA0000000</v>
      </c>
      <c r="I243" s="151">
        <v>1</v>
      </c>
      <c r="J243" s="152">
        <f>ROUND('Budget Template 121613'!$I32,0)</f>
        <v>0</v>
      </c>
    </row>
    <row r="244" spans="1:10" s="149" customFormat="1" x14ac:dyDescent="0.2">
      <c r="A244" s="151">
        <v>11</v>
      </c>
      <c r="B244" s="147" t="s">
        <v>424</v>
      </c>
      <c r="C244" s="170"/>
      <c r="D244" s="151">
        <f>'Budget Template 121613'!$P$1</f>
        <v>2017</v>
      </c>
      <c r="E244" s="147">
        <f>'Budget Template 121613'!$G$5</f>
        <v>0</v>
      </c>
      <c r="F244" s="151"/>
      <c r="G244" s="150">
        <v>6143000000</v>
      </c>
      <c r="H244" s="147" t="str">
        <f>'Budget Template 121613'!$D$5&amp;A244&amp;'Budget Template 121613'!$F$5&amp;B244&amp;"0000000"</f>
        <v>11FIA0000000</v>
      </c>
      <c r="I244" s="151">
        <v>1</v>
      </c>
      <c r="J244" s="152">
        <f>ROUND('Budget Template 121613'!$I33,0)</f>
        <v>0</v>
      </c>
    </row>
    <row r="245" spans="1:10" s="149" customFormat="1" x14ac:dyDescent="0.2">
      <c r="A245" s="151">
        <v>11</v>
      </c>
      <c r="B245" s="147" t="s">
        <v>424</v>
      </c>
      <c r="C245" s="170"/>
      <c r="D245" s="151">
        <f>'Budget Template 121613'!$P$1</f>
        <v>2017</v>
      </c>
      <c r="E245" s="147">
        <f>'Budget Template 121613'!$G$5</f>
        <v>0</v>
      </c>
      <c r="F245" s="151"/>
      <c r="G245" s="150">
        <v>6145000000</v>
      </c>
      <c r="H245" s="147" t="str">
        <f>'Budget Template 121613'!$D$5&amp;A245&amp;'Budget Template 121613'!$F$5&amp;B245&amp;"0000000"</f>
        <v>11FIA0000000</v>
      </c>
      <c r="I245" s="151">
        <v>1</v>
      </c>
      <c r="J245" s="152">
        <f>ROUND('Budget Template 121613'!$I34,0)</f>
        <v>0</v>
      </c>
    </row>
    <row r="246" spans="1:10" s="149" customFormat="1" x14ac:dyDescent="0.2">
      <c r="A246" s="151">
        <v>11</v>
      </c>
      <c r="B246" s="147" t="s">
        <v>424</v>
      </c>
      <c r="C246" s="170"/>
      <c r="D246" s="151">
        <f>'Budget Template 121613'!$P$1</f>
        <v>2017</v>
      </c>
      <c r="E246" s="147">
        <f>'Budget Template 121613'!$G$5</f>
        <v>0</v>
      </c>
      <c r="F246" s="151"/>
      <c r="G246" s="150">
        <v>6146000000</v>
      </c>
      <c r="H246" s="147" t="str">
        <f>'Budget Template 121613'!$D$5&amp;A246&amp;'Budget Template 121613'!$F$5&amp;B246&amp;"0000000"</f>
        <v>11FIA0000000</v>
      </c>
      <c r="I246" s="151">
        <v>1</v>
      </c>
      <c r="J246" s="152">
        <f>ROUND('Budget Template 121613'!$I35,0)</f>
        <v>0</v>
      </c>
    </row>
    <row r="247" spans="1:10" s="149" customFormat="1" x14ac:dyDescent="0.2">
      <c r="A247" s="151">
        <v>11</v>
      </c>
      <c r="B247" s="147" t="s">
        <v>424</v>
      </c>
      <c r="C247" s="170"/>
      <c r="D247" s="151">
        <f>'Budget Template 121613'!$P$1</f>
        <v>2017</v>
      </c>
      <c r="E247" s="147">
        <f>'Budget Template 121613'!$G$5</f>
        <v>0</v>
      </c>
      <c r="F247" s="151"/>
      <c r="G247" s="150">
        <v>6141010000</v>
      </c>
      <c r="H247" s="147" t="str">
        <f>'Budget Template 121613'!$D$5&amp;A247&amp;'Budget Template 121613'!$F$5&amp;B247&amp;"0000000"</f>
        <v>11FIA0000000</v>
      </c>
      <c r="I247" s="151">
        <v>1</v>
      </c>
      <c r="J247" s="152">
        <f>ROUND('Budget Template 121613'!$I36,0)</f>
        <v>0</v>
      </c>
    </row>
    <row r="248" spans="1:10" s="149" customFormat="1" x14ac:dyDescent="0.2">
      <c r="A248" s="151">
        <v>11</v>
      </c>
      <c r="B248" s="147" t="s">
        <v>424</v>
      </c>
      <c r="C248" s="170"/>
      <c r="D248" s="151">
        <f>'Budget Template 121613'!$P$1</f>
        <v>2017</v>
      </c>
      <c r="E248" s="147">
        <f>'Budget Template 121613'!$G$5</f>
        <v>0</v>
      </c>
      <c r="F248" s="151"/>
      <c r="G248" s="150">
        <v>6219000000</v>
      </c>
      <c r="H248" s="147" t="str">
        <f>'Budget Template 121613'!$D$5&amp;A248&amp;'Budget Template 121613'!$F$5&amp;B248&amp;"0000000"</f>
        <v>11FIA0000000</v>
      </c>
      <c r="I248" s="151">
        <v>1</v>
      </c>
      <c r="J248" s="152">
        <f>ROUND('Budget Template 121613'!$I40,0)</f>
        <v>0</v>
      </c>
    </row>
    <row r="249" spans="1:10" s="149" customFormat="1" x14ac:dyDescent="0.2">
      <c r="A249" s="151">
        <v>11</v>
      </c>
      <c r="B249" s="147" t="s">
        <v>424</v>
      </c>
      <c r="C249" s="170"/>
      <c r="D249" s="151">
        <f>'Budget Template 121613'!$P$1</f>
        <v>2017</v>
      </c>
      <c r="E249" s="147">
        <f>'Budget Template 121613'!$G$5</f>
        <v>0</v>
      </c>
      <c r="F249" s="151"/>
      <c r="G249" s="150">
        <v>6221000000</v>
      </c>
      <c r="H249" s="147" t="str">
        <f>'Budget Template 121613'!$D$5&amp;A249&amp;'Budget Template 121613'!$F$5&amp;B249&amp;"0000000"</f>
        <v>11FIA0000000</v>
      </c>
      <c r="I249" s="151">
        <v>1</v>
      </c>
      <c r="J249" s="152">
        <f>ROUND('Budget Template 121613'!$I41,0)</f>
        <v>0</v>
      </c>
    </row>
    <row r="250" spans="1:10" s="149" customFormat="1" x14ac:dyDescent="0.2">
      <c r="A250" s="151">
        <v>11</v>
      </c>
      <c r="B250" s="147" t="s">
        <v>424</v>
      </c>
      <c r="C250" s="170"/>
      <c r="D250" s="151">
        <f>'Budget Template 121613'!$P$1</f>
        <v>2017</v>
      </c>
      <c r="E250" s="147">
        <f>'Budget Template 121613'!$G$5</f>
        <v>0</v>
      </c>
      <c r="F250" s="151"/>
      <c r="G250" s="150">
        <v>6239000000</v>
      </c>
      <c r="H250" s="147" t="str">
        <f>'Budget Template 121613'!$D$5&amp;A250&amp;'Budget Template 121613'!$F$5&amp;B250&amp;"0000000"</f>
        <v>11FIA0000000</v>
      </c>
      <c r="I250" s="151">
        <v>1</v>
      </c>
      <c r="J250" s="152">
        <f>ROUND('Budget Template 121613'!$I42,0)</f>
        <v>0</v>
      </c>
    </row>
    <row r="251" spans="1:10" s="149" customFormat="1" x14ac:dyDescent="0.2">
      <c r="A251" s="151">
        <v>11</v>
      </c>
      <c r="B251" s="147" t="s">
        <v>424</v>
      </c>
      <c r="C251" s="170"/>
      <c r="D251" s="151">
        <f>'Budget Template 121613'!$P$1</f>
        <v>2017</v>
      </c>
      <c r="E251" s="147">
        <f>'Budget Template 121613'!$G$5</f>
        <v>0</v>
      </c>
      <c r="F251" s="151"/>
      <c r="G251" s="150">
        <v>6249000000</v>
      </c>
      <c r="H251" s="147" t="str">
        <f>'Budget Template 121613'!$D$5&amp;A251&amp;'Budget Template 121613'!$F$5&amp;B251&amp;"0000000"</f>
        <v>11FIA0000000</v>
      </c>
      <c r="I251" s="151">
        <v>1</v>
      </c>
      <c r="J251" s="152">
        <f>ROUND('Budget Template 121613'!$I43,0)</f>
        <v>0</v>
      </c>
    </row>
    <row r="252" spans="1:10" s="149" customFormat="1" x14ac:dyDescent="0.2">
      <c r="A252" s="151">
        <v>11</v>
      </c>
      <c r="B252" s="147" t="s">
        <v>424</v>
      </c>
      <c r="C252" s="170"/>
      <c r="D252" s="151">
        <f>'Budget Template 121613'!$P$1</f>
        <v>2017</v>
      </c>
      <c r="E252" s="147">
        <f>'Budget Template 121613'!$G$5</f>
        <v>0</v>
      </c>
      <c r="F252" s="151"/>
      <c r="G252" s="150">
        <v>6259040000</v>
      </c>
      <c r="H252" s="147" t="str">
        <f>'Budget Template 121613'!$D$5&amp;A252&amp;'Budget Template 121613'!$F$5&amp;B252&amp;"0000000"</f>
        <v>11FIA0000000</v>
      </c>
      <c r="I252" s="151">
        <v>1</v>
      </c>
      <c r="J252" s="152">
        <f>ROUND('Budget Template 121613'!$I44,0)</f>
        <v>0</v>
      </c>
    </row>
    <row r="253" spans="1:10" s="149" customFormat="1" x14ac:dyDescent="0.2">
      <c r="A253" s="151">
        <v>11</v>
      </c>
      <c r="B253" s="147" t="s">
        <v>424</v>
      </c>
      <c r="C253" s="170"/>
      <c r="D253" s="151">
        <f>'Budget Template 121613'!$P$1</f>
        <v>2017</v>
      </c>
      <c r="E253" s="147">
        <f>'Budget Template 121613'!$G$5</f>
        <v>0</v>
      </c>
      <c r="F253" s="151"/>
      <c r="G253" s="150">
        <v>6269000000</v>
      </c>
      <c r="H253" s="147" t="str">
        <f>'Budget Template 121613'!$D$5&amp;A253&amp;'Budget Template 121613'!$F$5&amp;B253&amp;"0000000"</f>
        <v>11FIA0000000</v>
      </c>
      <c r="I253" s="151">
        <v>1</v>
      </c>
      <c r="J253" s="152">
        <f>ROUND('Budget Template 121613'!$I45,0)</f>
        <v>0</v>
      </c>
    </row>
    <row r="254" spans="1:10" s="149" customFormat="1" x14ac:dyDescent="0.2">
      <c r="A254" s="151">
        <v>11</v>
      </c>
      <c r="B254" s="147" t="s">
        <v>424</v>
      </c>
      <c r="C254" s="170"/>
      <c r="D254" s="151">
        <f>'Budget Template 121613'!$P$1</f>
        <v>2017</v>
      </c>
      <c r="E254" s="147">
        <f>'Budget Template 121613'!$G$5</f>
        <v>0</v>
      </c>
      <c r="F254" s="151"/>
      <c r="G254" s="150">
        <v>6269010000</v>
      </c>
      <c r="H254" s="147" t="str">
        <f>'Budget Template 121613'!$D$5&amp;A254&amp;'Budget Template 121613'!$F$5&amp;B254&amp;"0000000"</f>
        <v>11FIA0000000</v>
      </c>
      <c r="I254" s="151">
        <v>1</v>
      </c>
      <c r="J254" s="152">
        <f>ROUND('Budget Template 121613'!$I46,0)</f>
        <v>0</v>
      </c>
    </row>
    <row r="255" spans="1:10" s="149" customFormat="1" x14ac:dyDescent="0.2">
      <c r="A255" s="151">
        <v>11</v>
      </c>
      <c r="B255" s="147" t="s">
        <v>424</v>
      </c>
      <c r="C255" s="170"/>
      <c r="D255" s="151">
        <f>'Budget Template 121613'!$P$1</f>
        <v>2017</v>
      </c>
      <c r="E255" s="147">
        <f>'Budget Template 121613'!$G$5</f>
        <v>0</v>
      </c>
      <c r="F255" s="151"/>
      <c r="G255" s="150">
        <v>6291000000</v>
      </c>
      <c r="H255" s="147" t="str">
        <f>'Budget Template 121613'!$D$5&amp;A255&amp;'Budget Template 121613'!$F$5&amp;B255&amp;"0000000"</f>
        <v>11FIA0000000</v>
      </c>
      <c r="I255" s="151">
        <v>1</v>
      </c>
      <c r="J255" s="152">
        <f>ROUND('Budget Template 121613'!$I47,0)</f>
        <v>0</v>
      </c>
    </row>
    <row r="256" spans="1:10" s="149" customFormat="1" x14ac:dyDescent="0.2">
      <c r="A256" s="151">
        <v>11</v>
      </c>
      <c r="B256" s="147" t="s">
        <v>424</v>
      </c>
      <c r="C256" s="170"/>
      <c r="D256" s="151">
        <f>'Budget Template 121613'!$P$1</f>
        <v>2017</v>
      </c>
      <c r="E256" s="147">
        <f>'Budget Template 121613'!$G$5</f>
        <v>0</v>
      </c>
      <c r="F256" s="151"/>
      <c r="G256" s="150">
        <v>6299010000</v>
      </c>
      <c r="H256" s="147" t="str">
        <f>'Budget Template 121613'!$D$5&amp;A256&amp;'Budget Template 121613'!$F$5&amp;B256&amp;"0000000"</f>
        <v>11FIA0000000</v>
      </c>
      <c r="I256" s="151">
        <v>1</v>
      </c>
      <c r="J256" s="152">
        <f>ROUND('Budget Template 121613'!$I48,0)</f>
        <v>0</v>
      </c>
    </row>
    <row r="257" spans="1:10" s="149" customFormat="1" x14ac:dyDescent="0.2">
      <c r="A257" s="151">
        <v>11</v>
      </c>
      <c r="B257" s="147" t="s">
        <v>424</v>
      </c>
      <c r="C257" s="170"/>
      <c r="D257" s="151">
        <f>'Budget Template 121613'!$P$1</f>
        <v>2017</v>
      </c>
      <c r="E257" s="147">
        <f>'Budget Template 121613'!$G$5</f>
        <v>0</v>
      </c>
      <c r="F257" s="151"/>
      <c r="G257" s="150">
        <v>6299000000</v>
      </c>
      <c r="H257" s="147" t="str">
        <f>'Budget Template 121613'!$D$5&amp;A257&amp;'Budget Template 121613'!$F$5&amp;B257&amp;"0000000"</f>
        <v>11FIA0000000</v>
      </c>
      <c r="I257" s="151">
        <v>1</v>
      </c>
      <c r="J257" s="152">
        <f>ROUND('Budget Template 121613'!$I49,0)</f>
        <v>0</v>
      </c>
    </row>
    <row r="258" spans="1:10" s="149" customFormat="1" x14ac:dyDescent="0.2">
      <c r="A258" s="151">
        <v>11</v>
      </c>
      <c r="B258" s="147" t="s">
        <v>424</v>
      </c>
      <c r="C258" s="170"/>
      <c r="D258" s="151">
        <f>'Budget Template 121613'!$P$1</f>
        <v>2017</v>
      </c>
      <c r="E258" s="147">
        <f>'Budget Template 121613'!$G$5</f>
        <v>0</v>
      </c>
      <c r="F258" s="151"/>
      <c r="G258" s="150">
        <v>6319000000</v>
      </c>
      <c r="H258" s="147" t="str">
        <f>'Budget Template 121613'!$D$5&amp;A258&amp;'Budget Template 121613'!$F$5&amp;B258&amp;"0000000"</f>
        <v>11FIA0000000</v>
      </c>
      <c r="I258" s="151">
        <v>1</v>
      </c>
      <c r="J258" s="152">
        <f>ROUND('Budget Template 121613'!$I52,0)</f>
        <v>0</v>
      </c>
    </row>
    <row r="259" spans="1:10" s="149" customFormat="1" x14ac:dyDescent="0.2">
      <c r="A259" s="151">
        <v>11</v>
      </c>
      <c r="B259" s="147" t="s">
        <v>424</v>
      </c>
      <c r="C259" s="170"/>
      <c r="D259" s="151">
        <f>'Budget Template 121613'!$P$1</f>
        <v>2017</v>
      </c>
      <c r="E259" s="147">
        <f>'Budget Template 121613'!$G$5</f>
        <v>0</v>
      </c>
      <c r="F259" s="151"/>
      <c r="G259" s="150">
        <v>6329000000</v>
      </c>
      <c r="H259" s="147" t="str">
        <f>'Budget Template 121613'!$D$5&amp;A259&amp;'Budget Template 121613'!$F$5&amp;B259&amp;"0000000"</f>
        <v>11FIA0000000</v>
      </c>
      <c r="I259" s="151">
        <v>1</v>
      </c>
      <c r="J259" s="152">
        <f>ROUND('Budget Template 121613'!$I53,0)</f>
        <v>0</v>
      </c>
    </row>
    <row r="260" spans="1:10" s="149" customFormat="1" x14ac:dyDescent="0.2">
      <c r="A260" s="151">
        <v>11</v>
      </c>
      <c r="B260" s="147" t="s">
        <v>424</v>
      </c>
      <c r="C260" s="170"/>
      <c r="D260" s="151">
        <f>'Budget Template 121613'!$P$1</f>
        <v>2017</v>
      </c>
      <c r="E260" s="147">
        <f>'Budget Template 121613'!$G$5</f>
        <v>0</v>
      </c>
      <c r="F260" s="151"/>
      <c r="G260" s="150">
        <v>6339000000</v>
      </c>
      <c r="H260" s="147" t="str">
        <f>'Budget Template 121613'!$D$5&amp;A260&amp;'Budget Template 121613'!$F$5&amp;B260&amp;"0000000"</f>
        <v>11FIA0000000</v>
      </c>
      <c r="I260" s="151">
        <v>1</v>
      </c>
      <c r="J260" s="152">
        <f>ROUND('Budget Template 121613'!$I54,0)</f>
        <v>0</v>
      </c>
    </row>
    <row r="261" spans="1:10" s="149" customFormat="1" x14ac:dyDescent="0.2">
      <c r="A261" s="151">
        <v>11</v>
      </c>
      <c r="B261" s="147" t="s">
        <v>424</v>
      </c>
      <c r="C261" s="170"/>
      <c r="D261" s="151">
        <f>'Budget Template 121613'!$P$1</f>
        <v>2017</v>
      </c>
      <c r="E261" s="147">
        <f>'Budget Template 121613'!$G$5</f>
        <v>0</v>
      </c>
      <c r="F261" s="151"/>
      <c r="G261" s="150">
        <v>6399000000</v>
      </c>
      <c r="H261" s="147" t="str">
        <f>'Budget Template 121613'!$D$5&amp;A261&amp;'Budget Template 121613'!$F$5&amp;B261&amp;"0000000"</f>
        <v>11FIA0000000</v>
      </c>
      <c r="I261" s="151">
        <v>1</v>
      </c>
      <c r="J261" s="152">
        <f>ROUND('Budget Template 121613'!$I55,0)</f>
        <v>0</v>
      </c>
    </row>
    <row r="262" spans="1:10" s="149" customFormat="1" x14ac:dyDescent="0.2">
      <c r="A262" s="151">
        <v>11</v>
      </c>
      <c r="B262" s="147" t="s">
        <v>424</v>
      </c>
      <c r="C262" s="170"/>
      <c r="D262" s="151">
        <f>'Budget Template 121613'!$P$1</f>
        <v>2017</v>
      </c>
      <c r="E262" s="147">
        <f>'Budget Template 121613'!$G$5</f>
        <v>0</v>
      </c>
      <c r="F262" s="151"/>
      <c r="G262" s="150">
        <v>6411000000</v>
      </c>
      <c r="H262" s="147" t="str">
        <f>'Budget Template 121613'!$D$5&amp;A262&amp;'Budget Template 121613'!$F$5&amp;B262&amp;"0000000"</f>
        <v>11FIA0000000</v>
      </c>
      <c r="I262" s="151">
        <v>1</v>
      </c>
      <c r="J262" s="152">
        <f>ROUND('Budget Template 121613'!$I58,0)</f>
        <v>0</v>
      </c>
    </row>
    <row r="263" spans="1:10" s="149" customFormat="1" x14ac:dyDescent="0.2">
      <c r="A263" s="151">
        <v>11</v>
      </c>
      <c r="B263" s="147" t="s">
        <v>424</v>
      </c>
      <c r="C263" s="170"/>
      <c r="D263" s="151">
        <f>'Budget Template 121613'!$P$1</f>
        <v>2017</v>
      </c>
      <c r="E263" s="147">
        <f>'Budget Template 121613'!$G$5</f>
        <v>0</v>
      </c>
      <c r="F263" s="151"/>
      <c r="G263" s="150">
        <v>6411010000</v>
      </c>
      <c r="H263" s="147" t="str">
        <f>'Budget Template 121613'!$D$5&amp;A263&amp;'Budget Template 121613'!$F$5&amp;B263&amp;"0000000"</f>
        <v>11FIA0000000</v>
      </c>
      <c r="I263" s="151">
        <v>1</v>
      </c>
      <c r="J263" s="152">
        <f>ROUND('Budget Template 121613'!$I59,0)</f>
        <v>0</v>
      </c>
    </row>
    <row r="264" spans="1:10" s="149" customFormat="1" x14ac:dyDescent="0.2">
      <c r="A264" s="151">
        <v>11</v>
      </c>
      <c r="B264" s="147" t="s">
        <v>424</v>
      </c>
      <c r="C264" s="170"/>
      <c r="D264" s="151">
        <f>'Budget Template 121613'!$P$1</f>
        <v>2017</v>
      </c>
      <c r="E264" s="147">
        <f>'Budget Template 121613'!$G$5</f>
        <v>0</v>
      </c>
      <c r="F264" s="151"/>
      <c r="G264" s="150">
        <v>6412000000</v>
      </c>
      <c r="H264" s="147" t="str">
        <f>'Budget Template 121613'!$D$5&amp;A264&amp;'Budget Template 121613'!$F$5&amp;B264&amp;"0000000"</f>
        <v>11FIA0000000</v>
      </c>
      <c r="I264" s="151">
        <v>1</v>
      </c>
      <c r="J264" s="152">
        <f>ROUND('Budget Template 121613'!$I60,0)</f>
        <v>0</v>
      </c>
    </row>
    <row r="265" spans="1:10" s="149" customFormat="1" x14ac:dyDescent="0.2">
      <c r="A265" s="151">
        <v>11</v>
      </c>
      <c r="B265" s="147" t="s">
        <v>424</v>
      </c>
      <c r="C265" s="170"/>
      <c r="D265" s="151">
        <f>'Budget Template 121613'!$P$1</f>
        <v>2017</v>
      </c>
      <c r="E265" s="147">
        <f>'Budget Template 121613'!$G$5</f>
        <v>0</v>
      </c>
      <c r="F265" s="151"/>
      <c r="G265" s="150">
        <v>6419000000</v>
      </c>
      <c r="H265" s="147" t="str">
        <f>'Budget Template 121613'!$D$5&amp;A265&amp;'Budget Template 121613'!$F$5&amp;B265&amp;"0000000"</f>
        <v>11FIA0000000</v>
      </c>
      <c r="I265" s="151">
        <v>1</v>
      </c>
      <c r="J265" s="152">
        <f>ROUND('Budget Template 121613'!$I61,0)</f>
        <v>0</v>
      </c>
    </row>
    <row r="266" spans="1:10" s="149" customFormat="1" x14ac:dyDescent="0.2">
      <c r="A266" s="151">
        <v>11</v>
      </c>
      <c r="B266" s="147" t="s">
        <v>424</v>
      </c>
      <c r="C266" s="170"/>
      <c r="D266" s="151">
        <f>'Budget Template 121613'!$P$1</f>
        <v>2017</v>
      </c>
      <c r="E266" s="147">
        <f>'Budget Template 121613'!$G$5</f>
        <v>0</v>
      </c>
      <c r="F266" s="151"/>
      <c r="G266" s="150">
        <v>6494000000</v>
      </c>
      <c r="H266" s="147" t="str">
        <f>'Budget Template 121613'!$D$5&amp;A266&amp;'Budget Template 121613'!$F$5&amp;B266&amp;"0000000"</f>
        <v>11FIA0000000</v>
      </c>
      <c r="I266" s="151">
        <v>1</v>
      </c>
      <c r="J266" s="152">
        <f>ROUND('Budget Template 121613'!$I62,0)</f>
        <v>0</v>
      </c>
    </row>
    <row r="267" spans="1:10" s="149" customFormat="1" x14ac:dyDescent="0.2">
      <c r="A267" s="151">
        <v>11</v>
      </c>
      <c r="B267" s="147" t="s">
        <v>424</v>
      </c>
      <c r="C267" s="170"/>
      <c r="D267" s="151">
        <f>'Budget Template 121613'!$P$1</f>
        <v>2017</v>
      </c>
      <c r="E267" s="147">
        <f>'Budget Template 121613'!$G$5</f>
        <v>0</v>
      </c>
      <c r="F267" s="151"/>
      <c r="G267" s="150">
        <v>6495000000</v>
      </c>
      <c r="H267" s="147" t="str">
        <f>'Budget Template 121613'!$D$5&amp;A267&amp;'Budget Template 121613'!$F$5&amp;B267&amp;"0000000"</f>
        <v>11FIA0000000</v>
      </c>
      <c r="I267" s="151">
        <v>1</v>
      </c>
      <c r="J267" s="152">
        <f>ROUND('Budget Template 121613'!$I63,0)</f>
        <v>0</v>
      </c>
    </row>
    <row r="268" spans="1:10" s="149" customFormat="1" x14ac:dyDescent="0.2">
      <c r="A268" s="151">
        <v>11</v>
      </c>
      <c r="B268" s="147" t="s">
        <v>424</v>
      </c>
      <c r="C268" s="170"/>
      <c r="D268" s="151">
        <f>'Budget Template 121613'!$P$1</f>
        <v>2017</v>
      </c>
      <c r="E268" s="147">
        <f>'Budget Template 121613'!$G$5</f>
        <v>0</v>
      </c>
      <c r="F268" s="151"/>
      <c r="G268" s="150">
        <v>6499000000</v>
      </c>
      <c r="H268" s="147" t="str">
        <f>'Budget Template 121613'!$D$5&amp;A268&amp;'Budget Template 121613'!$F$5&amp;B268&amp;"0000000"</f>
        <v>11FIA0000000</v>
      </c>
      <c r="I268" s="151">
        <v>1</v>
      </c>
      <c r="J268" s="152">
        <f>ROUND('Budget Template 121613'!$I64,0)</f>
        <v>0</v>
      </c>
    </row>
    <row r="269" spans="1:10" s="149" customFormat="1" x14ac:dyDescent="0.2">
      <c r="A269" s="151">
        <v>11</v>
      </c>
      <c r="B269" s="147" t="s">
        <v>424</v>
      </c>
      <c r="C269" s="170"/>
      <c r="D269" s="151">
        <f>'Budget Template 121613'!$P$1</f>
        <v>2017</v>
      </c>
      <c r="E269" s="147">
        <f>'Budget Template 121613'!$G$5</f>
        <v>0</v>
      </c>
      <c r="F269" s="151"/>
      <c r="G269" s="150">
        <v>6499010000</v>
      </c>
      <c r="H269" s="147" t="str">
        <f>'Budget Template 121613'!$D$5&amp;A269&amp;'Budget Template 121613'!$F$5&amp;B269&amp;"0000000"</f>
        <v>11FIA0000000</v>
      </c>
      <c r="I269" s="151">
        <v>1</v>
      </c>
      <c r="J269" s="152">
        <f>ROUND('Budget Template 121613'!$I65,0)</f>
        <v>0</v>
      </c>
    </row>
    <row r="270" spans="1:10" s="149" customFormat="1" x14ac:dyDescent="0.2">
      <c r="A270" s="151">
        <v>11</v>
      </c>
      <c r="B270" s="147" t="s">
        <v>424</v>
      </c>
      <c r="C270" s="170"/>
      <c r="D270" s="151">
        <f>'Budget Template 121613'!$P$1</f>
        <v>2017</v>
      </c>
      <c r="E270" s="147">
        <f>'Budget Template 121613'!$G$5</f>
        <v>0</v>
      </c>
      <c r="F270" s="151"/>
      <c r="G270" s="150">
        <v>6499030000</v>
      </c>
      <c r="H270" s="147" t="str">
        <f>'Budget Template 121613'!$D$5&amp;A270&amp;'Budget Template 121613'!$F$5&amp;B270&amp;"0000000"</f>
        <v>11FIA0000000</v>
      </c>
      <c r="I270" s="151">
        <v>1</v>
      </c>
      <c r="J270" s="152">
        <f>ROUND('Budget Template 121613'!$I66,0)</f>
        <v>0</v>
      </c>
    </row>
    <row r="271" spans="1:10" s="149" customFormat="1" x14ac:dyDescent="0.2">
      <c r="A271" s="151">
        <v>11</v>
      </c>
      <c r="B271" s="147" t="s">
        <v>424</v>
      </c>
      <c r="C271" s="170"/>
      <c r="D271" s="151">
        <f>'Budget Template 121613'!$P$1</f>
        <v>2017</v>
      </c>
      <c r="E271" s="147">
        <f>'Budget Template 121613'!$G$5</f>
        <v>0</v>
      </c>
      <c r="F271" s="151"/>
      <c r="G271" s="150">
        <v>6639000000</v>
      </c>
      <c r="H271" s="147" t="str">
        <f>'Budget Template 121613'!$D$5&amp;A271&amp;'Budget Template 121613'!$F$5&amp;B271&amp;"0000000"</f>
        <v>11FIA0000000</v>
      </c>
      <c r="I271" s="151">
        <v>1</v>
      </c>
      <c r="J271" s="152">
        <f>ROUND('Budget Template 121613'!$I69,0)</f>
        <v>0</v>
      </c>
    </row>
    <row r="272" spans="1:10" s="149" customFormat="1" x14ac:dyDescent="0.2">
      <c r="A272" s="151">
        <v>11</v>
      </c>
      <c r="B272" s="147" t="s">
        <v>424</v>
      </c>
      <c r="C272" s="170"/>
      <c r="D272" s="151">
        <f>'Budget Template 121613'!$P$1</f>
        <v>2017</v>
      </c>
      <c r="E272" s="147">
        <f>'Budget Template 121613'!$G$5</f>
        <v>0</v>
      </c>
      <c r="F272" s="151"/>
      <c r="G272" s="150">
        <v>6639010000</v>
      </c>
      <c r="H272" s="147" t="str">
        <f>'Budget Template 121613'!$D$5&amp;A272&amp;'Budget Template 121613'!$F$5&amp;B272&amp;"0000000"</f>
        <v>11FIA0000000</v>
      </c>
      <c r="I272" s="151">
        <v>1</v>
      </c>
      <c r="J272" s="152">
        <f>ROUND('Budget Template 121613'!$I70,0)</f>
        <v>0</v>
      </c>
    </row>
    <row r="273" spans="1:10" s="149" customFormat="1" x14ac:dyDescent="0.2">
      <c r="A273" s="151">
        <v>11</v>
      </c>
      <c r="B273" s="147" t="s">
        <v>424</v>
      </c>
      <c r="C273" s="170"/>
      <c r="D273" s="151">
        <f>'Budget Template 121613'!$P$1</f>
        <v>2017</v>
      </c>
      <c r="E273" s="147">
        <f>'Budget Template 121613'!$G$5</f>
        <v>0</v>
      </c>
      <c r="F273" s="151"/>
      <c r="G273" s="150">
        <v>6639020000</v>
      </c>
      <c r="H273" s="147" t="str">
        <f>'Budget Template 121613'!$D$5&amp;A273&amp;'Budget Template 121613'!$F$5&amp;B273&amp;"0000000"</f>
        <v>11FIA0000000</v>
      </c>
      <c r="I273" s="151">
        <v>1</v>
      </c>
      <c r="J273" s="152">
        <f>ROUND('Budget Template 121613'!$I71,0)</f>
        <v>0</v>
      </c>
    </row>
    <row r="274" spans="1:10" s="149" customFormat="1" x14ac:dyDescent="0.2">
      <c r="A274" s="151">
        <v>11</v>
      </c>
      <c r="B274" s="147" t="s">
        <v>424</v>
      </c>
      <c r="C274" s="170"/>
      <c r="D274" s="151">
        <f>'Budget Template 121613'!$P$1</f>
        <v>2017</v>
      </c>
      <c r="E274" s="147">
        <f>'Budget Template 121613'!$G$5</f>
        <v>0</v>
      </c>
      <c r="F274" s="151"/>
      <c r="G274" s="150">
        <v>6649000000</v>
      </c>
      <c r="H274" s="147" t="str">
        <f>'Budget Template 121613'!$D$5&amp;A274&amp;'Budget Template 121613'!$F$5&amp;B274&amp;"0000000"</f>
        <v>11FIA0000000</v>
      </c>
      <c r="I274" s="151">
        <v>1</v>
      </c>
      <c r="J274" s="152">
        <f>ROUND('Budget Template 121613'!$I72,0)</f>
        <v>0</v>
      </c>
    </row>
    <row r="275" spans="1:10" s="149" customFormat="1" x14ac:dyDescent="0.2">
      <c r="A275" s="151">
        <v>11</v>
      </c>
      <c r="B275" s="147" t="s">
        <v>424</v>
      </c>
      <c r="C275" s="170"/>
      <c r="D275" s="151">
        <f>'Budget Template 121613'!$P$1</f>
        <v>2017</v>
      </c>
      <c r="E275" s="147">
        <f>'Budget Template 121613'!$G$5</f>
        <v>0</v>
      </c>
      <c r="F275" s="151"/>
      <c r="G275" s="150">
        <v>6649010000</v>
      </c>
      <c r="H275" s="147" t="str">
        <f>'Budget Template 121613'!$D$5&amp;A275&amp;'Budget Template 121613'!$F$5&amp;B275&amp;"0000000"</f>
        <v>11FIA0000000</v>
      </c>
      <c r="I275" s="151">
        <v>1</v>
      </c>
      <c r="J275" s="152">
        <f>ROUND('Budget Template 121613'!$I73,0)</f>
        <v>0</v>
      </c>
    </row>
    <row r="276" spans="1:10" s="149" customFormat="1" x14ac:dyDescent="0.2">
      <c r="A276" s="151">
        <v>11</v>
      </c>
      <c r="B276" s="147" t="s">
        <v>424</v>
      </c>
      <c r="C276" s="170"/>
      <c r="D276" s="151">
        <f>'Budget Template 121613'!$P$1</f>
        <v>2017</v>
      </c>
      <c r="E276" s="147">
        <f>'Budget Template 121613'!$G$5</f>
        <v>0</v>
      </c>
      <c r="F276" s="151"/>
      <c r="G276" s="150">
        <v>6649020000</v>
      </c>
      <c r="H276" s="147" t="str">
        <f>'Budget Template 121613'!$D$5&amp;A276&amp;'Budget Template 121613'!$F$5&amp;B276&amp;"0000000"</f>
        <v>11FIA0000000</v>
      </c>
      <c r="I276" s="151">
        <v>1</v>
      </c>
      <c r="J276" s="152">
        <f>ROUND('Budget Template 121613'!$I74,0)</f>
        <v>0</v>
      </c>
    </row>
    <row r="277" spans="1:10" s="149" customFormat="1" x14ac:dyDescent="0.2">
      <c r="A277" s="151">
        <v>11</v>
      </c>
      <c r="B277" s="147" t="s">
        <v>424</v>
      </c>
      <c r="C277" s="170"/>
      <c r="D277" s="151">
        <f>'Budget Template 121613'!$P$1</f>
        <v>2017</v>
      </c>
      <c r="E277" s="147">
        <f>'Budget Template 121613'!$G$5</f>
        <v>0</v>
      </c>
      <c r="F277" s="151"/>
      <c r="G277" s="150">
        <v>6669000000</v>
      </c>
      <c r="H277" s="147" t="str">
        <f>'Budget Template 121613'!$D$5&amp;A277&amp;'Budget Template 121613'!$F$5&amp;B277&amp;"0000000"</f>
        <v>11FIA0000000</v>
      </c>
      <c r="I277" s="151">
        <v>1</v>
      </c>
      <c r="J277" s="152">
        <f>ROUND('Budget Template 121613'!$I75,0)</f>
        <v>0</v>
      </c>
    </row>
    <row r="278" spans="1:10" s="149" customFormat="1" x14ac:dyDescent="0.2">
      <c r="A278" s="151">
        <v>11</v>
      </c>
      <c r="B278" s="147" t="s">
        <v>425</v>
      </c>
      <c r="C278" s="170"/>
      <c r="D278" s="151">
        <f>'Budget Template 121613'!$P$1</f>
        <v>2017</v>
      </c>
      <c r="E278" s="147">
        <f>'Budget Template 121613'!$G$5</f>
        <v>0</v>
      </c>
      <c r="F278" s="151"/>
      <c r="G278" s="150">
        <v>6112000000</v>
      </c>
      <c r="H278" s="147" t="str">
        <f>'Budget Template 121613'!$D$5&amp;A278&amp;'Budget Template 121613'!$F$5&amp;B278&amp;"0000000"</f>
        <v>11COL0000000</v>
      </c>
      <c r="I278" s="151">
        <v>1</v>
      </c>
      <c r="J278" s="152">
        <f>ROUND('Budget Template 121613'!$J20,0)</f>
        <v>0</v>
      </c>
    </row>
    <row r="279" spans="1:10" s="149" customFormat="1" x14ac:dyDescent="0.2">
      <c r="A279" s="151">
        <v>11</v>
      </c>
      <c r="B279" s="147" t="s">
        <v>425</v>
      </c>
      <c r="C279" s="170"/>
      <c r="D279" s="151">
        <f>'Budget Template 121613'!$P$1</f>
        <v>2017</v>
      </c>
      <c r="E279" s="147">
        <f>'Budget Template 121613'!$G$5</f>
        <v>0</v>
      </c>
      <c r="F279" s="151"/>
      <c r="G279" s="150">
        <v>6129010000</v>
      </c>
      <c r="H279" s="147" t="str">
        <f>'Budget Template 121613'!$D$5&amp;A279&amp;'Budget Template 121613'!$F$5&amp;B279&amp;"0000000"</f>
        <v>11COL0000000</v>
      </c>
      <c r="I279" s="151">
        <v>1</v>
      </c>
      <c r="J279" s="152">
        <f>ROUND('Budget Template 121613'!$J21,0)</f>
        <v>0</v>
      </c>
    </row>
    <row r="280" spans="1:10" s="149" customFormat="1" x14ac:dyDescent="0.2">
      <c r="A280" s="151">
        <v>11</v>
      </c>
      <c r="B280" s="147" t="s">
        <v>425</v>
      </c>
      <c r="C280" s="170"/>
      <c r="D280" s="151">
        <f>'Budget Template 121613'!$P$1</f>
        <v>2017</v>
      </c>
      <c r="E280" s="147">
        <f>'Budget Template 121613'!$G$5</f>
        <v>0</v>
      </c>
      <c r="F280" s="151"/>
      <c r="G280" s="150">
        <v>6119020000</v>
      </c>
      <c r="H280" s="147" t="str">
        <f>'Budget Template 121613'!$D$5&amp;A280&amp;'Budget Template 121613'!$F$5&amp;B280&amp;"0000000"</f>
        <v>11COL0000000</v>
      </c>
      <c r="I280" s="151">
        <v>1</v>
      </c>
      <c r="J280" s="152">
        <f>ROUND('Budget Template 121613'!$J22,0)</f>
        <v>0</v>
      </c>
    </row>
    <row r="281" spans="1:10" s="149" customFormat="1" x14ac:dyDescent="0.2">
      <c r="A281" s="151">
        <v>11</v>
      </c>
      <c r="B281" s="147" t="s">
        <v>425</v>
      </c>
      <c r="C281" s="170"/>
      <c r="D281" s="151">
        <f>'Budget Template 121613'!$P$1</f>
        <v>2017</v>
      </c>
      <c r="E281" s="147">
        <f>'Budget Template 121613'!$G$5</f>
        <v>0</v>
      </c>
      <c r="F281" s="151"/>
      <c r="G281" s="150">
        <v>6119030000</v>
      </c>
      <c r="H281" s="147" t="str">
        <f>'Budget Template 121613'!$D$5&amp;A281&amp;'Budget Template 121613'!$F$5&amp;B281&amp;"0000000"</f>
        <v>11COL0000000</v>
      </c>
      <c r="I281" s="151">
        <v>1</v>
      </c>
      <c r="J281" s="152">
        <f>ROUND('Budget Template 121613'!$J23,0)</f>
        <v>0</v>
      </c>
    </row>
    <row r="282" spans="1:10" s="149" customFormat="1" x14ac:dyDescent="0.2">
      <c r="A282" s="151">
        <v>11</v>
      </c>
      <c r="B282" s="147" t="s">
        <v>425</v>
      </c>
      <c r="C282" s="170"/>
      <c r="D282" s="151">
        <f>'Budget Template 121613'!$P$1</f>
        <v>2017</v>
      </c>
      <c r="E282" s="147">
        <f>'Budget Template 121613'!$G$5</f>
        <v>0</v>
      </c>
      <c r="F282" s="151"/>
      <c r="G282" s="150">
        <v>6119040000</v>
      </c>
      <c r="H282" s="147" t="str">
        <f>'Budget Template 121613'!$D$5&amp;A282&amp;'Budget Template 121613'!$F$5&amp;B282&amp;"0000000"</f>
        <v>11COL0000000</v>
      </c>
      <c r="I282" s="151">
        <v>1</v>
      </c>
      <c r="J282" s="152">
        <f>ROUND('Budget Template 121613'!$J24,0)</f>
        <v>0</v>
      </c>
    </row>
    <row r="283" spans="1:10" s="149" customFormat="1" x14ac:dyDescent="0.2">
      <c r="A283" s="151">
        <v>11</v>
      </c>
      <c r="B283" s="147" t="s">
        <v>425</v>
      </c>
      <c r="C283" s="170"/>
      <c r="D283" s="151">
        <f>'Budget Template 121613'!$P$1</f>
        <v>2017</v>
      </c>
      <c r="E283" s="147">
        <f>'Budget Template 121613'!$G$5</f>
        <v>0</v>
      </c>
      <c r="F283" s="151"/>
      <c r="G283" s="150">
        <v>6119050000</v>
      </c>
      <c r="H283" s="147" t="str">
        <f>'Budget Template 121613'!$D$5&amp;A283&amp;'Budget Template 121613'!$F$5&amp;B283&amp;"0000000"</f>
        <v>11COL0000000</v>
      </c>
      <c r="I283" s="151">
        <v>1</v>
      </c>
      <c r="J283" s="152">
        <f>ROUND('Budget Template 121613'!$J25,0)</f>
        <v>0</v>
      </c>
    </row>
    <row r="284" spans="1:10" s="149" customFormat="1" x14ac:dyDescent="0.2">
      <c r="A284" s="151">
        <v>11</v>
      </c>
      <c r="B284" s="147" t="s">
        <v>425</v>
      </c>
      <c r="C284" s="170"/>
      <c r="D284" s="151">
        <f>'Budget Template 121613'!$P$1</f>
        <v>2017</v>
      </c>
      <c r="E284" s="147">
        <f>'Budget Template 121613'!$G$5</f>
        <v>0</v>
      </c>
      <c r="F284" s="151"/>
      <c r="G284" s="150">
        <v>6119000000</v>
      </c>
      <c r="H284" s="147" t="str">
        <f>'Budget Template 121613'!$D$5&amp;A284&amp;'Budget Template 121613'!$F$5&amp;B284&amp;"0000000"</f>
        <v>11COL0000000</v>
      </c>
      <c r="I284" s="151">
        <v>1</v>
      </c>
      <c r="J284" s="152">
        <f>ROUND('Budget Template 121613'!$J26,0)</f>
        <v>0</v>
      </c>
    </row>
    <row r="285" spans="1:10" s="149" customFormat="1" x14ac:dyDescent="0.2">
      <c r="A285" s="151">
        <v>11</v>
      </c>
      <c r="B285" s="147" t="s">
        <v>425</v>
      </c>
      <c r="C285" s="170"/>
      <c r="D285" s="151">
        <f>'Budget Template 121613'!$P$1</f>
        <v>2017</v>
      </c>
      <c r="E285" s="147">
        <f>'Budget Template 121613'!$G$5</f>
        <v>0</v>
      </c>
      <c r="F285" s="151"/>
      <c r="G285" s="150">
        <v>6119010000</v>
      </c>
      <c r="H285" s="147" t="str">
        <f>'Budget Template 121613'!$D$5&amp;A285&amp;'Budget Template 121613'!$F$5&amp;B285&amp;"0000000"</f>
        <v>11COL0000000</v>
      </c>
      <c r="I285" s="151">
        <v>1</v>
      </c>
      <c r="J285" s="152">
        <f>ROUND('Budget Template 121613'!$J27,0)</f>
        <v>0</v>
      </c>
    </row>
    <row r="286" spans="1:10" s="149" customFormat="1" x14ac:dyDescent="0.2">
      <c r="A286" s="151">
        <v>11</v>
      </c>
      <c r="B286" s="147" t="s">
        <v>425</v>
      </c>
      <c r="C286" s="170"/>
      <c r="D286" s="151">
        <f>'Budget Template 121613'!$P$1</f>
        <v>2017</v>
      </c>
      <c r="E286" s="147">
        <f>'Budget Template 121613'!$G$5</f>
        <v>0</v>
      </c>
      <c r="F286" s="151"/>
      <c r="G286" s="150">
        <v>6121000000</v>
      </c>
      <c r="H286" s="147" t="str">
        <f>'Budget Template 121613'!$D$5&amp;A286&amp;'Budget Template 121613'!$F$5&amp;B286&amp;"0000000"</f>
        <v>11COL0000000</v>
      </c>
      <c r="I286" s="151">
        <v>1</v>
      </c>
      <c r="J286" s="152">
        <f>ROUND('Budget Template 121613'!$J28,0)</f>
        <v>0</v>
      </c>
    </row>
    <row r="287" spans="1:10" s="149" customFormat="1" x14ac:dyDescent="0.2">
      <c r="A287" s="151">
        <v>11</v>
      </c>
      <c r="B287" s="147" t="s">
        <v>425</v>
      </c>
      <c r="C287" s="170"/>
      <c r="D287" s="151">
        <f>'Budget Template 121613'!$P$1</f>
        <v>2017</v>
      </c>
      <c r="E287" s="147">
        <f>'Budget Template 121613'!$G$5</f>
        <v>0</v>
      </c>
      <c r="F287" s="151"/>
      <c r="G287" s="150">
        <v>6129000000</v>
      </c>
      <c r="H287" s="147" t="str">
        <f>'Budget Template 121613'!$D$5&amp;A287&amp;'Budget Template 121613'!$F$5&amp;B287&amp;"0000000"</f>
        <v>11COL0000000</v>
      </c>
      <c r="I287" s="151">
        <v>1</v>
      </c>
      <c r="J287" s="152">
        <f>ROUND('Budget Template 121613'!$J29,0)</f>
        <v>0</v>
      </c>
    </row>
    <row r="288" spans="1:10" s="149" customFormat="1" x14ac:dyDescent="0.2">
      <c r="A288" s="151">
        <v>11</v>
      </c>
      <c r="B288" s="147" t="s">
        <v>425</v>
      </c>
      <c r="C288" s="170"/>
      <c r="D288" s="151">
        <f>'Budget Template 121613'!$P$1</f>
        <v>2017</v>
      </c>
      <c r="E288" s="147">
        <f>'Budget Template 121613'!$G$5</f>
        <v>0</v>
      </c>
      <c r="F288" s="151"/>
      <c r="G288" s="150">
        <v>6141000000</v>
      </c>
      <c r="H288" s="147" t="str">
        <f>'Budget Template 121613'!$D$5&amp;A288&amp;'Budget Template 121613'!$F$5&amp;B288&amp;"0000000"</f>
        <v>11COL0000000</v>
      </c>
      <c r="I288" s="151">
        <v>1</v>
      </c>
      <c r="J288" s="152">
        <f>ROUND('Budget Template 121613'!$J31,0)</f>
        <v>0</v>
      </c>
    </row>
    <row r="289" spans="1:10" s="149" customFormat="1" x14ac:dyDescent="0.2">
      <c r="A289" s="151">
        <v>11</v>
      </c>
      <c r="B289" s="147" t="s">
        <v>425</v>
      </c>
      <c r="C289" s="170"/>
      <c r="D289" s="151">
        <f>'Budget Template 121613'!$P$1</f>
        <v>2017</v>
      </c>
      <c r="E289" s="147">
        <f>'Budget Template 121613'!$G$5</f>
        <v>0</v>
      </c>
      <c r="F289" s="151"/>
      <c r="G289" s="150">
        <v>6142000000</v>
      </c>
      <c r="H289" s="147" t="str">
        <f>'Budget Template 121613'!$D$5&amp;A289&amp;'Budget Template 121613'!$F$5&amp;B289&amp;"0000000"</f>
        <v>11COL0000000</v>
      </c>
      <c r="I289" s="151">
        <v>1</v>
      </c>
      <c r="J289" s="152">
        <f>ROUND('Budget Template 121613'!$J32,0)</f>
        <v>0</v>
      </c>
    </row>
    <row r="290" spans="1:10" s="149" customFormat="1" x14ac:dyDescent="0.2">
      <c r="A290" s="151">
        <v>11</v>
      </c>
      <c r="B290" s="147" t="s">
        <v>425</v>
      </c>
      <c r="C290" s="170"/>
      <c r="D290" s="151">
        <f>'Budget Template 121613'!$P$1</f>
        <v>2017</v>
      </c>
      <c r="E290" s="147">
        <f>'Budget Template 121613'!$G$5</f>
        <v>0</v>
      </c>
      <c r="F290" s="151"/>
      <c r="G290" s="150">
        <v>6143000000</v>
      </c>
      <c r="H290" s="147" t="str">
        <f>'Budget Template 121613'!$D$5&amp;A290&amp;'Budget Template 121613'!$F$5&amp;B290&amp;"0000000"</f>
        <v>11COL0000000</v>
      </c>
      <c r="I290" s="151">
        <v>1</v>
      </c>
      <c r="J290" s="152">
        <f>ROUND('Budget Template 121613'!$J33,0)</f>
        <v>0</v>
      </c>
    </row>
    <row r="291" spans="1:10" s="149" customFormat="1" x14ac:dyDescent="0.2">
      <c r="A291" s="151">
        <v>11</v>
      </c>
      <c r="B291" s="147" t="s">
        <v>425</v>
      </c>
      <c r="C291" s="170"/>
      <c r="D291" s="151">
        <f>'Budget Template 121613'!$P$1</f>
        <v>2017</v>
      </c>
      <c r="E291" s="147">
        <f>'Budget Template 121613'!$G$5</f>
        <v>0</v>
      </c>
      <c r="F291" s="151"/>
      <c r="G291" s="150">
        <v>6145000000</v>
      </c>
      <c r="H291" s="147" t="str">
        <f>'Budget Template 121613'!$D$5&amp;A291&amp;'Budget Template 121613'!$F$5&amp;B291&amp;"0000000"</f>
        <v>11COL0000000</v>
      </c>
      <c r="I291" s="151">
        <v>1</v>
      </c>
      <c r="J291" s="152">
        <f>ROUND('Budget Template 121613'!$J34,0)</f>
        <v>0</v>
      </c>
    </row>
    <row r="292" spans="1:10" s="149" customFormat="1" x14ac:dyDescent="0.2">
      <c r="A292" s="151">
        <v>11</v>
      </c>
      <c r="B292" s="147" t="s">
        <v>425</v>
      </c>
      <c r="C292" s="170"/>
      <c r="D292" s="151">
        <f>'Budget Template 121613'!$P$1</f>
        <v>2017</v>
      </c>
      <c r="E292" s="147">
        <f>'Budget Template 121613'!$G$5</f>
        <v>0</v>
      </c>
      <c r="F292" s="151"/>
      <c r="G292" s="150">
        <v>6146000000</v>
      </c>
      <c r="H292" s="147" t="str">
        <f>'Budget Template 121613'!$D$5&amp;A292&amp;'Budget Template 121613'!$F$5&amp;B292&amp;"0000000"</f>
        <v>11COL0000000</v>
      </c>
      <c r="I292" s="151">
        <v>1</v>
      </c>
      <c r="J292" s="152">
        <f>ROUND('Budget Template 121613'!$J35,0)</f>
        <v>0</v>
      </c>
    </row>
    <row r="293" spans="1:10" s="149" customFormat="1" x14ac:dyDescent="0.2">
      <c r="A293" s="151">
        <v>11</v>
      </c>
      <c r="B293" s="147" t="s">
        <v>425</v>
      </c>
      <c r="C293" s="170"/>
      <c r="D293" s="151">
        <f>'Budget Template 121613'!$P$1</f>
        <v>2017</v>
      </c>
      <c r="E293" s="147">
        <f>'Budget Template 121613'!$G$5</f>
        <v>0</v>
      </c>
      <c r="F293" s="151"/>
      <c r="G293" s="150">
        <v>6141010000</v>
      </c>
      <c r="H293" s="147" t="str">
        <f>'Budget Template 121613'!$D$5&amp;A293&amp;'Budget Template 121613'!$F$5&amp;B293&amp;"0000000"</f>
        <v>11COL0000000</v>
      </c>
      <c r="I293" s="151">
        <v>1</v>
      </c>
      <c r="J293" s="152">
        <f>ROUND('Budget Template 121613'!$J36,0)</f>
        <v>0</v>
      </c>
    </row>
    <row r="294" spans="1:10" s="149" customFormat="1" x14ac:dyDescent="0.2">
      <c r="A294" s="151">
        <v>11</v>
      </c>
      <c r="B294" s="147" t="s">
        <v>425</v>
      </c>
      <c r="C294" s="170"/>
      <c r="D294" s="151">
        <f>'Budget Template 121613'!$P$1</f>
        <v>2017</v>
      </c>
      <c r="E294" s="147">
        <f>'Budget Template 121613'!$G$5</f>
        <v>0</v>
      </c>
      <c r="F294" s="151"/>
      <c r="G294" s="150">
        <v>6219000000</v>
      </c>
      <c r="H294" s="147" t="str">
        <f>'Budget Template 121613'!$D$5&amp;A294&amp;'Budget Template 121613'!$F$5&amp;B294&amp;"0000000"</f>
        <v>11COL0000000</v>
      </c>
      <c r="I294" s="151">
        <v>1</v>
      </c>
      <c r="J294" s="152">
        <f>ROUND('Budget Template 121613'!$J40,0)</f>
        <v>0</v>
      </c>
    </row>
    <row r="295" spans="1:10" s="149" customFormat="1" x14ac:dyDescent="0.2">
      <c r="A295" s="151">
        <v>11</v>
      </c>
      <c r="B295" s="147" t="s">
        <v>425</v>
      </c>
      <c r="C295" s="170"/>
      <c r="D295" s="151">
        <f>'Budget Template 121613'!$P$1</f>
        <v>2017</v>
      </c>
      <c r="E295" s="147">
        <f>'Budget Template 121613'!$G$5</f>
        <v>0</v>
      </c>
      <c r="F295" s="151"/>
      <c r="G295" s="150">
        <v>6221000000</v>
      </c>
      <c r="H295" s="147" t="str">
        <f>'Budget Template 121613'!$D$5&amp;A295&amp;'Budget Template 121613'!$F$5&amp;B295&amp;"0000000"</f>
        <v>11COL0000000</v>
      </c>
      <c r="I295" s="151">
        <v>1</v>
      </c>
      <c r="J295" s="152">
        <f>ROUND('Budget Template 121613'!$J41,0)</f>
        <v>0</v>
      </c>
    </row>
    <row r="296" spans="1:10" s="149" customFormat="1" x14ac:dyDescent="0.2">
      <c r="A296" s="151">
        <v>11</v>
      </c>
      <c r="B296" s="147" t="s">
        <v>425</v>
      </c>
      <c r="C296" s="170"/>
      <c r="D296" s="151">
        <f>'Budget Template 121613'!$P$1</f>
        <v>2017</v>
      </c>
      <c r="E296" s="147">
        <f>'Budget Template 121613'!$G$5</f>
        <v>0</v>
      </c>
      <c r="F296" s="151"/>
      <c r="G296" s="150">
        <v>6239000000</v>
      </c>
      <c r="H296" s="147" t="str">
        <f>'Budget Template 121613'!$D$5&amp;A296&amp;'Budget Template 121613'!$F$5&amp;B296&amp;"0000000"</f>
        <v>11COL0000000</v>
      </c>
      <c r="I296" s="151">
        <v>1</v>
      </c>
      <c r="J296" s="152">
        <f>ROUND('Budget Template 121613'!$J42,0)</f>
        <v>0</v>
      </c>
    </row>
    <row r="297" spans="1:10" s="149" customFormat="1" x14ac:dyDescent="0.2">
      <c r="A297" s="151">
        <v>11</v>
      </c>
      <c r="B297" s="147" t="s">
        <v>425</v>
      </c>
      <c r="C297" s="170"/>
      <c r="D297" s="151">
        <f>'Budget Template 121613'!$P$1</f>
        <v>2017</v>
      </c>
      <c r="E297" s="147">
        <f>'Budget Template 121613'!$G$5</f>
        <v>0</v>
      </c>
      <c r="F297" s="151"/>
      <c r="G297" s="150">
        <v>6249000000</v>
      </c>
      <c r="H297" s="147" t="str">
        <f>'Budget Template 121613'!$D$5&amp;A297&amp;'Budget Template 121613'!$F$5&amp;B297&amp;"0000000"</f>
        <v>11COL0000000</v>
      </c>
      <c r="I297" s="151">
        <v>1</v>
      </c>
      <c r="J297" s="152">
        <f>ROUND('Budget Template 121613'!$J43,0)</f>
        <v>0</v>
      </c>
    </row>
    <row r="298" spans="1:10" s="149" customFormat="1" x14ac:dyDescent="0.2">
      <c r="A298" s="151">
        <v>11</v>
      </c>
      <c r="B298" s="147" t="s">
        <v>425</v>
      </c>
      <c r="C298" s="170"/>
      <c r="D298" s="151">
        <f>'Budget Template 121613'!$P$1</f>
        <v>2017</v>
      </c>
      <c r="E298" s="147">
        <f>'Budget Template 121613'!$G$5</f>
        <v>0</v>
      </c>
      <c r="F298" s="151"/>
      <c r="G298" s="150">
        <v>6259040000</v>
      </c>
      <c r="H298" s="147" t="str">
        <f>'Budget Template 121613'!$D$5&amp;A298&amp;'Budget Template 121613'!$F$5&amp;B298&amp;"0000000"</f>
        <v>11COL0000000</v>
      </c>
      <c r="I298" s="151">
        <v>1</v>
      </c>
      <c r="J298" s="152">
        <f>ROUND('Budget Template 121613'!$J44,0)</f>
        <v>0</v>
      </c>
    </row>
    <row r="299" spans="1:10" s="149" customFormat="1" x14ac:dyDescent="0.2">
      <c r="A299" s="151">
        <v>11</v>
      </c>
      <c r="B299" s="147" t="s">
        <v>425</v>
      </c>
      <c r="C299" s="170"/>
      <c r="D299" s="151">
        <f>'Budget Template 121613'!$P$1</f>
        <v>2017</v>
      </c>
      <c r="E299" s="147">
        <f>'Budget Template 121613'!$G$5</f>
        <v>0</v>
      </c>
      <c r="F299" s="151"/>
      <c r="G299" s="150">
        <v>6269000000</v>
      </c>
      <c r="H299" s="147" t="str">
        <f>'Budget Template 121613'!$D$5&amp;A299&amp;'Budget Template 121613'!$F$5&amp;B299&amp;"0000000"</f>
        <v>11COL0000000</v>
      </c>
      <c r="I299" s="151">
        <v>1</v>
      </c>
      <c r="J299" s="152">
        <f>ROUND('Budget Template 121613'!$J45,0)</f>
        <v>0</v>
      </c>
    </row>
    <row r="300" spans="1:10" s="149" customFormat="1" x14ac:dyDescent="0.2">
      <c r="A300" s="151">
        <v>11</v>
      </c>
      <c r="B300" s="147" t="s">
        <v>425</v>
      </c>
      <c r="C300" s="170"/>
      <c r="D300" s="151">
        <f>'Budget Template 121613'!$P$1</f>
        <v>2017</v>
      </c>
      <c r="E300" s="147">
        <f>'Budget Template 121613'!$G$5</f>
        <v>0</v>
      </c>
      <c r="F300" s="151"/>
      <c r="G300" s="150">
        <v>6269010000</v>
      </c>
      <c r="H300" s="147" t="str">
        <f>'Budget Template 121613'!$D$5&amp;A300&amp;'Budget Template 121613'!$F$5&amp;B300&amp;"0000000"</f>
        <v>11COL0000000</v>
      </c>
      <c r="I300" s="151">
        <v>1</v>
      </c>
      <c r="J300" s="152">
        <f>ROUND('Budget Template 121613'!$J46,0)</f>
        <v>0</v>
      </c>
    </row>
    <row r="301" spans="1:10" s="149" customFormat="1" x14ac:dyDescent="0.2">
      <c r="A301" s="151">
        <v>11</v>
      </c>
      <c r="B301" s="147" t="s">
        <v>425</v>
      </c>
      <c r="C301" s="170"/>
      <c r="D301" s="151">
        <f>'Budget Template 121613'!$P$1</f>
        <v>2017</v>
      </c>
      <c r="E301" s="147">
        <f>'Budget Template 121613'!$G$5</f>
        <v>0</v>
      </c>
      <c r="F301" s="151"/>
      <c r="G301" s="150">
        <v>6291000000</v>
      </c>
      <c r="H301" s="147" t="str">
        <f>'Budget Template 121613'!$D$5&amp;A301&amp;'Budget Template 121613'!$F$5&amp;B301&amp;"0000000"</f>
        <v>11COL0000000</v>
      </c>
      <c r="I301" s="151">
        <v>1</v>
      </c>
      <c r="J301" s="152">
        <f>ROUND('Budget Template 121613'!$J47,0)</f>
        <v>0</v>
      </c>
    </row>
    <row r="302" spans="1:10" s="149" customFormat="1" x14ac:dyDescent="0.2">
      <c r="A302" s="151">
        <v>11</v>
      </c>
      <c r="B302" s="147" t="s">
        <v>425</v>
      </c>
      <c r="C302" s="170"/>
      <c r="D302" s="151">
        <f>'Budget Template 121613'!$P$1</f>
        <v>2017</v>
      </c>
      <c r="E302" s="147">
        <f>'Budget Template 121613'!$G$5</f>
        <v>0</v>
      </c>
      <c r="F302" s="151"/>
      <c r="G302" s="150">
        <v>6299010000</v>
      </c>
      <c r="H302" s="147" t="str">
        <f>'Budget Template 121613'!$D$5&amp;A302&amp;'Budget Template 121613'!$F$5&amp;B302&amp;"0000000"</f>
        <v>11COL0000000</v>
      </c>
      <c r="I302" s="151">
        <v>1</v>
      </c>
      <c r="J302" s="152">
        <f>ROUND('Budget Template 121613'!$J48,0)</f>
        <v>0</v>
      </c>
    </row>
    <row r="303" spans="1:10" s="149" customFormat="1" x14ac:dyDescent="0.2">
      <c r="A303" s="151">
        <v>11</v>
      </c>
      <c r="B303" s="147" t="s">
        <v>425</v>
      </c>
      <c r="C303" s="170"/>
      <c r="D303" s="151">
        <f>'Budget Template 121613'!$P$1</f>
        <v>2017</v>
      </c>
      <c r="E303" s="147">
        <f>'Budget Template 121613'!$G$5</f>
        <v>0</v>
      </c>
      <c r="F303" s="151"/>
      <c r="G303" s="150">
        <v>6299000000</v>
      </c>
      <c r="H303" s="147" t="str">
        <f>'Budget Template 121613'!$D$5&amp;A303&amp;'Budget Template 121613'!$F$5&amp;B303&amp;"0000000"</f>
        <v>11COL0000000</v>
      </c>
      <c r="I303" s="151">
        <v>1</v>
      </c>
      <c r="J303" s="152">
        <f>ROUND('Budget Template 121613'!$J49,0)</f>
        <v>0</v>
      </c>
    </row>
    <row r="304" spans="1:10" s="149" customFormat="1" x14ac:dyDescent="0.2">
      <c r="A304" s="151">
        <v>11</v>
      </c>
      <c r="B304" s="147" t="s">
        <v>425</v>
      </c>
      <c r="C304" s="170"/>
      <c r="D304" s="151">
        <f>'Budget Template 121613'!$P$1</f>
        <v>2017</v>
      </c>
      <c r="E304" s="147">
        <f>'Budget Template 121613'!$G$5</f>
        <v>0</v>
      </c>
      <c r="F304" s="151"/>
      <c r="G304" s="150">
        <v>6319000000</v>
      </c>
      <c r="H304" s="147" t="str">
        <f>'Budget Template 121613'!$D$5&amp;A304&amp;'Budget Template 121613'!$F$5&amp;B304&amp;"0000000"</f>
        <v>11COL0000000</v>
      </c>
      <c r="I304" s="151">
        <v>1</v>
      </c>
      <c r="J304" s="152">
        <f>ROUND('Budget Template 121613'!$J52,0)</f>
        <v>0</v>
      </c>
    </row>
    <row r="305" spans="1:10" s="149" customFormat="1" x14ac:dyDescent="0.2">
      <c r="A305" s="151">
        <v>11</v>
      </c>
      <c r="B305" s="147" t="s">
        <v>425</v>
      </c>
      <c r="C305" s="170"/>
      <c r="D305" s="151">
        <f>'Budget Template 121613'!$P$1</f>
        <v>2017</v>
      </c>
      <c r="E305" s="147">
        <f>'Budget Template 121613'!$G$5</f>
        <v>0</v>
      </c>
      <c r="F305" s="151"/>
      <c r="G305" s="150">
        <v>6329000000</v>
      </c>
      <c r="H305" s="147" t="str">
        <f>'Budget Template 121613'!$D$5&amp;A305&amp;'Budget Template 121613'!$F$5&amp;B305&amp;"0000000"</f>
        <v>11COL0000000</v>
      </c>
      <c r="I305" s="151">
        <v>1</v>
      </c>
      <c r="J305" s="152">
        <f>ROUND('Budget Template 121613'!$J53,0)</f>
        <v>0</v>
      </c>
    </row>
    <row r="306" spans="1:10" s="149" customFormat="1" x14ac:dyDescent="0.2">
      <c r="A306" s="151">
        <v>11</v>
      </c>
      <c r="B306" s="147" t="s">
        <v>425</v>
      </c>
      <c r="C306" s="170"/>
      <c r="D306" s="151">
        <f>'Budget Template 121613'!$P$1</f>
        <v>2017</v>
      </c>
      <c r="E306" s="147">
        <f>'Budget Template 121613'!$G$5</f>
        <v>0</v>
      </c>
      <c r="F306" s="151"/>
      <c r="G306" s="150">
        <v>6339000000</v>
      </c>
      <c r="H306" s="147" t="str">
        <f>'Budget Template 121613'!$D$5&amp;A306&amp;'Budget Template 121613'!$F$5&amp;B306&amp;"0000000"</f>
        <v>11COL0000000</v>
      </c>
      <c r="I306" s="151">
        <v>1</v>
      </c>
      <c r="J306" s="152">
        <f>ROUND('Budget Template 121613'!$J54,0)</f>
        <v>0</v>
      </c>
    </row>
    <row r="307" spans="1:10" s="149" customFormat="1" x14ac:dyDescent="0.2">
      <c r="A307" s="151">
        <v>11</v>
      </c>
      <c r="B307" s="147" t="s">
        <v>425</v>
      </c>
      <c r="C307" s="170"/>
      <c r="D307" s="151">
        <f>'Budget Template 121613'!$P$1</f>
        <v>2017</v>
      </c>
      <c r="E307" s="147">
        <f>'Budget Template 121613'!$G$5</f>
        <v>0</v>
      </c>
      <c r="F307" s="151"/>
      <c r="G307" s="150">
        <v>6399000000</v>
      </c>
      <c r="H307" s="147" t="str">
        <f>'Budget Template 121613'!$D$5&amp;A307&amp;'Budget Template 121613'!$F$5&amp;B307&amp;"0000000"</f>
        <v>11COL0000000</v>
      </c>
      <c r="I307" s="151">
        <v>1</v>
      </c>
      <c r="J307" s="152">
        <f>ROUND('Budget Template 121613'!$J55,0)</f>
        <v>0</v>
      </c>
    </row>
    <row r="308" spans="1:10" s="149" customFormat="1" x14ac:dyDescent="0.2">
      <c r="A308" s="151">
        <v>11</v>
      </c>
      <c r="B308" s="147" t="s">
        <v>425</v>
      </c>
      <c r="C308" s="170"/>
      <c r="D308" s="151">
        <f>'Budget Template 121613'!$P$1</f>
        <v>2017</v>
      </c>
      <c r="E308" s="147">
        <f>'Budget Template 121613'!$G$5</f>
        <v>0</v>
      </c>
      <c r="F308" s="151"/>
      <c r="G308" s="150">
        <v>6411000000</v>
      </c>
      <c r="H308" s="147" t="str">
        <f>'Budget Template 121613'!$D$5&amp;A308&amp;'Budget Template 121613'!$F$5&amp;B308&amp;"0000000"</f>
        <v>11COL0000000</v>
      </c>
      <c r="I308" s="151">
        <v>1</v>
      </c>
      <c r="J308" s="152">
        <f>ROUND('Budget Template 121613'!$J58,0)</f>
        <v>0</v>
      </c>
    </row>
    <row r="309" spans="1:10" s="149" customFormat="1" x14ac:dyDescent="0.2">
      <c r="A309" s="151">
        <v>11</v>
      </c>
      <c r="B309" s="147" t="s">
        <v>425</v>
      </c>
      <c r="C309" s="170"/>
      <c r="D309" s="151">
        <f>'Budget Template 121613'!$P$1</f>
        <v>2017</v>
      </c>
      <c r="E309" s="147">
        <f>'Budget Template 121613'!$G$5</f>
        <v>0</v>
      </c>
      <c r="F309" s="151"/>
      <c r="G309" s="150">
        <v>6411010000</v>
      </c>
      <c r="H309" s="147" t="str">
        <f>'Budget Template 121613'!$D$5&amp;A309&amp;'Budget Template 121613'!$F$5&amp;B309&amp;"0000000"</f>
        <v>11COL0000000</v>
      </c>
      <c r="I309" s="151">
        <v>1</v>
      </c>
      <c r="J309" s="152">
        <f>ROUND('Budget Template 121613'!$J59,0)</f>
        <v>0</v>
      </c>
    </row>
    <row r="310" spans="1:10" s="149" customFormat="1" x14ac:dyDescent="0.2">
      <c r="A310" s="151">
        <v>11</v>
      </c>
      <c r="B310" s="147" t="s">
        <v>425</v>
      </c>
      <c r="C310" s="170"/>
      <c r="D310" s="151">
        <f>'Budget Template 121613'!$P$1</f>
        <v>2017</v>
      </c>
      <c r="E310" s="147">
        <f>'Budget Template 121613'!$G$5</f>
        <v>0</v>
      </c>
      <c r="F310" s="151"/>
      <c r="G310" s="150">
        <v>6412000000</v>
      </c>
      <c r="H310" s="147" t="str">
        <f>'Budget Template 121613'!$D$5&amp;A310&amp;'Budget Template 121613'!$F$5&amp;B310&amp;"0000000"</f>
        <v>11COL0000000</v>
      </c>
      <c r="I310" s="151">
        <v>1</v>
      </c>
      <c r="J310" s="152">
        <f>ROUND('Budget Template 121613'!$J60,0)</f>
        <v>0</v>
      </c>
    </row>
    <row r="311" spans="1:10" s="149" customFormat="1" x14ac:dyDescent="0.2">
      <c r="A311" s="151">
        <v>11</v>
      </c>
      <c r="B311" s="147" t="s">
        <v>425</v>
      </c>
      <c r="C311" s="170"/>
      <c r="D311" s="151">
        <f>'Budget Template 121613'!$P$1</f>
        <v>2017</v>
      </c>
      <c r="E311" s="147">
        <f>'Budget Template 121613'!$G$5</f>
        <v>0</v>
      </c>
      <c r="F311" s="151"/>
      <c r="G311" s="150">
        <v>6419000000</v>
      </c>
      <c r="H311" s="147" t="str">
        <f>'Budget Template 121613'!$D$5&amp;A311&amp;'Budget Template 121613'!$F$5&amp;B311&amp;"0000000"</f>
        <v>11COL0000000</v>
      </c>
      <c r="I311" s="151">
        <v>1</v>
      </c>
      <c r="J311" s="152">
        <f>ROUND('Budget Template 121613'!$J61,0)</f>
        <v>0</v>
      </c>
    </row>
    <row r="312" spans="1:10" s="149" customFormat="1" x14ac:dyDescent="0.2">
      <c r="A312" s="151">
        <v>11</v>
      </c>
      <c r="B312" s="147" t="s">
        <v>425</v>
      </c>
      <c r="C312" s="170"/>
      <c r="D312" s="151">
        <f>'Budget Template 121613'!$P$1</f>
        <v>2017</v>
      </c>
      <c r="E312" s="147">
        <f>'Budget Template 121613'!$G$5</f>
        <v>0</v>
      </c>
      <c r="F312" s="151"/>
      <c r="G312" s="150">
        <v>6494000000</v>
      </c>
      <c r="H312" s="147" t="str">
        <f>'Budget Template 121613'!$D$5&amp;A312&amp;'Budget Template 121613'!$F$5&amp;B312&amp;"0000000"</f>
        <v>11COL0000000</v>
      </c>
      <c r="I312" s="151">
        <v>1</v>
      </c>
      <c r="J312" s="152">
        <f>ROUND('Budget Template 121613'!$J62,0)</f>
        <v>0</v>
      </c>
    </row>
    <row r="313" spans="1:10" s="149" customFormat="1" x14ac:dyDescent="0.2">
      <c r="A313" s="151">
        <v>11</v>
      </c>
      <c r="B313" s="147" t="s">
        <v>425</v>
      </c>
      <c r="C313" s="170"/>
      <c r="D313" s="151">
        <f>'Budget Template 121613'!$P$1</f>
        <v>2017</v>
      </c>
      <c r="E313" s="147">
        <f>'Budget Template 121613'!$G$5</f>
        <v>0</v>
      </c>
      <c r="F313" s="151"/>
      <c r="G313" s="150">
        <v>6495000000</v>
      </c>
      <c r="H313" s="147" t="str">
        <f>'Budget Template 121613'!$D$5&amp;A313&amp;'Budget Template 121613'!$F$5&amp;B313&amp;"0000000"</f>
        <v>11COL0000000</v>
      </c>
      <c r="I313" s="151">
        <v>1</v>
      </c>
      <c r="J313" s="152">
        <f>ROUND('Budget Template 121613'!$J63,0)</f>
        <v>0</v>
      </c>
    </row>
    <row r="314" spans="1:10" s="149" customFormat="1" x14ac:dyDescent="0.2">
      <c r="A314" s="151">
        <v>11</v>
      </c>
      <c r="B314" s="147" t="s">
        <v>425</v>
      </c>
      <c r="C314" s="170"/>
      <c r="D314" s="151">
        <f>'Budget Template 121613'!$P$1</f>
        <v>2017</v>
      </c>
      <c r="E314" s="147">
        <f>'Budget Template 121613'!$G$5</f>
        <v>0</v>
      </c>
      <c r="F314" s="151"/>
      <c r="G314" s="150">
        <v>6499000000</v>
      </c>
      <c r="H314" s="147" t="str">
        <f>'Budget Template 121613'!$D$5&amp;A314&amp;'Budget Template 121613'!$F$5&amp;B314&amp;"0000000"</f>
        <v>11COL0000000</v>
      </c>
      <c r="I314" s="151">
        <v>1</v>
      </c>
      <c r="J314" s="152">
        <f>ROUND('Budget Template 121613'!$J64,0)</f>
        <v>0</v>
      </c>
    </row>
    <row r="315" spans="1:10" s="149" customFormat="1" x14ac:dyDescent="0.2">
      <c r="A315" s="151">
        <v>11</v>
      </c>
      <c r="B315" s="147" t="s">
        <v>425</v>
      </c>
      <c r="C315" s="170"/>
      <c r="D315" s="151">
        <f>'Budget Template 121613'!$P$1</f>
        <v>2017</v>
      </c>
      <c r="E315" s="147">
        <f>'Budget Template 121613'!$G$5</f>
        <v>0</v>
      </c>
      <c r="F315" s="151"/>
      <c r="G315" s="150">
        <v>6499010000</v>
      </c>
      <c r="H315" s="147" t="str">
        <f>'Budget Template 121613'!$D$5&amp;A315&amp;'Budget Template 121613'!$F$5&amp;B315&amp;"0000000"</f>
        <v>11COL0000000</v>
      </c>
      <c r="I315" s="151">
        <v>1</v>
      </c>
      <c r="J315" s="152">
        <f>ROUND('Budget Template 121613'!$J65,0)</f>
        <v>0</v>
      </c>
    </row>
    <row r="316" spans="1:10" s="149" customFormat="1" x14ac:dyDescent="0.2">
      <c r="A316" s="151">
        <v>11</v>
      </c>
      <c r="B316" s="147" t="s">
        <v>425</v>
      </c>
      <c r="C316" s="170"/>
      <c r="D316" s="151">
        <f>'Budget Template 121613'!$P$1</f>
        <v>2017</v>
      </c>
      <c r="E316" s="147">
        <f>'Budget Template 121613'!$G$5</f>
        <v>0</v>
      </c>
      <c r="F316" s="151"/>
      <c r="G316" s="150">
        <v>6499030000</v>
      </c>
      <c r="H316" s="147" t="str">
        <f>'Budget Template 121613'!$D$5&amp;A316&amp;'Budget Template 121613'!$F$5&amp;B316&amp;"0000000"</f>
        <v>11COL0000000</v>
      </c>
      <c r="I316" s="151">
        <v>1</v>
      </c>
      <c r="J316" s="152">
        <f>ROUND('Budget Template 121613'!$J66,0)</f>
        <v>0</v>
      </c>
    </row>
    <row r="317" spans="1:10" s="149" customFormat="1" x14ac:dyDescent="0.2">
      <c r="A317" s="151">
        <v>11</v>
      </c>
      <c r="B317" s="147" t="s">
        <v>425</v>
      </c>
      <c r="C317" s="170"/>
      <c r="D317" s="151">
        <f>'Budget Template 121613'!$P$1</f>
        <v>2017</v>
      </c>
      <c r="E317" s="147">
        <f>'Budget Template 121613'!$G$5</f>
        <v>0</v>
      </c>
      <c r="F317" s="151"/>
      <c r="G317" s="150">
        <v>6639000000</v>
      </c>
      <c r="H317" s="147" t="str">
        <f>'Budget Template 121613'!$D$5&amp;A317&amp;'Budget Template 121613'!$F$5&amp;B317&amp;"0000000"</f>
        <v>11COL0000000</v>
      </c>
      <c r="I317" s="151">
        <v>1</v>
      </c>
      <c r="J317" s="152">
        <f>ROUND('Budget Template 121613'!$J69,0)</f>
        <v>0</v>
      </c>
    </row>
    <row r="318" spans="1:10" s="149" customFormat="1" x14ac:dyDescent="0.2">
      <c r="A318" s="151">
        <v>11</v>
      </c>
      <c r="B318" s="147" t="s">
        <v>425</v>
      </c>
      <c r="C318" s="170"/>
      <c r="D318" s="151">
        <f>'Budget Template 121613'!$P$1</f>
        <v>2017</v>
      </c>
      <c r="E318" s="147">
        <f>'Budget Template 121613'!$G$5</f>
        <v>0</v>
      </c>
      <c r="F318" s="151"/>
      <c r="G318" s="150">
        <v>6639010000</v>
      </c>
      <c r="H318" s="147" t="str">
        <f>'Budget Template 121613'!$D$5&amp;A318&amp;'Budget Template 121613'!$F$5&amp;B318&amp;"0000000"</f>
        <v>11COL0000000</v>
      </c>
      <c r="I318" s="151">
        <v>1</v>
      </c>
      <c r="J318" s="152">
        <f>ROUND('Budget Template 121613'!$J70,0)</f>
        <v>0</v>
      </c>
    </row>
    <row r="319" spans="1:10" s="149" customFormat="1" x14ac:dyDescent="0.2">
      <c r="A319" s="151">
        <v>11</v>
      </c>
      <c r="B319" s="147" t="s">
        <v>425</v>
      </c>
      <c r="C319" s="170"/>
      <c r="D319" s="151">
        <f>'Budget Template 121613'!$P$1</f>
        <v>2017</v>
      </c>
      <c r="E319" s="147">
        <f>'Budget Template 121613'!$G$5</f>
        <v>0</v>
      </c>
      <c r="F319" s="151"/>
      <c r="G319" s="150">
        <v>6639020000</v>
      </c>
      <c r="H319" s="147" t="str">
        <f>'Budget Template 121613'!$D$5&amp;A319&amp;'Budget Template 121613'!$F$5&amp;B319&amp;"0000000"</f>
        <v>11COL0000000</v>
      </c>
      <c r="I319" s="151">
        <v>1</v>
      </c>
      <c r="J319" s="152">
        <f>ROUND('Budget Template 121613'!$J71,0)</f>
        <v>0</v>
      </c>
    </row>
    <row r="320" spans="1:10" s="149" customFormat="1" x14ac:dyDescent="0.2">
      <c r="A320" s="151">
        <v>11</v>
      </c>
      <c r="B320" s="147" t="s">
        <v>425</v>
      </c>
      <c r="C320" s="170"/>
      <c r="D320" s="151">
        <f>'Budget Template 121613'!$P$1</f>
        <v>2017</v>
      </c>
      <c r="E320" s="147">
        <f>'Budget Template 121613'!$G$5</f>
        <v>0</v>
      </c>
      <c r="F320" s="151"/>
      <c r="G320" s="150">
        <v>6649000000</v>
      </c>
      <c r="H320" s="147" t="str">
        <f>'Budget Template 121613'!$D$5&amp;A320&amp;'Budget Template 121613'!$F$5&amp;B320&amp;"0000000"</f>
        <v>11COL0000000</v>
      </c>
      <c r="I320" s="151">
        <v>1</v>
      </c>
      <c r="J320" s="152">
        <f>ROUND('Budget Template 121613'!$J72,0)</f>
        <v>0</v>
      </c>
    </row>
    <row r="321" spans="1:10" s="149" customFormat="1" x14ac:dyDescent="0.2">
      <c r="A321" s="151">
        <v>11</v>
      </c>
      <c r="B321" s="147" t="s">
        <v>425</v>
      </c>
      <c r="C321" s="170"/>
      <c r="D321" s="151">
        <f>'Budget Template 121613'!$P$1</f>
        <v>2017</v>
      </c>
      <c r="E321" s="147">
        <f>'Budget Template 121613'!$G$5</f>
        <v>0</v>
      </c>
      <c r="F321" s="151"/>
      <c r="G321" s="150">
        <v>6649010000</v>
      </c>
      <c r="H321" s="147" t="str">
        <f>'Budget Template 121613'!$D$5&amp;A321&amp;'Budget Template 121613'!$F$5&amp;B321&amp;"0000000"</f>
        <v>11COL0000000</v>
      </c>
      <c r="I321" s="151">
        <v>1</v>
      </c>
      <c r="J321" s="152">
        <f>ROUND('Budget Template 121613'!$J73,0)</f>
        <v>0</v>
      </c>
    </row>
    <row r="322" spans="1:10" s="149" customFormat="1" x14ac:dyDescent="0.2">
      <c r="A322" s="151">
        <v>11</v>
      </c>
      <c r="B322" s="147" t="s">
        <v>425</v>
      </c>
      <c r="C322" s="170"/>
      <c r="D322" s="151">
        <f>'Budget Template 121613'!$P$1</f>
        <v>2017</v>
      </c>
      <c r="E322" s="147">
        <f>'Budget Template 121613'!$G$5</f>
        <v>0</v>
      </c>
      <c r="F322" s="151"/>
      <c r="G322" s="150">
        <v>6649020000</v>
      </c>
      <c r="H322" s="147" t="str">
        <f>'Budget Template 121613'!$D$5&amp;A322&amp;'Budget Template 121613'!$F$5&amp;B322&amp;"0000000"</f>
        <v>11COL0000000</v>
      </c>
      <c r="I322" s="151">
        <v>1</v>
      </c>
      <c r="J322" s="152">
        <f>ROUND('Budget Template 121613'!$J74,0)</f>
        <v>0</v>
      </c>
    </row>
    <row r="323" spans="1:10" s="149" customFormat="1" x14ac:dyDescent="0.2">
      <c r="A323" s="151">
        <v>11</v>
      </c>
      <c r="B323" s="147" t="s">
        <v>425</v>
      </c>
      <c r="C323" s="170"/>
      <c r="D323" s="151">
        <f>'Budget Template 121613'!$P$1</f>
        <v>2017</v>
      </c>
      <c r="E323" s="147">
        <f>'Budget Template 121613'!$G$5</f>
        <v>0</v>
      </c>
      <c r="F323" s="151"/>
      <c r="G323" s="150">
        <v>6669000000</v>
      </c>
      <c r="H323" s="147" t="str">
        <f>'Budget Template 121613'!$D$5&amp;A323&amp;'Budget Template 121613'!$F$5&amp;B323&amp;"0000000"</f>
        <v>11COL0000000</v>
      </c>
      <c r="I323" s="151">
        <v>1</v>
      </c>
      <c r="J323" s="152">
        <f>ROUND('Budget Template 121613'!$J75,0)</f>
        <v>0</v>
      </c>
    </row>
    <row r="324" spans="1:10" s="149" customFormat="1" x14ac:dyDescent="0.2">
      <c r="A324" s="151">
        <v>12</v>
      </c>
      <c r="B324" s="147" t="s">
        <v>426</v>
      </c>
      <c r="C324" s="170"/>
      <c r="D324" s="151">
        <f>'Budget Template 121613'!$P$1</f>
        <v>2017</v>
      </c>
      <c r="E324" s="147">
        <f>'Budget Template 121613'!$G$5</f>
        <v>0</v>
      </c>
      <c r="F324" s="151"/>
      <c r="G324" s="150">
        <v>6112000000</v>
      </c>
      <c r="H324" s="147" t="str">
        <f>'Budget Template 121613'!$D$5&amp;A324&amp;'Budget Template 121613'!$F$5&amp;B324&amp;"0000000"</f>
        <v>120000000000</v>
      </c>
      <c r="I324" s="151">
        <v>1</v>
      </c>
      <c r="J324" s="152">
        <f>ROUND('Budget Template 121613'!$K20,0)</f>
        <v>0</v>
      </c>
    </row>
    <row r="325" spans="1:10" s="149" customFormat="1" x14ac:dyDescent="0.2">
      <c r="A325" s="151">
        <v>12</v>
      </c>
      <c r="B325" s="147" t="s">
        <v>426</v>
      </c>
      <c r="C325" s="170"/>
      <c r="D325" s="151">
        <f>'Budget Template 121613'!$P$1</f>
        <v>2017</v>
      </c>
      <c r="E325" s="147">
        <f>'Budget Template 121613'!$G$5</f>
        <v>0</v>
      </c>
      <c r="F325" s="151"/>
      <c r="G325" s="150">
        <v>6129010000</v>
      </c>
      <c r="H325" s="147" t="str">
        <f>'Budget Template 121613'!$D$5&amp;A325&amp;'Budget Template 121613'!$F$5&amp;B325&amp;"0000000"</f>
        <v>120000000000</v>
      </c>
      <c r="I325" s="151">
        <v>1</v>
      </c>
      <c r="J325" s="152">
        <f>ROUND('Budget Template 121613'!$K21,0)</f>
        <v>0</v>
      </c>
    </row>
    <row r="326" spans="1:10" s="149" customFormat="1" x14ac:dyDescent="0.2">
      <c r="A326" s="151">
        <v>12</v>
      </c>
      <c r="B326" s="147" t="s">
        <v>426</v>
      </c>
      <c r="C326" s="170"/>
      <c r="D326" s="151">
        <f>'Budget Template 121613'!$P$1</f>
        <v>2017</v>
      </c>
      <c r="E326" s="147">
        <f>'Budget Template 121613'!$G$5</f>
        <v>0</v>
      </c>
      <c r="F326" s="151"/>
      <c r="G326" s="150">
        <v>6119020000</v>
      </c>
      <c r="H326" s="147" t="str">
        <f>'Budget Template 121613'!$D$5&amp;A326&amp;'Budget Template 121613'!$F$5&amp;B326&amp;"0000000"</f>
        <v>120000000000</v>
      </c>
      <c r="I326" s="151">
        <v>1</v>
      </c>
      <c r="J326" s="152">
        <f>ROUND('Budget Template 121613'!$K22,0)</f>
        <v>0</v>
      </c>
    </row>
    <row r="327" spans="1:10" s="149" customFormat="1" x14ac:dyDescent="0.2">
      <c r="A327" s="151">
        <v>12</v>
      </c>
      <c r="B327" s="147" t="s">
        <v>426</v>
      </c>
      <c r="C327" s="170"/>
      <c r="D327" s="151">
        <f>'Budget Template 121613'!$P$1</f>
        <v>2017</v>
      </c>
      <c r="E327" s="147">
        <f>'Budget Template 121613'!$G$5</f>
        <v>0</v>
      </c>
      <c r="F327" s="151"/>
      <c r="G327" s="150">
        <v>6119030000</v>
      </c>
      <c r="H327" s="147" t="str">
        <f>'Budget Template 121613'!$D$5&amp;A327&amp;'Budget Template 121613'!$F$5&amp;B327&amp;"0000000"</f>
        <v>120000000000</v>
      </c>
      <c r="I327" s="151">
        <v>1</v>
      </c>
      <c r="J327" s="152">
        <f>ROUND('Budget Template 121613'!$K23,0)</f>
        <v>0</v>
      </c>
    </row>
    <row r="328" spans="1:10" s="149" customFormat="1" x14ac:dyDescent="0.2">
      <c r="A328" s="151">
        <v>12</v>
      </c>
      <c r="B328" s="147" t="s">
        <v>426</v>
      </c>
      <c r="C328" s="170"/>
      <c r="D328" s="151">
        <f>'Budget Template 121613'!$P$1</f>
        <v>2017</v>
      </c>
      <c r="E328" s="147">
        <f>'Budget Template 121613'!$G$5</f>
        <v>0</v>
      </c>
      <c r="F328" s="151"/>
      <c r="G328" s="150">
        <v>6119040000</v>
      </c>
      <c r="H328" s="147" t="str">
        <f>'Budget Template 121613'!$D$5&amp;A328&amp;'Budget Template 121613'!$F$5&amp;B328&amp;"0000000"</f>
        <v>120000000000</v>
      </c>
      <c r="I328" s="151">
        <v>1</v>
      </c>
      <c r="J328" s="152">
        <f>ROUND('Budget Template 121613'!$K24,0)</f>
        <v>0</v>
      </c>
    </row>
    <row r="329" spans="1:10" s="149" customFormat="1" x14ac:dyDescent="0.2">
      <c r="A329" s="151">
        <v>12</v>
      </c>
      <c r="B329" s="147" t="s">
        <v>426</v>
      </c>
      <c r="C329" s="170"/>
      <c r="D329" s="151">
        <f>'Budget Template 121613'!$P$1</f>
        <v>2017</v>
      </c>
      <c r="E329" s="147">
        <f>'Budget Template 121613'!$G$5</f>
        <v>0</v>
      </c>
      <c r="F329" s="151"/>
      <c r="G329" s="150">
        <v>6119050000</v>
      </c>
      <c r="H329" s="147" t="str">
        <f>'Budget Template 121613'!$D$5&amp;A329&amp;'Budget Template 121613'!$F$5&amp;B329&amp;"0000000"</f>
        <v>120000000000</v>
      </c>
      <c r="I329" s="151">
        <v>1</v>
      </c>
      <c r="J329" s="152">
        <f>ROUND('Budget Template 121613'!$K25,0)</f>
        <v>0</v>
      </c>
    </row>
    <row r="330" spans="1:10" s="149" customFormat="1" x14ac:dyDescent="0.2">
      <c r="A330" s="151">
        <v>12</v>
      </c>
      <c r="B330" s="147" t="s">
        <v>426</v>
      </c>
      <c r="C330" s="170"/>
      <c r="D330" s="151">
        <f>'Budget Template 121613'!$P$1</f>
        <v>2017</v>
      </c>
      <c r="E330" s="147">
        <f>'Budget Template 121613'!$G$5</f>
        <v>0</v>
      </c>
      <c r="F330" s="151"/>
      <c r="G330" s="150">
        <v>6119000000</v>
      </c>
      <c r="H330" s="147" t="str">
        <f>'Budget Template 121613'!$D$5&amp;A330&amp;'Budget Template 121613'!$F$5&amp;B330&amp;"0000000"</f>
        <v>120000000000</v>
      </c>
      <c r="I330" s="151">
        <v>1</v>
      </c>
      <c r="J330" s="152">
        <f>ROUND('Budget Template 121613'!$K26,0)</f>
        <v>0</v>
      </c>
    </row>
    <row r="331" spans="1:10" s="149" customFormat="1" x14ac:dyDescent="0.2">
      <c r="A331" s="151">
        <v>12</v>
      </c>
      <c r="B331" s="147" t="s">
        <v>426</v>
      </c>
      <c r="C331" s="170"/>
      <c r="D331" s="151">
        <f>'Budget Template 121613'!$P$1</f>
        <v>2017</v>
      </c>
      <c r="E331" s="147">
        <f>'Budget Template 121613'!$G$5</f>
        <v>0</v>
      </c>
      <c r="F331" s="151"/>
      <c r="G331" s="150">
        <v>6119010000</v>
      </c>
      <c r="H331" s="147" t="str">
        <f>'Budget Template 121613'!$D$5&amp;A331&amp;'Budget Template 121613'!$F$5&amp;B331&amp;"0000000"</f>
        <v>120000000000</v>
      </c>
      <c r="I331" s="151">
        <v>1</v>
      </c>
      <c r="J331" s="152">
        <f>ROUND('Budget Template 121613'!$K27,0)</f>
        <v>0</v>
      </c>
    </row>
    <row r="332" spans="1:10" s="149" customFormat="1" x14ac:dyDescent="0.2">
      <c r="A332" s="151">
        <v>12</v>
      </c>
      <c r="B332" s="147" t="s">
        <v>426</v>
      </c>
      <c r="C332" s="170"/>
      <c r="D332" s="151">
        <f>'Budget Template 121613'!$P$1</f>
        <v>2017</v>
      </c>
      <c r="E332" s="147">
        <f>'Budget Template 121613'!$G$5</f>
        <v>0</v>
      </c>
      <c r="F332" s="151"/>
      <c r="G332" s="150">
        <v>6121000000</v>
      </c>
      <c r="H332" s="147" t="str">
        <f>'Budget Template 121613'!$D$5&amp;A332&amp;'Budget Template 121613'!$F$5&amp;B332&amp;"0000000"</f>
        <v>120000000000</v>
      </c>
      <c r="I332" s="151">
        <v>1</v>
      </c>
      <c r="J332" s="152">
        <f>ROUND('Budget Template 121613'!$K28,0)</f>
        <v>0</v>
      </c>
    </row>
    <row r="333" spans="1:10" s="149" customFormat="1" x14ac:dyDescent="0.2">
      <c r="A333" s="151">
        <v>12</v>
      </c>
      <c r="B333" s="147" t="s">
        <v>426</v>
      </c>
      <c r="C333" s="170"/>
      <c r="D333" s="151">
        <f>'Budget Template 121613'!$P$1</f>
        <v>2017</v>
      </c>
      <c r="E333" s="147">
        <f>'Budget Template 121613'!$G$5</f>
        <v>0</v>
      </c>
      <c r="F333" s="151"/>
      <c r="G333" s="150">
        <v>6129000000</v>
      </c>
      <c r="H333" s="147" t="str">
        <f>'Budget Template 121613'!$D$5&amp;A333&amp;'Budget Template 121613'!$F$5&amp;B333&amp;"0000000"</f>
        <v>120000000000</v>
      </c>
      <c r="I333" s="151">
        <v>1</v>
      </c>
      <c r="J333" s="152">
        <f>ROUND('Budget Template 121613'!$K29,0)</f>
        <v>0</v>
      </c>
    </row>
    <row r="334" spans="1:10" s="149" customFormat="1" x14ac:dyDescent="0.2">
      <c r="A334" s="151">
        <v>12</v>
      </c>
      <c r="B334" s="147" t="s">
        <v>426</v>
      </c>
      <c r="C334" s="170"/>
      <c r="D334" s="151">
        <f>'Budget Template 121613'!$P$1</f>
        <v>2017</v>
      </c>
      <c r="E334" s="147">
        <f>'Budget Template 121613'!$G$5</f>
        <v>0</v>
      </c>
      <c r="F334" s="151"/>
      <c r="G334" s="150">
        <v>6141000000</v>
      </c>
      <c r="H334" s="147" t="str">
        <f>'Budget Template 121613'!$D$5&amp;A334&amp;'Budget Template 121613'!$F$5&amp;B334&amp;"0000000"</f>
        <v>120000000000</v>
      </c>
      <c r="I334" s="151">
        <v>1</v>
      </c>
      <c r="J334" s="152">
        <f>ROUND('Budget Template 121613'!$K31,0)</f>
        <v>0</v>
      </c>
    </row>
    <row r="335" spans="1:10" s="149" customFormat="1" x14ac:dyDescent="0.2">
      <c r="A335" s="151">
        <v>12</v>
      </c>
      <c r="B335" s="147" t="s">
        <v>426</v>
      </c>
      <c r="C335" s="170"/>
      <c r="D335" s="151">
        <f>'Budget Template 121613'!$P$1</f>
        <v>2017</v>
      </c>
      <c r="E335" s="147">
        <f>'Budget Template 121613'!$G$5</f>
        <v>0</v>
      </c>
      <c r="F335" s="151"/>
      <c r="G335" s="150">
        <v>6142000000</v>
      </c>
      <c r="H335" s="147" t="str">
        <f>'Budget Template 121613'!$D$5&amp;A335&amp;'Budget Template 121613'!$F$5&amp;B335&amp;"0000000"</f>
        <v>120000000000</v>
      </c>
      <c r="I335" s="151">
        <v>1</v>
      </c>
      <c r="J335" s="152">
        <f>ROUND('Budget Template 121613'!$K32,0)</f>
        <v>0</v>
      </c>
    </row>
    <row r="336" spans="1:10" s="149" customFormat="1" x14ac:dyDescent="0.2">
      <c r="A336" s="151">
        <v>12</v>
      </c>
      <c r="B336" s="147" t="s">
        <v>426</v>
      </c>
      <c r="C336" s="170"/>
      <c r="D336" s="151">
        <f>'Budget Template 121613'!$P$1</f>
        <v>2017</v>
      </c>
      <c r="E336" s="147">
        <f>'Budget Template 121613'!$G$5</f>
        <v>0</v>
      </c>
      <c r="F336" s="151"/>
      <c r="G336" s="150">
        <v>6143000000</v>
      </c>
      <c r="H336" s="147" t="str">
        <f>'Budget Template 121613'!$D$5&amp;A336&amp;'Budget Template 121613'!$F$5&amp;B336&amp;"0000000"</f>
        <v>120000000000</v>
      </c>
      <c r="I336" s="151">
        <v>1</v>
      </c>
      <c r="J336" s="152">
        <f>ROUND('Budget Template 121613'!$K33,0)</f>
        <v>0</v>
      </c>
    </row>
    <row r="337" spans="1:10" s="149" customFormat="1" x14ac:dyDescent="0.2">
      <c r="A337" s="151">
        <v>12</v>
      </c>
      <c r="B337" s="147" t="s">
        <v>426</v>
      </c>
      <c r="C337" s="170"/>
      <c r="D337" s="151">
        <f>'Budget Template 121613'!$P$1</f>
        <v>2017</v>
      </c>
      <c r="E337" s="147">
        <f>'Budget Template 121613'!$G$5</f>
        <v>0</v>
      </c>
      <c r="F337" s="151"/>
      <c r="G337" s="150">
        <v>6145000000</v>
      </c>
      <c r="H337" s="147" t="str">
        <f>'Budget Template 121613'!$D$5&amp;A337&amp;'Budget Template 121613'!$F$5&amp;B337&amp;"0000000"</f>
        <v>120000000000</v>
      </c>
      <c r="I337" s="151">
        <v>1</v>
      </c>
      <c r="J337" s="152">
        <f>ROUND('Budget Template 121613'!$K34,0)</f>
        <v>0</v>
      </c>
    </row>
    <row r="338" spans="1:10" s="149" customFormat="1" x14ac:dyDescent="0.2">
      <c r="A338" s="151">
        <v>12</v>
      </c>
      <c r="B338" s="147" t="s">
        <v>426</v>
      </c>
      <c r="C338" s="170"/>
      <c r="D338" s="151">
        <f>'Budget Template 121613'!$P$1</f>
        <v>2017</v>
      </c>
      <c r="E338" s="147">
        <f>'Budget Template 121613'!$G$5</f>
        <v>0</v>
      </c>
      <c r="F338" s="151"/>
      <c r="G338" s="150">
        <v>6146000000</v>
      </c>
      <c r="H338" s="147" t="str">
        <f>'Budget Template 121613'!$D$5&amp;A338&amp;'Budget Template 121613'!$F$5&amp;B338&amp;"0000000"</f>
        <v>120000000000</v>
      </c>
      <c r="I338" s="151">
        <v>1</v>
      </c>
      <c r="J338" s="152">
        <f>ROUND('Budget Template 121613'!$K35,0)</f>
        <v>0</v>
      </c>
    </row>
    <row r="339" spans="1:10" s="149" customFormat="1" x14ac:dyDescent="0.2">
      <c r="A339" s="151">
        <v>12</v>
      </c>
      <c r="B339" s="147" t="s">
        <v>426</v>
      </c>
      <c r="C339" s="170"/>
      <c r="D339" s="151">
        <f>'Budget Template 121613'!$P$1</f>
        <v>2017</v>
      </c>
      <c r="E339" s="147">
        <f>'Budget Template 121613'!$G$5</f>
        <v>0</v>
      </c>
      <c r="F339" s="151"/>
      <c r="G339" s="150">
        <v>6141010000</v>
      </c>
      <c r="H339" s="147" t="str">
        <f>'Budget Template 121613'!$D$5&amp;A339&amp;'Budget Template 121613'!$F$5&amp;B339&amp;"0000000"</f>
        <v>120000000000</v>
      </c>
      <c r="I339" s="151">
        <v>1</v>
      </c>
      <c r="J339" s="152">
        <f>ROUND('Budget Template 121613'!$K36,0)</f>
        <v>0</v>
      </c>
    </row>
    <row r="340" spans="1:10" s="149" customFormat="1" x14ac:dyDescent="0.2">
      <c r="A340" s="151">
        <v>12</v>
      </c>
      <c r="B340" s="147" t="s">
        <v>426</v>
      </c>
      <c r="C340" s="170"/>
      <c r="D340" s="151">
        <f>'Budget Template 121613'!$P$1</f>
        <v>2017</v>
      </c>
      <c r="E340" s="147">
        <f>'Budget Template 121613'!$G$5</f>
        <v>0</v>
      </c>
      <c r="F340" s="151"/>
      <c r="G340" s="150">
        <v>6219000000</v>
      </c>
      <c r="H340" s="147" t="str">
        <f>'Budget Template 121613'!$D$5&amp;A340&amp;'Budget Template 121613'!$F$5&amp;B340&amp;"0000000"</f>
        <v>120000000000</v>
      </c>
      <c r="I340" s="151">
        <v>1</v>
      </c>
      <c r="J340" s="152">
        <f>ROUND('Budget Template 121613'!$K40,0)</f>
        <v>0</v>
      </c>
    </row>
    <row r="341" spans="1:10" s="149" customFormat="1" x14ac:dyDescent="0.2">
      <c r="A341" s="151">
        <v>12</v>
      </c>
      <c r="B341" s="147" t="s">
        <v>426</v>
      </c>
      <c r="C341" s="170"/>
      <c r="D341" s="151">
        <f>'Budget Template 121613'!$P$1</f>
        <v>2017</v>
      </c>
      <c r="E341" s="147">
        <f>'Budget Template 121613'!$G$5</f>
        <v>0</v>
      </c>
      <c r="F341" s="151"/>
      <c r="G341" s="150">
        <v>6221000000</v>
      </c>
      <c r="H341" s="147" t="str">
        <f>'Budget Template 121613'!$D$5&amp;A341&amp;'Budget Template 121613'!$F$5&amp;B341&amp;"0000000"</f>
        <v>120000000000</v>
      </c>
      <c r="I341" s="151">
        <v>1</v>
      </c>
      <c r="J341" s="152">
        <f>ROUND('Budget Template 121613'!$K41,0)</f>
        <v>0</v>
      </c>
    </row>
    <row r="342" spans="1:10" s="149" customFormat="1" x14ac:dyDescent="0.2">
      <c r="A342" s="151">
        <v>12</v>
      </c>
      <c r="B342" s="147" t="s">
        <v>426</v>
      </c>
      <c r="C342" s="170"/>
      <c r="D342" s="151">
        <f>'Budget Template 121613'!$P$1</f>
        <v>2017</v>
      </c>
      <c r="E342" s="147">
        <f>'Budget Template 121613'!$G$5</f>
        <v>0</v>
      </c>
      <c r="F342" s="151"/>
      <c r="G342" s="150">
        <v>6239000000</v>
      </c>
      <c r="H342" s="147" t="str">
        <f>'Budget Template 121613'!$D$5&amp;A342&amp;'Budget Template 121613'!$F$5&amp;B342&amp;"0000000"</f>
        <v>120000000000</v>
      </c>
      <c r="I342" s="151">
        <v>1</v>
      </c>
      <c r="J342" s="152">
        <f>ROUND('Budget Template 121613'!$K42,0)</f>
        <v>0</v>
      </c>
    </row>
    <row r="343" spans="1:10" s="149" customFormat="1" x14ac:dyDescent="0.2">
      <c r="A343" s="151">
        <v>12</v>
      </c>
      <c r="B343" s="147" t="s">
        <v>426</v>
      </c>
      <c r="C343" s="170"/>
      <c r="D343" s="151">
        <f>'Budget Template 121613'!$P$1</f>
        <v>2017</v>
      </c>
      <c r="E343" s="147">
        <f>'Budget Template 121613'!$G$5</f>
        <v>0</v>
      </c>
      <c r="F343" s="151"/>
      <c r="G343" s="150">
        <v>6249000000</v>
      </c>
      <c r="H343" s="147" t="str">
        <f>'Budget Template 121613'!$D$5&amp;A343&amp;'Budget Template 121613'!$F$5&amp;B343&amp;"0000000"</f>
        <v>120000000000</v>
      </c>
      <c r="I343" s="151">
        <v>1</v>
      </c>
      <c r="J343" s="152">
        <f>ROUND('Budget Template 121613'!$K43,0)</f>
        <v>0</v>
      </c>
    </row>
    <row r="344" spans="1:10" s="149" customFormat="1" x14ac:dyDescent="0.2">
      <c r="A344" s="151">
        <v>12</v>
      </c>
      <c r="B344" s="147" t="s">
        <v>426</v>
      </c>
      <c r="C344" s="170"/>
      <c r="D344" s="151">
        <f>'Budget Template 121613'!$P$1</f>
        <v>2017</v>
      </c>
      <c r="E344" s="147">
        <f>'Budget Template 121613'!$G$5</f>
        <v>0</v>
      </c>
      <c r="F344" s="151"/>
      <c r="G344" s="150">
        <v>6259040000</v>
      </c>
      <c r="H344" s="147" t="str">
        <f>'Budget Template 121613'!$D$5&amp;A344&amp;'Budget Template 121613'!$F$5&amp;B344&amp;"0000000"</f>
        <v>120000000000</v>
      </c>
      <c r="I344" s="151">
        <v>1</v>
      </c>
      <c r="J344" s="152">
        <f>ROUND('Budget Template 121613'!$K44,0)</f>
        <v>0</v>
      </c>
    </row>
    <row r="345" spans="1:10" s="149" customFormat="1" x14ac:dyDescent="0.2">
      <c r="A345" s="151">
        <v>12</v>
      </c>
      <c r="B345" s="147" t="s">
        <v>426</v>
      </c>
      <c r="C345" s="170"/>
      <c r="D345" s="151">
        <f>'Budget Template 121613'!$P$1</f>
        <v>2017</v>
      </c>
      <c r="E345" s="147">
        <f>'Budget Template 121613'!$G$5</f>
        <v>0</v>
      </c>
      <c r="F345" s="151"/>
      <c r="G345" s="150">
        <v>6269000000</v>
      </c>
      <c r="H345" s="147" t="str">
        <f>'Budget Template 121613'!$D$5&amp;A345&amp;'Budget Template 121613'!$F$5&amp;B345&amp;"0000000"</f>
        <v>120000000000</v>
      </c>
      <c r="I345" s="151">
        <v>1</v>
      </c>
      <c r="J345" s="152">
        <f>ROUND('Budget Template 121613'!$K45,0)</f>
        <v>0</v>
      </c>
    </row>
    <row r="346" spans="1:10" s="149" customFormat="1" x14ac:dyDescent="0.2">
      <c r="A346" s="151">
        <v>12</v>
      </c>
      <c r="B346" s="147" t="s">
        <v>426</v>
      </c>
      <c r="C346" s="170"/>
      <c r="D346" s="151">
        <f>'Budget Template 121613'!$P$1</f>
        <v>2017</v>
      </c>
      <c r="E346" s="147">
        <f>'Budget Template 121613'!$G$5</f>
        <v>0</v>
      </c>
      <c r="F346" s="151"/>
      <c r="G346" s="150">
        <v>6269010000</v>
      </c>
      <c r="H346" s="147" t="str">
        <f>'Budget Template 121613'!$D$5&amp;A346&amp;'Budget Template 121613'!$F$5&amp;B346&amp;"0000000"</f>
        <v>120000000000</v>
      </c>
      <c r="I346" s="151">
        <v>1</v>
      </c>
      <c r="J346" s="152">
        <f>ROUND('Budget Template 121613'!$K46,0)</f>
        <v>0</v>
      </c>
    </row>
    <row r="347" spans="1:10" s="149" customFormat="1" x14ac:dyDescent="0.2">
      <c r="A347" s="151">
        <v>12</v>
      </c>
      <c r="B347" s="147" t="s">
        <v>426</v>
      </c>
      <c r="C347" s="170"/>
      <c r="D347" s="151">
        <f>'Budget Template 121613'!$P$1</f>
        <v>2017</v>
      </c>
      <c r="E347" s="147">
        <f>'Budget Template 121613'!$G$5</f>
        <v>0</v>
      </c>
      <c r="F347" s="151"/>
      <c r="G347" s="150">
        <v>6291000000</v>
      </c>
      <c r="H347" s="147" t="str">
        <f>'Budget Template 121613'!$D$5&amp;A347&amp;'Budget Template 121613'!$F$5&amp;B347&amp;"0000000"</f>
        <v>120000000000</v>
      </c>
      <c r="I347" s="151">
        <v>1</v>
      </c>
      <c r="J347" s="152">
        <f>ROUND('Budget Template 121613'!$K47,0)</f>
        <v>0</v>
      </c>
    </row>
    <row r="348" spans="1:10" s="149" customFormat="1" x14ac:dyDescent="0.2">
      <c r="A348" s="151">
        <v>12</v>
      </c>
      <c r="B348" s="147" t="s">
        <v>426</v>
      </c>
      <c r="C348" s="170"/>
      <c r="D348" s="151">
        <f>'Budget Template 121613'!$P$1</f>
        <v>2017</v>
      </c>
      <c r="E348" s="147">
        <f>'Budget Template 121613'!$G$5</f>
        <v>0</v>
      </c>
      <c r="F348" s="151"/>
      <c r="G348" s="150">
        <v>6299010000</v>
      </c>
      <c r="H348" s="147" t="str">
        <f>'Budget Template 121613'!$D$5&amp;A348&amp;'Budget Template 121613'!$F$5&amp;B348&amp;"0000000"</f>
        <v>120000000000</v>
      </c>
      <c r="I348" s="151">
        <v>1</v>
      </c>
      <c r="J348" s="152">
        <f>ROUND('Budget Template 121613'!$K48,0)</f>
        <v>0</v>
      </c>
    </row>
    <row r="349" spans="1:10" s="149" customFormat="1" x14ac:dyDescent="0.2">
      <c r="A349" s="151">
        <v>12</v>
      </c>
      <c r="B349" s="147" t="s">
        <v>426</v>
      </c>
      <c r="C349" s="170"/>
      <c r="D349" s="151">
        <f>'Budget Template 121613'!$P$1</f>
        <v>2017</v>
      </c>
      <c r="E349" s="147">
        <f>'Budget Template 121613'!$G$5</f>
        <v>0</v>
      </c>
      <c r="F349" s="151"/>
      <c r="G349" s="150">
        <v>6299000000</v>
      </c>
      <c r="H349" s="147" t="str">
        <f>'Budget Template 121613'!$D$5&amp;A349&amp;'Budget Template 121613'!$F$5&amp;B349&amp;"0000000"</f>
        <v>120000000000</v>
      </c>
      <c r="I349" s="151">
        <v>1</v>
      </c>
      <c r="J349" s="152">
        <f>ROUND('Budget Template 121613'!$K49,0)</f>
        <v>0</v>
      </c>
    </row>
    <row r="350" spans="1:10" s="149" customFormat="1" x14ac:dyDescent="0.2">
      <c r="A350" s="151">
        <v>12</v>
      </c>
      <c r="B350" s="147" t="s">
        <v>426</v>
      </c>
      <c r="C350" s="170"/>
      <c r="D350" s="151">
        <f>'Budget Template 121613'!$P$1</f>
        <v>2017</v>
      </c>
      <c r="E350" s="147">
        <f>'Budget Template 121613'!$G$5</f>
        <v>0</v>
      </c>
      <c r="F350" s="151"/>
      <c r="G350" s="150">
        <v>6319000000</v>
      </c>
      <c r="H350" s="147" t="str">
        <f>'Budget Template 121613'!$D$5&amp;A350&amp;'Budget Template 121613'!$F$5&amp;B350&amp;"0000000"</f>
        <v>120000000000</v>
      </c>
      <c r="I350" s="151">
        <v>1</v>
      </c>
      <c r="J350" s="152">
        <f>ROUND('Budget Template 121613'!$K52,0)</f>
        <v>0</v>
      </c>
    </row>
    <row r="351" spans="1:10" s="149" customFormat="1" x14ac:dyDescent="0.2">
      <c r="A351" s="151">
        <v>12</v>
      </c>
      <c r="B351" s="147" t="s">
        <v>426</v>
      </c>
      <c r="C351" s="170"/>
      <c r="D351" s="151">
        <f>'Budget Template 121613'!$P$1</f>
        <v>2017</v>
      </c>
      <c r="E351" s="147">
        <f>'Budget Template 121613'!$G$5</f>
        <v>0</v>
      </c>
      <c r="F351" s="151"/>
      <c r="G351" s="150">
        <v>6329000000</v>
      </c>
      <c r="H351" s="147" t="str">
        <f>'Budget Template 121613'!$D$5&amp;A351&amp;'Budget Template 121613'!$F$5&amp;B351&amp;"0000000"</f>
        <v>120000000000</v>
      </c>
      <c r="I351" s="151">
        <v>1</v>
      </c>
      <c r="J351" s="152">
        <f>ROUND('Budget Template 121613'!$K53,0)</f>
        <v>0</v>
      </c>
    </row>
    <row r="352" spans="1:10" s="149" customFormat="1" x14ac:dyDescent="0.2">
      <c r="A352" s="151">
        <v>12</v>
      </c>
      <c r="B352" s="147" t="s">
        <v>426</v>
      </c>
      <c r="C352" s="170"/>
      <c r="D352" s="151">
        <f>'Budget Template 121613'!$P$1</f>
        <v>2017</v>
      </c>
      <c r="E352" s="147">
        <f>'Budget Template 121613'!$G$5</f>
        <v>0</v>
      </c>
      <c r="F352" s="151"/>
      <c r="G352" s="150">
        <v>6339000000</v>
      </c>
      <c r="H352" s="147" t="str">
        <f>'Budget Template 121613'!$D$5&amp;A352&amp;'Budget Template 121613'!$F$5&amp;B352&amp;"0000000"</f>
        <v>120000000000</v>
      </c>
      <c r="I352" s="151">
        <v>1</v>
      </c>
      <c r="J352" s="152">
        <f>ROUND('Budget Template 121613'!$K54,0)</f>
        <v>0</v>
      </c>
    </row>
    <row r="353" spans="1:10" s="149" customFormat="1" x14ac:dyDescent="0.2">
      <c r="A353" s="151">
        <v>12</v>
      </c>
      <c r="B353" s="147" t="s">
        <v>426</v>
      </c>
      <c r="C353" s="170"/>
      <c r="D353" s="151">
        <f>'Budget Template 121613'!$P$1</f>
        <v>2017</v>
      </c>
      <c r="E353" s="147">
        <f>'Budget Template 121613'!$G$5</f>
        <v>0</v>
      </c>
      <c r="F353" s="151"/>
      <c r="G353" s="150">
        <v>6399000000</v>
      </c>
      <c r="H353" s="147" t="str">
        <f>'Budget Template 121613'!$D$5&amp;A353&amp;'Budget Template 121613'!$F$5&amp;B353&amp;"0000000"</f>
        <v>120000000000</v>
      </c>
      <c r="I353" s="151">
        <v>1</v>
      </c>
      <c r="J353" s="152">
        <f>ROUND('Budget Template 121613'!$K55,0)</f>
        <v>0</v>
      </c>
    </row>
    <row r="354" spans="1:10" s="149" customFormat="1" x14ac:dyDescent="0.2">
      <c r="A354" s="151">
        <v>12</v>
      </c>
      <c r="B354" s="147" t="s">
        <v>426</v>
      </c>
      <c r="C354" s="170"/>
      <c r="D354" s="151">
        <f>'Budget Template 121613'!$P$1</f>
        <v>2017</v>
      </c>
      <c r="E354" s="147">
        <f>'Budget Template 121613'!$G$5</f>
        <v>0</v>
      </c>
      <c r="F354" s="151"/>
      <c r="G354" s="150">
        <v>6411000000</v>
      </c>
      <c r="H354" s="147" t="str">
        <f>'Budget Template 121613'!$D$5&amp;A354&amp;'Budget Template 121613'!$F$5&amp;B354&amp;"0000000"</f>
        <v>120000000000</v>
      </c>
      <c r="I354" s="151">
        <v>1</v>
      </c>
      <c r="J354" s="152">
        <f>ROUND('Budget Template 121613'!$K58,0)</f>
        <v>0</v>
      </c>
    </row>
    <row r="355" spans="1:10" s="149" customFormat="1" x14ac:dyDescent="0.2">
      <c r="A355" s="151">
        <v>12</v>
      </c>
      <c r="B355" s="147" t="s">
        <v>426</v>
      </c>
      <c r="C355" s="170"/>
      <c r="D355" s="151">
        <f>'Budget Template 121613'!$P$1</f>
        <v>2017</v>
      </c>
      <c r="E355" s="147">
        <f>'Budget Template 121613'!$G$5</f>
        <v>0</v>
      </c>
      <c r="F355" s="151"/>
      <c r="G355" s="150">
        <v>6411010000</v>
      </c>
      <c r="H355" s="147" t="str">
        <f>'Budget Template 121613'!$D$5&amp;A355&amp;'Budget Template 121613'!$F$5&amp;B355&amp;"0000000"</f>
        <v>120000000000</v>
      </c>
      <c r="I355" s="151">
        <v>1</v>
      </c>
      <c r="J355" s="152">
        <f>ROUND('Budget Template 121613'!$K59,0)</f>
        <v>0</v>
      </c>
    </row>
    <row r="356" spans="1:10" s="149" customFormat="1" x14ac:dyDescent="0.2">
      <c r="A356" s="151">
        <v>12</v>
      </c>
      <c r="B356" s="147" t="s">
        <v>426</v>
      </c>
      <c r="C356" s="170"/>
      <c r="D356" s="151">
        <f>'Budget Template 121613'!$P$1</f>
        <v>2017</v>
      </c>
      <c r="E356" s="147">
        <f>'Budget Template 121613'!$G$5</f>
        <v>0</v>
      </c>
      <c r="F356" s="151"/>
      <c r="G356" s="150">
        <v>6412000000</v>
      </c>
      <c r="H356" s="147" t="str">
        <f>'Budget Template 121613'!$D$5&amp;A356&amp;'Budget Template 121613'!$F$5&amp;B356&amp;"0000000"</f>
        <v>120000000000</v>
      </c>
      <c r="I356" s="151">
        <v>1</v>
      </c>
      <c r="J356" s="152">
        <f>ROUND('Budget Template 121613'!$K60,0)</f>
        <v>0</v>
      </c>
    </row>
    <row r="357" spans="1:10" s="149" customFormat="1" x14ac:dyDescent="0.2">
      <c r="A357" s="151">
        <v>12</v>
      </c>
      <c r="B357" s="147" t="s">
        <v>426</v>
      </c>
      <c r="C357" s="170"/>
      <c r="D357" s="151">
        <f>'Budget Template 121613'!$P$1</f>
        <v>2017</v>
      </c>
      <c r="E357" s="147">
        <f>'Budget Template 121613'!$G$5</f>
        <v>0</v>
      </c>
      <c r="F357" s="151"/>
      <c r="G357" s="150">
        <v>6419000000</v>
      </c>
      <c r="H357" s="147" t="str">
        <f>'Budget Template 121613'!$D$5&amp;A357&amp;'Budget Template 121613'!$F$5&amp;B357&amp;"0000000"</f>
        <v>120000000000</v>
      </c>
      <c r="I357" s="151">
        <v>1</v>
      </c>
      <c r="J357" s="152">
        <f>ROUND('Budget Template 121613'!$K61,0)</f>
        <v>0</v>
      </c>
    </row>
    <row r="358" spans="1:10" s="149" customFormat="1" x14ac:dyDescent="0.2">
      <c r="A358" s="151">
        <v>12</v>
      </c>
      <c r="B358" s="147" t="s">
        <v>426</v>
      </c>
      <c r="C358" s="170"/>
      <c r="D358" s="151">
        <f>'Budget Template 121613'!$P$1</f>
        <v>2017</v>
      </c>
      <c r="E358" s="147">
        <f>'Budget Template 121613'!$G$5</f>
        <v>0</v>
      </c>
      <c r="F358" s="151"/>
      <c r="G358" s="150">
        <v>6494000000</v>
      </c>
      <c r="H358" s="147" t="str">
        <f>'Budget Template 121613'!$D$5&amp;A358&amp;'Budget Template 121613'!$F$5&amp;B358&amp;"0000000"</f>
        <v>120000000000</v>
      </c>
      <c r="I358" s="151">
        <v>1</v>
      </c>
      <c r="J358" s="152">
        <f>ROUND('Budget Template 121613'!$K62,0)</f>
        <v>0</v>
      </c>
    </row>
    <row r="359" spans="1:10" s="149" customFormat="1" x14ac:dyDescent="0.2">
      <c r="A359" s="151">
        <v>12</v>
      </c>
      <c r="B359" s="147" t="s">
        <v>426</v>
      </c>
      <c r="C359" s="170"/>
      <c r="D359" s="151">
        <f>'Budget Template 121613'!$P$1</f>
        <v>2017</v>
      </c>
      <c r="E359" s="147">
        <f>'Budget Template 121613'!$G$5</f>
        <v>0</v>
      </c>
      <c r="F359" s="151"/>
      <c r="G359" s="150">
        <v>6495000000</v>
      </c>
      <c r="H359" s="147" t="str">
        <f>'Budget Template 121613'!$D$5&amp;A359&amp;'Budget Template 121613'!$F$5&amp;B359&amp;"0000000"</f>
        <v>120000000000</v>
      </c>
      <c r="I359" s="151">
        <v>1</v>
      </c>
      <c r="J359" s="152">
        <f>ROUND('Budget Template 121613'!$K63,0)</f>
        <v>0</v>
      </c>
    </row>
    <row r="360" spans="1:10" s="149" customFormat="1" x14ac:dyDescent="0.2">
      <c r="A360" s="151">
        <v>12</v>
      </c>
      <c r="B360" s="147" t="s">
        <v>426</v>
      </c>
      <c r="C360" s="170"/>
      <c r="D360" s="151">
        <f>'Budget Template 121613'!$P$1</f>
        <v>2017</v>
      </c>
      <c r="E360" s="147">
        <f>'Budget Template 121613'!$G$5</f>
        <v>0</v>
      </c>
      <c r="F360" s="151"/>
      <c r="G360" s="150">
        <v>6499000000</v>
      </c>
      <c r="H360" s="147" t="str">
        <f>'Budget Template 121613'!$D$5&amp;A360&amp;'Budget Template 121613'!$F$5&amp;B360&amp;"0000000"</f>
        <v>120000000000</v>
      </c>
      <c r="I360" s="151">
        <v>1</v>
      </c>
      <c r="J360" s="152">
        <f>ROUND('Budget Template 121613'!$K64,0)</f>
        <v>0</v>
      </c>
    </row>
    <row r="361" spans="1:10" s="149" customFormat="1" x14ac:dyDescent="0.2">
      <c r="A361" s="151">
        <v>12</v>
      </c>
      <c r="B361" s="147" t="s">
        <v>426</v>
      </c>
      <c r="C361" s="170"/>
      <c r="D361" s="151">
        <f>'Budget Template 121613'!$P$1</f>
        <v>2017</v>
      </c>
      <c r="E361" s="147">
        <f>'Budget Template 121613'!$G$5</f>
        <v>0</v>
      </c>
      <c r="F361" s="151"/>
      <c r="G361" s="150">
        <v>6499010000</v>
      </c>
      <c r="H361" s="147" t="str">
        <f>'Budget Template 121613'!$D$5&amp;A361&amp;'Budget Template 121613'!$F$5&amp;B361&amp;"0000000"</f>
        <v>120000000000</v>
      </c>
      <c r="I361" s="151">
        <v>1</v>
      </c>
      <c r="J361" s="152">
        <f>ROUND('Budget Template 121613'!$K65,0)</f>
        <v>0</v>
      </c>
    </row>
    <row r="362" spans="1:10" s="149" customFormat="1" x14ac:dyDescent="0.2">
      <c r="A362" s="151">
        <v>12</v>
      </c>
      <c r="B362" s="147" t="s">
        <v>426</v>
      </c>
      <c r="C362" s="170"/>
      <c r="D362" s="151">
        <f>'Budget Template 121613'!$P$1</f>
        <v>2017</v>
      </c>
      <c r="E362" s="147">
        <f>'Budget Template 121613'!$G$5</f>
        <v>0</v>
      </c>
      <c r="F362" s="151"/>
      <c r="G362" s="150">
        <v>6499030000</v>
      </c>
      <c r="H362" s="147" t="str">
        <f>'Budget Template 121613'!$D$5&amp;A362&amp;'Budget Template 121613'!$F$5&amp;B362&amp;"0000000"</f>
        <v>120000000000</v>
      </c>
      <c r="I362" s="151">
        <v>1</v>
      </c>
      <c r="J362" s="152">
        <f>ROUND('Budget Template 121613'!$K66,0)</f>
        <v>0</v>
      </c>
    </row>
    <row r="363" spans="1:10" s="149" customFormat="1" x14ac:dyDescent="0.2">
      <c r="A363" s="151">
        <v>12</v>
      </c>
      <c r="B363" s="147" t="s">
        <v>426</v>
      </c>
      <c r="C363" s="170"/>
      <c r="D363" s="151">
        <f>'Budget Template 121613'!$P$1</f>
        <v>2017</v>
      </c>
      <c r="E363" s="147">
        <f>'Budget Template 121613'!$G$5</f>
        <v>0</v>
      </c>
      <c r="F363" s="151"/>
      <c r="G363" s="150">
        <v>6639000000</v>
      </c>
      <c r="H363" s="147" t="str">
        <f>'Budget Template 121613'!$D$5&amp;A363&amp;'Budget Template 121613'!$F$5&amp;B363&amp;"0000000"</f>
        <v>120000000000</v>
      </c>
      <c r="I363" s="151">
        <v>1</v>
      </c>
      <c r="J363" s="152">
        <f>ROUND('Budget Template 121613'!$K69,0)</f>
        <v>0</v>
      </c>
    </row>
    <row r="364" spans="1:10" s="149" customFormat="1" x14ac:dyDescent="0.2">
      <c r="A364" s="151">
        <v>12</v>
      </c>
      <c r="B364" s="147" t="s">
        <v>426</v>
      </c>
      <c r="C364" s="170"/>
      <c r="D364" s="151">
        <f>'Budget Template 121613'!$P$1</f>
        <v>2017</v>
      </c>
      <c r="E364" s="147">
        <f>'Budget Template 121613'!$G$5</f>
        <v>0</v>
      </c>
      <c r="F364" s="151"/>
      <c r="G364" s="150">
        <v>6639010000</v>
      </c>
      <c r="H364" s="147" t="str">
        <f>'Budget Template 121613'!$D$5&amp;A364&amp;'Budget Template 121613'!$F$5&amp;B364&amp;"0000000"</f>
        <v>120000000000</v>
      </c>
      <c r="I364" s="151">
        <v>1</v>
      </c>
      <c r="J364" s="152">
        <f>ROUND('Budget Template 121613'!$K70,0)</f>
        <v>0</v>
      </c>
    </row>
    <row r="365" spans="1:10" s="149" customFormat="1" x14ac:dyDescent="0.2">
      <c r="A365" s="151">
        <v>12</v>
      </c>
      <c r="B365" s="147" t="s">
        <v>426</v>
      </c>
      <c r="C365" s="170"/>
      <c r="D365" s="151">
        <f>'Budget Template 121613'!$P$1</f>
        <v>2017</v>
      </c>
      <c r="E365" s="147">
        <f>'Budget Template 121613'!$G$5</f>
        <v>0</v>
      </c>
      <c r="F365" s="151"/>
      <c r="G365" s="150">
        <v>6639020000</v>
      </c>
      <c r="H365" s="147" t="str">
        <f>'Budget Template 121613'!$D$5&amp;A365&amp;'Budget Template 121613'!$F$5&amp;B365&amp;"0000000"</f>
        <v>120000000000</v>
      </c>
      <c r="I365" s="151">
        <v>1</v>
      </c>
      <c r="J365" s="152">
        <f>ROUND('Budget Template 121613'!$K71,0)</f>
        <v>0</v>
      </c>
    </row>
    <row r="366" spans="1:10" s="149" customFormat="1" x14ac:dyDescent="0.2">
      <c r="A366" s="151">
        <v>12</v>
      </c>
      <c r="B366" s="147" t="s">
        <v>426</v>
      </c>
      <c r="C366" s="170"/>
      <c r="D366" s="151">
        <f>'Budget Template 121613'!$P$1</f>
        <v>2017</v>
      </c>
      <c r="E366" s="147">
        <f>'Budget Template 121613'!$G$5</f>
        <v>0</v>
      </c>
      <c r="F366" s="151"/>
      <c r="G366" s="150">
        <v>6649000000</v>
      </c>
      <c r="H366" s="147" t="str">
        <f>'Budget Template 121613'!$D$5&amp;A366&amp;'Budget Template 121613'!$F$5&amp;B366&amp;"0000000"</f>
        <v>120000000000</v>
      </c>
      <c r="I366" s="151">
        <v>1</v>
      </c>
      <c r="J366" s="152">
        <f>ROUND('Budget Template 121613'!$K72,0)</f>
        <v>0</v>
      </c>
    </row>
    <row r="367" spans="1:10" s="149" customFormat="1" x14ac:dyDescent="0.2">
      <c r="A367" s="151">
        <v>12</v>
      </c>
      <c r="B367" s="147" t="s">
        <v>426</v>
      </c>
      <c r="C367" s="170"/>
      <c r="D367" s="151">
        <f>'Budget Template 121613'!$P$1</f>
        <v>2017</v>
      </c>
      <c r="E367" s="147">
        <f>'Budget Template 121613'!$G$5</f>
        <v>0</v>
      </c>
      <c r="F367" s="151"/>
      <c r="G367" s="150">
        <v>6649010000</v>
      </c>
      <c r="H367" s="147" t="str">
        <f>'Budget Template 121613'!$D$5&amp;A367&amp;'Budget Template 121613'!$F$5&amp;B367&amp;"0000000"</f>
        <v>120000000000</v>
      </c>
      <c r="I367" s="151">
        <v>1</v>
      </c>
      <c r="J367" s="152">
        <f>ROUND('Budget Template 121613'!$K73,0)</f>
        <v>0</v>
      </c>
    </row>
    <row r="368" spans="1:10" s="149" customFormat="1" x14ac:dyDescent="0.2">
      <c r="A368" s="151">
        <v>12</v>
      </c>
      <c r="B368" s="147" t="s">
        <v>426</v>
      </c>
      <c r="C368" s="170"/>
      <c r="D368" s="151">
        <f>'Budget Template 121613'!$P$1</f>
        <v>2017</v>
      </c>
      <c r="E368" s="147">
        <f>'Budget Template 121613'!$G$5</f>
        <v>0</v>
      </c>
      <c r="F368" s="151"/>
      <c r="G368" s="150">
        <v>6649020000</v>
      </c>
      <c r="H368" s="147" t="str">
        <f>'Budget Template 121613'!$D$5&amp;A368&amp;'Budget Template 121613'!$F$5&amp;B368&amp;"0000000"</f>
        <v>120000000000</v>
      </c>
      <c r="I368" s="151">
        <v>1</v>
      </c>
      <c r="J368" s="152">
        <f>ROUND('Budget Template 121613'!$K74,0)</f>
        <v>0</v>
      </c>
    </row>
    <row r="369" spans="1:10" s="149" customFormat="1" x14ac:dyDescent="0.2">
      <c r="A369" s="151">
        <v>12</v>
      </c>
      <c r="B369" s="147" t="s">
        <v>426</v>
      </c>
      <c r="C369" s="170"/>
      <c r="D369" s="151">
        <f>'Budget Template 121613'!$P$1</f>
        <v>2017</v>
      </c>
      <c r="E369" s="147">
        <f>'Budget Template 121613'!$G$5</f>
        <v>0</v>
      </c>
      <c r="F369" s="151"/>
      <c r="G369" s="150">
        <v>6669000000</v>
      </c>
      <c r="H369" s="147" t="str">
        <f>'Budget Template 121613'!$D$5&amp;A369&amp;'Budget Template 121613'!$F$5&amp;B369&amp;"0000000"</f>
        <v>120000000000</v>
      </c>
      <c r="I369" s="151">
        <v>1</v>
      </c>
      <c r="J369" s="152">
        <f>ROUND('Budget Template 121613'!$K75,0)</f>
        <v>0</v>
      </c>
    </row>
    <row r="370" spans="1:10" s="149" customFormat="1" x14ac:dyDescent="0.2">
      <c r="A370" s="151">
        <v>13</v>
      </c>
      <c r="B370" s="147" t="s">
        <v>426</v>
      </c>
      <c r="C370" s="170"/>
      <c r="D370" s="151">
        <f>'Budget Template 121613'!$P$1</f>
        <v>2017</v>
      </c>
      <c r="E370" s="147">
        <f>'Budget Template 121613'!$G$5</f>
        <v>0</v>
      </c>
      <c r="F370" s="151"/>
      <c r="G370" s="150">
        <v>6112000000</v>
      </c>
      <c r="H370" s="147" t="str">
        <f>'Budget Template 121613'!$D$5&amp;A370&amp;'Budget Template 121613'!$F$5&amp;B370&amp;"0000000"</f>
        <v>130000000000</v>
      </c>
      <c r="I370" s="151">
        <v>1</v>
      </c>
      <c r="J370" s="152">
        <f>ROUND('Budget Template 121613'!$L20,0)</f>
        <v>0</v>
      </c>
    </row>
    <row r="371" spans="1:10" s="149" customFormat="1" x14ac:dyDescent="0.2">
      <c r="A371" s="151">
        <v>13</v>
      </c>
      <c r="B371" s="147" t="s">
        <v>426</v>
      </c>
      <c r="C371" s="170"/>
      <c r="D371" s="151">
        <f>'Budget Template 121613'!$P$1</f>
        <v>2017</v>
      </c>
      <c r="E371" s="147">
        <f>'Budget Template 121613'!$G$5</f>
        <v>0</v>
      </c>
      <c r="F371" s="151"/>
      <c r="G371" s="150">
        <v>6129010000</v>
      </c>
      <c r="H371" s="147" t="str">
        <f>'Budget Template 121613'!$D$5&amp;A371&amp;'Budget Template 121613'!$F$5&amp;B371&amp;"0000000"</f>
        <v>130000000000</v>
      </c>
      <c r="I371" s="151">
        <v>1</v>
      </c>
      <c r="J371" s="152">
        <f>ROUND('Budget Template 121613'!$L21,0)</f>
        <v>0</v>
      </c>
    </row>
    <row r="372" spans="1:10" s="149" customFormat="1" x14ac:dyDescent="0.2">
      <c r="A372" s="151">
        <v>13</v>
      </c>
      <c r="B372" s="147" t="s">
        <v>426</v>
      </c>
      <c r="C372" s="170"/>
      <c r="D372" s="151">
        <f>'Budget Template 121613'!$P$1</f>
        <v>2017</v>
      </c>
      <c r="E372" s="147">
        <f>'Budget Template 121613'!$G$5</f>
        <v>0</v>
      </c>
      <c r="F372" s="151"/>
      <c r="G372" s="150">
        <v>6119020000</v>
      </c>
      <c r="H372" s="147" t="str">
        <f>'Budget Template 121613'!$D$5&amp;A372&amp;'Budget Template 121613'!$F$5&amp;B372&amp;"0000000"</f>
        <v>130000000000</v>
      </c>
      <c r="I372" s="151">
        <v>1</v>
      </c>
      <c r="J372" s="152">
        <f>ROUND('Budget Template 121613'!$L22,0)</f>
        <v>0</v>
      </c>
    </row>
    <row r="373" spans="1:10" s="149" customFormat="1" x14ac:dyDescent="0.2">
      <c r="A373" s="151">
        <v>13</v>
      </c>
      <c r="B373" s="147" t="s">
        <v>426</v>
      </c>
      <c r="C373" s="170"/>
      <c r="D373" s="151">
        <f>'Budget Template 121613'!$P$1</f>
        <v>2017</v>
      </c>
      <c r="E373" s="147">
        <f>'Budget Template 121613'!$G$5</f>
        <v>0</v>
      </c>
      <c r="F373" s="151"/>
      <c r="G373" s="150">
        <v>6119030000</v>
      </c>
      <c r="H373" s="147" t="str">
        <f>'Budget Template 121613'!$D$5&amp;A373&amp;'Budget Template 121613'!$F$5&amp;B373&amp;"0000000"</f>
        <v>130000000000</v>
      </c>
      <c r="I373" s="151">
        <v>1</v>
      </c>
      <c r="J373" s="152">
        <f>ROUND('Budget Template 121613'!$L23,0)</f>
        <v>0</v>
      </c>
    </row>
    <row r="374" spans="1:10" s="149" customFormat="1" x14ac:dyDescent="0.2">
      <c r="A374" s="151">
        <v>13</v>
      </c>
      <c r="B374" s="147" t="s">
        <v>426</v>
      </c>
      <c r="C374" s="170"/>
      <c r="D374" s="151">
        <f>'Budget Template 121613'!$P$1</f>
        <v>2017</v>
      </c>
      <c r="E374" s="147">
        <f>'Budget Template 121613'!$G$5</f>
        <v>0</v>
      </c>
      <c r="F374" s="151"/>
      <c r="G374" s="150">
        <v>6119040000</v>
      </c>
      <c r="H374" s="147" t="str">
        <f>'Budget Template 121613'!$D$5&amp;A374&amp;'Budget Template 121613'!$F$5&amp;B374&amp;"0000000"</f>
        <v>130000000000</v>
      </c>
      <c r="I374" s="151">
        <v>1</v>
      </c>
      <c r="J374" s="152">
        <f>ROUND('Budget Template 121613'!$L24,0)</f>
        <v>0</v>
      </c>
    </row>
    <row r="375" spans="1:10" s="149" customFormat="1" x14ac:dyDescent="0.2">
      <c r="A375" s="151">
        <v>13</v>
      </c>
      <c r="B375" s="147" t="s">
        <v>426</v>
      </c>
      <c r="C375" s="170"/>
      <c r="D375" s="151">
        <f>'Budget Template 121613'!$P$1</f>
        <v>2017</v>
      </c>
      <c r="E375" s="147">
        <f>'Budget Template 121613'!$G$5</f>
        <v>0</v>
      </c>
      <c r="F375" s="151"/>
      <c r="G375" s="150">
        <v>6119050000</v>
      </c>
      <c r="H375" s="147" t="str">
        <f>'Budget Template 121613'!$D$5&amp;A375&amp;'Budget Template 121613'!$F$5&amp;B375&amp;"0000000"</f>
        <v>130000000000</v>
      </c>
      <c r="I375" s="151">
        <v>1</v>
      </c>
      <c r="J375" s="152">
        <f>ROUND('Budget Template 121613'!$L25,0)</f>
        <v>0</v>
      </c>
    </row>
    <row r="376" spans="1:10" s="149" customFormat="1" x14ac:dyDescent="0.2">
      <c r="A376" s="151">
        <v>13</v>
      </c>
      <c r="B376" s="147" t="s">
        <v>426</v>
      </c>
      <c r="C376" s="170"/>
      <c r="D376" s="151">
        <f>'Budget Template 121613'!$P$1</f>
        <v>2017</v>
      </c>
      <c r="E376" s="147">
        <f>'Budget Template 121613'!$G$5</f>
        <v>0</v>
      </c>
      <c r="F376" s="151"/>
      <c r="G376" s="150">
        <v>6119000000</v>
      </c>
      <c r="H376" s="147" t="str">
        <f>'Budget Template 121613'!$D$5&amp;A376&amp;'Budget Template 121613'!$F$5&amp;B376&amp;"0000000"</f>
        <v>130000000000</v>
      </c>
      <c r="I376" s="151">
        <v>1</v>
      </c>
      <c r="J376" s="152">
        <f>ROUND('Budget Template 121613'!$L26,0)</f>
        <v>0</v>
      </c>
    </row>
    <row r="377" spans="1:10" s="149" customFormat="1" x14ac:dyDescent="0.2">
      <c r="A377" s="151">
        <v>13</v>
      </c>
      <c r="B377" s="147" t="s">
        <v>426</v>
      </c>
      <c r="C377" s="170"/>
      <c r="D377" s="151">
        <f>'Budget Template 121613'!$P$1</f>
        <v>2017</v>
      </c>
      <c r="E377" s="147">
        <f>'Budget Template 121613'!$G$5</f>
        <v>0</v>
      </c>
      <c r="F377" s="151"/>
      <c r="G377" s="150">
        <v>6119010000</v>
      </c>
      <c r="H377" s="147" t="str">
        <f>'Budget Template 121613'!$D$5&amp;A377&amp;'Budget Template 121613'!$F$5&amp;B377&amp;"0000000"</f>
        <v>130000000000</v>
      </c>
      <c r="I377" s="151">
        <v>1</v>
      </c>
      <c r="J377" s="152">
        <f>ROUND('Budget Template 121613'!$L27,0)</f>
        <v>0</v>
      </c>
    </row>
    <row r="378" spans="1:10" s="149" customFormat="1" x14ac:dyDescent="0.2">
      <c r="A378" s="151">
        <v>13</v>
      </c>
      <c r="B378" s="147" t="s">
        <v>426</v>
      </c>
      <c r="C378" s="170"/>
      <c r="D378" s="151">
        <f>'Budget Template 121613'!$P$1</f>
        <v>2017</v>
      </c>
      <c r="E378" s="147">
        <f>'Budget Template 121613'!$G$5</f>
        <v>0</v>
      </c>
      <c r="F378" s="151"/>
      <c r="G378" s="150">
        <v>6121000000</v>
      </c>
      <c r="H378" s="147" t="str">
        <f>'Budget Template 121613'!$D$5&amp;A378&amp;'Budget Template 121613'!$F$5&amp;B378&amp;"0000000"</f>
        <v>130000000000</v>
      </c>
      <c r="I378" s="151">
        <v>1</v>
      </c>
      <c r="J378" s="152">
        <f>ROUND('Budget Template 121613'!$L28,0)</f>
        <v>0</v>
      </c>
    </row>
    <row r="379" spans="1:10" s="149" customFormat="1" x14ac:dyDescent="0.2">
      <c r="A379" s="151">
        <v>13</v>
      </c>
      <c r="B379" s="147" t="s">
        <v>426</v>
      </c>
      <c r="C379" s="170"/>
      <c r="D379" s="151">
        <f>'Budget Template 121613'!$P$1</f>
        <v>2017</v>
      </c>
      <c r="E379" s="147">
        <f>'Budget Template 121613'!$G$5</f>
        <v>0</v>
      </c>
      <c r="F379" s="151"/>
      <c r="G379" s="150">
        <v>6129000000</v>
      </c>
      <c r="H379" s="147" t="str">
        <f>'Budget Template 121613'!$D$5&amp;A379&amp;'Budget Template 121613'!$F$5&amp;B379&amp;"0000000"</f>
        <v>130000000000</v>
      </c>
      <c r="I379" s="151">
        <v>1</v>
      </c>
      <c r="J379" s="152">
        <f>ROUND('Budget Template 121613'!$L29,0)</f>
        <v>0</v>
      </c>
    </row>
    <row r="380" spans="1:10" s="149" customFormat="1" x14ac:dyDescent="0.2">
      <c r="A380" s="151">
        <v>13</v>
      </c>
      <c r="B380" s="147" t="s">
        <v>426</v>
      </c>
      <c r="C380" s="170"/>
      <c r="D380" s="151">
        <f>'Budget Template 121613'!$P$1</f>
        <v>2017</v>
      </c>
      <c r="E380" s="147">
        <f>'Budget Template 121613'!$G$5</f>
        <v>0</v>
      </c>
      <c r="F380" s="151"/>
      <c r="G380" s="150">
        <v>6141000000</v>
      </c>
      <c r="H380" s="147" t="str">
        <f>'Budget Template 121613'!$D$5&amp;A380&amp;'Budget Template 121613'!$F$5&amp;B380&amp;"0000000"</f>
        <v>130000000000</v>
      </c>
      <c r="I380" s="151">
        <v>1</v>
      </c>
      <c r="J380" s="152">
        <f>ROUND('Budget Template 121613'!$L31,0)</f>
        <v>0</v>
      </c>
    </row>
    <row r="381" spans="1:10" s="149" customFormat="1" x14ac:dyDescent="0.2">
      <c r="A381" s="151">
        <v>13</v>
      </c>
      <c r="B381" s="147" t="s">
        <v>426</v>
      </c>
      <c r="C381" s="170"/>
      <c r="D381" s="151">
        <f>'Budget Template 121613'!$P$1</f>
        <v>2017</v>
      </c>
      <c r="E381" s="147">
        <f>'Budget Template 121613'!$G$5</f>
        <v>0</v>
      </c>
      <c r="F381" s="151"/>
      <c r="G381" s="150">
        <v>6142000000</v>
      </c>
      <c r="H381" s="147" t="str">
        <f>'Budget Template 121613'!$D$5&amp;A381&amp;'Budget Template 121613'!$F$5&amp;B381&amp;"0000000"</f>
        <v>130000000000</v>
      </c>
      <c r="I381" s="151">
        <v>1</v>
      </c>
      <c r="J381" s="152">
        <f>ROUND('Budget Template 121613'!$L32,0)</f>
        <v>0</v>
      </c>
    </row>
    <row r="382" spans="1:10" s="149" customFormat="1" x14ac:dyDescent="0.2">
      <c r="A382" s="151">
        <v>13</v>
      </c>
      <c r="B382" s="147" t="s">
        <v>426</v>
      </c>
      <c r="C382" s="170"/>
      <c r="D382" s="151">
        <f>'Budget Template 121613'!$P$1</f>
        <v>2017</v>
      </c>
      <c r="E382" s="147">
        <f>'Budget Template 121613'!$G$5</f>
        <v>0</v>
      </c>
      <c r="F382" s="151"/>
      <c r="G382" s="150">
        <v>6143000000</v>
      </c>
      <c r="H382" s="147" t="str">
        <f>'Budget Template 121613'!$D$5&amp;A382&amp;'Budget Template 121613'!$F$5&amp;B382&amp;"0000000"</f>
        <v>130000000000</v>
      </c>
      <c r="I382" s="151">
        <v>1</v>
      </c>
      <c r="J382" s="152">
        <f>ROUND('Budget Template 121613'!$L33,0)</f>
        <v>0</v>
      </c>
    </row>
    <row r="383" spans="1:10" s="149" customFormat="1" x14ac:dyDescent="0.2">
      <c r="A383" s="151">
        <v>13</v>
      </c>
      <c r="B383" s="147" t="s">
        <v>426</v>
      </c>
      <c r="C383" s="170"/>
      <c r="D383" s="151">
        <f>'Budget Template 121613'!$P$1</f>
        <v>2017</v>
      </c>
      <c r="E383" s="147">
        <f>'Budget Template 121613'!$G$5</f>
        <v>0</v>
      </c>
      <c r="F383" s="151"/>
      <c r="G383" s="150">
        <v>6145000000</v>
      </c>
      <c r="H383" s="147" t="str">
        <f>'Budget Template 121613'!$D$5&amp;A383&amp;'Budget Template 121613'!$F$5&amp;B383&amp;"0000000"</f>
        <v>130000000000</v>
      </c>
      <c r="I383" s="151">
        <v>1</v>
      </c>
      <c r="J383" s="152">
        <f>ROUND('Budget Template 121613'!$L34,0)</f>
        <v>0</v>
      </c>
    </row>
    <row r="384" spans="1:10" s="149" customFormat="1" x14ac:dyDescent="0.2">
      <c r="A384" s="151">
        <v>13</v>
      </c>
      <c r="B384" s="147" t="s">
        <v>426</v>
      </c>
      <c r="C384" s="170"/>
      <c r="D384" s="151">
        <f>'Budget Template 121613'!$P$1</f>
        <v>2017</v>
      </c>
      <c r="E384" s="147">
        <f>'Budget Template 121613'!$G$5</f>
        <v>0</v>
      </c>
      <c r="F384" s="151"/>
      <c r="G384" s="150">
        <v>6146000000</v>
      </c>
      <c r="H384" s="147" t="str">
        <f>'Budget Template 121613'!$D$5&amp;A384&amp;'Budget Template 121613'!$F$5&amp;B384&amp;"0000000"</f>
        <v>130000000000</v>
      </c>
      <c r="I384" s="151">
        <v>1</v>
      </c>
      <c r="J384" s="152">
        <f>ROUND('Budget Template 121613'!$L35,0)</f>
        <v>0</v>
      </c>
    </row>
    <row r="385" spans="1:10" s="149" customFormat="1" x14ac:dyDescent="0.2">
      <c r="A385" s="151">
        <v>13</v>
      </c>
      <c r="B385" s="147" t="s">
        <v>426</v>
      </c>
      <c r="C385" s="170"/>
      <c r="D385" s="151">
        <f>'Budget Template 121613'!$P$1</f>
        <v>2017</v>
      </c>
      <c r="E385" s="147">
        <f>'Budget Template 121613'!$G$5</f>
        <v>0</v>
      </c>
      <c r="F385" s="151"/>
      <c r="G385" s="150">
        <v>6141010000</v>
      </c>
      <c r="H385" s="147" t="str">
        <f>'Budget Template 121613'!$D$5&amp;A385&amp;'Budget Template 121613'!$F$5&amp;B385&amp;"0000000"</f>
        <v>130000000000</v>
      </c>
      <c r="I385" s="151">
        <v>1</v>
      </c>
      <c r="J385" s="152">
        <f>ROUND('Budget Template 121613'!$L36,0)</f>
        <v>0</v>
      </c>
    </row>
    <row r="386" spans="1:10" s="149" customFormat="1" x14ac:dyDescent="0.2">
      <c r="A386" s="151">
        <v>13</v>
      </c>
      <c r="B386" s="147" t="s">
        <v>426</v>
      </c>
      <c r="C386" s="170"/>
      <c r="D386" s="151">
        <f>'Budget Template 121613'!$P$1</f>
        <v>2017</v>
      </c>
      <c r="E386" s="147">
        <f>'Budget Template 121613'!$G$5</f>
        <v>0</v>
      </c>
      <c r="F386" s="151"/>
      <c r="G386" s="150">
        <v>6219000000</v>
      </c>
      <c r="H386" s="147" t="str">
        <f>'Budget Template 121613'!$D$5&amp;A386&amp;'Budget Template 121613'!$F$5&amp;B386&amp;"0000000"</f>
        <v>130000000000</v>
      </c>
      <c r="I386" s="151">
        <v>1</v>
      </c>
      <c r="J386" s="152">
        <f>ROUND('Budget Template 121613'!$L40,0)</f>
        <v>0</v>
      </c>
    </row>
    <row r="387" spans="1:10" s="149" customFormat="1" x14ac:dyDescent="0.2">
      <c r="A387" s="151">
        <v>13</v>
      </c>
      <c r="B387" s="147" t="s">
        <v>426</v>
      </c>
      <c r="C387" s="170"/>
      <c r="D387" s="151">
        <f>'Budget Template 121613'!$P$1</f>
        <v>2017</v>
      </c>
      <c r="E387" s="147">
        <f>'Budget Template 121613'!$G$5</f>
        <v>0</v>
      </c>
      <c r="F387" s="151"/>
      <c r="G387" s="150">
        <v>6221000000</v>
      </c>
      <c r="H387" s="147" t="str">
        <f>'Budget Template 121613'!$D$5&amp;A387&amp;'Budget Template 121613'!$F$5&amp;B387&amp;"0000000"</f>
        <v>130000000000</v>
      </c>
      <c r="I387" s="151">
        <v>1</v>
      </c>
      <c r="J387" s="152">
        <f>ROUND('Budget Template 121613'!$L41,0)</f>
        <v>0</v>
      </c>
    </row>
    <row r="388" spans="1:10" s="149" customFormat="1" x14ac:dyDescent="0.2">
      <c r="A388" s="151">
        <v>13</v>
      </c>
      <c r="B388" s="147" t="s">
        <v>426</v>
      </c>
      <c r="C388" s="170"/>
      <c r="D388" s="151">
        <f>'Budget Template 121613'!$P$1</f>
        <v>2017</v>
      </c>
      <c r="E388" s="147">
        <f>'Budget Template 121613'!$G$5</f>
        <v>0</v>
      </c>
      <c r="F388" s="151"/>
      <c r="G388" s="150">
        <v>6239000000</v>
      </c>
      <c r="H388" s="147" t="str">
        <f>'Budget Template 121613'!$D$5&amp;A388&amp;'Budget Template 121613'!$F$5&amp;B388&amp;"0000000"</f>
        <v>130000000000</v>
      </c>
      <c r="I388" s="151">
        <v>1</v>
      </c>
      <c r="J388" s="152">
        <f>ROUND('Budget Template 121613'!$L42,0)</f>
        <v>0</v>
      </c>
    </row>
    <row r="389" spans="1:10" s="149" customFormat="1" x14ac:dyDescent="0.2">
      <c r="A389" s="151">
        <v>13</v>
      </c>
      <c r="B389" s="147" t="s">
        <v>426</v>
      </c>
      <c r="C389" s="170"/>
      <c r="D389" s="151">
        <f>'Budget Template 121613'!$P$1</f>
        <v>2017</v>
      </c>
      <c r="E389" s="147">
        <f>'Budget Template 121613'!$G$5</f>
        <v>0</v>
      </c>
      <c r="F389" s="151"/>
      <c r="G389" s="150">
        <v>6249000000</v>
      </c>
      <c r="H389" s="147" t="str">
        <f>'Budget Template 121613'!$D$5&amp;A389&amp;'Budget Template 121613'!$F$5&amp;B389&amp;"0000000"</f>
        <v>130000000000</v>
      </c>
      <c r="I389" s="151">
        <v>1</v>
      </c>
      <c r="J389" s="152">
        <f>ROUND('Budget Template 121613'!$L43,0)</f>
        <v>0</v>
      </c>
    </row>
    <row r="390" spans="1:10" s="149" customFormat="1" x14ac:dyDescent="0.2">
      <c r="A390" s="151">
        <v>13</v>
      </c>
      <c r="B390" s="147" t="s">
        <v>426</v>
      </c>
      <c r="C390" s="170"/>
      <c r="D390" s="151">
        <f>'Budget Template 121613'!$P$1</f>
        <v>2017</v>
      </c>
      <c r="E390" s="147">
        <f>'Budget Template 121613'!$G$5</f>
        <v>0</v>
      </c>
      <c r="F390" s="151"/>
      <c r="G390" s="150">
        <v>6259040000</v>
      </c>
      <c r="H390" s="147" t="str">
        <f>'Budget Template 121613'!$D$5&amp;A390&amp;'Budget Template 121613'!$F$5&amp;B390&amp;"0000000"</f>
        <v>130000000000</v>
      </c>
      <c r="I390" s="151">
        <v>1</v>
      </c>
      <c r="J390" s="152">
        <f>ROUND('Budget Template 121613'!$L44,0)</f>
        <v>0</v>
      </c>
    </row>
    <row r="391" spans="1:10" s="149" customFormat="1" x14ac:dyDescent="0.2">
      <c r="A391" s="151">
        <v>13</v>
      </c>
      <c r="B391" s="147" t="s">
        <v>426</v>
      </c>
      <c r="C391" s="170"/>
      <c r="D391" s="151">
        <f>'Budget Template 121613'!$P$1</f>
        <v>2017</v>
      </c>
      <c r="E391" s="147">
        <f>'Budget Template 121613'!$G$5</f>
        <v>0</v>
      </c>
      <c r="F391" s="151"/>
      <c r="G391" s="150">
        <v>6269000000</v>
      </c>
      <c r="H391" s="147" t="str">
        <f>'Budget Template 121613'!$D$5&amp;A391&amp;'Budget Template 121613'!$F$5&amp;B391&amp;"0000000"</f>
        <v>130000000000</v>
      </c>
      <c r="I391" s="151">
        <v>1</v>
      </c>
      <c r="J391" s="152">
        <f>ROUND('Budget Template 121613'!$L45,0)</f>
        <v>0</v>
      </c>
    </row>
    <row r="392" spans="1:10" s="149" customFormat="1" x14ac:dyDescent="0.2">
      <c r="A392" s="151">
        <v>13</v>
      </c>
      <c r="B392" s="147" t="s">
        <v>426</v>
      </c>
      <c r="C392" s="170"/>
      <c r="D392" s="151">
        <f>'Budget Template 121613'!$P$1</f>
        <v>2017</v>
      </c>
      <c r="E392" s="147">
        <f>'Budget Template 121613'!$G$5</f>
        <v>0</v>
      </c>
      <c r="F392" s="151"/>
      <c r="G392" s="150">
        <v>6269010000</v>
      </c>
      <c r="H392" s="147" t="str">
        <f>'Budget Template 121613'!$D$5&amp;A392&amp;'Budget Template 121613'!$F$5&amp;B392&amp;"0000000"</f>
        <v>130000000000</v>
      </c>
      <c r="I392" s="151">
        <v>1</v>
      </c>
      <c r="J392" s="152">
        <f>ROUND('Budget Template 121613'!$L46,0)</f>
        <v>0</v>
      </c>
    </row>
    <row r="393" spans="1:10" s="149" customFormat="1" x14ac:dyDescent="0.2">
      <c r="A393" s="151">
        <v>13</v>
      </c>
      <c r="B393" s="147" t="s">
        <v>426</v>
      </c>
      <c r="C393" s="170"/>
      <c r="D393" s="151">
        <f>'Budget Template 121613'!$P$1</f>
        <v>2017</v>
      </c>
      <c r="E393" s="147">
        <f>'Budget Template 121613'!$G$5</f>
        <v>0</v>
      </c>
      <c r="F393" s="151"/>
      <c r="G393" s="150">
        <v>6291000000</v>
      </c>
      <c r="H393" s="147" t="str">
        <f>'Budget Template 121613'!$D$5&amp;A393&amp;'Budget Template 121613'!$F$5&amp;B393&amp;"0000000"</f>
        <v>130000000000</v>
      </c>
      <c r="I393" s="151">
        <v>1</v>
      </c>
      <c r="J393" s="152">
        <f>ROUND('Budget Template 121613'!$L47,0)</f>
        <v>0</v>
      </c>
    </row>
    <row r="394" spans="1:10" s="149" customFormat="1" x14ac:dyDescent="0.2">
      <c r="A394" s="151">
        <v>13</v>
      </c>
      <c r="B394" s="147" t="s">
        <v>426</v>
      </c>
      <c r="C394" s="170"/>
      <c r="D394" s="151">
        <f>'Budget Template 121613'!$P$1</f>
        <v>2017</v>
      </c>
      <c r="E394" s="147">
        <f>'Budget Template 121613'!$G$5</f>
        <v>0</v>
      </c>
      <c r="F394" s="151"/>
      <c r="G394" s="150">
        <v>6299010000</v>
      </c>
      <c r="H394" s="147" t="str">
        <f>'Budget Template 121613'!$D$5&amp;A394&amp;'Budget Template 121613'!$F$5&amp;B394&amp;"0000000"</f>
        <v>130000000000</v>
      </c>
      <c r="I394" s="151">
        <v>1</v>
      </c>
      <c r="J394" s="152">
        <f>ROUND('Budget Template 121613'!$L48,0)</f>
        <v>0</v>
      </c>
    </row>
    <row r="395" spans="1:10" s="149" customFormat="1" x14ac:dyDescent="0.2">
      <c r="A395" s="151">
        <v>13</v>
      </c>
      <c r="B395" s="147" t="s">
        <v>426</v>
      </c>
      <c r="C395" s="170"/>
      <c r="D395" s="151">
        <f>'Budget Template 121613'!$P$1</f>
        <v>2017</v>
      </c>
      <c r="E395" s="147">
        <f>'Budget Template 121613'!$G$5</f>
        <v>0</v>
      </c>
      <c r="F395" s="151"/>
      <c r="G395" s="150">
        <v>6299000000</v>
      </c>
      <c r="H395" s="147" t="str">
        <f>'Budget Template 121613'!$D$5&amp;A395&amp;'Budget Template 121613'!$F$5&amp;B395&amp;"0000000"</f>
        <v>130000000000</v>
      </c>
      <c r="I395" s="151">
        <v>1</v>
      </c>
      <c r="J395" s="152">
        <f>ROUND('Budget Template 121613'!$L49,0)</f>
        <v>0</v>
      </c>
    </row>
    <row r="396" spans="1:10" s="149" customFormat="1" x14ac:dyDescent="0.2">
      <c r="A396" s="151">
        <v>13</v>
      </c>
      <c r="B396" s="147" t="s">
        <v>426</v>
      </c>
      <c r="C396" s="170"/>
      <c r="D396" s="151">
        <f>'Budget Template 121613'!$P$1</f>
        <v>2017</v>
      </c>
      <c r="E396" s="147">
        <f>'Budget Template 121613'!$G$5</f>
        <v>0</v>
      </c>
      <c r="F396" s="151"/>
      <c r="G396" s="150">
        <v>6319000000</v>
      </c>
      <c r="H396" s="147" t="str">
        <f>'Budget Template 121613'!$D$5&amp;A396&amp;'Budget Template 121613'!$F$5&amp;B396&amp;"0000000"</f>
        <v>130000000000</v>
      </c>
      <c r="I396" s="151">
        <v>1</v>
      </c>
      <c r="J396" s="152">
        <f>ROUND('Budget Template 121613'!$L52,0)</f>
        <v>0</v>
      </c>
    </row>
    <row r="397" spans="1:10" s="149" customFormat="1" x14ac:dyDescent="0.2">
      <c r="A397" s="151">
        <v>13</v>
      </c>
      <c r="B397" s="147" t="s">
        <v>426</v>
      </c>
      <c r="C397" s="170"/>
      <c r="D397" s="151">
        <f>'Budget Template 121613'!$P$1</f>
        <v>2017</v>
      </c>
      <c r="E397" s="147">
        <f>'Budget Template 121613'!$G$5</f>
        <v>0</v>
      </c>
      <c r="F397" s="151"/>
      <c r="G397" s="150">
        <v>6329000000</v>
      </c>
      <c r="H397" s="147" t="str">
        <f>'Budget Template 121613'!$D$5&amp;A397&amp;'Budget Template 121613'!$F$5&amp;B397&amp;"0000000"</f>
        <v>130000000000</v>
      </c>
      <c r="I397" s="151">
        <v>1</v>
      </c>
      <c r="J397" s="152">
        <f>ROUND('Budget Template 121613'!$L53,0)</f>
        <v>0</v>
      </c>
    </row>
    <row r="398" spans="1:10" s="149" customFormat="1" x14ac:dyDescent="0.2">
      <c r="A398" s="151">
        <v>13</v>
      </c>
      <c r="B398" s="147" t="s">
        <v>426</v>
      </c>
      <c r="C398" s="170"/>
      <c r="D398" s="151">
        <f>'Budget Template 121613'!$P$1</f>
        <v>2017</v>
      </c>
      <c r="E398" s="147">
        <f>'Budget Template 121613'!$G$5</f>
        <v>0</v>
      </c>
      <c r="F398" s="151"/>
      <c r="G398" s="150">
        <v>6339000000</v>
      </c>
      <c r="H398" s="147" t="str">
        <f>'Budget Template 121613'!$D$5&amp;A398&amp;'Budget Template 121613'!$F$5&amp;B398&amp;"0000000"</f>
        <v>130000000000</v>
      </c>
      <c r="I398" s="151">
        <v>1</v>
      </c>
      <c r="J398" s="152">
        <f>ROUND('Budget Template 121613'!$L54,0)</f>
        <v>0</v>
      </c>
    </row>
    <row r="399" spans="1:10" s="149" customFormat="1" x14ac:dyDescent="0.2">
      <c r="A399" s="151">
        <v>13</v>
      </c>
      <c r="B399" s="147" t="s">
        <v>426</v>
      </c>
      <c r="C399" s="170"/>
      <c r="D399" s="151">
        <f>'Budget Template 121613'!$P$1</f>
        <v>2017</v>
      </c>
      <c r="E399" s="147">
        <f>'Budget Template 121613'!$G$5</f>
        <v>0</v>
      </c>
      <c r="F399" s="151"/>
      <c r="G399" s="150">
        <v>6399000000</v>
      </c>
      <c r="H399" s="147" t="str">
        <f>'Budget Template 121613'!$D$5&amp;A399&amp;'Budget Template 121613'!$F$5&amp;B399&amp;"0000000"</f>
        <v>130000000000</v>
      </c>
      <c r="I399" s="151">
        <v>1</v>
      </c>
      <c r="J399" s="152">
        <f>ROUND('Budget Template 121613'!$L55,0)</f>
        <v>0</v>
      </c>
    </row>
    <row r="400" spans="1:10" s="149" customFormat="1" x14ac:dyDescent="0.2">
      <c r="A400" s="151">
        <v>13</v>
      </c>
      <c r="B400" s="147" t="s">
        <v>426</v>
      </c>
      <c r="C400" s="170"/>
      <c r="D400" s="151">
        <f>'Budget Template 121613'!$P$1</f>
        <v>2017</v>
      </c>
      <c r="E400" s="147">
        <f>'Budget Template 121613'!$G$5</f>
        <v>0</v>
      </c>
      <c r="F400" s="151"/>
      <c r="G400" s="150">
        <v>6411000000</v>
      </c>
      <c r="H400" s="147" t="str">
        <f>'Budget Template 121613'!$D$5&amp;A400&amp;'Budget Template 121613'!$F$5&amp;B400&amp;"0000000"</f>
        <v>130000000000</v>
      </c>
      <c r="I400" s="151">
        <v>1</v>
      </c>
      <c r="J400" s="152">
        <f>ROUND('Budget Template 121613'!$L58,0)</f>
        <v>0</v>
      </c>
    </row>
    <row r="401" spans="1:10" s="149" customFormat="1" x14ac:dyDescent="0.2">
      <c r="A401" s="151">
        <v>13</v>
      </c>
      <c r="B401" s="147" t="s">
        <v>426</v>
      </c>
      <c r="C401" s="170"/>
      <c r="D401" s="151">
        <f>'Budget Template 121613'!$P$1</f>
        <v>2017</v>
      </c>
      <c r="E401" s="147">
        <f>'Budget Template 121613'!$G$5</f>
        <v>0</v>
      </c>
      <c r="F401" s="151"/>
      <c r="G401" s="150">
        <v>6411010000</v>
      </c>
      <c r="H401" s="147" t="str">
        <f>'Budget Template 121613'!$D$5&amp;A401&amp;'Budget Template 121613'!$F$5&amp;B401&amp;"0000000"</f>
        <v>130000000000</v>
      </c>
      <c r="I401" s="151">
        <v>1</v>
      </c>
      <c r="J401" s="152">
        <f>ROUND('Budget Template 121613'!$L59,0)</f>
        <v>0</v>
      </c>
    </row>
    <row r="402" spans="1:10" s="149" customFormat="1" x14ac:dyDescent="0.2">
      <c r="A402" s="151">
        <v>13</v>
      </c>
      <c r="B402" s="147" t="s">
        <v>426</v>
      </c>
      <c r="C402" s="170"/>
      <c r="D402" s="151">
        <f>'Budget Template 121613'!$P$1</f>
        <v>2017</v>
      </c>
      <c r="E402" s="147">
        <f>'Budget Template 121613'!$G$5</f>
        <v>0</v>
      </c>
      <c r="F402" s="151"/>
      <c r="G402" s="150">
        <v>6412000000</v>
      </c>
      <c r="H402" s="147" t="str">
        <f>'Budget Template 121613'!$D$5&amp;A402&amp;'Budget Template 121613'!$F$5&amp;B402&amp;"0000000"</f>
        <v>130000000000</v>
      </c>
      <c r="I402" s="151">
        <v>1</v>
      </c>
      <c r="J402" s="152">
        <f>ROUND('Budget Template 121613'!$L60,0)</f>
        <v>0</v>
      </c>
    </row>
    <row r="403" spans="1:10" s="149" customFormat="1" x14ac:dyDescent="0.2">
      <c r="A403" s="151">
        <v>13</v>
      </c>
      <c r="B403" s="147" t="s">
        <v>426</v>
      </c>
      <c r="C403" s="170"/>
      <c r="D403" s="151">
        <f>'Budget Template 121613'!$P$1</f>
        <v>2017</v>
      </c>
      <c r="E403" s="147">
        <f>'Budget Template 121613'!$G$5</f>
        <v>0</v>
      </c>
      <c r="F403" s="151"/>
      <c r="G403" s="150">
        <v>6419000000</v>
      </c>
      <c r="H403" s="147" t="str">
        <f>'Budget Template 121613'!$D$5&amp;A403&amp;'Budget Template 121613'!$F$5&amp;B403&amp;"0000000"</f>
        <v>130000000000</v>
      </c>
      <c r="I403" s="151">
        <v>1</v>
      </c>
      <c r="J403" s="152">
        <f>ROUND('Budget Template 121613'!$L61,0)</f>
        <v>0</v>
      </c>
    </row>
    <row r="404" spans="1:10" s="149" customFormat="1" x14ac:dyDescent="0.2">
      <c r="A404" s="151">
        <v>13</v>
      </c>
      <c r="B404" s="147" t="s">
        <v>426</v>
      </c>
      <c r="C404" s="170"/>
      <c r="D404" s="151">
        <f>'Budget Template 121613'!$P$1</f>
        <v>2017</v>
      </c>
      <c r="E404" s="147">
        <f>'Budget Template 121613'!$G$5</f>
        <v>0</v>
      </c>
      <c r="F404" s="151"/>
      <c r="G404" s="150">
        <v>6494000000</v>
      </c>
      <c r="H404" s="147" t="str">
        <f>'Budget Template 121613'!$D$5&amp;A404&amp;'Budget Template 121613'!$F$5&amp;B404&amp;"0000000"</f>
        <v>130000000000</v>
      </c>
      <c r="I404" s="151">
        <v>1</v>
      </c>
      <c r="J404" s="152">
        <f>ROUND('Budget Template 121613'!$L62,0)</f>
        <v>0</v>
      </c>
    </row>
    <row r="405" spans="1:10" s="149" customFormat="1" x14ac:dyDescent="0.2">
      <c r="A405" s="151">
        <v>13</v>
      </c>
      <c r="B405" s="147" t="s">
        <v>426</v>
      </c>
      <c r="C405" s="170"/>
      <c r="D405" s="151">
        <f>'Budget Template 121613'!$P$1</f>
        <v>2017</v>
      </c>
      <c r="E405" s="147">
        <f>'Budget Template 121613'!$G$5</f>
        <v>0</v>
      </c>
      <c r="F405" s="151"/>
      <c r="G405" s="150">
        <v>6495000000</v>
      </c>
      <c r="H405" s="147" t="str">
        <f>'Budget Template 121613'!$D$5&amp;A405&amp;'Budget Template 121613'!$F$5&amp;B405&amp;"0000000"</f>
        <v>130000000000</v>
      </c>
      <c r="I405" s="151">
        <v>1</v>
      </c>
      <c r="J405" s="152">
        <f>ROUND('Budget Template 121613'!$L63,0)</f>
        <v>0</v>
      </c>
    </row>
    <row r="406" spans="1:10" s="149" customFormat="1" x14ac:dyDescent="0.2">
      <c r="A406" s="151">
        <v>13</v>
      </c>
      <c r="B406" s="147" t="s">
        <v>426</v>
      </c>
      <c r="C406" s="170"/>
      <c r="D406" s="151">
        <f>'Budget Template 121613'!$P$1</f>
        <v>2017</v>
      </c>
      <c r="E406" s="147">
        <f>'Budget Template 121613'!$G$5</f>
        <v>0</v>
      </c>
      <c r="F406" s="151"/>
      <c r="G406" s="150">
        <v>6499000000</v>
      </c>
      <c r="H406" s="147" t="str">
        <f>'Budget Template 121613'!$D$5&amp;A406&amp;'Budget Template 121613'!$F$5&amp;B406&amp;"0000000"</f>
        <v>130000000000</v>
      </c>
      <c r="I406" s="151">
        <v>1</v>
      </c>
      <c r="J406" s="152">
        <f>ROUND('Budget Template 121613'!$L64,0)</f>
        <v>0</v>
      </c>
    </row>
    <row r="407" spans="1:10" s="149" customFormat="1" x14ac:dyDescent="0.2">
      <c r="A407" s="151">
        <v>13</v>
      </c>
      <c r="B407" s="147" t="s">
        <v>426</v>
      </c>
      <c r="C407" s="170"/>
      <c r="D407" s="151">
        <f>'Budget Template 121613'!$P$1</f>
        <v>2017</v>
      </c>
      <c r="E407" s="147">
        <f>'Budget Template 121613'!$G$5</f>
        <v>0</v>
      </c>
      <c r="F407" s="151"/>
      <c r="G407" s="150">
        <v>6499010000</v>
      </c>
      <c r="H407" s="147" t="str">
        <f>'Budget Template 121613'!$D$5&amp;A407&amp;'Budget Template 121613'!$F$5&amp;B407&amp;"0000000"</f>
        <v>130000000000</v>
      </c>
      <c r="I407" s="151">
        <v>1</v>
      </c>
      <c r="J407" s="152">
        <f>ROUND('Budget Template 121613'!$L65,0)</f>
        <v>0</v>
      </c>
    </row>
    <row r="408" spans="1:10" s="149" customFormat="1" x14ac:dyDescent="0.2">
      <c r="A408" s="151">
        <v>13</v>
      </c>
      <c r="B408" s="147" t="s">
        <v>426</v>
      </c>
      <c r="C408" s="170"/>
      <c r="D408" s="151">
        <f>'Budget Template 121613'!$P$1</f>
        <v>2017</v>
      </c>
      <c r="E408" s="147">
        <f>'Budget Template 121613'!$G$5</f>
        <v>0</v>
      </c>
      <c r="F408" s="151"/>
      <c r="G408" s="150">
        <v>6499030000</v>
      </c>
      <c r="H408" s="147" t="str">
        <f>'Budget Template 121613'!$D$5&amp;A408&amp;'Budget Template 121613'!$F$5&amp;B408&amp;"0000000"</f>
        <v>130000000000</v>
      </c>
      <c r="I408" s="151">
        <v>1</v>
      </c>
      <c r="J408" s="152">
        <f>ROUND('Budget Template 121613'!$L66,0)</f>
        <v>0</v>
      </c>
    </row>
    <row r="409" spans="1:10" s="149" customFormat="1" x14ac:dyDescent="0.2">
      <c r="A409" s="151">
        <v>13</v>
      </c>
      <c r="B409" s="147" t="s">
        <v>426</v>
      </c>
      <c r="C409" s="170"/>
      <c r="D409" s="151">
        <f>'Budget Template 121613'!$P$1</f>
        <v>2017</v>
      </c>
      <c r="E409" s="147">
        <f>'Budget Template 121613'!$G$5</f>
        <v>0</v>
      </c>
      <c r="F409" s="151"/>
      <c r="G409" s="150">
        <v>6639000000</v>
      </c>
      <c r="H409" s="147" t="str">
        <f>'Budget Template 121613'!$D$5&amp;A409&amp;'Budget Template 121613'!$F$5&amp;B409&amp;"0000000"</f>
        <v>130000000000</v>
      </c>
      <c r="I409" s="151">
        <v>1</v>
      </c>
      <c r="J409" s="152">
        <f>ROUND('Budget Template 121613'!$L69,0)</f>
        <v>0</v>
      </c>
    </row>
    <row r="410" spans="1:10" s="149" customFormat="1" x14ac:dyDescent="0.2">
      <c r="A410" s="151">
        <v>13</v>
      </c>
      <c r="B410" s="147" t="s">
        <v>426</v>
      </c>
      <c r="C410" s="170"/>
      <c r="D410" s="151">
        <f>'Budget Template 121613'!$P$1</f>
        <v>2017</v>
      </c>
      <c r="E410" s="147">
        <f>'Budget Template 121613'!$G$5</f>
        <v>0</v>
      </c>
      <c r="F410" s="151"/>
      <c r="G410" s="150">
        <v>6639010000</v>
      </c>
      <c r="H410" s="147" t="str">
        <f>'Budget Template 121613'!$D$5&amp;A410&amp;'Budget Template 121613'!$F$5&amp;B410&amp;"0000000"</f>
        <v>130000000000</v>
      </c>
      <c r="I410" s="151">
        <v>1</v>
      </c>
      <c r="J410" s="152">
        <f>ROUND('Budget Template 121613'!$L70,0)</f>
        <v>0</v>
      </c>
    </row>
    <row r="411" spans="1:10" s="149" customFormat="1" x14ac:dyDescent="0.2">
      <c r="A411" s="151">
        <v>13</v>
      </c>
      <c r="B411" s="147" t="s">
        <v>426</v>
      </c>
      <c r="C411" s="170"/>
      <c r="D411" s="151">
        <f>'Budget Template 121613'!$P$1</f>
        <v>2017</v>
      </c>
      <c r="E411" s="147">
        <f>'Budget Template 121613'!$G$5</f>
        <v>0</v>
      </c>
      <c r="F411" s="151"/>
      <c r="G411" s="150">
        <v>6639020000</v>
      </c>
      <c r="H411" s="147" t="str">
        <f>'Budget Template 121613'!$D$5&amp;A411&amp;'Budget Template 121613'!$F$5&amp;B411&amp;"0000000"</f>
        <v>130000000000</v>
      </c>
      <c r="I411" s="151">
        <v>1</v>
      </c>
      <c r="J411" s="152">
        <f>ROUND('Budget Template 121613'!$L71,0)</f>
        <v>0</v>
      </c>
    </row>
    <row r="412" spans="1:10" s="149" customFormat="1" x14ac:dyDescent="0.2">
      <c r="A412" s="151">
        <v>13</v>
      </c>
      <c r="B412" s="147" t="s">
        <v>426</v>
      </c>
      <c r="C412" s="170"/>
      <c r="D412" s="151">
        <f>'Budget Template 121613'!$P$1</f>
        <v>2017</v>
      </c>
      <c r="E412" s="147">
        <f>'Budget Template 121613'!$G$5</f>
        <v>0</v>
      </c>
      <c r="F412" s="151"/>
      <c r="G412" s="150">
        <v>6649000000</v>
      </c>
      <c r="H412" s="147" t="str">
        <f>'Budget Template 121613'!$D$5&amp;A412&amp;'Budget Template 121613'!$F$5&amp;B412&amp;"0000000"</f>
        <v>130000000000</v>
      </c>
      <c r="I412" s="151">
        <v>1</v>
      </c>
      <c r="J412" s="152">
        <f>ROUND('Budget Template 121613'!$L72,0)</f>
        <v>0</v>
      </c>
    </row>
    <row r="413" spans="1:10" s="149" customFormat="1" x14ac:dyDescent="0.2">
      <c r="A413" s="151">
        <v>13</v>
      </c>
      <c r="B413" s="147" t="s">
        <v>426</v>
      </c>
      <c r="C413" s="170"/>
      <c r="D413" s="151">
        <f>'Budget Template 121613'!$P$1</f>
        <v>2017</v>
      </c>
      <c r="E413" s="147">
        <f>'Budget Template 121613'!$G$5</f>
        <v>0</v>
      </c>
      <c r="F413" s="151"/>
      <c r="G413" s="150">
        <v>6649010000</v>
      </c>
      <c r="H413" s="147" t="str">
        <f>'Budget Template 121613'!$D$5&amp;A413&amp;'Budget Template 121613'!$F$5&amp;B413&amp;"0000000"</f>
        <v>130000000000</v>
      </c>
      <c r="I413" s="151">
        <v>1</v>
      </c>
      <c r="J413" s="152">
        <f>ROUND('Budget Template 121613'!$L73,0)</f>
        <v>0</v>
      </c>
    </row>
    <row r="414" spans="1:10" s="149" customFormat="1" x14ac:dyDescent="0.2">
      <c r="A414" s="151">
        <v>13</v>
      </c>
      <c r="B414" s="147" t="s">
        <v>426</v>
      </c>
      <c r="C414" s="170"/>
      <c r="D414" s="151">
        <f>'Budget Template 121613'!$P$1</f>
        <v>2017</v>
      </c>
      <c r="E414" s="147">
        <f>'Budget Template 121613'!$G$5</f>
        <v>0</v>
      </c>
      <c r="F414" s="151"/>
      <c r="G414" s="150">
        <v>6649020000</v>
      </c>
      <c r="H414" s="147" t="str">
        <f>'Budget Template 121613'!$D$5&amp;A414&amp;'Budget Template 121613'!$F$5&amp;B414&amp;"0000000"</f>
        <v>130000000000</v>
      </c>
      <c r="I414" s="151">
        <v>1</v>
      </c>
      <c r="J414" s="152">
        <f>ROUND('Budget Template 121613'!$L74,0)</f>
        <v>0</v>
      </c>
    </row>
    <row r="415" spans="1:10" s="149" customFormat="1" x14ac:dyDescent="0.2">
      <c r="A415" s="151">
        <v>13</v>
      </c>
      <c r="B415" s="147" t="s">
        <v>426</v>
      </c>
      <c r="C415" s="170"/>
      <c r="D415" s="151">
        <f>'Budget Template 121613'!$P$1</f>
        <v>2017</v>
      </c>
      <c r="E415" s="147">
        <f>'Budget Template 121613'!$G$5</f>
        <v>0</v>
      </c>
      <c r="F415" s="151"/>
      <c r="G415" s="150">
        <v>6669000000</v>
      </c>
      <c r="H415" s="147" t="str">
        <f>'Budget Template 121613'!$D$5&amp;A415&amp;'Budget Template 121613'!$F$5&amp;B415&amp;"0000000"</f>
        <v>130000000000</v>
      </c>
      <c r="I415" s="151">
        <v>1</v>
      </c>
      <c r="J415" s="152">
        <f>ROUND('Budget Template 121613'!$L75,0)</f>
        <v>0</v>
      </c>
    </row>
    <row r="416" spans="1:10" s="149" customFormat="1" x14ac:dyDescent="0.2">
      <c r="A416" s="151">
        <v>13</v>
      </c>
      <c r="B416" s="147" t="s">
        <v>420</v>
      </c>
      <c r="C416" s="170"/>
      <c r="D416" s="151">
        <f>'Budget Template 121613'!$P$1</f>
        <v>2017</v>
      </c>
      <c r="E416" s="147">
        <f>'Budget Template 121613'!$G$5</f>
        <v>0</v>
      </c>
      <c r="F416" s="151"/>
      <c r="G416" s="150">
        <v>6112000000</v>
      </c>
      <c r="H416" s="147" t="str">
        <f>'Budget Template 121613'!$D$5&amp;A416&amp;'Budget Template 121613'!$F$5&amp;B416&amp;"0000000"</f>
        <v>13MAT0000000</v>
      </c>
      <c r="I416" s="151">
        <v>1</v>
      </c>
      <c r="J416" s="152">
        <f>ROUND('Budget Template 121613'!$M20,0)</f>
        <v>0</v>
      </c>
    </row>
    <row r="417" spans="1:10" s="149" customFormat="1" x14ac:dyDescent="0.2">
      <c r="A417" s="151">
        <v>13</v>
      </c>
      <c r="B417" s="147" t="s">
        <v>420</v>
      </c>
      <c r="C417" s="170"/>
      <c r="D417" s="151">
        <f>'Budget Template 121613'!$P$1</f>
        <v>2017</v>
      </c>
      <c r="E417" s="147">
        <f>'Budget Template 121613'!$G$5</f>
        <v>0</v>
      </c>
      <c r="F417" s="151"/>
      <c r="G417" s="150">
        <v>6129010000</v>
      </c>
      <c r="H417" s="147" t="str">
        <f>'Budget Template 121613'!$D$5&amp;A417&amp;'Budget Template 121613'!$F$5&amp;B417&amp;"0000000"</f>
        <v>13MAT0000000</v>
      </c>
      <c r="I417" s="151">
        <v>1</v>
      </c>
      <c r="J417" s="152">
        <f>ROUND('Budget Template 121613'!$M21,0)</f>
        <v>0</v>
      </c>
    </row>
    <row r="418" spans="1:10" s="149" customFormat="1" x14ac:dyDescent="0.2">
      <c r="A418" s="151">
        <v>13</v>
      </c>
      <c r="B418" s="147" t="s">
        <v>420</v>
      </c>
      <c r="C418" s="170"/>
      <c r="D418" s="151">
        <f>'Budget Template 121613'!$P$1</f>
        <v>2017</v>
      </c>
      <c r="E418" s="147">
        <f>'Budget Template 121613'!$G$5</f>
        <v>0</v>
      </c>
      <c r="F418" s="151"/>
      <c r="G418" s="150">
        <v>6119020000</v>
      </c>
      <c r="H418" s="147" t="str">
        <f>'Budget Template 121613'!$D$5&amp;A418&amp;'Budget Template 121613'!$F$5&amp;B418&amp;"0000000"</f>
        <v>13MAT0000000</v>
      </c>
      <c r="I418" s="151">
        <v>1</v>
      </c>
      <c r="J418" s="152">
        <f>ROUND('Budget Template 121613'!$M22,0)</f>
        <v>0</v>
      </c>
    </row>
    <row r="419" spans="1:10" s="149" customFormat="1" x14ac:dyDescent="0.2">
      <c r="A419" s="151">
        <v>13</v>
      </c>
      <c r="B419" s="147" t="s">
        <v>420</v>
      </c>
      <c r="C419" s="170"/>
      <c r="D419" s="151">
        <f>'Budget Template 121613'!$P$1</f>
        <v>2017</v>
      </c>
      <c r="E419" s="147">
        <f>'Budget Template 121613'!$G$5</f>
        <v>0</v>
      </c>
      <c r="F419" s="151"/>
      <c r="G419" s="150">
        <v>6119030000</v>
      </c>
      <c r="H419" s="147" t="str">
        <f>'Budget Template 121613'!$D$5&amp;A419&amp;'Budget Template 121613'!$F$5&amp;B419&amp;"0000000"</f>
        <v>13MAT0000000</v>
      </c>
      <c r="I419" s="151">
        <v>1</v>
      </c>
      <c r="J419" s="152">
        <f>ROUND('Budget Template 121613'!$M23,0)</f>
        <v>0</v>
      </c>
    </row>
    <row r="420" spans="1:10" s="149" customFormat="1" x14ac:dyDescent="0.2">
      <c r="A420" s="151">
        <v>13</v>
      </c>
      <c r="B420" s="147" t="s">
        <v>420</v>
      </c>
      <c r="C420" s="170"/>
      <c r="D420" s="151">
        <f>'Budget Template 121613'!$P$1</f>
        <v>2017</v>
      </c>
      <c r="E420" s="147">
        <f>'Budget Template 121613'!$G$5</f>
        <v>0</v>
      </c>
      <c r="F420" s="151"/>
      <c r="G420" s="150">
        <v>6119040000</v>
      </c>
      <c r="H420" s="147" t="str">
        <f>'Budget Template 121613'!$D$5&amp;A420&amp;'Budget Template 121613'!$F$5&amp;B420&amp;"0000000"</f>
        <v>13MAT0000000</v>
      </c>
      <c r="I420" s="151">
        <v>1</v>
      </c>
      <c r="J420" s="152">
        <f>ROUND('Budget Template 121613'!$M24,0)</f>
        <v>0</v>
      </c>
    </row>
    <row r="421" spans="1:10" s="149" customFormat="1" x14ac:dyDescent="0.2">
      <c r="A421" s="151">
        <v>13</v>
      </c>
      <c r="B421" s="147" t="s">
        <v>420</v>
      </c>
      <c r="C421" s="170"/>
      <c r="D421" s="151">
        <f>'Budget Template 121613'!$P$1</f>
        <v>2017</v>
      </c>
      <c r="E421" s="147">
        <f>'Budget Template 121613'!$G$5</f>
        <v>0</v>
      </c>
      <c r="F421" s="151"/>
      <c r="G421" s="150">
        <v>6119050000</v>
      </c>
      <c r="H421" s="147" t="str">
        <f>'Budget Template 121613'!$D$5&amp;A421&amp;'Budget Template 121613'!$F$5&amp;B421&amp;"0000000"</f>
        <v>13MAT0000000</v>
      </c>
      <c r="I421" s="151">
        <v>1</v>
      </c>
      <c r="J421" s="152">
        <f>ROUND('Budget Template 121613'!$M25,0)</f>
        <v>0</v>
      </c>
    </row>
    <row r="422" spans="1:10" s="149" customFormat="1" x14ac:dyDescent="0.2">
      <c r="A422" s="151">
        <v>13</v>
      </c>
      <c r="B422" s="147" t="s">
        <v>420</v>
      </c>
      <c r="C422" s="170"/>
      <c r="D422" s="151">
        <f>'Budget Template 121613'!$P$1</f>
        <v>2017</v>
      </c>
      <c r="E422" s="147">
        <f>'Budget Template 121613'!$G$5</f>
        <v>0</v>
      </c>
      <c r="F422" s="151"/>
      <c r="G422" s="150">
        <v>6119000000</v>
      </c>
      <c r="H422" s="147" t="str">
        <f>'Budget Template 121613'!$D$5&amp;A422&amp;'Budget Template 121613'!$F$5&amp;B422&amp;"0000000"</f>
        <v>13MAT0000000</v>
      </c>
      <c r="I422" s="151">
        <v>1</v>
      </c>
      <c r="J422" s="152">
        <f>ROUND('Budget Template 121613'!$M26,0)</f>
        <v>0</v>
      </c>
    </row>
    <row r="423" spans="1:10" s="149" customFormat="1" x14ac:dyDescent="0.2">
      <c r="A423" s="151">
        <v>13</v>
      </c>
      <c r="B423" s="147" t="s">
        <v>420</v>
      </c>
      <c r="C423" s="170"/>
      <c r="D423" s="151">
        <f>'Budget Template 121613'!$P$1</f>
        <v>2017</v>
      </c>
      <c r="E423" s="147">
        <f>'Budget Template 121613'!$G$5</f>
        <v>0</v>
      </c>
      <c r="F423" s="151"/>
      <c r="G423" s="150">
        <v>6119010000</v>
      </c>
      <c r="H423" s="147" t="str">
        <f>'Budget Template 121613'!$D$5&amp;A423&amp;'Budget Template 121613'!$F$5&amp;B423&amp;"0000000"</f>
        <v>13MAT0000000</v>
      </c>
      <c r="I423" s="151">
        <v>1</v>
      </c>
      <c r="J423" s="152">
        <f>ROUND('Budget Template 121613'!$M27,0)</f>
        <v>0</v>
      </c>
    </row>
    <row r="424" spans="1:10" s="149" customFormat="1" x14ac:dyDescent="0.2">
      <c r="A424" s="151">
        <v>13</v>
      </c>
      <c r="B424" s="147" t="s">
        <v>420</v>
      </c>
      <c r="C424" s="170"/>
      <c r="D424" s="151">
        <f>'Budget Template 121613'!$P$1</f>
        <v>2017</v>
      </c>
      <c r="E424" s="147">
        <f>'Budget Template 121613'!$G$5</f>
        <v>0</v>
      </c>
      <c r="F424" s="151"/>
      <c r="G424" s="150">
        <v>6121000000</v>
      </c>
      <c r="H424" s="147" t="str">
        <f>'Budget Template 121613'!$D$5&amp;A424&amp;'Budget Template 121613'!$F$5&amp;B424&amp;"0000000"</f>
        <v>13MAT0000000</v>
      </c>
      <c r="I424" s="151">
        <v>1</v>
      </c>
      <c r="J424" s="152">
        <f>ROUND('Budget Template 121613'!$M28,0)</f>
        <v>0</v>
      </c>
    </row>
    <row r="425" spans="1:10" s="149" customFormat="1" x14ac:dyDescent="0.2">
      <c r="A425" s="151">
        <v>13</v>
      </c>
      <c r="B425" s="147" t="s">
        <v>420</v>
      </c>
      <c r="C425" s="170"/>
      <c r="D425" s="151">
        <f>'Budget Template 121613'!$P$1</f>
        <v>2017</v>
      </c>
      <c r="E425" s="147">
        <f>'Budget Template 121613'!$G$5</f>
        <v>0</v>
      </c>
      <c r="F425" s="151"/>
      <c r="G425" s="150">
        <v>6129000000</v>
      </c>
      <c r="H425" s="147" t="str">
        <f>'Budget Template 121613'!$D$5&amp;A425&amp;'Budget Template 121613'!$F$5&amp;B425&amp;"0000000"</f>
        <v>13MAT0000000</v>
      </c>
      <c r="I425" s="151">
        <v>1</v>
      </c>
      <c r="J425" s="152">
        <f>ROUND('Budget Template 121613'!$M29,0)</f>
        <v>0</v>
      </c>
    </row>
    <row r="426" spans="1:10" s="149" customFormat="1" x14ac:dyDescent="0.2">
      <c r="A426" s="151">
        <v>13</v>
      </c>
      <c r="B426" s="147" t="s">
        <v>420</v>
      </c>
      <c r="C426" s="170"/>
      <c r="D426" s="151">
        <f>'Budget Template 121613'!$P$1</f>
        <v>2017</v>
      </c>
      <c r="E426" s="147">
        <f>'Budget Template 121613'!$G$5</f>
        <v>0</v>
      </c>
      <c r="F426" s="151"/>
      <c r="G426" s="150">
        <v>6141000000</v>
      </c>
      <c r="H426" s="147" t="str">
        <f>'Budget Template 121613'!$D$5&amp;A426&amp;'Budget Template 121613'!$F$5&amp;B426&amp;"0000000"</f>
        <v>13MAT0000000</v>
      </c>
      <c r="I426" s="151">
        <v>1</v>
      </c>
      <c r="J426" s="152">
        <f>ROUND('Budget Template 121613'!$M31,0)</f>
        <v>0</v>
      </c>
    </row>
    <row r="427" spans="1:10" s="149" customFormat="1" x14ac:dyDescent="0.2">
      <c r="A427" s="151">
        <v>13</v>
      </c>
      <c r="B427" s="147" t="s">
        <v>420</v>
      </c>
      <c r="C427" s="170"/>
      <c r="D427" s="151">
        <f>'Budget Template 121613'!$P$1</f>
        <v>2017</v>
      </c>
      <c r="E427" s="147">
        <f>'Budget Template 121613'!$G$5</f>
        <v>0</v>
      </c>
      <c r="F427" s="151"/>
      <c r="G427" s="150">
        <v>6142000000</v>
      </c>
      <c r="H427" s="147" t="str">
        <f>'Budget Template 121613'!$D$5&amp;A427&amp;'Budget Template 121613'!$F$5&amp;B427&amp;"0000000"</f>
        <v>13MAT0000000</v>
      </c>
      <c r="I427" s="151">
        <v>1</v>
      </c>
      <c r="J427" s="152">
        <f>ROUND('Budget Template 121613'!$M32,0)</f>
        <v>0</v>
      </c>
    </row>
    <row r="428" spans="1:10" s="149" customFormat="1" x14ac:dyDescent="0.2">
      <c r="A428" s="151">
        <v>13</v>
      </c>
      <c r="B428" s="147" t="s">
        <v>420</v>
      </c>
      <c r="C428" s="170"/>
      <c r="D428" s="151">
        <f>'Budget Template 121613'!$P$1</f>
        <v>2017</v>
      </c>
      <c r="E428" s="147">
        <f>'Budget Template 121613'!$G$5</f>
        <v>0</v>
      </c>
      <c r="F428" s="151"/>
      <c r="G428" s="150">
        <v>6143000000</v>
      </c>
      <c r="H428" s="147" t="str">
        <f>'Budget Template 121613'!$D$5&amp;A428&amp;'Budget Template 121613'!$F$5&amp;B428&amp;"0000000"</f>
        <v>13MAT0000000</v>
      </c>
      <c r="I428" s="151">
        <v>1</v>
      </c>
      <c r="J428" s="152">
        <f>ROUND('Budget Template 121613'!$M33,0)</f>
        <v>0</v>
      </c>
    </row>
    <row r="429" spans="1:10" s="149" customFormat="1" x14ac:dyDescent="0.2">
      <c r="A429" s="151">
        <v>13</v>
      </c>
      <c r="B429" s="147" t="s">
        <v>420</v>
      </c>
      <c r="C429" s="170"/>
      <c r="D429" s="151">
        <f>'Budget Template 121613'!$P$1</f>
        <v>2017</v>
      </c>
      <c r="E429" s="147">
        <f>'Budget Template 121613'!$G$5</f>
        <v>0</v>
      </c>
      <c r="F429" s="151"/>
      <c r="G429" s="150">
        <v>6145000000</v>
      </c>
      <c r="H429" s="147" t="str">
        <f>'Budget Template 121613'!$D$5&amp;A429&amp;'Budget Template 121613'!$F$5&amp;B429&amp;"0000000"</f>
        <v>13MAT0000000</v>
      </c>
      <c r="I429" s="151">
        <v>1</v>
      </c>
      <c r="J429" s="152">
        <f>ROUND('Budget Template 121613'!$M34,0)</f>
        <v>0</v>
      </c>
    </row>
    <row r="430" spans="1:10" s="149" customFormat="1" x14ac:dyDescent="0.2">
      <c r="A430" s="151">
        <v>13</v>
      </c>
      <c r="B430" s="147" t="s">
        <v>420</v>
      </c>
      <c r="C430" s="170"/>
      <c r="D430" s="151">
        <f>'Budget Template 121613'!$P$1</f>
        <v>2017</v>
      </c>
      <c r="E430" s="147">
        <f>'Budget Template 121613'!$G$5</f>
        <v>0</v>
      </c>
      <c r="F430" s="151"/>
      <c r="G430" s="150">
        <v>6146000000</v>
      </c>
      <c r="H430" s="147" t="str">
        <f>'Budget Template 121613'!$D$5&amp;A430&amp;'Budget Template 121613'!$F$5&amp;B430&amp;"0000000"</f>
        <v>13MAT0000000</v>
      </c>
      <c r="I430" s="151">
        <v>1</v>
      </c>
      <c r="J430" s="152">
        <f>ROUND('Budget Template 121613'!$M35,0)</f>
        <v>0</v>
      </c>
    </row>
    <row r="431" spans="1:10" s="149" customFormat="1" x14ac:dyDescent="0.2">
      <c r="A431" s="151">
        <v>13</v>
      </c>
      <c r="B431" s="147" t="s">
        <v>420</v>
      </c>
      <c r="C431" s="170"/>
      <c r="D431" s="151">
        <f>'Budget Template 121613'!$P$1</f>
        <v>2017</v>
      </c>
      <c r="E431" s="147">
        <f>'Budget Template 121613'!$G$5</f>
        <v>0</v>
      </c>
      <c r="F431" s="151"/>
      <c r="G431" s="150">
        <v>6141010000</v>
      </c>
      <c r="H431" s="147" t="str">
        <f>'Budget Template 121613'!$D$5&amp;A431&amp;'Budget Template 121613'!$F$5&amp;B431&amp;"0000000"</f>
        <v>13MAT0000000</v>
      </c>
      <c r="I431" s="151">
        <v>1</v>
      </c>
      <c r="J431" s="152">
        <f>ROUND('Budget Template 121613'!$M36,0)</f>
        <v>0</v>
      </c>
    </row>
    <row r="432" spans="1:10" s="149" customFormat="1" x14ac:dyDescent="0.2">
      <c r="A432" s="151">
        <v>13</v>
      </c>
      <c r="B432" s="147" t="s">
        <v>420</v>
      </c>
      <c r="C432" s="170"/>
      <c r="D432" s="151">
        <f>'Budget Template 121613'!$P$1</f>
        <v>2017</v>
      </c>
      <c r="E432" s="147">
        <f>'Budget Template 121613'!$G$5</f>
        <v>0</v>
      </c>
      <c r="F432" s="151"/>
      <c r="G432" s="150">
        <v>6219000000</v>
      </c>
      <c r="H432" s="147" t="str">
        <f>'Budget Template 121613'!$D$5&amp;A432&amp;'Budget Template 121613'!$F$5&amp;B432&amp;"0000000"</f>
        <v>13MAT0000000</v>
      </c>
      <c r="I432" s="151">
        <v>1</v>
      </c>
      <c r="J432" s="152">
        <f>ROUND('Budget Template 121613'!$M40,0)</f>
        <v>0</v>
      </c>
    </row>
    <row r="433" spans="1:10" s="149" customFormat="1" x14ac:dyDescent="0.2">
      <c r="A433" s="151">
        <v>13</v>
      </c>
      <c r="B433" s="147" t="s">
        <v>420</v>
      </c>
      <c r="C433" s="170"/>
      <c r="D433" s="151">
        <f>'Budget Template 121613'!$P$1</f>
        <v>2017</v>
      </c>
      <c r="E433" s="147">
        <f>'Budget Template 121613'!$G$5</f>
        <v>0</v>
      </c>
      <c r="F433" s="151"/>
      <c r="G433" s="150">
        <v>6221000000</v>
      </c>
      <c r="H433" s="147" t="str">
        <f>'Budget Template 121613'!$D$5&amp;A433&amp;'Budget Template 121613'!$F$5&amp;B433&amp;"0000000"</f>
        <v>13MAT0000000</v>
      </c>
      <c r="I433" s="151">
        <v>1</v>
      </c>
      <c r="J433" s="152">
        <f>ROUND('Budget Template 121613'!$M41,0)</f>
        <v>0</v>
      </c>
    </row>
    <row r="434" spans="1:10" s="149" customFormat="1" x14ac:dyDescent="0.2">
      <c r="A434" s="151">
        <v>13</v>
      </c>
      <c r="B434" s="147" t="s">
        <v>420</v>
      </c>
      <c r="C434" s="170"/>
      <c r="D434" s="151">
        <f>'Budget Template 121613'!$P$1</f>
        <v>2017</v>
      </c>
      <c r="E434" s="147">
        <f>'Budget Template 121613'!$G$5</f>
        <v>0</v>
      </c>
      <c r="F434" s="151"/>
      <c r="G434" s="150">
        <v>6239000000</v>
      </c>
      <c r="H434" s="147" t="str">
        <f>'Budget Template 121613'!$D$5&amp;A434&amp;'Budget Template 121613'!$F$5&amp;B434&amp;"0000000"</f>
        <v>13MAT0000000</v>
      </c>
      <c r="I434" s="151">
        <v>1</v>
      </c>
      <c r="J434" s="152">
        <f>ROUND('Budget Template 121613'!$M42,0)</f>
        <v>0</v>
      </c>
    </row>
    <row r="435" spans="1:10" s="149" customFormat="1" x14ac:dyDescent="0.2">
      <c r="A435" s="151">
        <v>13</v>
      </c>
      <c r="B435" s="147" t="s">
        <v>420</v>
      </c>
      <c r="C435" s="170"/>
      <c r="D435" s="151">
        <f>'Budget Template 121613'!$P$1</f>
        <v>2017</v>
      </c>
      <c r="E435" s="147">
        <f>'Budget Template 121613'!$G$5</f>
        <v>0</v>
      </c>
      <c r="F435" s="151"/>
      <c r="G435" s="150">
        <v>6249000000</v>
      </c>
      <c r="H435" s="147" t="str">
        <f>'Budget Template 121613'!$D$5&amp;A435&amp;'Budget Template 121613'!$F$5&amp;B435&amp;"0000000"</f>
        <v>13MAT0000000</v>
      </c>
      <c r="I435" s="151">
        <v>1</v>
      </c>
      <c r="J435" s="152">
        <f>ROUND('Budget Template 121613'!$M43,0)</f>
        <v>0</v>
      </c>
    </row>
    <row r="436" spans="1:10" s="149" customFormat="1" x14ac:dyDescent="0.2">
      <c r="A436" s="151">
        <v>13</v>
      </c>
      <c r="B436" s="147" t="s">
        <v>420</v>
      </c>
      <c r="C436" s="170"/>
      <c r="D436" s="151">
        <f>'Budget Template 121613'!$P$1</f>
        <v>2017</v>
      </c>
      <c r="E436" s="147">
        <f>'Budget Template 121613'!$G$5</f>
        <v>0</v>
      </c>
      <c r="F436" s="151"/>
      <c r="G436" s="150">
        <v>6259040000</v>
      </c>
      <c r="H436" s="147" t="str">
        <f>'Budget Template 121613'!$D$5&amp;A436&amp;'Budget Template 121613'!$F$5&amp;B436&amp;"0000000"</f>
        <v>13MAT0000000</v>
      </c>
      <c r="I436" s="151">
        <v>1</v>
      </c>
      <c r="J436" s="152">
        <f>ROUND('Budget Template 121613'!$M44,0)</f>
        <v>0</v>
      </c>
    </row>
    <row r="437" spans="1:10" s="149" customFormat="1" x14ac:dyDescent="0.2">
      <c r="A437" s="151">
        <v>13</v>
      </c>
      <c r="B437" s="147" t="s">
        <v>420</v>
      </c>
      <c r="C437" s="170"/>
      <c r="D437" s="151">
        <f>'Budget Template 121613'!$P$1</f>
        <v>2017</v>
      </c>
      <c r="E437" s="147">
        <f>'Budget Template 121613'!$G$5</f>
        <v>0</v>
      </c>
      <c r="F437" s="151"/>
      <c r="G437" s="150">
        <v>6269000000</v>
      </c>
      <c r="H437" s="147" t="str">
        <f>'Budget Template 121613'!$D$5&amp;A437&amp;'Budget Template 121613'!$F$5&amp;B437&amp;"0000000"</f>
        <v>13MAT0000000</v>
      </c>
      <c r="I437" s="151">
        <v>1</v>
      </c>
      <c r="J437" s="152">
        <f>ROUND('Budget Template 121613'!$M45,0)</f>
        <v>0</v>
      </c>
    </row>
    <row r="438" spans="1:10" s="149" customFormat="1" x14ac:dyDescent="0.2">
      <c r="A438" s="151">
        <v>13</v>
      </c>
      <c r="B438" s="147" t="s">
        <v>420</v>
      </c>
      <c r="C438" s="170"/>
      <c r="D438" s="151">
        <f>'Budget Template 121613'!$P$1</f>
        <v>2017</v>
      </c>
      <c r="E438" s="147">
        <f>'Budget Template 121613'!$G$5</f>
        <v>0</v>
      </c>
      <c r="F438" s="151"/>
      <c r="G438" s="150">
        <v>6269010000</v>
      </c>
      <c r="H438" s="147" t="str">
        <f>'Budget Template 121613'!$D$5&amp;A438&amp;'Budget Template 121613'!$F$5&amp;B438&amp;"0000000"</f>
        <v>13MAT0000000</v>
      </c>
      <c r="I438" s="151">
        <v>1</v>
      </c>
      <c r="J438" s="152">
        <f>ROUND('Budget Template 121613'!$M46,0)</f>
        <v>0</v>
      </c>
    </row>
    <row r="439" spans="1:10" s="149" customFormat="1" x14ac:dyDescent="0.2">
      <c r="A439" s="151">
        <v>13</v>
      </c>
      <c r="B439" s="147" t="s">
        <v>420</v>
      </c>
      <c r="C439" s="170"/>
      <c r="D439" s="151">
        <f>'Budget Template 121613'!$P$1</f>
        <v>2017</v>
      </c>
      <c r="E439" s="147">
        <f>'Budget Template 121613'!$G$5</f>
        <v>0</v>
      </c>
      <c r="F439" s="151"/>
      <c r="G439" s="150">
        <v>6291000000</v>
      </c>
      <c r="H439" s="147" t="str">
        <f>'Budget Template 121613'!$D$5&amp;A439&amp;'Budget Template 121613'!$F$5&amp;B439&amp;"0000000"</f>
        <v>13MAT0000000</v>
      </c>
      <c r="I439" s="151">
        <v>1</v>
      </c>
      <c r="J439" s="152">
        <f>ROUND('Budget Template 121613'!$M47,0)</f>
        <v>0</v>
      </c>
    </row>
    <row r="440" spans="1:10" s="149" customFormat="1" x14ac:dyDescent="0.2">
      <c r="A440" s="151">
        <v>13</v>
      </c>
      <c r="B440" s="147" t="s">
        <v>420</v>
      </c>
      <c r="C440" s="170"/>
      <c r="D440" s="151">
        <f>'Budget Template 121613'!$P$1</f>
        <v>2017</v>
      </c>
      <c r="E440" s="147">
        <f>'Budget Template 121613'!$G$5</f>
        <v>0</v>
      </c>
      <c r="F440" s="151"/>
      <c r="G440" s="150">
        <v>6299010000</v>
      </c>
      <c r="H440" s="147" t="str">
        <f>'Budget Template 121613'!$D$5&amp;A440&amp;'Budget Template 121613'!$F$5&amp;B440&amp;"0000000"</f>
        <v>13MAT0000000</v>
      </c>
      <c r="I440" s="151">
        <v>1</v>
      </c>
      <c r="J440" s="152">
        <f>ROUND('Budget Template 121613'!$M48,0)</f>
        <v>0</v>
      </c>
    </row>
    <row r="441" spans="1:10" s="149" customFormat="1" x14ac:dyDescent="0.2">
      <c r="A441" s="151">
        <v>13</v>
      </c>
      <c r="B441" s="147" t="s">
        <v>420</v>
      </c>
      <c r="C441" s="170"/>
      <c r="D441" s="151">
        <f>'Budget Template 121613'!$P$1</f>
        <v>2017</v>
      </c>
      <c r="E441" s="147">
        <f>'Budget Template 121613'!$G$5</f>
        <v>0</v>
      </c>
      <c r="F441" s="151"/>
      <c r="G441" s="150">
        <v>6299000000</v>
      </c>
      <c r="H441" s="147" t="str">
        <f>'Budget Template 121613'!$D$5&amp;A441&amp;'Budget Template 121613'!$F$5&amp;B441&amp;"0000000"</f>
        <v>13MAT0000000</v>
      </c>
      <c r="I441" s="151">
        <v>1</v>
      </c>
      <c r="J441" s="152">
        <f>ROUND('Budget Template 121613'!$M49,0)</f>
        <v>0</v>
      </c>
    </row>
    <row r="442" spans="1:10" s="149" customFormat="1" x14ac:dyDescent="0.2">
      <c r="A442" s="151">
        <v>13</v>
      </c>
      <c r="B442" s="147" t="s">
        <v>420</v>
      </c>
      <c r="C442" s="170"/>
      <c r="D442" s="151">
        <f>'Budget Template 121613'!$P$1</f>
        <v>2017</v>
      </c>
      <c r="E442" s="147">
        <f>'Budget Template 121613'!$G$5</f>
        <v>0</v>
      </c>
      <c r="F442" s="151"/>
      <c r="G442" s="150">
        <v>6319000000</v>
      </c>
      <c r="H442" s="147" t="str">
        <f>'Budget Template 121613'!$D$5&amp;A442&amp;'Budget Template 121613'!$F$5&amp;B442&amp;"0000000"</f>
        <v>13MAT0000000</v>
      </c>
      <c r="I442" s="151">
        <v>1</v>
      </c>
      <c r="J442" s="152">
        <f>ROUND('Budget Template 121613'!$M52,0)</f>
        <v>0</v>
      </c>
    </row>
    <row r="443" spans="1:10" s="149" customFormat="1" x14ac:dyDescent="0.2">
      <c r="A443" s="151">
        <v>13</v>
      </c>
      <c r="B443" s="147" t="s">
        <v>420</v>
      </c>
      <c r="C443" s="170"/>
      <c r="D443" s="151">
        <f>'Budget Template 121613'!$P$1</f>
        <v>2017</v>
      </c>
      <c r="E443" s="147">
        <f>'Budget Template 121613'!$G$5</f>
        <v>0</v>
      </c>
      <c r="F443" s="151"/>
      <c r="G443" s="150">
        <v>6329000000</v>
      </c>
      <c r="H443" s="147" t="str">
        <f>'Budget Template 121613'!$D$5&amp;A443&amp;'Budget Template 121613'!$F$5&amp;B443&amp;"0000000"</f>
        <v>13MAT0000000</v>
      </c>
      <c r="I443" s="151">
        <v>1</v>
      </c>
      <c r="J443" s="152">
        <f>ROUND('Budget Template 121613'!$M53,0)</f>
        <v>0</v>
      </c>
    </row>
    <row r="444" spans="1:10" s="149" customFormat="1" x14ac:dyDescent="0.2">
      <c r="A444" s="151">
        <v>13</v>
      </c>
      <c r="B444" s="147" t="s">
        <v>420</v>
      </c>
      <c r="C444" s="170"/>
      <c r="D444" s="151">
        <f>'Budget Template 121613'!$P$1</f>
        <v>2017</v>
      </c>
      <c r="E444" s="147">
        <f>'Budget Template 121613'!$G$5</f>
        <v>0</v>
      </c>
      <c r="F444" s="151"/>
      <c r="G444" s="150">
        <v>6339000000</v>
      </c>
      <c r="H444" s="147" t="str">
        <f>'Budget Template 121613'!$D$5&amp;A444&amp;'Budget Template 121613'!$F$5&amp;B444&amp;"0000000"</f>
        <v>13MAT0000000</v>
      </c>
      <c r="I444" s="151">
        <v>1</v>
      </c>
      <c r="J444" s="152">
        <f>ROUND('Budget Template 121613'!$M54,0)</f>
        <v>0</v>
      </c>
    </row>
    <row r="445" spans="1:10" s="149" customFormat="1" x14ac:dyDescent="0.2">
      <c r="A445" s="151">
        <v>13</v>
      </c>
      <c r="B445" s="147" t="s">
        <v>420</v>
      </c>
      <c r="C445" s="170"/>
      <c r="D445" s="151">
        <f>'Budget Template 121613'!$P$1</f>
        <v>2017</v>
      </c>
      <c r="E445" s="147">
        <f>'Budget Template 121613'!$G$5</f>
        <v>0</v>
      </c>
      <c r="F445" s="151"/>
      <c r="G445" s="150">
        <v>6399000000</v>
      </c>
      <c r="H445" s="147" t="str">
        <f>'Budget Template 121613'!$D$5&amp;A445&amp;'Budget Template 121613'!$F$5&amp;B445&amp;"0000000"</f>
        <v>13MAT0000000</v>
      </c>
      <c r="I445" s="151">
        <v>1</v>
      </c>
      <c r="J445" s="152">
        <f>ROUND('Budget Template 121613'!$M55,0)</f>
        <v>0</v>
      </c>
    </row>
    <row r="446" spans="1:10" s="149" customFormat="1" x14ac:dyDescent="0.2">
      <c r="A446" s="151">
        <v>13</v>
      </c>
      <c r="B446" s="147" t="s">
        <v>420</v>
      </c>
      <c r="C446" s="170"/>
      <c r="D446" s="151">
        <f>'Budget Template 121613'!$P$1</f>
        <v>2017</v>
      </c>
      <c r="E446" s="147">
        <f>'Budget Template 121613'!$G$5</f>
        <v>0</v>
      </c>
      <c r="F446" s="151"/>
      <c r="G446" s="150">
        <v>6411000000</v>
      </c>
      <c r="H446" s="147" t="str">
        <f>'Budget Template 121613'!$D$5&amp;A446&amp;'Budget Template 121613'!$F$5&amp;B446&amp;"0000000"</f>
        <v>13MAT0000000</v>
      </c>
      <c r="I446" s="151">
        <v>1</v>
      </c>
      <c r="J446" s="152">
        <f>ROUND('Budget Template 121613'!$M58,0)</f>
        <v>0</v>
      </c>
    </row>
    <row r="447" spans="1:10" s="149" customFormat="1" x14ac:dyDescent="0.2">
      <c r="A447" s="151">
        <v>13</v>
      </c>
      <c r="B447" s="147" t="s">
        <v>420</v>
      </c>
      <c r="C447" s="170"/>
      <c r="D447" s="151">
        <f>'Budget Template 121613'!$P$1</f>
        <v>2017</v>
      </c>
      <c r="E447" s="147">
        <f>'Budget Template 121613'!$G$5</f>
        <v>0</v>
      </c>
      <c r="F447" s="151"/>
      <c r="G447" s="150">
        <v>6411010000</v>
      </c>
      <c r="H447" s="147" t="str">
        <f>'Budget Template 121613'!$D$5&amp;A447&amp;'Budget Template 121613'!$F$5&amp;B447&amp;"0000000"</f>
        <v>13MAT0000000</v>
      </c>
      <c r="I447" s="151">
        <v>1</v>
      </c>
      <c r="J447" s="152">
        <f>ROUND('Budget Template 121613'!$M59,0)</f>
        <v>0</v>
      </c>
    </row>
    <row r="448" spans="1:10" s="149" customFormat="1" x14ac:dyDescent="0.2">
      <c r="A448" s="151">
        <v>13</v>
      </c>
      <c r="B448" s="147" t="s">
        <v>420</v>
      </c>
      <c r="C448" s="170"/>
      <c r="D448" s="151">
        <f>'Budget Template 121613'!$P$1</f>
        <v>2017</v>
      </c>
      <c r="E448" s="147">
        <f>'Budget Template 121613'!$G$5</f>
        <v>0</v>
      </c>
      <c r="F448" s="151"/>
      <c r="G448" s="150">
        <v>6412000000</v>
      </c>
      <c r="H448" s="147" t="str">
        <f>'Budget Template 121613'!$D$5&amp;A448&amp;'Budget Template 121613'!$F$5&amp;B448&amp;"0000000"</f>
        <v>13MAT0000000</v>
      </c>
      <c r="I448" s="151">
        <v>1</v>
      </c>
      <c r="J448" s="152">
        <f>ROUND('Budget Template 121613'!$M60,0)</f>
        <v>0</v>
      </c>
    </row>
    <row r="449" spans="1:10" s="149" customFormat="1" x14ac:dyDescent="0.2">
      <c r="A449" s="151">
        <v>13</v>
      </c>
      <c r="B449" s="147" t="s">
        <v>420</v>
      </c>
      <c r="C449" s="170"/>
      <c r="D449" s="151">
        <f>'Budget Template 121613'!$P$1</f>
        <v>2017</v>
      </c>
      <c r="E449" s="147">
        <f>'Budget Template 121613'!$G$5</f>
        <v>0</v>
      </c>
      <c r="F449" s="151"/>
      <c r="G449" s="150">
        <v>6419000000</v>
      </c>
      <c r="H449" s="147" t="str">
        <f>'Budget Template 121613'!$D$5&amp;A449&amp;'Budget Template 121613'!$F$5&amp;B449&amp;"0000000"</f>
        <v>13MAT0000000</v>
      </c>
      <c r="I449" s="151">
        <v>1</v>
      </c>
      <c r="J449" s="152">
        <f>ROUND('Budget Template 121613'!$M61,0)</f>
        <v>0</v>
      </c>
    </row>
    <row r="450" spans="1:10" s="149" customFormat="1" x14ac:dyDescent="0.2">
      <c r="A450" s="151">
        <v>13</v>
      </c>
      <c r="B450" s="147" t="s">
        <v>420</v>
      </c>
      <c r="C450" s="170"/>
      <c r="D450" s="151">
        <f>'Budget Template 121613'!$P$1</f>
        <v>2017</v>
      </c>
      <c r="E450" s="147">
        <f>'Budget Template 121613'!$G$5</f>
        <v>0</v>
      </c>
      <c r="F450" s="151"/>
      <c r="G450" s="150">
        <v>6494000000</v>
      </c>
      <c r="H450" s="147" t="str">
        <f>'Budget Template 121613'!$D$5&amp;A450&amp;'Budget Template 121613'!$F$5&amp;B450&amp;"0000000"</f>
        <v>13MAT0000000</v>
      </c>
      <c r="I450" s="151">
        <v>1</v>
      </c>
      <c r="J450" s="152">
        <f>ROUND('Budget Template 121613'!$M62,0)</f>
        <v>0</v>
      </c>
    </row>
    <row r="451" spans="1:10" s="149" customFormat="1" x14ac:dyDescent="0.2">
      <c r="A451" s="151">
        <v>13</v>
      </c>
      <c r="B451" s="147" t="s">
        <v>420</v>
      </c>
      <c r="C451" s="170"/>
      <c r="D451" s="151">
        <f>'Budget Template 121613'!$P$1</f>
        <v>2017</v>
      </c>
      <c r="E451" s="147">
        <f>'Budget Template 121613'!$G$5</f>
        <v>0</v>
      </c>
      <c r="F451" s="151"/>
      <c r="G451" s="150">
        <v>6495000000</v>
      </c>
      <c r="H451" s="147" t="str">
        <f>'Budget Template 121613'!$D$5&amp;A451&amp;'Budget Template 121613'!$F$5&amp;B451&amp;"0000000"</f>
        <v>13MAT0000000</v>
      </c>
      <c r="I451" s="151">
        <v>1</v>
      </c>
      <c r="J451" s="152">
        <f>ROUND('Budget Template 121613'!$M63,0)</f>
        <v>0</v>
      </c>
    </row>
    <row r="452" spans="1:10" s="149" customFormat="1" x14ac:dyDescent="0.2">
      <c r="A452" s="151">
        <v>13</v>
      </c>
      <c r="B452" s="147" t="s">
        <v>420</v>
      </c>
      <c r="C452" s="170"/>
      <c r="D452" s="151">
        <f>'Budget Template 121613'!$P$1</f>
        <v>2017</v>
      </c>
      <c r="E452" s="147">
        <f>'Budget Template 121613'!$G$5</f>
        <v>0</v>
      </c>
      <c r="F452" s="151"/>
      <c r="G452" s="150">
        <v>6499000000</v>
      </c>
      <c r="H452" s="147" t="str">
        <f>'Budget Template 121613'!$D$5&amp;A452&amp;'Budget Template 121613'!$F$5&amp;B452&amp;"0000000"</f>
        <v>13MAT0000000</v>
      </c>
      <c r="I452" s="151">
        <v>1</v>
      </c>
      <c r="J452" s="152">
        <f>ROUND('Budget Template 121613'!$M64,0)</f>
        <v>0</v>
      </c>
    </row>
    <row r="453" spans="1:10" s="149" customFormat="1" x14ac:dyDescent="0.2">
      <c r="A453" s="151">
        <v>13</v>
      </c>
      <c r="B453" s="147" t="s">
        <v>420</v>
      </c>
      <c r="C453" s="170"/>
      <c r="D453" s="151">
        <f>'Budget Template 121613'!$P$1</f>
        <v>2017</v>
      </c>
      <c r="E453" s="147">
        <f>'Budget Template 121613'!$G$5</f>
        <v>0</v>
      </c>
      <c r="F453" s="151"/>
      <c r="G453" s="150">
        <v>6499010000</v>
      </c>
      <c r="H453" s="147" t="str">
        <f>'Budget Template 121613'!$D$5&amp;A453&amp;'Budget Template 121613'!$F$5&amp;B453&amp;"0000000"</f>
        <v>13MAT0000000</v>
      </c>
      <c r="I453" s="151">
        <v>1</v>
      </c>
      <c r="J453" s="152">
        <f>ROUND('Budget Template 121613'!$M65,0)</f>
        <v>0</v>
      </c>
    </row>
    <row r="454" spans="1:10" s="149" customFormat="1" x14ac:dyDescent="0.2">
      <c r="A454" s="151">
        <v>13</v>
      </c>
      <c r="B454" s="147" t="s">
        <v>420</v>
      </c>
      <c r="C454" s="170"/>
      <c r="D454" s="151">
        <f>'Budget Template 121613'!$P$1</f>
        <v>2017</v>
      </c>
      <c r="E454" s="147">
        <f>'Budget Template 121613'!$G$5</f>
        <v>0</v>
      </c>
      <c r="F454" s="151"/>
      <c r="G454" s="150">
        <v>6499030000</v>
      </c>
      <c r="H454" s="147" t="str">
        <f>'Budget Template 121613'!$D$5&amp;A454&amp;'Budget Template 121613'!$F$5&amp;B454&amp;"0000000"</f>
        <v>13MAT0000000</v>
      </c>
      <c r="I454" s="151">
        <v>1</v>
      </c>
      <c r="J454" s="152">
        <f>ROUND('Budget Template 121613'!$M66,0)</f>
        <v>0</v>
      </c>
    </row>
    <row r="455" spans="1:10" s="149" customFormat="1" x14ac:dyDescent="0.2">
      <c r="A455" s="151">
        <v>13</v>
      </c>
      <c r="B455" s="147" t="s">
        <v>420</v>
      </c>
      <c r="C455" s="170"/>
      <c r="D455" s="151">
        <f>'Budget Template 121613'!$P$1</f>
        <v>2017</v>
      </c>
      <c r="E455" s="147">
        <f>'Budget Template 121613'!$G$5</f>
        <v>0</v>
      </c>
      <c r="F455" s="151"/>
      <c r="G455" s="150">
        <v>6639000000</v>
      </c>
      <c r="H455" s="147" t="str">
        <f>'Budget Template 121613'!$D$5&amp;A455&amp;'Budget Template 121613'!$F$5&amp;B455&amp;"0000000"</f>
        <v>13MAT0000000</v>
      </c>
      <c r="I455" s="151">
        <v>1</v>
      </c>
      <c r="J455" s="152">
        <f>ROUND('Budget Template 121613'!$M69,0)</f>
        <v>0</v>
      </c>
    </row>
    <row r="456" spans="1:10" s="149" customFormat="1" x14ac:dyDescent="0.2">
      <c r="A456" s="151">
        <v>13</v>
      </c>
      <c r="B456" s="147" t="s">
        <v>420</v>
      </c>
      <c r="C456" s="170"/>
      <c r="D456" s="151">
        <f>'Budget Template 121613'!$P$1</f>
        <v>2017</v>
      </c>
      <c r="E456" s="147">
        <f>'Budget Template 121613'!$G$5</f>
        <v>0</v>
      </c>
      <c r="F456" s="151"/>
      <c r="G456" s="150">
        <v>6639010000</v>
      </c>
      <c r="H456" s="147" t="str">
        <f>'Budget Template 121613'!$D$5&amp;A456&amp;'Budget Template 121613'!$F$5&amp;B456&amp;"0000000"</f>
        <v>13MAT0000000</v>
      </c>
      <c r="I456" s="151">
        <v>1</v>
      </c>
      <c r="J456" s="152">
        <f>ROUND('Budget Template 121613'!$M70,0)</f>
        <v>0</v>
      </c>
    </row>
    <row r="457" spans="1:10" s="149" customFormat="1" x14ac:dyDescent="0.2">
      <c r="A457" s="151">
        <v>13</v>
      </c>
      <c r="B457" s="147" t="s">
        <v>420</v>
      </c>
      <c r="C457" s="170"/>
      <c r="D457" s="151">
        <f>'Budget Template 121613'!$P$1</f>
        <v>2017</v>
      </c>
      <c r="E457" s="147">
        <f>'Budget Template 121613'!$G$5</f>
        <v>0</v>
      </c>
      <c r="F457" s="151"/>
      <c r="G457" s="150">
        <v>6639020000</v>
      </c>
      <c r="H457" s="147" t="str">
        <f>'Budget Template 121613'!$D$5&amp;A457&amp;'Budget Template 121613'!$F$5&amp;B457&amp;"0000000"</f>
        <v>13MAT0000000</v>
      </c>
      <c r="I457" s="151">
        <v>1</v>
      </c>
      <c r="J457" s="152">
        <f>ROUND('Budget Template 121613'!$M71,0)</f>
        <v>0</v>
      </c>
    </row>
    <row r="458" spans="1:10" s="149" customFormat="1" x14ac:dyDescent="0.2">
      <c r="A458" s="151">
        <v>13</v>
      </c>
      <c r="B458" s="147" t="s">
        <v>420</v>
      </c>
      <c r="C458" s="170"/>
      <c r="D458" s="151">
        <f>'Budget Template 121613'!$P$1</f>
        <v>2017</v>
      </c>
      <c r="E458" s="147">
        <f>'Budget Template 121613'!$G$5</f>
        <v>0</v>
      </c>
      <c r="F458" s="151"/>
      <c r="G458" s="150">
        <v>6649000000</v>
      </c>
      <c r="H458" s="147" t="str">
        <f>'Budget Template 121613'!$D$5&amp;A458&amp;'Budget Template 121613'!$F$5&amp;B458&amp;"0000000"</f>
        <v>13MAT0000000</v>
      </c>
      <c r="I458" s="151">
        <v>1</v>
      </c>
      <c r="J458" s="152">
        <f>ROUND('Budget Template 121613'!$M72,0)</f>
        <v>0</v>
      </c>
    </row>
    <row r="459" spans="1:10" s="149" customFormat="1" x14ac:dyDescent="0.2">
      <c r="A459" s="151">
        <v>13</v>
      </c>
      <c r="B459" s="147" t="s">
        <v>420</v>
      </c>
      <c r="C459" s="170"/>
      <c r="D459" s="151">
        <f>'Budget Template 121613'!$P$1</f>
        <v>2017</v>
      </c>
      <c r="E459" s="147">
        <f>'Budget Template 121613'!$G$5</f>
        <v>0</v>
      </c>
      <c r="F459" s="151"/>
      <c r="G459" s="150">
        <v>6649010000</v>
      </c>
      <c r="H459" s="147" t="str">
        <f>'Budget Template 121613'!$D$5&amp;A459&amp;'Budget Template 121613'!$F$5&amp;B459&amp;"0000000"</f>
        <v>13MAT0000000</v>
      </c>
      <c r="I459" s="151">
        <v>1</v>
      </c>
      <c r="J459" s="152">
        <f>ROUND('Budget Template 121613'!$M73,0)</f>
        <v>0</v>
      </c>
    </row>
    <row r="460" spans="1:10" s="149" customFormat="1" x14ac:dyDescent="0.2">
      <c r="A460" s="151">
        <v>13</v>
      </c>
      <c r="B460" s="147" t="s">
        <v>420</v>
      </c>
      <c r="C460" s="170"/>
      <c r="D460" s="151">
        <f>'Budget Template 121613'!$P$1</f>
        <v>2017</v>
      </c>
      <c r="E460" s="147">
        <f>'Budget Template 121613'!$G$5</f>
        <v>0</v>
      </c>
      <c r="F460" s="151"/>
      <c r="G460" s="150">
        <v>6649020000</v>
      </c>
      <c r="H460" s="147" t="str">
        <f>'Budget Template 121613'!$D$5&amp;A460&amp;'Budget Template 121613'!$F$5&amp;B460&amp;"0000000"</f>
        <v>13MAT0000000</v>
      </c>
      <c r="I460" s="151">
        <v>1</v>
      </c>
      <c r="J460" s="152">
        <f>ROUND('Budget Template 121613'!$M74,0)</f>
        <v>0</v>
      </c>
    </row>
    <row r="461" spans="1:10" s="149" customFormat="1" x14ac:dyDescent="0.2">
      <c r="A461" s="151">
        <v>13</v>
      </c>
      <c r="B461" s="147" t="s">
        <v>420</v>
      </c>
      <c r="C461" s="170"/>
      <c r="D461" s="151">
        <f>'Budget Template 121613'!$P$1</f>
        <v>2017</v>
      </c>
      <c r="E461" s="147">
        <f>'Budget Template 121613'!$G$5</f>
        <v>0</v>
      </c>
      <c r="F461" s="151"/>
      <c r="G461" s="150">
        <v>6669000000</v>
      </c>
      <c r="H461" s="147" t="str">
        <f>'Budget Template 121613'!$D$5&amp;A461&amp;'Budget Template 121613'!$F$5&amp;B461&amp;"0000000"</f>
        <v>13MAT0000000</v>
      </c>
      <c r="I461" s="151">
        <v>1</v>
      </c>
      <c r="J461" s="152">
        <f>ROUND('Budget Template 121613'!$M75,0)</f>
        <v>0</v>
      </c>
    </row>
    <row r="462" spans="1:10" s="149" customFormat="1" x14ac:dyDescent="0.2">
      <c r="A462" s="151">
        <v>13</v>
      </c>
      <c r="B462" s="147" t="s">
        <v>421</v>
      </c>
      <c r="C462" s="170"/>
      <c r="D462" s="151">
        <f>'Budget Template 121613'!$P$1</f>
        <v>2017</v>
      </c>
      <c r="E462" s="147">
        <f>'Budget Template 121613'!$G$5</f>
        <v>0</v>
      </c>
      <c r="F462" s="151"/>
      <c r="G462" s="150">
        <v>6112000000</v>
      </c>
      <c r="H462" s="147" t="str">
        <f>'Budget Template 121613'!$D$5&amp;A462&amp;'Budget Template 121613'!$F$5&amp;B462&amp;"0000000"</f>
        <v>13SCI0000000</v>
      </c>
      <c r="I462" s="151">
        <v>1</v>
      </c>
      <c r="J462" s="152">
        <f>ROUND('Budget Template 121613'!$N20,0)</f>
        <v>0</v>
      </c>
    </row>
    <row r="463" spans="1:10" s="149" customFormat="1" x14ac:dyDescent="0.2">
      <c r="A463" s="151">
        <v>13</v>
      </c>
      <c r="B463" s="147" t="s">
        <v>421</v>
      </c>
      <c r="C463" s="170"/>
      <c r="D463" s="151">
        <f>'Budget Template 121613'!$P$1</f>
        <v>2017</v>
      </c>
      <c r="E463" s="147">
        <f>'Budget Template 121613'!$G$5</f>
        <v>0</v>
      </c>
      <c r="F463" s="151"/>
      <c r="G463" s="150">
        <v>6129010000</v>
      </c>
      <c r="H463" s="147" t="str">
        <f>'Budget Template 121613'!$D$5&amp;A463&amp;'Budget Template 121613'!$F$5&amp;B463&amp;"0000000"</f>
        <v>13SCI0000000</v>
      </c>
      <c r="I463" s="151">
        <v>1</v>
      </c>
      <c r="J463" s="152">
        <f>ROUND('Budget Template 121613'!$N21,0)</f>
        <v>0</v>
      </c>
    </row>
    <row r="464" spans="1:10" s="149" customFormat="1" x14ac:dyDescent="0.2">
      <c r="A464" s="151">
        <v>13</v>
      </c>
      <c r="B464" s="147" t="s">
        <v>421</v>
      </c>
      <c r="C464" s="170"/>
      <c r="D464" s="151">
        <f>'Budget Template 121613'!$P$1</f>
        <v>2017</v>
      </c>
      <c r="E464" s="147">
        <f>'Budget Template 121613'!$G$5</f>
        <v>0</v>
      </c>
      <c r="F464" s="151"/>
      <c r="G464" s="150">
        <v>6119020000</v>
      </c>
      <c r="H464" s="147" t="str">
        <f>'Budget Template 121613'!$D$5&amp;A464&amp;'Budget Template 121613'!$F$5&amp;B464&amp;"0000000"</f>
        <v>13SCI0000000</v>
      </c>
      <c r="I464" s="151">
        <v>1</v>
      </c>
      <c r="J464" s="152">
        <f>ROUND('Budget Template 121613'!$N22,0)</f>
        <v>0</v>
      </c>
    </row>
    <row r="465" spans="1:10" s="149" customFormat="1" x14ac:dyDescent="0.2">
      <c r="A465" s="151">
        <v>13</v>
      </c>
      <c r="B465" s="147" t="s">
        <v>421</v>
      </c>
      <c r="C465" s="170"/>
      <c r="D465" s="151">
        <f>'Budget Template 121613'!$P$1</f>
        <v>2017</v>
      </c>
      <c r="E465" s="147">
        <f>'Budget Template 121613'!$G$5</f>
        <v>0</v>
      </c>
      <c r="F465" s="151"/>
      <c r="G465" s="150">
        <v>6119030000</v>
      </c>
      <c r="H465" s="147" t="str">
        <f>'Budget Template 121613'!$D$5&amp;A465&amp;'Budget Template 121613'!$F$5&amp;B465&amp;"0000000"</f>
        <v>13SCI0000000</v>
      </c>
      <c r="I465" s="151">
        <v>1</v>
      </c>
      <c r="J465" s="152">
        <f>ROUND('Budget Template 121613'!$N23,0)</f>
        <v>0</v>
      </c>
    </row>
    <row r="466" spans="1:10" s="149" customFormat="1" x14ac:dyDescent="0.2">
      <c r="A466" s="151">
        <v>13</v>
      </c>
      <c r="B466" s="147" t="s">
        <v>421</v>
      </c>
      <c r="C466" s="170"/>
      <c r="D466" s="151">
        <f>'Budget Template 121613'!$P$1</f>
        <v>2017</v>
      </c>
      <c r="E466" s="147">
        <f>'Budget Template 121613'!$G$5</f>
        <v>0</v>
      </c>
      <c r="F466" s="151"/>
      <c r="G466" s="150">
        <v>6119040000</v>
      </c>
      <c r="H466" s="147" t="str">
        <f>'Budget Template 121613'!$D$5&amp;A466&amp;'Budget Template 121613'!$F$5&amp;B466&amp;"0000000"</f>
        <v>13SCI0000000</v>
      </c>
      <c r="I466" s="151">
        <v>1</v>
      </c>
      <c r="J466" s="152">
        <f>ROUND('Budget Template 121613'!$N24,0)</f>
        <v>0</v>
      </c>
    </row>
    <row r="467" spans="1:10" s="149" customFormat="1" x14ac:dyDescent="0.2">
      <c r="A467" s="151">
        <v>13</v>
      </c>
      <c r="B467" s="147" t="s">
        <v>421</v>
      </c>
      <c r="C467" s="170"/>
      <c r="D467" s="151">
        <f>'Budget Template 121613'!$P$1</f>
        <v>2017</v>
      </c>
      <c r="E467" s="147">
        <f>'Budget Template 121613'!$G$5</f>
        <v>0</v>
      </c>
      <c r="F467" s="151"/>
      <c r="G467" s="150">
        <v>6119050000</v>
      </c>
      <c r="H467" s="147" t="str">
        <f>'Budget Template 121613'!$D$5&amp;A467&amp;'Budget Template 121613'!$F$5&amp;B467&amp;"0000000"</f>
        <v>13SCI0000000</v>
      </c>
      <c r="I467" s="151">
        <v>1</v>
      </c>
      <c r="J467" s="152">
        <f>ROUND('Budget Template 121613'!$N25,0)</f>
        <v>0</v>
      </c>
    </row>
    <row r="468" spans="1:10" s="149" customFormat="1" x14ac:dyDescent="0.2">
      <c r="A468" s="151">
        <v>13</v>
      </c>
      <c r="B468" s="147" t="s">
        <v>421</v>
      </c>
      <c r="C468" s="170"/>
      <c r="D468" s="151">
        <f>'Budget Template 121613'!$P$1</f>
        <v>2017</v>
      </c>
      <c r="E468" s="147">
        <f>'Budget Template 121613'!$G$5</f>
        <v>0</v>
      </c>
      <c r="F468" s="151"/>
      <c r="G468" s="150">
        <v>6119000000</v>
      </c>
      <c r="H468" s="147" t="str">
        <f>'Budget Template 121613'!$D$5&amp;A468&amp;'Budget Template 121613'!$F$5&amp;B468&amp;"0000000"</f>
        <v>13SCI0000000</v>
      </c>
      <c r="I468" s="151">
        <v>1</v>
      </c>
      <c r="J468" s="152">
        <f>ROUND('Budget Template 121613'!$N26,0)</f>
        <v>0</v>
      </c>
    </row>
    <row r="469" spans="1:10" s="149" customFormat="1" x14ac:dyDescent="0.2">
      <c r="A469" s="151">
        <v>13</v>
      </c>
      <c r="B469" s="147" t="s">
        <v>421</v>
      </c>
      <c r="C469" s="170"/>
      <c r="D469" s="151">
        <f>'Budget Template 121613'!$P$1</f>
        <v>2017</v>
      </c>
      <c r="E469" s="147">
        <f>'Budget Template 121613'!$G$5</f>
        <v>0</v>
      </c>
      <c r="F469" s="151"/>
      <c r="G469" s="150">
        <v>6119010000</v>
      </c>
      <c r="H469" s="147" t="str">
        <f>'Budget Template 121613'!$D$5&amp;A469&amp;'Budget Template 121613'!$F$5&amp;B469&amp;"0000000"</f>
        <v>13SCI0000000</v>
      </c>
      <c r="I469" s="151">
        <v>1</v>
      </c>
      <c r="J469" s="152">
        <f>ROUND('Budget Template 121613'!$N27,0)</f>
        <v>0</v>
      </c>
    </row>
    <row r="470" spans="1:10" s="149" customFormat="1" x14ac:dyDescent="0.2">
      <c r="A470" s="151">
        <v>13</v>
      </c>
      <c r="B470" s="147" t="s">
        <v>421</v>
      </c>
      <c r="C470" s="170"/>
      <c r="D470" s="151">
        <f>'Budget Template 121613'!$P$1</f>
        <v>2017</v>
      </c>
      <c r="E470" s="147">
        <f>'Budget Template 121613'!$G$5</f>
        <v>0</v>
      </c>
      <c r="F470" s="151"/>
      <c r="G470" s="150">
        <v>6121000000</v>
      </c>
      <c r="H470" s="147" t="str">
        <f>'Budget Template 121613'!$D$5&amp;A470&amp;'Budget Template 121613'!$F$5&amp;B470&amp;"0000000"</f>
        <v>13SCI0000000</v>
      </c>
      <c r="I470" s="151">
        <v>1</v>
      </c>
      <c r="J470" s="152">
        <f>ROUND('Budget Template 121613'!$N28,0)</f>
        <v>0</v>
      </c>
    </row>
    <row r="471" spans="1:10" s="149" customFormat="1" x14ac:dyDescent="0.2">
      <c r="A471" s="151">
        <v>13</v>
      </c>
      <c r="B471" s="147" t="s">
        <v>421</v>
      </c>
      <c r="C471" s="170"/>
      <c r="D471" s="151">
        <f>'Budget Template 121613'!$P$1</f>
        <v>2017</v>
      </c>
      <c r="E471" s="147">
        <f>'Budget Template 121613'!$G$5</f>
        <v>0</v>
      </c>
      <c r="F471" s="151"/>
      <c r="G471" s="150">
        <v>6129000000</v>
      </c>
      <c r="H471" s="147" t="str">
        <f>'Budget Template 121613'!$D$5&amp;A471&amp;'Budget Template 121613'!$F$5&amp;B471&amp;"0000000"</f>
        <v>13SCI0000000</v>
      </c>
      <c r="I471" s="151">
        <v>1</v>
      </c>
      <c r="J471" s="152">
        <f>ROUND('Budget Template 121613'!$N29,0)</f>
        <v>0</v>
      </c>
    </row>
    <row r="472" spans="1:10" s="149" customFormat="1" x14ac:dyDescent="0.2">
      <c r="A472" s="151">
        <v>13</v>
      </c>
      <c r="B472" s="147" t="s">
        <v>421</v>
      </c>
      <c r="C472" s="170"/>
      <c r="D472" s="151">
        <f>'Budget Template 121613'!$P$1</f>
        <v>2017</v>
      </c>
      <c r="E472" s="147">
        <f>'Budget Template 121613'!$G$5</f>
        <v>0</v>
      </c>
      <c r="F472" s="151"/>
      <c r="G472" s="150">
        <v>6141000000</v>
      </c>
      <c r="H472" s="147" t="str">
        <f>'Budget Template 121613'!$D$5&amp;A472&amp;'Budget Template 121613'!$F$5&amp;B472&amp;"0000000"</f>
        <v>13SCI0000000</v>
      </c>
      <c r="I472" s="151">
        <v>1</v>
      </c>
      <c r="J472" s="152">
        <f>ROUND('Budget Template 121613'!$N31,0)</f>
        <v>0</v>
      </c>
    </row>
    <row r="473" spans="1:10" s="149" customFormat="1" x14ac:dyDescent="0.2">
      <c r="A473" s="151">
        <v>13</v>
      </c>
      <c r="B473" s="147" t="s">
        <v>421</v>
      </c>
      <c r="C473" s="170"/>
      <c r="D473" s="151">
        <f>'Budget Template 121613'!$P$1</f>
        <v>2017</v>
      </c>
      <c r="E473" s="147">
        <f>'Budget Template 121613'!$G$5</f>
        <v>0</v>
      </c>
      <c r="F473" s="151"/>
      <c r="G473" s="150">
        <v>6142000000</v>
      </c>
      <c r="H473" s="147" t="str">
        <f>'Budget Template 121613'!$D$5&amp;A473&amp;'Budget Template 121613'!$F$5&amp;B473&amp;"0000000"</f>
        <v>13SCI0000000</v>
      </c>
      <c r="I473" s="151">
        <v>1</v>
      </c>
      <c r="J473" s="152">
        <f>ROUND('Budget Template 121613'!$N32,0)</f>
        <v>0</v>
      </c>
    </row>
    <row r="474" spans="1:10" s="149" customFormat="1" x14ac:dyDescent="0.2">
      <c r="A474" s="151">
        <v>13</v>
      </c>
      <c r="B474" s="147" t="s">
        <v>421</v>
      </c>
      <c r="C474" s="170"/>
      <c r="D474" s="151">
        <f>'Budget Template 121613'!$P$1</f>
        <v>2017</v>
      </c>
      <c r="E474" s="147">
        <f>'Budget Template 121613'!$G$5</f>
        <v>0</v>
      </c>
      <c r="F474" s="151"/>
      <c r="G474" s="150">
        <v>6143000000</v>
      </c>
      <c r="H474" s="147" t="str">
        <f>'Budget Template 121613'!$D$5&amp;A474&amp;'Budget Template 121613'!$F$5&amp;B474&amp;"0000000"</f>
        <v>13SCI0000000</v>
      </c>
      <c r="I474" s="151">
        <v>1</v>
      </c>
      <c r="J474" s="152">
        <f>ROUND('Budget Template 121613'!$N33,0)</f>
        <v>0</v>
      </c>
    </row>
    <row r="475" spans="1:10" s="149" customFormat="1" x14ac:dyDescent="0.2">
      <c r="A475" s="151">
        <v>13</v>
      </c>
      <c r="B475" s="147" t="s">
        <v>421</v>
      </c>
      <c r="C475" s="170"/>
      <c r="D475" s="151">
        <f>'Budget Template 121613'!$P$1</f>
        <v>2017</v>
      </c>
      <c r="E475" s="147">
        <f>'Budget Template 121613'!$G$5</f>
        <v>0</v>
      </c>
      <c r="F475" s="151"/>
      <c r="G475" s="150">
        <v>6145000000</v>
      </c>
      <c r="H475" s="147" t="str">
        <f>'Budget Template 121613'!$D$5&amp;A475&amp;'Budget Template 121613'!$F$5&amp;B475&amp;"0000000"</f>
        <v>13SCI0000000</v>
      </c>
      <c r="I475" s="151">
        <v>1</v>
      </c>
      <c r="J475" s="152">
        <f>ROUND('Budget Template 121613'!$N34,0)</f>
        <v>0</v>
      </c>
    </row>
    <row r="476" spans="1:10" s="149" customFormat="1" x14ac:dyDescent="0.2">
      <c r="A476" s="151">
        <v>13</v>
      </c>
      <c r="B476" s="147" t="s">
        <v>421</v>
      </c>
      <c r="C476" s="170"/>
      <c r="D476" s="151">
        <f>'Budget Template 121613'!$P$1</f>
        <v>2017</v>
      </c>
      <c r="E476" s="147">
        <f>'Budget Template 121613'!$G$5</f>
        <v>0</v>
      </c>
      <c r="F476" s="151"/>
      <c r="G476" s="150">
        <v>6146000000</v>
      </c>
      <c r="H476" s="147" t="str">
        <f>'Budget Template 121613'!$D$5&amp;A476&amp;'Budget Template 121613'!$F$5&amp;B476&amp;"0000000"</f>
        <v>13SCI0000000</v>
      </c>
      <c r="I476" s="151">
        <v>1</v>
      </c>
      <c r="J476" s="152">
        <f>ROUND('Budget Template 121613'!$N35,0)</f>
        <v>0</v>
      </c>
    </row>
    <row r="477" spans="1:10" s="149" customFormat="1" x14ac:dyDescent="0.2">
      <c r="A477" s="151">
        <v>13</v>
      </c>
      <c r="B477" s="147" t="s">
        <v>421</v>
      </c>
      <c r="C477" s="170"/>
      <c r="D477" s="151">
        <f>'Budget Template 121613'!$P$1</f>
        <v>2017</v>
      </c>
      <c r="E477" s="147">
        <f>'Budget Template 121613'!$G$5</f>
        <v>0</v>
      </c>
      <c r="F477" s="151"/>
      <c r="G477" s="150">
        <v>6141010000</v>
      </c>
      <c r="H477" s="147" t="str">
        <f>'Budget Template 121613'!$D$5&amp;A477&amp;'Budget Template 121613'!$F$5&amp;B477&amp;"0000000"</f>
        <v>13SCI0000000</v>
      </c>
      <c r="I477" s="151">
        <v>1</v>
      </c>
      <c r="J477" s="152">
        <f>ROUND('Budget Template 121613'!$N36,0)</f>
        <v>0</v>
      </c>
    </row>
    <row r="478" spans="1:10" s="149" customFormat="1" x14ac:dyDescent="0.2">
      <c r="A478" s="151">
        <v>13</v>
      </c>
      <c r="B478" s="147" t="s">
        <v>421</v>
      </c>
      <c r="C478" s="170"/>
      <c r="D478" s="151">
        <f>'Budget Template 121613'!$P$1</f>
        <v>2017</v>
      </c>
      <c r="E478" s="147">
        <f>'Budget Template 121613'!$G$5</f>
        <v>0</v>
      </c>
      <c r="F478" s="151"/>
      <c r="G478" s="150">
        <v>6219000000</v>
      </c>
      <c r="H478" s="147" t="str">
        <f>'Budget Template 121613'!$D$5&amp;A478&amp;'Budget Template 121613'!$F$5&amp;B478&amp;"0000000"</f>
        <v>13SCI0000000</v>
      </c>
      <c r="I478" s="151">
        <v>1</v>
      </c>
      <c r="J478" s="152">
        <f>ROUND('Budget Template 121613'!$N40,0)</f>
        <v>0</v>
      </c>
    </row>
    <row r="479" spans="1:10" s="149" customFormat="1" x14ac:dyDescent="0.2">
      <c r="A479" s="151">
        <v>13</v>
      </c>
      <c r="B479" s="147" t="s">
        <v>421</v>
      </c>
      <c r="C479" s="170"/>
      <c r="D479" s="151">
        <f>'Budget Template 121613'!$P$1</f>
        <v>2017</v>
      </c>
      <c r="E479" s="147">
        <f>'Budget Template 121613'!$G$5</f>
        <v>0</v>
      </c>
      <c r="F479" s="151"/>
      <c r="G479" s="150">
        <v>6221000000</v>
      </c>
      <c r="H479" s="147" t="str">
        <f>'Budget Template 121613'!$D$5&amp;A479&amp;'Budget Template 121613'!$F$5&amp;B479&amp;"0000000"</f>
        <v>13SCI0000000</v>
      </c>
      <c r="I479" s="151">
        <v>1</v>
      </c>
      <c r="J479" s="152">
        <f>ROUND('Budget Template 121613'!$N41,0)</f>
        <v>0</v>
      </c>
    </row>
    <row r="480" spans="1:10" s="149" customFormat="1" x14ac:dyDescent="0.2">
      <c r="A480" s="151">
        <v>13</v>
      </c>
      <c r="B480" s="147" t="s">
        <v>421</v>
      </c>
      <c r="C480" s="170"/>
      <c r="D480" s="151">
        <f>'Budget Template 121613'!$P$1</f>
        <v>2017</v>
      </c>
      <c r="E480" s="147">
        <f>'Budget Template 121613'!$G$5</f>
        <v>0</v>
      </c>
      <c r="F480" s="151"/>
      <c r="G480" s="150">
        <v>6239000000</v>
      </c>
      <c r="H480" s="147" t="str">
        <f>'Budget Template 121613'!$D$5&amp;A480&amp;'Budget Template 121613'!$F$5&amp;B480&amp;"0000000"</f>
        <v>13SCI0000000</v>
      </c>
      <c r="I480" s="151">
        <v>1</v>
      </c>
      <c r="J480" s="152">
        <f>ROUND('Budget Template 121613'!$N42,0)</f>
        <v>0</v>
      </c>
    </row>
    <row r="481" spans="1:10" s="149" customFormat="1" x14ac:dyDescent="0.2">
      <c r="A481" s="151">
        <v>13</v>
      </c>
      <c r="B481" s="147" t="s">
        <v>421</v>
      </c>
      <c r="C481" s="170"/>
      <c r="D481" s="151">
        <f>'Budget Template 121613'!$P$1</f>
        <v>2017</v>
      </c>
      <c r="E481" s="147">
        <f>'Budget Template 121613'!$G$5</f>
        <v>0</v>
      </c>
      <c r="F481" s="151"/>
      <c r="G481" s="150">
        <v>6249000000</v>
      </c>
      <c r="H481" s="147" t="str">
        <f>'Budget Template 121613'!$D$5&amp;A481&amp;'Budget Template 121613'!$F$5&amp;B481&amp;"0000000"</f>
        <v>13SCI0000000</v>
      </c>
      <c r="I481" s="151">
        <v>1</v>
      </c>
      <c r="J481" s="152">
        <f>ROUND('Budget Template 121613'!$N43,0)</f>
        <v>0</v>
      </c>
    </row>
    <row r="482" spans="1:10" s="149" customFormat="1" x14ac:dyDescent="0.2">
      <c r="A482" s="151">
        <v>13</v>
      </c>
      <c r="B482" s="147" t="s">
        <v>421</v>
      </c>
      <c r="C482" s="170"/>
      <c r="D482" s="151">
        <f>'Budget Template 121613'!$P$1</f>
        <v>2017</v>
      </c>
      <c r="E482" s="147">
        <f>'Budget Template 121613'!$G$5</f>
        <v>0</v>
      </c>
      <c r="F482" s="151"/>
      <c r="G482" s="150">
        <v>6259040000</v>
      </c>
      <c r="H482" s="147" t="str">
        <f>'Budget Template 121613'!$D$5&amp;A482&amp;'Budget Template 121613'!$F$5&amp;B482&amp;"0000000"</f>
        <v>13SCI0000000</v>
      </c>
      <c r="I482" s="151">
        <v>1</v>
      </c>
      <c r="J482" s="152">
        <f>ROUND('Budget Template 121613'!$N44,0)</f>
        <v>0</v>
      </c>
    </row>
    <row r="483" spans="1:10" s="149" customFormat="1" x14ac:dyDescent="0.2">
      <c r="A483" s="151">
        <v>13</v>
      </c>
      <c r="B483" s="147" t="s">
        <v>421</v>
      </c>
      <c r="C483" s="170"/>
      <c r="D483" s="151">
        <f>'Budget Template 121613'!$P$1</f>
        <v>2017</v>
      </c>
      <c r="E483" s="147">
        <f>'Budget Template 121613'!$G$5</f>
        <v>0</v>
      </c>
      <c r="F483" s="151"/>
      <c r="G483" s="150">
        <v>6269000000</v>
      </c>
      <c r="H483" s="147" t="str">
        <f>'Budget Template 121613'!$D$5&amp;A483&amp;'Budget Template 121613'!$F$5&amp;B483&amp;"0000000"</f>
        <v>13SCI0000000</v>
      </c>
      <c r="I483" s="151">
        <v>1</v>
      </c>
      <c r="J483" s="152">
        <f>ROUND('Budget Template 121613'!$N45,0)</f>
        <v>0</v>
      </c>
    </row>
    <row r="484" spans="1:10" s="149" customFormat="1" x14ac:dyDescent="0.2">
      <c r="A484" s="151">
        <v>13</v>
      </c>
      <c r="B484" s="147" t="s">
        <v>421</v>
      </c>
      <c r="C484" s="170"/>
      <c r="D484" s="151">
        <f>'Budget Template 121613'!$P$1</f>
        <v>2017</v>
      </c>
      <c r="E484" s="147">
        <f>'Budget Template 121613'!$G$5</f>
        <v>0</v>
      </c>
      <c r="F484" s="151"/>
      <c r="G484" s="150">
        <v>6269010000</v>
      </c>
      <c r="H484" s="147" t="str">
        <f>'Budget Template 121613'!$D$5&amp;A484&amp;'Budget Template 121613'!$F$5&amp;B484&amp;"0000000"</f>
        <v>13SCI0000000</v>
      </c>
      <c r="I484" s="151">
        <v>1</v>
      </c>
      <c r="J484" s="152">
        <f>ROUND('Budget Template 121613'!$N46,0)</f>
        <v>0</v>
      </c>
    </row>
    <row r="485" spans="1:10" s="149" customFormat="1" x14ac:dyDescent="0.2">
      <c r="A485" s="151">
        <v>13</v>
      </c>
      <c r="B485" s="147" t="s">
        <v>421</v>
      </c>
      <c r="C485" s="170"/>
      <c r="D485" s="151">
        <f>'Budget Template 121613'!$P$1</f>
        <v>2017</v>
      </c>
      <c r="E485" s="147">
        <f>'Budget Template 121613'!$G$5</f>
        <v>0</v>
      </c>
      <c r="F485" s="151"/>
      <c r="G485" s="150">
        <v>6291000000</v>
      </c>
      <c r="H485" s="147" t="str">
        <f>'Budget Template 121613'!$D$5&amp;A485&amp;'Budget Template 121613'!$F$5&amp;B485&amp;"0000000"</f>
        <v>13SCI0000000</v>
      </c>
      <c r="I485" s="151">
        <v>1</v>
      </c>
      <c r="J485" s="152">
        <f>ROUND('Budget Template 121613'!$N47,0)</f>
        <v>0</v>
      </c>
    </row>
    <row r="486" spans="1:10" s="149" customFormat="1" x14ac:dyDescent="0.2">
      <c r="A486" s="151">
        <v>13</v>
      </c>
      <c r="B486" s="147" t="s">
        <v>421</v>
      </c>
      <c r="C486" s="170"/>
      <c r="D486" s="151">
        <f>'Budget Template 121613'!$P$1</f>
        <v>2017</v>
      </c>
      <c r="E486" s="147">
        <f>'Budget Template 121613'!$G$5</f>
        <v>0</v>
      </c>
      <c r="F486" s="151"/>
      <c r="G486" s="150">
        <v>6299010000</v>
      </c>
      <c r="H486" s="147" t="str">
        <f>'Budget Template 121613'!$D$5&amp;A486&amp;'Budget Template 121613'!$F$5&amp;B486&amp;"0000000"</f>
        <v>13SCI0000000</v>
      </c>
      <c r="I486" s="151">
        <v>1</v>
      </c>
      <c r="J486" s="152">
        <f>ROUND('Budget Template 121613'!$N48,0)</f>
        <v>0</v>
      </c>
    </row>
    <row r="487" spans="1:10" s="149" customFormat="1" x14ac:dyDescent="0.2">
      <c r="A487" s="151">
        <v>13</v>
      </c>
      <c r="B487" s="147" t="s">
        <v>421</v>
      </c>
      <c r="C487" s="170"/>
      <c r="D487" s="151">
        <f>'Budget Template 121613'!$P$1</f>
        <v>2017</v>
      </c>
      <c r="E487" s="147">
        <f>'Budget Template 121613'!$G$5</f>
        <v>0</v>
      </c>
      <c r="F487" s="151"/>
      <c r="G487" s="150">
        <v>6299000000</v>
      </c>
      <c r="H487" s="147" t="str">
        <f>'Budget Template 121613'!$D$5&amp;A487&amp;'Budget Template 121613'!$F$5&amp;B487&amp;"0000000"</f>
        <v>13SCI0000000</v>
      </c>
      <c r="I487" s="151">
        <v>1</v>
      </c>
      <c r="J487" s="152">
        <f>ROUND('Budget Template 121613'!$N49,0)</f>
        <v>0</v>
      </c>
    </row>
    <row r="488" spans="1:10" s="149" customFormat="1" x14ac:dyDescent="0.2">
      <c r="A488" s="151">
        <v>13</v>
      </c>
      <c r="B488" s="147" t="s">
        <v>421</v>
      </c>
      <c r="C488" s="170"/>
      <c r="D488" s="151">
        <f>'Budget Template 121613'!$P$1</f>
        <v>2017</v>
      </c>
      <c r="E488" s="147">
        <f>'Budget Template 121613'!$G$5</f>
        <v>0</v>
      </c>
      <c r="F488" s="151"/>
      <c r="G488" s="150">
        <v>6319000000</v>
      </c>
      <c r="H488" s="147" t="str">
        <f>'Budget Template 121613'!$D$5&amp;A488&amp;'Budget Template 121613'!$F$5&amp;B488&amp;"0000000"</f>
        <v>13SCI0000000</v>
      </c>
      <c r="I488" s="151">
        <v>1</v>
      </c>
      <c r="J488" s="152">
        <f>ROUND('Budget Template 121613'!$N52,0)</f>
        <v>0</v>
      </c>
    </row>
    <row r="489" spans="1:10" s="149" customFormat="1" x14ac:dyDescent="0.2">
      <c r="A489" s="151">
        <v>13</v>
      </c>
      <c r="B489" s="147" t="s">
        <v>421</v>
      </c>
      <c r="C489" s="170"/>
      <c r="D489" s="151">
        <f>'Budget Template 121613'!$P$1</f>
        <v>2017</v>
      </c>
      <c r="E489" s="147">
        <f>'Budget Template 121613'!$G$5</f>
        <v>0</v>
      </c>
      <c r="F489" s="151"/>
      <c r="G489" s="150">
        <v>6329000000</v>
      </c>
      <c r="H489" s="147" t="str">
        <f>'Budget Template 121613'!$D$5&amp;A489&amp;'Budget Template 121613'!$F$5&amp;B489&amp;"0000000"</f>
        <v>13SCI0000000</v>
      </c>
      <c r="I489" s="151">
        <v>1</v>
      </c>
      <c r="J489" s="152">
        <f>ROUND('Budget Template 121613'!$N53,0)</f>
        <v>0</v>
      </c>
    </row>
    <row r="490" spans="1:10" s="149" customFormat="1" x14ac:dyDescent="0.2">
      <c r="A490" s="151">
        <v>13</v>
      </c>
      <c r="B490" s="147" t="s">
        <v>421</v>
      </c>
      <c r="C490" s="170"/>
      <c r="D490" s="151">
        <f>'Budget Template 121613'!$P$1</f>
        <v>2017</v>
      </c>
      <c r="E490" s="147">
        <f>'Budget Template 121613'!$G$5</f>
        <v>0</v>
      </c>
      <c r="F490" s="151"/>
      <c r="G490" s="150">
        <v>6339000000</v>
      </c>
      <c r="H490" s="147" t="str">
        <f>'Budget Template 121613'!$D$5&amp;A490&amp;'Budget Template 121613'!$F$5&amp;B490&amp;"0000000"</f>
        <v>13SCI0000000</v>
      </c>
      <c r="I490" s="151">
        <v>1</v>
      </c>
      <c r="J490" s="152">
        <f>ROUND('Budget Template 121613'!$N54,0)</f>
        <v>0</v>
      </c>
    </row>
    <row r="491" spans="1:10" s="149" customFormat="1" x14ac:dyDescent="0.2">
      <c r="A491" s="151">
        <v>13</v>
      </c>
      <c r="B491" s="147" t="s">
        <v>421</v>
      </c>
      <c r="C491" s="170"/>
      <c r="D491" s="151">
        <f>'Budget Template 121613'!$P$1</f>
        <v>2017</v>
      </c>
      <c r="E491" s="147">
        <f>'Budget Template 121613'!$G$5</f>
        <v>0</v>
      </c>
      <c r="F491" s="151"/>
      <c r="G491" s="150">
        <v>6399000000</v>
      </c>
      <c r="H491" s="147" t="str">
        <f>'Budget Template 121613'!$D$5&amp;A491&amp;'Budget Template 121613'!$F$5&amp;B491&amp;"0000000"</f>
        <v>13SCI0000000</v>
      </c>
      <c r="I491" s="151">
        <v>1</v>
      </c>
      <c r="J491" s="152">
        <f>ROUND('Budget Template 121613'!$N55,0)</f>
        <v>0</v>
      </c>
    </row>
    <row r="492" spans="1:10" s="149" customFormat="1" x14ac:dyDescent="0.2">
      <c r="A492" s="151">
        <v>13</v>
      </c>
      <c r="B492" s="147" t="s">
        <v>421</v>
      </c>
      <c r="C492" s="170"/>
      <c r="D492" s="151">
        <f>'Budget Template 121613'!$P$1</f>
        <v>2017</v>
      </c>
      <c r="E492" s="147">
        <f>'Budget Template 121613'!$G$5</f>
        <v>0</v>
      </c>
      <c r="F492" s="151"/>
      <c r="G492" s="150">
        <v>6411000000</v>
      </c>
      <c r="H492" s="147" t="str">
        <f>'Budget Template 121613'!$D$5&amp;A492&amp;'Budget Template 121613'!$F$5&amp;B492&amp;"0000000"</f>
        <v>13SCI0000000</v>
      </c>
      <c r="I492" s="151">
        <v>1</v>
      </c>
      <c r="J492" s="152">
        <f>ROUND('Budget Template 121613'!$N58,0)</f>
        <v>0</v>
      </c>
    </row>
    <row r="493" spans="1:10" s="149" customFormat="1" x14ac:dyDescent="0.2">
      <c r="A493" s="151">
        <v>13</v>
      </c>
      <c r="B493" s="147" t="s">
        <v>421</v>
      </c>
      <c r="C493" s="170"/>
      <c r="D493" s="151">
        <f>'Budget Template 121613'!$P$1</f>
        <v>2017</v>
      </c>
      <c r="E493" s="147">
        <f>'Budget Template 121613'!$G$5</f>
        <v>0</v>
      </c>
      <c r="F493" s="151"/>
      <c r="G493" s="150">
        <v>6411010000</v>
      </c>
      <c r="H493" s="147" t="str">
        <f>'Budget Template 121613'!$D$5&amp;A493&amp;'Budget Template 121613'!$F$5&amp;B493&amp;"0000000"</f>
        <v>13SCI0000000</v>
      </c>
      <c r="I493" s="151">
        <v>1</v>
      </c>
      <c r="J493" s="152">
        <f>ROUND('Budget Template 121613'!$N59,0)</f>
        <v>0</v>
      </c>
    </row>
    <row r="494" spans="1:10" s="149" customFormat="1" x14ac:dyDescent="0.2">
      <c r="A494" s="151">
        <v>13</v>
      </c>
      <c r="B494" s="147" t="s">
        <v>421</v>
      </c>
      <c r="C494" s="170"/>
      <c r="D494" s="151">
        <f>'Budget Template 121613'!$P$1</f>
        <v>2017</v>
      </c>
      <c r="E494" s="147">
        <f>'Budget Template 121613'!$G$5</f>
        <v>0</v>
      </c>
      <c r="F494" s="151"/>
      <c r="G494" s="150">
        <v>6412000000</v>
      </c>
      <c r="H494" s="147" t="str">
        <f>'Budget Template 121613'!$D$5&amp;A494&amp;'Budget Template 121613'!$F$5&amp;B494&amp;"0000000"</f>
        <v>13SCI0000000</v>
      </c>
      <c r="I494" s="151">
        <v>1</v>
      </c>
      <c r="J494" s="152">
        <f>ROUND('Budget Template 121613'!$N60,0)</f>
        <v>0</v>
      </c>
    </row>
    <row r="495" spans="1:10" s="149" customFormat="1" x14ac:dyDescent="0.2">
      <c r="A495" s="151">
        <v>13</v>
      </c>
      <c r="B495" s="147" t="s">
        <v>421</v>
      </c>
      <c r="C495" s="170"/>
      <c r="D495" s="151">
        <f>'Budget Template 121613'!$P$1</f>
        <v>2017</v>
      </c>
      <c r="E495" s="147">
        <f>'Budget Template 121613'!$G$5</f>
        <v>0</v>
      </c>
      <c r="F495" s="151"/>
      <c r="G495" s="150">
        <v>6419000000</v>
      </c>
      <c r="H495" s="147" t="str">
        <f>'Budget Template 121613'!$D$5&amp;A495&amp;'Budget Template 121613'!$F$5&amp;B495&amp;"0000000"</f>
        <v>13SCI0000000</v>
      </c>
      <c r="I495" s="151">
        <v>1</v>
      </c>
      <c r="J495" s="152">
        <f>ROUND('Budget Template 121613'!$N61,0)</f>
        <v>0</v>
      </c>
    </row>
    <row r="496" spans="1:10" s="149" customFormat="1" x14ac:dyDescent="0.2">
      <c r="A496" s="151">
        <v>13</v>
      </c>
      <c r="B496" s="147" t="s">
        <v>421</v>
      </c>
      <c r="C496" s="170"/>
      <c r="D496" s="151">
        <f>'Budget Template 121613'!$P$1</f>
        <v>2017</v>
      </c>
      <c r="E496" s="147">
        <f>'Budget Template 121613'!$G$5</f>
        <v>0</v>
      </c>
      <c r="F496" s="151"/>
      <c r="G496" s="150">
        <v>6494000000</v>
      </c>
      <c r="H496" s="147" t="str">
        <f>'Budget Template 121613'!$D$5&amp;A496&amp;'Budget Template 121613'!$F$5&amp;B496&amp;"0000000"</f>
        <v>13SCI0000000</v>
      </c>
      <c r="I496" s="151">
        <v>1</v>
      </c>
      <c r="J496" s="152">
        <f>ROUND('Budget Template 121613'!$N62,0)</f>
        <v>0</v>
      </c>
    </row>
    <row r="497" spans="1:10" s="149" customFormat="1" x14ac:dyDescent="0.2">
      <c r="A497" s="151">
        <v>13</v>
      </c>
      <c r="B497" s="147" t="s">
        <v>421</v>
      </c>
      <c r="C497" s="170"/>
      <c r="D497" s="151">
        <f>'Budget Template 121613'!$P$1</f>
        <v>2017</v>
      </c>
      <c r="E497" s="147">
        <f>'Budget Template 121613'!$G$5</f>
        <v>0</v>
      </c>
      <c r="F497" s="151"/>
      <c r="G497" s="150">
        <v>6495000000</v>
      </c>
      <c r="H497" s="147" t="str">
        <f>'Budget Template 121613'!$D$5&amp;A497&amp;'Budget Template 121613'!$F$5&amp;B497&amp;"0000000"</f>
        <v>13SCI0000000</v>
      </c>
      <c r="I497" s="151">
        <v>1</v>
      </c>
      <c r="J497" s="152">
        <f>ROUND('Budget Template 121613'!$N63,0)</f>
        <v>0</v>
      </c>
    </row>
    <row r="498" spans="1:10" s="149" customFormat="1" x14ac:dyDescent="0.2">
      <c r="A498" s="151">
        <v>13</v>
      </c>
      <c r="B498" s="147" t="s">
        <v>421</v>
      </c>
      <c r="C498" s="170"/>
      <c r="D498" s="151">
        <f>'Budget Template 121613'!$P$1</f>
        <v>2017</v>
      </c>
      <c r="E498" s="147">
        <f>'Budget Template 121613'!$G$5</f>
        <v>0</v>
      </c>
      <c r="F498" s="151"/>
      <c r="G498" s="150">
        <v>6499000000</v>
      </c>
      <c r="H498" s="147" t="str">
        <f>'Budget Template 121613'!$D$5&amp;A498&amp;'Budget Template 121613'!$F$5&amp;B498&amp;"0000000"</f>
        <v>13SCI0000000</v>
      </c>
      <c r="I498" s="151">
        <v>1</v>
      </c>
      <c r="J498" s="152">
        <f>ROUND('Budget Template 121613'!$N64,0)</f>
        <v>0</v>
      </c>
    </row>
    <row r="499" spans="1:10" s="149" customFormat="1" x14ac:dyDescent="0.2">
      <c r="A499" s="151">
        <v>13</v>
      </c>
      <c r="B499" s="147" t="s">
        <v>421</v>
      </c>
      <c r="C499" s="170"/>
      <c r="D499" s="151">
        <f>'Budget Template 121613'!$P$1</f>
        <v>2017</v>
      </c>
      <c r="E499" s="147">
        <f>'Budget Template 121613'!$G$5</f>
        <v>0</v>
      </c>
      <c r="F499" s="151"/>
      <c r="G499" s="150">
        <v>6499010000</v>
      </c>
      <c r="H499" s="147" t="str">
        <f>'Budget Template 121613'!$D$5&amp;A499&amp;'Budget Template 121613'!$F$5&amp;B499&amp;"0000000"</f>
        <v>13SCI0000000</v>
      </c>
      <c r="I499" s="151">
        <v>1</v>
      </c>
      <c r="J499" s="152">
        <f>ROUND('Budget Template 121613'!$N65,0)</f>
        <v>0</v>
      </c>
    </row>
    <row r="500" spans="1:10" s="149" customFormat="1" x14ac:dyDescent="0.2">
      <c r="A500" s="151">
        <v>13</v>
      </c>
      <c r="B500" s="147" t="s">
        <v>421</v>
      </c>
      <c r="C500" s="170"/>
      <c r="D500" s="151">
        <f>'Budget Template 121613'!$P$1</f>
        <v>2017</v>
      </c>
      <c r="E500" s="147">
        <f>'Budget Template 121613'!$G$5</f>
        <v>0</v>
      </c>
      <c r="F500" s="151"/>
      <c r="G500" s="150">
        <v>6499030000</v>
      </c>
      <c r="H500" s="147" t="str">
        <f>'Budget Template 121613'!$D$5&amp;A500&amp;'Budget Template 121613'!$F$5&amp;B500&amp;"0000000"</f>
        <v>13SCI0000000</v>
      </c>
      <c r="I500" s="151">
        <v>1</v>
      </c>
      <c r="J500" s="152">
        <f>ROUND('Budget Template 121613'!$N66,0)</f>
        <v>0</v>
      </c>
    </row>
    <row r="501" spans="1:10" s="149" customFormat="1" x14ac:dyDescent="0.2">
      <c r="A501" s="151">
        <v>13</v>
      </c>
      <c r="B501" s="147" t="s">
        <v>421</v>
      </c>
      <c r="C501" s="170"/>
      <c r="D501" s="151">
        <f>'Budget Template 121613'!$P$1</f>
        <v>2017</v>
      </c>
      <c r="E501" s="147">
        <f>'Budget Template 121613'!$G$5</f>
        <v>0</v>
      </c>
      <c r="F501" s="151"/>
      <c r="G501" s="150">
        <v>6639000000</v>
      </c>
      <c r="H501" s="147" t="str">
        <f>'Budget Template 121613'!$D$5&amp;A501&amp;'Budget Template 121613'!$F$5&amp;B501&amp;"0000000"</f>
        <v>13SCI0000000</v>
      </c>
      <c r="I501" s="151">
        <v>1</v>
      </c>
      <c r="J501" s="152">
        <f>ROUND('Budget Template 121613'!$N69,0)</f>
        <v>0</v>
      </c>
    </row>
    <row r="502" spans="1:10" s="149" customFormat="1" x14ac:dyDescent="0.2">
      <c r="A502" s="151">
        <v>13</v>
      </c>
      <c r="B502" s="147" t="s">
        <v>421</v>
      </c>
      <c r="C502" s="170"/>
      <c r="D502" s="151">
        <f>'Budget Template 121613'!$P$1</f>
        <v>2017</v>
      </c>
      <c r="E502" s="147">
        <f>'Budget Template 121613'!$G$5</f>
        <v>0</v>
      </c>
      <c r="F502" s="151"/>
      <c r="G502" s="150">
        <v>6639010000</v>
      </c>
      <c r="H502" s="147" t="str">
        <f>'Budget Template 121613'!$D$5&amp;A502&amp;'Budget Template 121613'!$F$5&amp;B502&amp;"0000000"</f>
        <v>13SCI0000000</v>
      </c>
      <c r="I502" s="151">
        <v>1</v>
      </c>
      <c r="J502" s="152">
        <f>ROUND('Budget Template 121613'!$N70,0)</f>
        <v>0</v>
      </c>
    </row>
    <row r="503" spans="1:10" s="149" customFormat="1" x14ac:dyDescent="0.2">
      <c r="A503" s="151">
        <v>13</v>
      </c>
      <c r="B503" s="147" t="s">
        <v>421</v>
      </c>
      <c r="C503" s="170"/>
      <c r="D503" s="151">
        <f>'Budget Template 121613'!$P$1</f>
        <v>2017</v>
      </c>
      <c r="E503" s="147">
        <f>'Budget Template 121613'!$G$5</f>
        <v>0</v>
      </c>
      <c r="F503" s="151"/>
      <c r="G503" s="150">
        <v>6639020000</v>
      </c>
      <c r="H503" s="147" t="str">
        <f>'Budget Template 121613'!$D$5&amp;A503&amp;'Budget Template 121613'!$F$5&amp;B503&amp;"0000000"</f>
        <v>13SCI0000000</v>
      </c>
      <c r="I503" s="151">
        <v>1</v>
      </c>
      <c r="J503" s="152">
        <f>ROUND('Budget Template 121613'!$N71,0)</f>
        <v>0</v>
      </c>
    </row>
    <row r="504" spans="1:10" s="149" customFormat="1" x14ac:dyDescent="0.2">
      <c r="A504" s="151">
        <v>13</v>
      </c>
      <c r="B504" s="147" t="s">
        <v>421</v>
      </c>
      <c r="C504" s="170"/>
      <c r="D504" s="151">
        <f>'Budget Template 121613'!$P$1</f>
        <v>2017</v>
      </c>
      <c r="E504" s="147">
        <f>'Budget Template 121613'!$G$5</f>
        <v>0</v>
      </c>
      <c r="F504" s="151"/>
      <c r="G504" s="150">
        <v>6649000000</v>
      </c>
      <c r="H504" s="147" t="str">
        <f>'Budget Template 121613'!$D$5&amp;A504&amp;'Budget Template 121613'!$F$5&amp;B504&amp;"0000000"</f>
        <v>13SCI0000000</v>
      </c>
      <c r="I504" s="151">
        <v>1</v>
      </c>
      <c r="J504" s="152">
        <f>ROUND('Budget Template 121613'!$N72,0)</f>
        <v>0</v>
      </c>
    </row>
    <row r="505" spans="1:10" s="149" customFormat="1" x14ac:dyDescent="0.2">
      <c r="A505" s="151">
        <v>13</v>
      </c>
      <c r="B505" s="147" t="s">
        <v>421</v>
      </c>
      <c r="C505" s="170"/>
      <c r="D505" s="151">
        <f>'Budget Template 121613'!$P$1</f>
        <v>2017</v>
      </c>
      <c r="E505" s="147">
        <f>'Budget Template 121613'!$G$5</f>
        <v>0</v>
      </c>
      <c r="F505" s="151"/>
      <c r="G505" s="150">
        <v>6649010000</v>
      </c>
      <c r="H505" s="147" t="str">
        <f>'Budget Template 121613'!$D$5&amp;A505&amp;'Budget Template 121613'!$F$5&amp;B505&amp;"0000000"</f>
        <v>13SCI0000000</v>
      </c>
      <c r="I505" s="151">
        <v>1</v>
      </c>
      <c r="J505" s="152">
        <f>ROUND('Budget Template 121613'!$N73,0)</f>
        <v>0</v>
      </c>
    </row>
    <row r="506" spans="1:10" s="149" customFormat="1" x14ac:dyDescent="0.2">
      <c r="A506" s="151">
        <v>13</v>
      </c>
      <c r="B506" s="147" t="s">
        <v>421</v>
      </c>
      <c r="C506" s="170"/>
      <c r="D506" s="151">
        <f>'Budget Template 121613'!$P$1</f>
        <v>2017</v>
      </c>
      <c r="E506" s="147">
        <f>'Budget Template 121613'!$G$5</f>
        <v>0</v>
      </c>
      <c r="F506" s="151"/>
      <c r="G506" s="150">
        <v>6649020000</v>
      </c>
      <c r="H506" s="147" t="str">
        <f>'Budget Template 121613'!$D$5&amp;A506&amp;'Budget Template 121613'!$F$5&amp;B506&amp;"0000000"</f>
        <v>13SCI0000000</v>
      </c>
      <c r="I506" s="151">
        <v>1</v>
      </c>
      <c r="J506" s="152">
        <f>ROUND('Budget Template 121613'!$N74,0)</f>
        <v>0</v>
      </c>
    </row>
    <row r="507" spans="1:10" s="149" customFormat="1" x14ac:dyDescent="0.2">
      <c r="A507" s="151">
        <v>13</v>
      </c>
      <c r="B507" s="147" t="s">
        <v>421</v>
      </c>
      <c r="C507" s="170"/>
      <c r="D507" s="151">
        <f>'Budget Template 121613'!$P$1</f>
        <v>2017</v>
      </c>
      <c r="E507" s="147">
        <f>'Budget Template 121613'!$G$5</f>
        <v>0</v>
      </c>
      <c r="F507" s="151"/>
      <c r="G507" s="150">
        <v>6669000000</v>
      </c>
      <c r="H507" s="147" t="str">
        <f>'Budget Template 121613'!$D$5&amp;A507&amp;'Budget Template 121613'!$F$5&amp;B507&amp;"0000000"</f>
        <v>13SCI0000000</v>
      </c>
      <c r="I507" s="151">
        <v>1</v>
      </c>
      <c r="J507" s="152">
        <f>ROUND('Budget Template 121613'!$N75,0)</f>
        <v>0</v>
      </c>
    </row>
    <row r="508" spans="1:10" s="149" customFormat="1" x14ac:dyDescent="0.2">
      <c r="A508" s="151">
        <v>13</v>
      </c>
      <c r="B508" s="147" t="s">
        <v>422</v>
      </c>
      <c r="C508" s="170"/>
      <c r="D508" s="151">
        <f>'Budget Template 121613'!$P$1</f>
        <v>2017</v>
      </c>
      <c r="E508" s="147">
        <f>'Budget Template 121613'!$G$5</f>
        <v>0</v>
      </c>
      <c r="F508" s="151"/>
      <c r="G508" s="150">
        <v>6112000000</v>
      </c>
      <c r="H508" s="147" t="str">
        <f>'Budget Template 121613'!$D$5&amp;A508&amp;'Budget Template 121613'!$F$5&amp;B508&amp;"0000000"</f>
        <v>13RDG0000000</v>
      </c>
      <c r="I508" s="151">
        <v>1</v>
      </c>
      <c r="J508" s="152">
        <f>ROUND('Budget Template 121613'!$O20,0)</f>
        <v>0</v>
      </c>
    </row>
    <row r="509" spans="1:10" s="149" customFormat="1" x14ac:dyDescent="0.2">
      <c r="A509" s="151">
        <v>13</v>
      </c>
      <c r="B509" s="147" t="s">
        <v>422</v>
      </c>
      <c r="C509" s="170"/>
      <c r="D509" s="151">
        <f>'Budget Template 121613'!$P$1</f>
        <v>2017</v>
      </c>
      <c r="E509" s="147">
        <f>'Budget Template 121613'!$G$5</f>
        <v>0</v>
      </c>
      <c r="F509" s="151"/>
      <c r="G509" s="150">
        <v>6129010000</v>
      </c>
      <c r="H509" s="147" t="str">
        <f>'Budget Template 121613'!$D$5&amp;A509&amp;'Budget Template 121613'!$F$5&amp;B509&amp;"0000000"</f>
        <v>13RDG0000000</v>
      </c>
      <c r="I509" s="151">
        <v>1</v>
      </c>
      <c r="J509" s="152">
        <f>ROUND('Budget Template 121613'!$O21,0)</f>
        <v>0</v>
      </c>
    </row>
    <row r="510" spans="1:10" s="149" customFormat="1" x14ac:dyDescent="0.2">
      <c r="A510" s="151">
        <v>13</v>
      </c>
      <c r="B510" s="147" t="s">
        <v>422</v>
      </c>
      <c r="C510" s="170"/>
      <c r="D510" s="151">
        <f>'Budget Template 121613'!$P$1</f>
        <v>2017</v>
      </c>
      <c r="E510" s="147">
        <f>'Budget Template 121613'!$G$5</f>
        <v>0</v>
      </c>
      <c r="F510" s="151"/>
      <c r="G510" s="150">
        <v>6119020000</v>
      </c>
      <c r="H510" s="147" t="str">
        <f>'Budget Template 121613'!$D$5&amp;A510&amp;'Budget Template 121613'!$F$5&amp;B510&amp;"0000000"</f>
        <v>13RDG0000000</v>
      </c>
      <c r="I510" s="151">
        <v>1</v>
      </c>
      <c r="J510" s="152">
        <f>ROUND('Budget Template 121613'!$O22,0)</f>
        <v>0</v>
      </c>
    </row>
    <row r="511" spans="1:10" s="149" customFormat="1" x14ac:dyDescent="0.2">
      <c r="A511" s="151">
        <v>13</v>
      </c>
      <c r="B511" s="147" t="s">
        <v>422</v>
      </c>
      <c r="C511" s="170"/>
      <c r="D511" s="151">
        <f>'Budget Template 121613'!$P$1</f>
        <v>2017</v>
      </c>
      <c r="E511" s="147">
        <f>'Budget Template 121613'!$G$5</f>
        <v>0</v>
      </c>
      <c r="F511" s="151"/>
      <c r="G511" s="150">
        <v>6119030000</v>
      </c>
      <c r="H511" s="147" t="str">
        <f>'Budget Template 121613'!$D$5&amp;A511&amp;'Budget Template 121613'!$F$5&amp;B511&amp;"0000000"</f>
        <v>13RDG0000000</v>
      </c>
      <c r="I511" s="151">
        <v>1</v>
      </c>
      <c r="J511" s="152">
        <f>ROUND('Budget Template 121613'!$O23,0)</f>
        <v>0</v>
      </c>
    </row>
    <row r="512" spans="1:10" s="149" customFormat="1" x14ac:dyDescent="0.2">
      <c r="A512" s="151">
        <v>13</v>
      </c>
      <c r="B512" s="147" t="s">
        <v>422</v>
      </c>
      <c r="C512" s="170"/>
      <c r="D512" s="151">
        <f>'Budget Template 121613'!$P$1</f>
        <v>2017</v>
      </c>
      <c r="E512" s="147">
        <f>'Budget Template 121613'!$G$5</f>
        <v>0</v>
      </c>
      <c r="F512" s="151"/>
      <c r="G512" s="150">
        <v>6119040000</v>
      </c>
      <c r="H512" s="147" t="str">
        <f>'Budget Template 121613'!$D$5&amp;A512&amp;'Budget Template 121613'!$F$5&amp;B512&amp;"0000000"</f>
        <v>13RDG0000000</v>
      </c>
      <c r="I512" s="151">
        <v>1</v>
      </c>
      <c r="J512" s="152">
        <f>ROUND('Budget Template 121613'!$O24,0)</f>
        <v>0</v>
      </c>
    </row>
    <row r="513" spans="1:10" s="149" customFormat="1" x14ac:dyDescent="0.2">
      <c r="A513" s="151">
        <v>13</v>
      </c>
      <c r="B513" s="147" t="s">
        <v>422</v>
      </c>
      <c r="C513" s="170"/>
      <c r="D513" s="151">
        <f>'Budget Template 121613'!$P$1</f>
        <v>2017</v>
      </c>
      <c r="E513" s="147">
        <f>'Budget Template 121613'!$G$5</f>
        <v>0</v>
      </c>
      <c r="F513" s="151"/>
      <c r="G513" s="150">
        <v>6119050000</v>
      </c>
      <c r="H513" s="147" t="str">
        <f>'Budget Template 121613'!$D$5&amp;A513&amp;'Budget Template 121613'!$F$5&amp;B513&amp;"0000000"</f>
        <v>13RDG0000000</v>
      </c>
      <c r="I513" s="151">
        <v>1</v>
      </c>
      <c r="J513" s="152">
        <f>ROUND('Budget Template 121613'!$O25,0)</f>
        <v>0</v>
      </c>
    </row>
    <row r="514" spans="1:10" s="149" customFormat="1" x14ac:dyDescent="0.2">
      <c r="A514" s="151">
        <v>13</v>
      </c>
      <c r="B514" s="147" t="s">
        <v>422</v>
      </c>
      <c r="C514" s="170"/>
      <c r="D514" s="151">
        <f>'Budget Template 121613'!$P$1</f>
        <v>2017</v>
      </c>
      <c r="E514" s="147">
        <f>'Budget Template 121613'!$G$5</f>
        <v>0</v>
      </c>
      <c r="F514" s="151"/>
      <c r="G514" s="150">
        <v>6119000000</v>
      </c>
      <c r="H514" s="147" t="str">
        <f>'Budget Template 121613'!$D$5&amp;A514&amp;'Budget Template 121613'!$F$5&amp;B514&amp;"0000000"</f>
        <v>13RDG0000000</v>
      </c>
      <c r="I514" s="151">
        <v>1</v>
      </c>
      <c r="J514" s="152">
        <f>ROUND('Budget Template 121613'!$O26,0)</f>
        <v>0</v>
      </c>
    </row>
    <row r="515" spans="1:10" s="149" customFormat="1" x14ac:dyDescent="0.2">
      <c r="A515" s="151">
        <v>13</v>
      </c>
      <c r="B515" s="147" t="s">
        <v>422</v>
      </c>
      <c r="C515" s="170"/>
      <c r="D515" s="151">
        <f>'Budget Template 121613'!$P$1</f>
        <v>2017</v>
      </c>
      <c r="E515" s="147">
        <f>'Budget Template 121613'!$G$5</f>
        <v>0</v>
      </c>
      <c r="F515" s="151"/>
      <c r="G515" s="150">
        <v>6119010000</v>
      </c>
      <c r="H515" s="147" t="str">
        <f>'Budget Template 121613'!$D$5&amp;A515&amp;'Budget Template 121613'!$F$5&amp;B515&amp;"0000000"</f>
        <v>13RDG0000000</v>
      </c>
      <c r="I515" s="151">
        <v>1</v>
      </c>
      <c r="J515" s="152">
        <f>ROUND('Budget Template 121613'!$O27,0)</f>
        <v>0</v>
      </c>
    </row>
    <row r="516" spans="1:10" s="149" customFormat="1" x14ac:dyDescent="0.2">
      <c r="A516" s="151">
        <v>13</v>
      </c>
      <c r="B516" s="147" t="s">
        <v>422</v>
      </c>
      <c r="C516" s="170"/>
      <c r="D516" s="151">
        <f>'Budget Template 121613'!$P$1</f>
        <v>2017</v>
      </c>
      <c r="E516" s="147">
        <f>'Budget Template 121613'!$G$5</f>
        <v>0</v>
      </c>
      <c r="F516" s="151"/>
      <c r="G516" s="150">
        <v>6121000000</v>
      </c>
      <c r="H516" s="147" t="str">
        <f>'Budget Template 121613'!$D$5&amp;A516&amp;'Budget Template 121613'!$F$5&amp;B516&amp;"0000000"</f>
        <v>13RDG0000000</v>
      </c>
      <c r="I516" s="151">
        <v>1</v>
      </c>
      <c r="J516" s="152">
        <f>ROUND('Budget Template 121613'!$O28,0)</f>
        <v>0</v>
      </c>
    </row>
    <row r="517" spans="1:10" s="149" customFormat="1" x14ac:dyDescent="0.2">
      <c r="A517" s="151">
        <v>13</v>
      </c>
      <c r="B517" s="147" t="s">
        <v>422</v>
      </c>
      <c r="C517" s="170"/>
      <c r="D517" s="151">
        <f>'Budget Template 121613'!$P$1</f>
        <v>2017</v>
      </c>
      <c r="E517" s="147">
        <f>'Budget Template 121613'!$G$5</f>
        <v>0</v>
      </c>
      <c r="F517" s="151"/>
      <c r="G517" s="150">
        <v>6129000000</v>
      </c>
      <c r="H517" s="147" t="str">
        <f>'Budget Template 121613'!$D$5&amp;A517&amp;'Budget Template 121613'!$F$5&amp;B517&amp;"0000000"</f>
        <v>13RDG0000000</v>
      </c>
      <c r="I517" s="151">
        <v>1</v>
      </c>
      <c r="J517" s="152">
        <f>ROUND('Budget Template 121613'!$O29,0)</f>
        <v>0</v>
      </c>
    </row>
    <row r="518" spans="1:10" s="149" customFormat="1" x14ac:dyDescent="0.2">
      <c r="A518" s="151">
        <v>13</v>
      </c>
      <c r="B518" s="147" t="s">
        <v>422</v>
      </c>
      <c r="C518" s="170"/>
      <c r="D518" s="151">
        <f>'Budget Template 121613'!$P$1</f>
        <v>2017</v>
      </c>
      <c r="E518" s="147">
        <f>'Budget Template 121613'!$G$5</f>
        <v>0</v>
      </c>
      <c r="F518" s="151"/>
      <c r="G518" s="150">
        <v>6141000000</v>
      </c>
      <c r="H518" s="147" t="str">
        <f>'Budget Template 121613'!$D$5&amp;A518&amp;'Budget Template 121613'!$F$5&amp;B518&amp;"0000000"</f>
        <v>13RDG0000000</v>
      </c>
      <c r="I518" s="151">
        <v>1</v>
      </c>
      <c r="J518" s="152">
        <f>ROUND('Budget Template 121613'!$O31,0)</f>
        <v>0</v>
      </c>
    </row>
    <row r="519" spans="1:10" s="149" customFormat="1" x14ac:dyDescent="0.2">
      <c r="A519" s="151">
        <v>13</v>
      </c>
      <c r="B519" s="147" t="s">
        <v>422</v>
      </c>
      <c r="C519" s="170"/>
      <c r="D519" s="151">
        <f>'Budget Template 121613'!$P$1</f>
        <v>2017</v>
      </c>
      <c r="E519" s="147">
        <f>'Budget Template 121613'!$G$5</f>
        <v>0</v>
      </c>
      <c r="F519" s="151"/>
      <c r="G519" s="150">
        <v>6142000000</v>
      </c>
      <c r="H519" s="147" t="str">
        <f>'Budget Template 121613'!$D$5&amp;A519&amp;'Budget Template 121613'!$F$5&amp;B519&amp;"0000000"</f>
        <v>13RDG0000000</v>
      </c>
      <c r="I519" s="151">
        <v>1</v>
      </c>
      <c r="J519" s="152">
        <f>ROUND('Budget Template 121613'!$O32,0)</f>
        <v>0</v>
      </c>
    </row>
    <row r="520" spans="1:10" s="149" customFormat="1" x14ac:dyDescent="0.2">
      <c r="A520" s="151">
        <v>13</v>
      </c>
      <c r="B520" s="147" t="s">
        <v>422</v>
      </c>
      <c r="C520" s="170"/>
      <c r="D520" s="151">
        <f>'Budget Template 121613'!$P$1</f>
        <v>2017</v>
      </c>
      <c r="E520" s="147">
        <f>'Budget Template 121613'!$G$5</f>
        <v>0</v>
      </c>
      <c r="F520" s="151"/>
      <c r="G520" s="150">
        <v>6143000000</v>
      </c>
      <c r="H520" s="147" t="str">
        <f>'Budget Template 121613'!$D$5&amp;A520&amp;'Budget Template 121613'!$F$5&amp;B520&amp;"0000000"</f>
        <v>13RDG0000000</v>
      </c>
      <c r="I520" s="151">
        <v>1</v>
      </c>
      <c r="J520" s="152">
        <f>ROUND('Budget Template 121613'!$O33,0)</f>
        <v>0</v>
      </c>
    </row>
    <row r="521" spans="1:10" s="149" customFormat="1" x14ac:dyDescent="0.2">
      <c r="A521" s="151">
        <v>13</v>
      </c>
      <c r="B521" s="147" t="s">
        <v>422</v>
      </c>
      <c r="C521" s="170"/>
      <c r="D521" s="151">
        <f>'Budget Template 121613'!$P$1</f>
        <v>2017</v>
      </c>
      <c r="E521" s="147">
        <f>'Budget Template 121613'!$G$5</f>
        <v>0</v>
      </c>
      <c r="F521" s="151"/>
      <c r="G521" s="150">
        <v>6145000000</v>
      </c>
      <c r="H521" s="147" t="str">
        <f>'Budget Template 121613'!$D$5&amp;A521&amp;'Budget Template 121613'!$F$5&amp;B521&amp;"0000000"</f>
        <v>13RDG0000000</v>
      </c>
      <c r="I521" s="151">
        <v>1</v>
      </c>
      <c r="J521" s="152">
        <f>ROUND('Budget Template 121613'!$O34,0)</f>
        <v>0</v>
      </c>
    </row>
    <row r="522" spans="1:10" s="149" customFormat="1" x14ac:dyDescent="0.2">
      <c r="A522" s="151">
        <v>13</v>
      </c>
      <c r="B522" s="147" t="s">
        <v>422</v>
      </c>
      <c r="C522" s="170"/>
      <c r="D522" s="151">
        <f>'Budget Template 121613'!$P$1</f>
        <v>2017</v>
      </c>
      <c r="E522" s="147">
        <f>'Budget Template 121613'!$G$5</f>
        <v>0</v>
      </c>
      <c r="F522" s="151"/>
      <c r="G522" s="150">
        <v>6146000000</v>
      </c>
      <c r="H522" s="147" t="str">
        <f>'Budget Template 121613'!$D$5&amp;A522&amp;'Budget Template 121613'!$F$5&amp;B522&amp;"0000000"</f>
        <v>13RDG0000000</v>
      </c>
      <c r="I522" s="151">
        <v>1</v>
      </c>
      <c r="J522" s="152">
        <f>ROUND('Budget Template 121613'!$O35,0)</f>
        <v>0</v>
      </c>
    </row>
    <row r="523" spans="1:10" s="149" customFormat="1" x14ac:dyDescent="0.2">
      <c r="A523" s="151">
        <v>13</v>
      </c>
      <c r="B523" s="147" t="s">
        <v>422</v>
      </c>
      <c r="C523" s="170"/>
      <c r="D523" s="151">
        <f>'Budget Template 121613'!$P$1</f>
        <v>2017</v>
      </c>
      <c r="E523" s="147">
        <f>'Budget Template 121613'!$G$5</f>
        <v>0</v>
      </c>
      <c r="F523" s="151"/>
      <c r="G523" s="150">
        <v>6141010000</v>
      </c>
      <c r="H523" s="147" t="str">
        <f>'Budget Template 121613'!$D$5&amp;A523&amp;'Budget Template 121613'!$F$5&amp;B523&amp;"0000000"</f>
        <v>13RDG0000000</v>
      </c>
      <c r="I523" s="151">
        <v>1</v>
      </c>
      <c r="J523" s="152">
        <f>ROUND('Budget Template 121613'!$O36,0)</f>
        <v>0</v>
      </c>
    </row>
    <row r="524" spans="1:10" s="149" customFormat="1" x14ac:dyDescent="0.2">
      <c r="A524" s="151">
        <v>13</v>
      </c>
      <c r="B524" s="147" t="s">
        <v>422</v>
      </c>
      <c r="C524" s="170"/>
      <c r="D524" s="151">
        <f>'Budget Template 121613'!$P$1</f>
        <v>2017</v>
      </c>
      <c r="E524" s="147">
        <f>'Budget Template 121613'!$G$5</f>
        <v>0</v>
      </c>
      <c r="F524" s="151"/>
      <c r="G524" s="150">
        <v>6219000000</v>
      </c>
      <c r="H524" s="147" t="str">
        <f>'Budget Template 121613'!$D$5&amp;A524&amp;'Budget Template 121613'!$F$5&amp;B524&amp;"0000000"</f>
        <v>13RDG0000000</v>
      </c>
      <c r="I524" s="151">
        <v>1</v>
      </c>
      <c r="J524" s="152">
        <f>ROUND('Budget Template 121613'!$O40,0)</f>
        <v>0</v>
      </c>
    </row>
    <row r="525" spans="1:10" s="149" customFormat="1" x14ac:dyDescent="0.2">
      <c r="A525" s="151">
        <v>13</v>
      </c>
      <c r="B525" s="147" t="s">
        <v>422</v>
      </c>
      <c r="C525" s="170"/>
      <c r="D525" s="151">
        <f>'Budget Template 121613'!$P$1</f>
        <v>2017</v>
      </c>
      <c r="E525" s="147">
        <f>'Budget Template 121613'!$G$5</f>
        <v>0</v>
      </c>
      <c r="F525" s="151"/>
      <c r="G525" s="150">
        <v>6221000000</v>
      </c>
      <c r="H525" s="147" t="str">
        <f>'Budget Template 121613'!$D$5&amp;A525&amp;'Budget Template 121613'!$F$5&amp;B525&amp;"0000000"</f>
        <v>13RDG0000000</v>
      </c>
      <c r="I525" s="151">
        <v>1</v>
      </c>
      <c r="J525" s="152">
        <f>ROUND('Budget Template 121613'!$O41,0)</f>
        <v>0</v>
      </c>
    </row>
    <row r="526" spans="1:10" s="149" customFormat="1" x14ac:dyDescent="0.2">
      <c r="A526" s="151">
        <v>13</v>
      </c>
      <c r="B526" s="147" t="s">
        <v>422</v>
      </c>
      <c r="C526" s="170"/>
      <c r="D526" s="151">
        <f>'Budget Template 121613'!$P$1</f>
        <v>2017</v>
      </c>
      <c r="E526" s="147">
        <f>'Budget Template 121613'!$G$5</f>
        <v>0</v>
      </c>
      <c r="F526" s="151"/>
      <c r="G526" s="150">
        <v>6239000000</v>
      </c>
      <c r="H526" s="147" t="str">
        <f>'Budget Template 121613'!$D$5&amp;A526&amp;'Budget Template 121613'!$F$5&amp;B526&amp;"0000000"</f>
        <v>13RDG0000000</v>
      </c>
      <c r="I526" s="151">
        <v>1</v>
      </c>
      <c r="J526" s="152">
        <f>ROUND('Budget Template 121613'!$O42,0)</f>
        <v>0</v>
      </c>
    </row>
    <row r="527" spans="1:10" s="149" customFormat="1" x14ac:dyDescent="0.2">
      <c r="A527" s="151">
        <v>13</v>
      </c>
      <c r="B527" s="147" t="s">
        <v>422</v>
      </c>
      <c r="C527" s="170"/>
      <c r="D527" s="151">
        <f>'Budget Template 121613'!$P$1</f>
        <v>2017</v>
      </c>
      <c r="E527" s="147">
        <f>'Budget Template 121613'!$G$5</f>
        <v>0</v>
      </c>
      <c r="F527" s="151"/>
      <c r="G527" s="150">
        <v>6249000000</v>
      </c>
      <c r="H527" s="147" t="str">
        <f>'Budget Template 121613'!$D$5&amp;A527&amp;'Budget Template 121613'!$F$5&amp;B527&amp;"0000000"</f>
        <v>13RDG0000000</v>
      </c>
      <c r="I527" s="151">
        <v>1</v>
      </c>
      <c r="J527" s="152">
        <f>ROUND('Budget Template 121613'!$O43,0)</f>
        <v>0</v>
      </c>
    </row>
    <row r="528" spans="1:10" s="149" customFormat="1" x14ac:dyDescent="0.2">
      <c r="A528" s="151">
        <v>13</v>
      </c>
      <c r="B528" s="147" t="s">
        <v>422</v>
      </c>
      <c r="C528" s="170"/>
      <c r="D528" s="151">
        <f>'Budget Template 121613'!$P$1</f>
        <v>2017</v>
      </c>
      <c r="E528" s="147">
        <f>'Budget Template 121613'!$G$5</f>
        <v>0</v>
      </c>
      <c r="F528" s="151"/>
      <c r="G528" s="150">
        <v>6259040000</v>
      </c>
      <c r="H528" s="147" t="str">
        <f>'Budget Template 121613'!$D$5&amp;A528&amp;'Budget Template 121613'!$F$5&amp;B528&amp;"0000000"</f>
        <v>13RDG0000000</v>
      </c>
      <c r="I528" s="151">
        <v>1</v>
      </c>
      <c r="J528" s="152">
        <f>ROUND('Budget Template 121613'!$O44,0)</f>
        <v>0</v>
      </c>
    </row>
    <row r="529" spans="1:10" s="149" customFormat="1" x14ac:dyDescent="0.2">
      <c r="A529" s="151">
        <v>13</v>
      </c>
      <c r="B529" s="147" t="s">
        <v>422</v>
      </c>
      <c r="C529" s="170"/>
      <c r="D529" s="151">
        <f>'Budget Template 121613'!$P$1</f>
        <v>2017</v>
      </c>
      <c r="E529" s="147">
        <f>'Budget Template 121613'!$G$5</f>
        <v>0</v>
      </c>
      <c r="F529" s="151"/>
      <c r="G529" s="150">
        <v>6269000000</v>
      </c>
      <c r="H529" s="147" t="str">
        <f>'Budget Template 121613'!$D$5&amp;A529&amp;'Budget Template 121613'!$F$5&amp;B529&amp;"0000000"</f>
        <v>13RDG0000000</v>
      </c>
      <c r="I529" s="151">
        <v>1</v>
      </c>
      <c r="J529" s="152">
        <f>ROUND('Budget Template 121613'!$O45,0)</f>
        <v>0</v>
      </c>
    </row>
    <row r="530" spans="1:10" s="149" customFormat="1" x14ac:dyDescent="0.2">
      <c r="A530" s="151">
        <v>13</v>
      </c>
      <c r="B530" s="147" t="s">
        <v>422</v>
      </c>
      <c r="C530" s="170"/>
      <c r="D530" s="151">
        <f>'Budget Template 121613'!$P$1</f>
        <v>2017</v>
      </c>
      <c r="E530" s="147">
        <f>'Budget Template 121613'!$G$5</f>
        <v>0</v>
      </c>
      <c r="F530" s="151"/>
      <c r="G530" s="150">
        <v>6269010000</v>
      </c>
      <c r="H530" s="147" t="str">
        <f>'Budget Template 121613'!$D$5&amp;A530&amp;'Budget Template 121613'!$F$5&amp;B530&amp;"0000000"</f>
        <v>13RDG0000000</v>
      </c>
      <c r="I530" s="151">
        <v>1</v>
      </c>
      <c r="J530" s="152">
        <f>ROUND('Budget Template 121613'!$O46,0)</f>
        <v>0</v>
      </c>
    </row>
    <row r="531" spans="1:10" s="149" customFormat="1" x14ac:dyDescent="0.2">
      <c r="A531" s="151">
        <v>13</v>
      </c>
      <c r="B531" s="147" t="s">
        <v>422</v>
      </c>
      <c r="C531" s="170"/>
      <c r="D531" s="151">
        <f>'Budget Template 121613'!$P$1</f>
        <v>2017</v>
      </c>
      <c r="E531" s="147">
        <f>'Budget Template 121613'!$G$5</f>
        <v>0</v>
      </c>
      <c r="F531" s="151"/>
      <c r="G531" s="150">
        <v>6291000000</v>
      </c>
      <c r="H531" s="147" t="str">
        <f>'Budget Template 121613'!$D$5&amp;A531&amp;'Budget Template 121613'!$F$5&amp;B531&amp;"0000000"</f>
        <v>13RDG0000000</v>
      </c>
      <c r="I531" s="151">
        <v>1</v>
      </c>
      <c r="J531" s="152">
        <f>ROUND('Budget Template 121613'!$O47,0)</f>
        <v>0</v>
      </c>
    </row>
    <row r="532" spans="1:10" s="149" customFormat="1" x14ac:dyDescent="0.2">
      <c r="A532" s="151">
        <v>13</v>
      </c>
      <c r="B532" s="147" t="s">
        <v>422</v>
      </c>
      <c r="C532" s="170"/>
      <c r="D532" s="151">
        <f>'Budget Template 121613'!$P$1</f>
        <v>2017</v>
      </c>
      <c r="E532" s="147">
        <f>'Budget Template 121613'!$G$5</f>
        <v>0</v>
      </c>
      <c r="F532" s="151"/>
      <c r="G532" s="150">
        <v>6299010000</v>
      </c>
      <c r="H532" s="147" t="str">
        <f>'Budget Template 121613'!$D$5&amp;A532&amp;'Budget Template 121613'!$F$5&amp;B532&amp;"0000000"</f>
        <v>13RDG0000000</v>
      </c>
      <c r="I532" s="151">
        <v>1</v>
      </c>
      <c r="J532" s="152">
        <f>ROUND('Budget Template 121613'!$O48,0)</f>
        <v>0</v>
      </c>
    </row>
    <row r="533" spans="1:10" s="149" customFormat="1" x14ac:dyDescent="0.2">
      <c r="A533" s="151">
        <v>13</v>
      </c>
      <c r="B533" s="147" t="s">
        <v>422</v>
      </c>
      <c r="C533" s="170"/>
      <c r="D533" s="151">
        <f>'Budget Template 121613'!$P$1</f>
        <v>2017</v>
      </c>
      <c r="E533" s="147">
        <f>'Budget Template 121613'!$G$5</f>
        <v>0</v>
      </c>
      <c r="F533" s="151"/>
      <c r="G533" s="150">
        <v>6299000000</v>
      </c>
      <c r="H533" s="147" t="str">
        <f>'Budget Template 121613'!$D$5&amp;A533&amp;'Budget Template 121613'!$F$5&amp;B533&amp;"0000000"</f>
        <v>13RDG0000000</v>
      </c>
      <c r="I533" s="151">
        <v>1</v>
      </c>
      <c r="J533" s="152">
        <f>ROUND('Budget Template 121613'!$O49,0)</f>
        <v>0</v>
      </c>
    </row>
    <row r="534" spans="1:10" s="149" customFormat="1" x14ac:dyDescent="0.2">
      <c r="A534" s="151">
        <v>13</v>
      </c>
      <c r="B534" s="147" t="s">
        <v>422</v>
      </c>
      <c r="C534" s="170"/>
      <c r="D534" s="151">
        <f>'Budget Template 121613'!$P$1</f>
        <v>2017</v>
      </c>
      <c r="E534" s="147">
        <f>'Budget Template 121613'!$G$5</f>
        <v>0</v>
      </c>
      <c r="F534" s="151"/>
      <c r="G534" s="150">
        <v>6319000000</v>
      </c>
      <c r="H534" s="147" t="str">
        <f>'Budget Template 121613'!$D$5&amp;A534&amp;'Budget Template 121613'!$F$5&amp;B534&amp;"0000000"</f>
        <v>13RDG0000000</v>
      </c>
      <c r="I534" s="151">
        <v>1</v>
      </c>
      <c r="J534" s="152">
        <f>ROUND('Budget Template 121613'!$O52,0)</f>
        <v>0</v>
      </c>
    </row>
    <row r="535" spans="1:10" s="149" customFormat="1" x14ac:dyDescent="0.2">
      <c r="A535" s="151">
        <v>13</v>
      </c>
      <c r="B535" s="147" t="s">
        <v>422</v>
      </c>
      <c r="C535" s="170"/>
      <c r="D535" s="151">
        <f>'Budget Template 121613'!$P$1</f>
        <v>2017</v>
      </c>
      <c r="E535" s="147">
        <f>'Budget Template 121613'!$G$5</f>
        <v>0</v>
      </c>
      <c r="F535" s="151"/>
      <c r="G535" s="150">
        <v>6329000000</v>
      </c>
      <c r="H535" s="147" t="str">
        <f>'Budget Template 121613'!$D$5&amp;A535&amp;'Budget Template 121613'!$F$5&amp;B535&amp;"0000000"</f>
        <v>13RDG0000000</v>
      </c>
      <c r="I535" s="151">
        <v>1</v>
      </c>
      <c r="J535" s="152">
        <f>ROUND('Budget Template 121613'!$O53,0)</f>
        <v>0</v>
      </c>
    </row>
    <row r="536" spans="1:10" s="149" customFormat="1" x14ac:dyDescent="0.2">
      <c r="A536" s="151">
        <v>13</v>
      </c>
      <c r="B536" s="147" t="s">
        <v>422</v>
      </c>
      <c r="C536" s="170"/>
      <c r="D536" s="151">
        <f>'Budget Template 121613'!$P$1</f>
        <v>2017</v>
      </c>
      <c r="E536" s="147">
        <f>'Budget Template 121613'!$G$5</f>
        <v>0</v>
      </c>
      <c r="F536" s="151"/>
      <c r="G536" s="150">
        <v>6339000000</v>
      </c>
      <c r="H536" s="147" t="str">
        <f>'Budget Template 121613'!$D$5&amp;A536&amp;'Budget Template 121613'!$F$5&amp;B536&amp;"0000000"</f>
        <v>13RDG0000000</v>
      </c>
      <c r="I536" s="151">
        <v>1</v>
      </c>
      <c r="J536" s="152">
        <f>ROUND('Budget Template 121613'!$O54,0)</f>
        <v>0</v>
      </c>
    </row>
    <row r="537" spans="1:10" s="149" customFormat="1" x14ac:dyDescent="0.2">
      <c r="A537" s="151">
        <v>13</v>
      </c>
      <c r="B537" s="147" t="s">
        <v>422</v>
      </c>
      <c r="C537" s="170"/>
      <c r="D537" s="151">
        <f>'Budget Template 121613'!$P$1</f>
        <v>2017</v>
      </c>
      <c r="E537" s="147">
        <f>'Budget Template 121613'!$G$5</f>
        <v>0</v>
      </c>
      <c r="F537" s="151"/>
      <c r="G537" s="150">
        <v>6399000000</v>
      </c>
      <c r="H537" s="147" t="str">
        <f>'Budget Template 121613'!$D$5&amp;A537&amp;'Budget Template 121613'!$F$5&amp;B537&amp;"0000000"</f>
        <v>13RDG0000000</v>
      </c>
      <c r="I537" s="151">
        <v>1</v>
      </c>
      <c r="J537" s="152">
        <f>ROUND('Budget Template 121613'!$O55,0)</f>
        <v>0</v>
      </c>
    </row>
    <row r="538" spans="1:10" s="149" customFormat="1" x14ac:dyDescent="0.2">
      <c r="A538" s="151">
        <v>13</v>
      </c>
      <c r="B538" s="147" t="s">
        <v>422</v>
      </c>
      <c r="C538" s="170"/>
      <c r="D538" s="151">
        <f>'Budget Template 121613'!$P$1</f>
        <v>2017</v>
      </c>
      <c r="E538" s="147">
        <f>'Budget Template 121613'!$G$5</f>
        <v>0</v>
      </c>
      <c r="F538" s="151"/>
      <c r="G538" s="150">
        <v>6411000000</v>
      </c>
      <c r="H538" s="147" t="str">
        <f>'Budget Template 121613'!$D$5&amp;A538&amp;'Budget Template 121613'!$F$5&amp;B538&amp;"0000000"</f>
        <v>13RDG0000000</v>
      </c>
      <c r="I538" s="151">
        <v>1</v>
      </c>
      <c r="J538" s="152">
        <f>ROUND('Budget Template 121613'!$O58,0)</f>
        <v>0</v>
      </c>
    </row>
    <row r="539" spans="1:10" s="149" customFormat="1" x14ac:dyDescent="0.2">
      <c r="A539" s="151">
        <v>13</v>
      </c>
      <c r="B539" s="147" t="s">
        <v>422</v>
      </c>
      <c r="C539" s="170"/>
      <c r="D539" s="151">
        <f>'Budget Template 121613'!$P$1</f>
        <v>2017</v>
      </c>
      <c r="E539" s="147">
        <f>'Budget Template 121613'!$G$5</f>
        <v>0</v>
      </c>
      <c r="F539" s="151"/>
      <c r="G539" s="150">
        <v>6411010000</v>
      </c>
      <c r="H539" s="147" t="str">
        <f>'Budget Template 121613'!$D$5&amp;A539&amp;'Budget Template 121613'!$F$5&amp;B539&amp;"0000000"</f>
        <v>13RDG0000000</v>
      </c>
      <c r="I539" s="151">
        <v>1</v>
      </c>
      <c r="J539" s="152">
        <f>ROUND('Budget Template 121613'!$O59,0)</f>
        <v>0</v>
      </c>
    </row>
    <row r="540" spans="1:10" s="149" customFormat="1" x14ac:dyDescent="0.2">
      <c r="A540" s="151">
        <v>13</v>
      </c>
      <c r="B540" s="147" t="s">
        <v>422</v>
      </c>
      <c r="C540" s="170"/>
      <c r="D540" s="151">
        <f>'Budget Template 121613'!$P$1</f>
        <v>2017</v>
      </c>
      <c r="E540" s="147">
        <f>'Budget Template 121613'!$G$5</f>
        <v>0</v>
      </c>
      <c r="F540" s="151"/>
      <c r="G540" s="150">
        <v>6412000000</v>
      </c>
      <c r="H540" s="147" t="str">
        <f>'Budget Template 121613'!$D$5&amp;A540&amp;'Budget Template 121613'!$F$5&amp;B540&amp;"0000000"</f>
        <v>13RDG0000000</v>
      </c>
      <c r="I540" s="151">
        <v>1</v>
      </c>
      <c r="J540" s="152">
        <f>ROUND('Budget Template 121613'!$O60,0)</f>
        <v>0</v>
      </c>
    </row>
    <row r="541" spans="1:10" s="149" customFormat="1" x14ac:dyDescent="0.2">
      <c r="A541" s="151">
        <v>13</v>
      </c>
      <c r="B541" s="147" t="s">
        <v>422</v>
      </c>
      <c r="C541" s="170"/>
      <c r="D541" s="151">
        <f>'Budget Template 121613'!$P$1</f>
        <v>2017</v>
      </c>
      <c r="E541" s="147">
        <f>'Budget Template 121613'!$G$5</f>
        <v>0</v>
      </c>
      <c r="F541" s="151"/>
      <c r="G541" s="150">
        <v>6419000000</v>
      </c>
      <c r="H541" s="147" t="str">
        <f>'Budget Template 121613'!$D$5&amp;A541&amp;'Budget Template 121613'!$F$5&amp;B541&amp;"0000000"</f>
        <v>13RDG0000000</v>
      </c>
      <c r="I541" s="151">
        <v>1</v>
      </c>
      <c r="J541" s="152">
        <f>ROUND('Budget Template 121613'!$O61,0)</f>
        <v>0</v>
      </c>
    </row>
    <row r="542" spans="1:10" s="149" customFormat="1" x14ac:dyDescent="0.2">
      <c r="A542" s="151">
        <v>13</v>
      </c>
      <c r="B542" s="147" t="s">
        <v>422</v>
      </c>
      <c r="C542" s="170"/>
      <c r="D542" s="151">
        <f>'Budget Template 121613'!$P$1</f>
        <v>2017</v>
      </c>
      <c r="E542" s="147">
        <f>'Budget Template 121613'!$G$5</f>
        <v>0</v>
      </c>
      <c r="F542" s="151"/>
      <c r="G542" s="150">
        <v>6494000000</v>
      </c>
      <c r="H542" s="147" t="str">
        <f>'Budget Template 121613'!$D$5&amp;A542&amp;'Budget Template 121613'!$F$5&amp;B542&amp;"0000000"</f>
        <v>13RDG0000000</v>
      </c>
      <c r="I542" s="151">
        <v>1</v>
      </c>
      <c r="J542" s="152">
        <f>ROUND('Budget Template 121613'!$O62,0)</f>
        <v>0</v>
      </c>
    </row>
    <row r="543" spans="1:10" s="149" customFormat="1" x14ac:dyDescent="0.2">
      <c r="A543" s="151">
        <v>13</v>
      </c>
      <c r="B543" s="147" t="s">
        <v>422</v>
      </c>
      <c r="C543" s="170"/>
      <c r="D543" s="151">
        <f>'Budget Template 121613'!$P$1</f>
        <v>2017</v>
      </c>
      <c r="E543" s="147">
        <f>'Budget Template 121613'!$G$5</f>
        <v>0</v>
      </c>
      <c r="F543" s="151"/>
      <c r="G543" s="150">
        <v>6495000000</v>
      </c>
      <c r="H543" s="147" t="str">
        <f>'Budget Template 121613'!$D$5&amp;A543&amp;'Budget Template 121613'!$F$5&amp;B543&amp;"0000000"</f>
        <v>13RDG0000000</v>
      </c>
      <c r="I543" s="151">
        <v>1</v>
      </c>
      <c r="J543" s="152">
        <f>ROUND('Budget Template 121613'!$O63,0)</f>
        <v>0</v>
      </c>
    </row>
    <row r="544" spans="1:10" s="149" customFormat="1" x14ac:dyDescent="0.2">
      <c r="A544" s="151">
        <v>13</v>
      </c>
      <c r="B544" s="147" t="s">
        <v>422</v>
      </c>
      <c r="C544" s="170"/>
      <c r="D544" s="151">
        <f>'Budget Template 121613'!$P$1</f>
        <v>2017</v>
      </c>
      <c r="E544" s="147">
        <f>'Budget Template 121613'!$G$5</f>
        <v>0</v>
      </c>
      <c r="F544" s="151"/>
      <c r="G544" s="150">
        <v>6499000000</v>
      </c>
      <c r="H544" s="147" t="str">
        <f>'Budget Template 121613'!$D$5&amp;A544&amp;'Budget Template 121613'!$F$5&amp;B544&amp;"0000000"</f>
        <v>13RDG0000000</v>
      </c>
      <c r="I544" s="151">
        <v>1</v>
      </c>
      <c r="J544" s="152">
        <f>ROUND('Budget Template 121613'!$O64,0)</f>
        <v>0</v>
      </c>
    </row>
    <row r="545" spans="1:10" s="149" customFormat="1" x14ac:dyDescent="0.2">
      <c r="A545" s="151">
        <v>13</v>
      </c>
      <c r="B545" s="147" t="s">
        <v>422</v>
      </c>
      <c r="C545" s="170"/>
      <c r="D545" s="151">
        <f>'Budget Template 121613'!$P$1</f>
        <v>2017</v>
      </c>
      <c r="E545" s="147">
        <f>'Budget Template 121613'!$G$5</f>
        <v>0</v>
      </c>
      <c r="F545" s="151"/>
      <c r="G545" s="150">
        <v>6499010000</v>
      </c>
      <c r="H545" s="147" t="str">
        <f>'Budget Template 121613'!$D$5&amp;A545&amp;'Budget Template 121613'!$F$5&amp;B545&amp;"0000000"</f>
        <v>13RDG0000000</v>
      </c>
      <c r="I545" s="151">
        <v>1</v>
      </c>
      <c r="J545" s="152">
        <f>ROUND('Budget Template 121613'!$O65,0)</f>
        <v>0</v>
      </c>
    </row>
    <row r="546" spans="1:10" s="149" customFormat="1" x14ac:dyDescent="0.2">
      <c r="A546" s="151">
        <v>13</v>
      </c>
      <c r="B546" s="147" t="s">
        <v>422</v>
      </c>
      <c r="C546" s="170"/>
      <c r="D546" s="151">
        <f>'Budget Template 121613'!$P$1</f>
        <v>2017</v>
      </c>
      <c r="E546" s="147">
        <f>'Budget Template 121613'!$G$5</f>
        <v>0</v>
      </c>
      <c r="F546" s="151"/>
      <c r="G546" s="150">
        <v>6499030000</v>
      </c>
      <c r="H546" s="147" t="str">
        <f>'Budget Template 121613'!$D$5&amp;A546&amp;'Budget Template 121613'!$F$5&amp;B546&amp;"0000000"</f>
        <v>13RDG0000000</v>
      </c>
      <c r="I546" s="151">
        <v>1</v>
      </c>
      <c r="J546" s="152">
        <f>ROUND('Budget Template 121613'!$O66,0)</f>
        <v>0</v>
      </c>
    </row>
    <row r="547" spans="1:10" s="149" customFormat="1" x14ac:dyDescent="0.2">
      <c r="A547" s="151">
        <v>13</v>
      </c>
      <c r="B547" s="147" t="s">
        <v>422</v>
      </c>
      <c r="C547" s="170"/>
      <c r="D547" s="151">
        <f>'Budget Template 121613'!$P$1</f>
        <v>2017</v>
      </c>
      <c r="E547" s="147">
        <f>'Budget Template 121613'!$G$5</f>
        <v>0</v>
      </c>
      <c r="F547" s="151"/>
      <c r="G547" s="150">
        <v>6639000000</v>
      </c>
      <c r="H547" s="147" t="str">
        <f>'Budget Template 121613'!$D$5&amp;A547&amp;'Budget Template 121613'!$F$5&amp;B547&amp;"0000000"</f>
        <v>13RDG0000000</v>
      </c>
      <c r="I547" s="151">
        <v>1</v>
      </c>
      <c r="J547" s="152">
        <f>ROUND('Budget Template 121613'!$O69,0)</f>
        <v>0</v>
      </c>
    </row>
    <row r="548" spans="1:10" s="149" customFormat="1" x14ac:dyDescent="0.2">
      <c r="A548" s="151">
        <v>13</v>
      </c>
      <c r="B548" s="147" t="s">
        <v>422</v>
      </c>
      <c r="C548" s="170"/>
      <c r="D548" s="151">
        <f>'Budget Template 121613'!$P$1</f>
        <v>2017</v>
      </c>
      <c r="E548" s="147">
        <f>'Budget Template 121613'!$G$5</f>
        <v>0</v>
      </c>
      <c r="F548" s="151"/>
      <c r="G548" s="150">
        <v>6639010000</v>
      </c>
      <c r="H548" s="147" t="str">
        <f>'Budget Template 121613'!$D$5&amp;A548&amp;'Budget Template 121613'!$F$5&amp;B548&amp;"0000000"</f>
        <v>13RDG0000000</v>
      </c>
      <c r="I548" s="151">
        <v>1</v>
      </c>
      <c r="J548" s="152">
        <f>ROUND('Budget Template 121613'!$O70,0)</f>
        <v>0</v>
      </c>
    </row>
    <row r="549" spans="1:10" s="149" customFormat="1" x14ac:dyDescent="0.2">
      <c r="A549" s="151">
        <v>13</v>
      </c>
      <c r="B549" s="147" t="s">
        <v>422</v>
      </c>
      <c r="C549" s="170"/>
      <c r="D549" s="151">
        <f>'Budget Template 121613'!$P$1</f>
        <v>2017</v>
      </c>
      <c r="E549" s="147">
        <f>'Budget Template 121613'!$G$5</f>
        <v>0</v>
      </c>
      <c r="F549" s="151"/>
      <c r="G549" s="150">
        <v>6639020000</v>
      </c>
      <c r="H549" s="147" t="str">
        <f>'Budget Template 121613'!$D$5&amp;A549&amp;'Budget Template 121613'!$F$5&amp;B549&amp;"0000000"</f>
        <v>13RDG0000000</v>
      </c>
      <c r="I549" s="151">
        <v>1</v>
      </c>
      <c r="J549" s="152">
        <f>ROUND('Budget Template 121613'!$O71,0)</f>
        <v>0</v>
      </c>
    </row>
    <row r="550" spans="1:10" s="149" customFormat="1" x14ac:dyDescent="0.2">
      <c r="A550" s="151">
        <v>13</v>
      </c>
      <c r="B550" s="147" t="s">
        <v>422</v>
      </c>
      <c r="C550" s="170"/>
      <c r="D550" s="151">
        <f>'Budget Template 121613'!$P$1</f>
        <v>2017</v>
      </c>
      <c r="E550" s="147">
        <f>'Budget Template 121613'!$G$5</f>
        <v>0</v>
      </c>
      <c r="F550" s="151"/>
      <c r="G550" s="150">
        <v>6649000000</v>
      </c>
      <c r="H550" s="147" t="str">
        <f>'Budget Template 121613'!$D$5&amp;A550&amp;'Budget Template 121613'!$F$5&amp;B550&amp;"0000000"</f>
        <v>13RDG0000000</v>
      </c>
      <c r="I550" s="151">
        <v>1</v>
      </c>
      <c r="J550" s="152">
        <f>ROUND('Budget Template 121613'!$O72,0)</f>
        <v>0</v>
      </c>
    </row>
    <row r="551" spans="1:10" s="149" customFormat="1" x14ac:dyDescent="0.2">
      <c r="A551" s="151">
        <v>13</v>
      </c>
      <c r="B551" s="147" t="s">
        <v>422</v>
      </c>
      <c r="C551" s="170"/>
      <c r="D551" s="151">
        <f>'Budget Template 121613'!$P$1</f>
        <v>2017</v>
      </c>
      <c r="E551" s="147">
        <f>'Budget Template 121613'!$G$5</f>
        <v>0</v>
      </c>
      <c r="F551" s="151"/>
      <c r="G551" s="150">
        <v>6649010000</v>
      </c>
      <c r="H551" s="147" t="str">
        <f>'Budget Template 121613'!$D$5&amp;A551&amp;'Budget Template 121613'!$F$5&amp;B551&amp;"0000000"</f>
        <v>13RDG0000000</v>
      </c>
      <c r="I551" s="151">
        <v>1</v>
      </c>
      <c r="J551" s="152">
        <f>ROUND('Budget Template 121613'!$O73,0)</f>
        <v>0</v>
      </c>
    </row>
    <row r="552" spans="1:10" s="149" customFormat="1" x14ac:dyDescent="0.2">
      <c r="A552" s="151">
        <v>13</v>
      </c>
      <c r="B552" s="147" t="s">
        <v>422</v>
      </c>
      <c r="C552" s="170"/>
      <c r="D552" s="151">
        <f>'Budget Template 121613'!$P$1</f>
        <v>2017</v>
      </c>
      <c r="E552" s="147">
        <f>'Budget Template 121613'!$G$5</f>
        <v>0</v>
      </c>
      <c r="F552" s="151"/>
      <c r="G552" s="150">
        <v>6649020000</v>
      </c>
      <c r="H552" s="147" t="str">
        <f>'Budget Template 121613'!$D$5&amp;A552&amp;'Budget Template 121613'!$F$5&amp;B552&amp;"0000000"</f>
        <v>13RDG0000000</v>
      </c>
      <c r="I552" s="151">
        <v>1</v>
      </c>
      <c r="J552" s="152">
        <f>ROUND('Budget Template 121613'!$O74,0)</f>
        <v>0</v>
      </c>
    </row>
    <row r="553" spans="1:10" s="149" customFormat="1" x14ac:dyDescent="0.2">
      <c r="A553" s="151">
        <v>13</v>
      </c>
      <c r="B553" s="147" t="s">
        <v>422</v>
      </c>
      <c r="C553" s="170"/>
      <c r="D553" s="151">
        <f>'Budget Template 121613'!$P$1</f>
        <v>2017</v>
      </c>
      <c r="E553" s="147">
        <f>'Budget Template 121613'!$G$5</f>
        <v>0</v>
      </c>
      <c r="F553" s="151"/>
      <c r="G553" s="150">
        <v>6669000000</v>
      </c>
      <c r="H553" s="147" t="str">
        <f>'Budget Template 121613'!$D$5&amp;A553&amp;'Budget Template 121613'!$F$5&amp;B553&amp;"0000000"</f>
        <v>13RDG0000000</v>
      </c>
      <c r="I553" s="151">
        <v>1</v>
      </c>
      <c r="J553" s="152">
        <f>ROUND('Budget Template 121613'!$O75,0)</f>
        <v>0</v>
      </c>
    </row>
    <row r="554" spans="1:10" s="149" customFormat="1" x14ac:dyDescent="0.2">
      <c r="A554" s="151">
        <v>13</v>
      </c>
      <c r="B554" s="147" t="s">
        <v>423</v>
      </c>
      <c r="C554" s="170"/>
      <c r="D554" s="151">
        <f>'Budget Template 121613'!$P$1</f>
        <v>2017</v>
      </c>
      <c r="E554" s="147">
        <f>'Budget Template 121613'!$G$5</f>
        <v>0</v>
      </c>
      <c r="F554" s="151"/>
      <c r="G554" s="150">
        <v>6112000000</v>
      </c>
      <c r="H554" s="147" t="str">
        <f>'Budget Template 121613'!$D$5&amp;A554&amp;'Budget Template 121613'!$F$5&amp;B554&amp;"0000000"</f>
        <v>13ELA0000000</v>
      </c>
      <c r="I554" s="151">
        <v>1</v>
      </c>
      <c r="J554" s="152">
        <f>ROUND('Budget Template 121613'!$P20,0)</f>
        <v>0</v>
      </c>
    </row>
    <row r="555" spans="1:10" s="149" customFormat="1" x14ac:dyDescent="0.2">
      <c r="A555" s="151">
        <v>13</v>
      </c>
      <c r="B555" s="147" t="s">
        <v>423</v>
      </c>
      <c r="C555" s="170"/>
      <c r="D555" s="151">
        <f>'Budget Template 121613'!$P$1</f>
        <v>2017</v>
      </c>
      <c r="E555" s="147">
        <f>'Budget Template 121613'!$G$5</f>
        <v>0</v>
      </c>
      <c r="F555" s="151"/>
      <c r="G555" s="150">
        <v>6129010000</v>
      </c>
      <c r="H555" s="147" t="str">
        <f>'Budget Template 121613'!$D$5&amp;A555&amp;'Budget Template 121613'!$F$5&amp;B555&amp;"0000000"</f>
        <v>13ELA0000000</v>
      </c>
      <c r="I555" s="151">
        <v>1</v>
      </c>
      <c r="J555" s="152">
        <f>ROUND('Budget Template 121613'!$P21,0)</f>
        <v>0</v>
      </c>
    </row>
    <row r="556" spans="1:10" s="149" customFormat="1" x14ac:dyDescent="0.2">
      <c r="A556" s="151">
        <v>13</v>
      </c>
      <c r="B556" s="147" t="s">
        <v>423</v>
      </c>
      <c r="C556" s="170"/>
      <c r="D556" s="151">
        <f>'Budget Template 121613'!$P$1</f>
        <v>2017</v>
      </c>
      <c r="E556" s="147">
        <f>'Budget Template 121613'!$G$5</f>
        <v>0</v>
      </c>
      <c r="F556" s="151"/>
      <c r="G556" s="150">
        <v>6119020000</v>
      </c>
      <c r="H556" s="147" t="str">
        <f>'Budget Template 121613'!$D$5&amp;A556&amp;'Budget Template 121613'!$F$5&amp;B556&amp;"0000000"</f>
        <v>13ELA0000000</v>
      </c>
      <c r="I556" s="151">
        <v>1</v>
      </c>
      <c r="J556" s="152">
        <f>ROUND('Budget Template 121613'!$P22,0)</f>
        <v>0</v>
      </c>
    </row>
    <row r="557" spans="1:10" s="149" customFormat="1" x14ac:dyDescent="0.2">
      <c r="A557" s="151">
        <v>13</v>
      </c>
      <c r="B557" s="147" t="s">
        <v>423</v>
      </c>
      <c r="C557" s="170"/>
      <c r="D557" s="151">
        <f>'Budget Template 121613'!$P$1</f>
        <v>2017</v>
      </c>
      <c r="E557" s="147">
        <f>'Budget Template 121613'!$G$5</f>
        <v>0</v>
      </c>
      <c r="F557" s="151"/>
      <c r="G557" s="150">
        <v>6119030000</v>
      </c>
      <c r="H557" s="147" t="str">
        <f>'Budget Template 121613'!$D$5&amp;A557&amp;'Budget Template 121613'!$F$5&amp;B557&amp;"0000000"</f>
        <v>13ELA0000000</v>
      </c>
      <c r="I557" s="151">
        <v>1</v>
      </c>
      <c r="J557" s="152">
        <f>ROUND('Budget Template 121613'!$P23,0)</f>
        <v>0</v>
      </c>
    </row>
    <row r="558" spans="1:10" s="149" customFormat="1" x14ac:dyDescent="0.2">
      <c r="A558" s="151">
        <v>13</v>
      </c>
      <c r="B558" s="147" t="s">
        <v>423</v>
      </c>
      <c r="C558" s="170"/>
      <c r="D558" s="151">
        <f>'Budget Template 121613'!$P$1</f>
        <v>2017</v>
      </c>
      <c r="E558" s="147">
        <f>'Budget Template 121613'!$G$5</f>
        <v>0</v>
      </c>
      <c r="F558" s="151"/>
      <c r="G558" s="150">
        <v>6119040000</v>
      </c>
      <c r="H558" s="147" t="str">
        <f>'Budget Template 121613'!$D$5&amp;A558&amp;'Budget Template 121613'!$F$5&amp;B558&amp;"0000000"</f>
        <v>13ELA0000000</v>
      </c>
      <c r="I558" s="151">
        <v>1</v>
      </c>
      <c r="J558" s="152">
        <f>ROUND('Budget Template 121613'!$P24,0)</f>
        <v>0</v>
      </c>
    </row>
    <row r="559" spans="1:10" s="149" customFormat="1" x14ac:dyDescent="0.2">
      <c r="A559" s="151">
        <v>13</v>
      </c>
      <c r="B559" s="147" t="s">
        <v>423</v>
      </c>
      <c r="C559" s="170"/>
      <c r="D559" s="151">
        <f>'Budget Template 121613'!$P$1</f>
        <v>2017</v>
      </c>
      <c r="E559" s="147">
        <f>'Budget Template 121613'!$G$5</f>
        <v>0</v>
      </c>
      <c r="F559" s="151"/>
      <c r="G559" s="150">
        <v>6119050000</v>
      </c>
      <c r="H559" s="147" t="str">
        <f>'Budget Template 121613'!$D$5&amp;A559&amp;'Budget Template 121613'!$F$5&amp;B559&amp;"0000000"</f>
        <v>13ELA0000000</v>
      </c>
      <c r="I559" s="151">
        <v>1</v>
      </c>
      <c r="J559" s="152">
        <f>ROUND('Budget Template 121613'!$P25,0)</f>
        <v>0</v>
      </c>
    </row>
    <row r="560" spans="1:10" s="149" customFormat="1" x14ac:dyDescent="0.2">
      <c r="A560" s="151">
        <v>13</v>
      </c>
      <c r="B560" s="147" t="s">
        <v>423</v>
      </c>
      <c r="C560" s="170"/>
      <c r="D560" s="151">
        <f>'Budget Template 121613'!$P$1</f>
        <v>2017</v>
      </c>
      <c r="E560" s="147">
        <f>'Budget Template 121613'!$G$5</f>
        <v>0</v>
      </c>
      <c r="F560" s="151"/>
      <c r="G560" s="150">
        <v>6119000000</v>
      </c>
      <c r="H560" s="147" t="str">
        <f>'Budget Template 121613'!$D$5&amp;A560&amp;'Budget Template 121613'!$F$5&amp;B560&amp;"0000000"</f>
        <v>13ELA0000000</v>
      </c>
      <c r="I560" s="151">
        <v>1</v>
      </c>
      <c r="J560" s="152">
        <f>ROUND('Budget Template 121613'!$P26,0)</f>
        <v>0</v>
      </c>
    </row>
    <row r="561" spans="1:10" s="149" customFormat="1" x14ac:dyDescent="0.2">
      <c r="A561" s="151">
        <v>13</v>
      </c>
      <c r="B561" s="147" t="s">
        <v>423</v>
      </c>
      <c r="C561" s="170"/>
      <c r="D561" s="151">
        <f>'Budget Template 121613'!$P$1</f>
        <v>2017</v>
      </c>
      <c r="E561" s="147">
        <f>'Budget Template 121613'!$G$5</f>
        <v>0</v>
      </c>
      <c r="F561" s="151"/>
      <c r="G561" s="150">
        <v>6119010000</v>
      </c>
      <c r="H561" s="147" t="str">
        <f>'Budget Template 121613'!$D$5&amp;A561&amp;'Budget Template 121613'!$F$5&amp;B561&amp;"0000000"</f>
        <v>13ELA0000000</v>
      </c>
      <c r="I561" s="151">
        <v>1</v>
      </c>
      <c r="J561" s="152">
        <f>ROUND('Budget Template 121613'!$P27,0)</f>
        <v>0</v>
      </c>
    </row>
    <row r="562" spans="1:10" s="149" customFormat="1" x14ac:dyDescent="0.2">
      <c r="A562" s="151">
        <v>13</v>
      </c>
      <c r="B562" s="147" t="s">
        <v>423</v>
      </c>
      <c r="C562" s="170"/>
      <c r="D562" s="151">
        <f>'Budget Template 121613'!$P$1</f>
        <v>2017</v>
      </c>
      <c r="E562" s="147">
        <f>'Budget Template 121613'!$G$5</f>
        <v>0</v>
      </c>
      <c r="F562" s="151"/>
      <c r="G562" s="150">
        <v>6121000000</v>
      </c>
      <c r="H562" s="147" t="str">
        <f>'Budget Template 121613'!$D$5&amp;A562&amp;'Budget Template 121613'!$F$5&amp;B562&amp;"0000000"</f>
        <v>13ELA0000000</v>
      </c>
      <c r="I562" s="151">
        <v>1</v>
      </c>
      <c r="J562" s="152">
        <f>ROUND('Budget Template 121613'!$P28,0)</f>
        <v>0</v>
      </c>
    </row>
    <row r="563" spans="1:10" s="149" customFormat="1" x14ac:dyDescent="0.2">
      <c r="A563" s="151">
        <v>13</v>
      </c>
      <c r="B563" s="147" t="s">
        <v>423</v>
      </c>
      <c r="C563" s="170"/>
      <c r="D563" s="151">
        <f>'Budget Template 121613'!$P$1</f>
        <v>2017</v>
      </c>
      <c r="E563" s="147">
        <f>'Budget Template 121613'!$G$5</f>
        <v>0</v>
      </c>
      <c r="F563" s="151"/>
      <c r="G563" s="150">
        <v>6129000000</v>
      </c>
      <c r="H563" s="147" t="str">
        <f>'Budget Template 121613'!$D$5&amp;A563&amp;'Budget Template 121613'!$F$5&amp;B563&amp;"0000000"</f>
        <v>13ELA0000000</v>
      </c>
      <c r="I563" s="151">
        <v>1</v>
      </c>
      <c r="J563" s="152">
        <f>ROUND('Budget Template 121613'!$P29,0)</f>
        <v>0</v>
      </c>
    </row>
    <row r="564" spans="1:10" s="149" customFormat="1" x14ac:dyDescent="0.2">
      <c r="A564" s="151">
        <v>13</v>
      </c>
      <c r="B564" s="147" t="s">
        <v>423</v>
      </c>
      <c r="C564" s="170"/>
      <c r="D564" s="151">
        <f>'Budget Template 121613'!$P$1</f>
        <v>2017</v>
      </c>
      <c r="E564" s="147">
        <f>'Budget Template 121613'!$G$5</f>
        <v>0</v>
      </c>
      <c r="F564" s="151"/>
      <c r="G564" s="150">
        <v>6141000000</v>
      </c>
      <c r="H564" s="147" t="str">
        <f>'Budget Template 121613'!$D$5&amp;A564&amp;'Budget Template 121613'!$F$5&amp;B564&amp;"0000000"</f>
        <v>13ELA0000000</v>
      </c>
      <c r="I564" s="151">
        <v>1</v>
      </c>
      <c r="J564" s="152">
        <f>ROUND('Budget Template 121613'!$P31,0)</f>
        <v>0</v>
      </c>
    </row>
    <row r="565" spans="1:10" s="149" customFormat="1" x14ac:dyDescent="0.2">
      <c r="A565" s="151">
        <v>13</v>
      </c>
      <c r="B565" s="147" t="s">
        <v>423</v>
      </c>
      <c r="C565" s="170"/>
      <c r="D565" s="151">
        <f>'Budget Template 121613'!$P$1</f>
        <v>2017</v>
      </c>
      <c r="E565" s="147">
        <f>'Budget Template 121613'!$G$5</f>
        <v>0</v>
      </c>
      <c r="F565" s="151"/>
      <c r="G565" s="150">
        <v>6142000000</v>
      </c>
      <c r="H565" s="147" t="str">
        <f>'Budget Template 121613'!$D$5&amp;A565&amp;'Budget Template 121613'!$F$5&amp;B565&amp;"0000000"</f>
        <v>13ELA0000000</v>
      </c>
      <c r="I565" s="151">
        <v>1</v>
      </c>
      <c r="J565" s="152">
        <f>ROUND('Budget Template 121613'!$P32,0)</f>
        <v>0</v>
      </c>
    </row>
    <row r="566" spans="1:10" s="149" customFormat="1" x14ac:dyDescent="0.2">
      <c r="A566" s="151">
        <v>13</v>
      </c>
      <c r="B566" s="147" t="s">
        <v>423</v>
      </c>
      <c r="C566" s="170"/>
      <c r="D566" s="151">
        <f>'Budget Template 121613'!$P$1</f>
        <v>2017</v>
      </c>
      <c r="E566" s="147">
        <f>'Budget Template 121613'!$G$5</f>
        <v>0</v>
      </c>
      <c r="F566" s="151"/>
      <c r="G566" s="150">
        <v>6143000000</v>
      </c>
      <c r="H566" s="147" t="str">
        <f>'Budget Template 121613'!$D$5&amp;A566&amp;'Budget Template 121613'!$F$5&amp;B566&amp;"0000000"</f>
        <v>13ELA0000000</v>
      </c>
      <c r="I566" s="151">
        <v>1</v>
      </c>
      <c r="J566" s="152">
        <f>ROUND('Budget Template 121613'!$P33,0)</f>
        <v>0</v>
      </c>
    </row>
    <row r="567" spans="1:10" s="149" customFormat="1" x14ac:dyDescent="0.2">
      <c r="A567" s="151">
        <v>13</v>
      </c>
      <c r="B567" s="147" t="s">
        <v>423</v>
      </c>
      <c r="C567" s="170"/>
      <c r="D567" s="151">
        <f>'Budget Template 121613'!$P$1</f>
        <v>2017</v>
      </c>
      <c r="E567" s="147">
        <f>'Budget Template 121613'!$G$5</f>
        <v>0</v>
      </c>
      <c r="F567" s="151"/>
      <c r="G567" s="150">
        <v>6145000000</v>
      </c>
      <c r="H567" s="147" t="str">
        <f>'Budget Template 121613'!$D$5&amp;A567&amp;'Budget Template 121613'!$F$5&amp;B567&amp;"0000000"</f>
        <v>13ELA0000000</v>
      </c>
      <c r="I567" s="151">
        <v>1</v>
      </c>
      <c r="J567" s="152">
        <f>ROUND('Budget Template 121613'!$P34,0)</f>
        <v>0</v>
      </c>
    </row>
    <row r="568" spans="1:10" s="149" customFormat="1" x14ac:dyDescent="0.2">
      <c r="A568" s="151">
        <v>13</v>
      </c>
      <c r="B568" s="147" t="s">
        <v>423</v>
      </c>
      <c r="C568" s="170"/>
      <c r="D568" s="151">
        <f>'Budget Template 121613'!$P$1</f>
        <v>2017</v>
      </c>
      <c r="E568" s="147">
        <f>'Budget Template 121613'!$G$5</f>
        <v>0</v>
      </c>
      <c r="F568" s="151"/>
      <c r="G568" s="150">
        <v>6146000000</v>
      </c>
      <c r="H568" s="147" t="str">
        <f>'Budget Template 121613'!$D$5&amp;A568&amp;'Budget Template 121613'!$F$5&amp;B568&amp;"0000000"</f>
        <v>13ELA0000000</v>
      </c>
      <c r="I568" s="151">
        <v>1</v>
      </c>
      <c r="J568" s="152">
        <f>ROUND('Budget Template 121613'!$P35,0)</f>
        <v>0</v>
      </c>
    </row>
    <row r="569" spans="1:10" s="149" customFormat="1" x14ac:dyDescent="0.2">
      <c r="A569" s="151">
        <v>13</v>
      </c>
      <c r="B569" s="147" t="s">
        <v>423</v>
      </c>
      <c r="C569" s="170"/>
      <c r="D569" s="151">
        <f>'Budget Template 121613'!$P$1</f>
        <v>2017</v>
      </c>
      <c r="E569" s="147">
        <f>'Budget Template 121613'!$G$5</f>
        <v>0</v>
      </c>
      <c r="F569" s="151"/>
      <c r="G569" s="150">
        <v>6141010000</v>
      </c>
      <c r="H569" s="147" t="str">
        <f>'Budget Template 121613'!$D$5&amp;A569&amp;'Budget Template 121613'!$F$5&amp;B569&amp;"0000000"</f>
        <v>13ELA0000000</v>
      </c>
      <c r="I569" s="151">
        <v>1</v>
      </c>
      <c r="J569" s="152">
        <f>ROUND('Budget Template 121613'!$P36,0)</f>
        <v>0</v>
      </c>
    </row>
    <row r="570" spans="1:10" s="149" customFormat="1" x14ac:dyDescent="0.2">
      <c r="A570" s="151">
        <v>13</v>
      </c>
      <c r="B570" s="147" t="s">
        <v>423</v>
      </c>
      <c r="C570" s="170"/>
      <c r="D570" s="151">
        <f>'Budget Template 121613'!$P$1</f>
        <v>2017</v>
      </c>
      <c r="E570" s="147">
        <f>'Budget Template 121613'!$G$5</f>
        <v>0</v>
      </c>
      <c r="F570" s="151"/>
      <c r="G570" s="150">
        <v>6219000000</v>
      </c>
      <c r="H570" s="147" t="str">
        <f>'Budget Template 121613'!$D$5&amp;A570&amp;'Budget Template 121613'!$F$5&amp;B570&amp;"0000000"</f>
        <v>13ELA0000000</v>
      </c>
      <c r="I570" s="151">
        <v>1</v>
      </c>
      <c r="J570" s="152">
        <f>ROUND('Budget Template 121613'!$P40,0)</f>
        <v>0</v>
      </c>
    </row>
    <row r="571" spans="1:10" s="149" customFormat="1" x14ac:dyDescent="0.2">
      <c r="A571" s="151">
        <v>13</v>
      </c>
      <c r="B571" s="147" t="s">
        <v>423</v>
      </c>
      <c r="C571" s="170"/>
      <c r="D571" s="151">
        <f>'Budget Template 121613'!$P$1</f>
        <v>2017</v>
      </c>
      <c r="E571" s="147">
        <f>'Budget Template 121613'!$G$5</f>
        <v>0</v>
      </c>
      <c r="F571" s="151"/>
      <c r="G571" s="150">
        <v>6221000000</v>
      </c>
      <c r="H571" s="147" t="str">
        <f>'Budget Template 121613'!$D$5&amp;A571&amp;'Budget Template 121613'!$F$5&amp;B571&amp;"0000000"</f>
        <v>13ELA0000000</v>
      </c>
      <c r="I571" s="151">
        <v>1</v>
      </c>
      <c r="J571" s="152">
        <f>ROUND('Budget Template 121613'!$P41,0)</f>
        <v>0</v>
      </c>
    </row>
    <row r="572" spans="1:10" s="149" customFormat="1" x14ac:dyDescent="0.2">
      <c r="A572" s="151">
        <v>13</v>
      </c>
      <c r="B572" s="147" t="s">
        <v>423</v>
      </c>
      <c r="C572" s="170"/>
      <c r="D572" s="151">
        <f>'Budget Template 121613'!$P$1</f>
        <v>2017</v>
      </c>
      <c r="E572" s="147">
        <f>'Budget Template 121613'!$G$5</f>
        <v>0</v>
      </c>
      <c r="F572" s="151"/>
      <c r="G572" s="150">
        <v>6239000000</v>
      </c>
      <c r="H572" s="147" t="str">
        <f>'Budget Template 121613'!$D$5&amp;A572&amp;'Budget Template 121613'!$F$5&amp;B572&amp;"0000000"</f>
        <v>13ELA0000000</v>
      </c>
      <c r="I572" s="151">
        <v>1</v>
      </c>
      <c r="J572" s="152">
        <f>ROUND('Budget Template 121613'!$P42,0)</f>
        <v>0</v>
      </c>
    </row>
    <row r="573" spans="1:10" s="149" customFormat="1" x14ac:dyDescent="0.2">
      <c r="A573" s="151">
        <v>13</v>
      </c>
      <c r="B573" s="147" t="s">
        <v>423</v>
      </c>
      <c r="C573" s="170"/>
      <c r="D573" s="151">
        <f>'Budget Template 121613'!$P$1</f>
        <v>2017</v>
      </c>
      <c r="E573" s="147">
        <f>'Budget Template 121613'!$G$5</f>
        <v>0</v>
      </c>
      <c r="F573" s="151"/>
      <c r="G573" s="150">
        <v>6249000000</v>
      </c>
      <c r="H573" s="147" t="str">
        <f>'Budget Template 121613'!$D$5&amp;A573&amp;'Budget Template 121613'!$F$5&amp;B573&amp;"0000000"</f>
        <v>13ELA0000000</v>
      </c>
      <c r="I573" s="151">
        <v>1</v>
      </c>
      <c r="J573" s="152">
        <f>ROUND('Budget Template 121613'!$P43,0)</f>
        <v>0</v>
      </c>
    </row>
    <row r="574" spans="1:10" s="149" customFormat="1" x14ac:dyDescent="0.2">
      <c r="A574" s="151">
        <v>13</v>
      </c>
      <c r="B574" s="147" t="s">
        <v>423</v>
      </c>
      <c r="C574" s="170"/>
      <c r="D574" s="151">
        <f>'Budget Template 121613'!$P$1</f>
        <v>2017</v>
      </c>
      <c r="E574" s="147">
        <f>'Budget Template 121613'!$G$5</f>
        <v>0</v>
      </c>
      <c r="F574" s="151"/>
      <c r="G574" s="150">
        <v>6259040000</v>
      </c>
      <c r="H574" s="147" t="str">
        <f>'Budget Template 121613'!$D$5&amp;A574&amp;'Budget Template 121613'!$F$5&amp;B574&amp;"0000000"</f>
        <v>13ELA0000000</v>
      </c>
      <c r="I574" s="151">
        <v>1</v>
      </c>
      <c r="J574" s="152">
        <f>ROUND('Budget Template 121613'!$P44,0)</f>
        <v>0</v>
      </c>
    </row>
    <row r="575" spans="1:10" s="149" customFormat="1" x14ac:dyDescent="0.2">
      <c r="A575" s="151">
        <v>13</v>
      </c>
      <c r="B575" s="147" t="s">
        <v>423</v>
      </c>
      <c r="C575" s="170"/>
      <c r="D575" s="151">
        <f>'Budget Template 121613'!$P$1</f>
        <v>2017</v>
      </c>
      <c r="E575" s="147">
        <f>'Budget Template 121613'!$G$5</f>
        <v>0</v>
      </c>
      <c r="F575" s="151"/>
      <c r="G575" s="150">
        <v>6269000000</v>
      </c>
      <c r="H575" s="147" t="str">
        <f>'Budget Template 121613'!$D$5&amp;A575&amp;'Budget Template 121613'!$F$5&amp;B575&amp;"0000000"</f>
        <v>13ELA0000000</v>
      </c>
      <c r="I575" s="151">
        <v>1</v>
      </c>
      <c r="J575" s="152">
        <f>ROUND('Budget Template 121613'!$P45,0)</f>
        <v>0</v>
      </c>
    </row>
    <row r="576" spans="1:10" s="149" customFormat="1" x14ac:dyDescent="0.2">
      <c r="A576" s="151">
        <v>13</v>
      </c>
      <c r="B576" s="147" t="s">
        <v>423</v>
      </c>
      <c r="C576" s="170"/>
      <c r="D576" s="151">
        <f>'Budget Template 121613'!$P$1</f>
        <v>2017</v>
      </c>
      <c r="E576" s="147">
        <f>'Budget Template 121613'!$G$5</f>
        <v>0</v>
      </c>
      <c r="F576" s="151"/>
      <c r="G576" s="150">
        <v>6269010000</v>
      </c>
      <c r="H576" s="147" t="str">
        <f>'Budget Template 121613'!$D$5&amp;A576&amp;'Budget Template 121613'!$F$5&amp;B576&amp;"0000000"</f>
        <v>13ELA0000000</v>
      </c>
      <c r="I576" s="151">
        <v>1</v>
      </c>
      <c r="J576" s="152">
        <f>ROUND('Budget Template 121613'!$P46,0)</f>
        <v>0</v>
      </c>
    </row>
    <row r="577" spans="1:10" s="149" customFormat="1" x14ac:dyDescent="0.2">
      <c r="A577" s="151">
        <v>13</v>
      </c>
      <c r="B577" s="147" t="s">
        <v>423</v>
      </c>
      <c r="C577" s="170"/>
      <c r="D577" s="151">
        <f>'Budget Template 121613'!$P$1</f>
        <v>2017</v>
      </c>
      <c r="E577" s="147">
        <f>'Budget Template 121613'!$G$5</f>
        <v>0</v>
      </c>
      <c r="F577" s="151"/>
      <c r="G577" s="150">
        <v>6291000000</v>
      </c>
      <c r="H577" s="147" t="str">
        <f>'Budget Template 121613'!$D$5&amp;A577&amp;'Budget Template 121613'!$F$5&amp;B577&amp;"0000000"</f>
        <v>13ELA0000000</v>
      </c>
      <c r="I577" s="151">
        <v>1</v>
      </c>
      <c r="J577" s="152">
        <f>ROUND('Budget Template 121613'!$P47,0)</f>
        <v>0</v>
      </c>
    </row>
    <row r="578" spans="1:10" s="149" customFormat="1" x14ac:dyDescent="0.2">
      <c r="A578" s="151">
        <v>13</v>
      </c>
      <c r="B578" s="147" t="s">
        <v>423</v>
      </c>
      <c r="C578" s="170"/>
      <c r="D578" s="151">
        <f>'Budget Template 121613'!$P$1</f>
        <v>2017</v>
      </c>
      <c r="E578" s="147">
        <f>'Budget Template 121613'!$G$5</f>
        <v>0</v>
      </c>
      <c r="F578" s="151"/>
      <c r="G578" s="150">
        <v>6299010000</v>
      </c>
      <c r="H578" s="147" t="str">
        <f>'Budget Template 121613'!$D$5&amp;A578&amp;'Budget Template 121613'!$F$5&amp;B578&amp;"0000000"</f>
        <v>13ELA0000000</v>
      </c>
      <c r="I578" s="151">
        <v>1</v>
      </c>
      <c r="J578" s="152">
        <f>ROUND('Budget Template 121613'!$P48,0)</f>
        <v>0</v>
      </c>
    </row>
    <row r="579" spans="1:10" s="149" customFormat="1" x14ac:dyDescent="0.2">
      <c r="A579" s="151">
        <v>13</v>
      </c>
      <c r="B579" s="147" t="s">
        <v>423</v>
      </c>
      <c r="C579" s="170"/>
      <c r="D579" s="151">
        <f>'Budget Template 121613'!$P$1</f>
        <v>2017</v>
      </c>
      <c r="E579" s="147">
        <f>'Budget Template 121613'!$G$5</f>
        <v>0</v>
      </c>
      <c r="F579" s="151"/>
      <c r="G579" s="150">
        <v>6299000000</v>
      </c>
      <c r="H579" s="147" t="str">
        <f>'Budget Template 121613'!$D$5&amp;A579&amp;'Budget Template 121613'!$F$5&amp;B579&amp;"0000000"</f>
        <v>13ELA0000000</v>
      </c>
      <c r="I579" s="151">
        <v>1</v>
      </c>
      <c r="J579" s="152">
        <f>ROUND('Budget Template 121613'!$P49,0)</f>
        <v>0</v>
      </c>
    </row>
    <row r="580" spans="1:10" s="149" customFormat="1" x14ac:dyDescent="0.2">
      <c r="A580" s="151">
        <v>13</v>
      </c>
      <c r="B580" s="147" t="s">
        <v>423</v>
      </c>
      <c r="C580" s="170"/>
      <c r="D580" s="151">
        <f>'Budget Template 121613'!$P$1</f>
        <v>2017</v>
      </c>
      <c r="E580" s="147">
        <f>'Budget Template 121613'!$G$5</f>
        <v>0</v>
      </c>
      <c r="F580" s="151"/>
      <c r="G580" s="150">
        <v>6319000000</v>
      </c>
      <c r="H580" s="147" t="str">
        <f>'Budget Template 121613'!$D$5&amp;A580&amp;'Budget Template 121613'!$F$5&amp;B580&amp;"0000000"</f>
        <v>13ELA0000000</v>
      </c>
      <c r="I580" s="151">
        <v>1</v>
      </c>
      <c r="J580" s="152">
        <f>ROUND('Budget Template 121613'!$P52,0)</f>
        <v>0</v>
      </c>
    </row>
    <row r="581" spans="1:10" s="149" customFormat="1" x14ac:dyDescent="0.2">
      <c r="A581" s="151">
        <v>13</v>
      </c>
      <c r="B581" s="147" t="s">
        <v>423</v>
      </c>
      <c r="C581" s="170"/>
      <c r="D581" s="151">
        <f>'Budget Template 121613'!$P$1</f>
        <v>2017</v>
      </c>
      <c r="E581" s="147">
        <f>'Budget Template 121613'!$G$5</f>
        <v>0</v>
      </c>
      <c r="F581" s="151"/>
      <c r="G581" s="150">
        <v>6329000000</v>
      </c>
      <c r="H581" s="147" t="str">
        <f>'Budget Template 121613'!$D$5&amp;A581&amp;'Budget Template 121613'!$F$5&amp;B581&amp;"0000000"</f>
        <v>13ELA0000000</v>
      </c>
      <c r="I581" s="151">
        <v>1</v>
      </c>
      <c r="J581" s="152">
        <f>ROUND('Budget Template 121613'!$P53,0)</f>
        <v>0</v>
      </c>
    </row>
    <row r="582" spans="1:10" s="149" customFormat="1" x14ac:dyDescent="0.2">
      <c r="A582" s="151">
        <v>13</v>
      </c>
      <c r="B582" s="147" t="s">
        <v>423</v>
      </c>
      <c r="C582" s="170"/>
      <c r="D582" s="151">
        <f>'Budget Template 121613'!$P$1</f>
        <v>2017</v>
      </c>
      <c r="E582" s="147">
        <f>'Budget Template 121613'!$G$5</f>
        <v>0</v>
      </c>
      <c r="F582" s="151"/>
      <c r="G582" s="150">
        <v>6339000000</v>
      </c>
      <c r="H582" s="147" t="str">
        <f>'Budget Template 121613'!$D$5&amp;A582&amp;'Budget Template 121613'!$F$5&amp;B582&amp;"0000000"</f>
        <v>13ELA0000000</v>
      </c>
      <c r="I582" s="151">
        <v>1</v>
      </c>
      <c r="J582" s="152">
        <f>ROUND('Budget Template 121613'!$P54,0)</f>
        <v>0</v>
      </c>
    </row>
    <row r="583" spans="1:10" s="149" customFormat="1" x14ac:dyDescent="0.2">
      <c r="A583" s="151">
        <v>13</v>
      </c>
      <c r="B583" s="147" t="s">
        <v>423</v>
      </c>
      <c r="C583" s="170"/>
      <c r="D583" s="151">
        <f>'Budget Template 121613'!$P$1</f>
        <v>2017</v>
      </c>
      <c r="E583" s="147">
        <f>'Budget Template 121613'!$G$5</f>
        <v>0</v>
      </c>
      <c r="F583" s="151"/>
      <c r="G583" s="150">
        <v>6399000000</v>
      </c>
      <c r="H583" s="147" t="str">
        <f>'Budget Template 121613'!$D$5&amp;A583&amp;'Budget Template 121613'!$F$5&amp;B583&amp;"0000000"</f>
        <v>13ELA0000000</v>
      </c>
      <c r="I583" s="151">
        <v>1</v>
      </c>
      <c r="J583" s="152">
        <f>ROUND('Budget Template 121613'!$P55,0)</f>
        <v>0</v>
      </c>
    </row>
    <row r="584" spans="1:10" s="149" customFormat="1" x14ac:dyDescent="0.2">
      <c r="A584" s="151">
        <v>13</v>
      </c>
      <c r="B584" s="147" t="s">
        <v>423</v>
      </c>
      <c r="C584" s="170"/>
      <c r="D584" s="151">
        <f>'Budget Template 121613'!$P$1</f>
        <v>2017</v>
      </c>
      <c r="E584" s="147">
        <f>'Budget Template 121613'!$G$5</f>
        <v>0</v>
      </c>
      <c r="F584" s="151"/>
      <c r="G584" s="150">
        <v>6411000000</v>
      </c>
      <c r="H584" s="147" t="str">
        <f>'Budget Template 121613'!$D$5&amp;A584&amp;'Budget Template 121613'!$F$5&amp;B584&amp;"0000000"</f>
        <v>13ELA0000000</v>
      </c>
      <c r="I584" s="151">
        <v>1</v>
      </c>
      <c r="J584" s="152">
        <f>ROUND('Budget Template 121613'!$P58,0)</f>
        <v>0</v>
      </c>
    </row>
    <row r="585" spans="1:10" s="149" customFormat="1" x14ac:dyDescent="0.2">
      <c r="A585" s="151">
        <v>13</v>
      </c>
      <c r="B585" s="147" t="s">
        <v>423</v>
      </c>
      <c r="C585" s="170"/>
      <c r="D585" s="151">
        <f>'Budget Template 121613'!$P$1</f>
        <v>2017</v>
      </c>
      <c r="E585" s="147">
        <f>'Budget Template 121613'!$G$5</f>
        <v>0</v>
      </c>
      <c r="F585" s="151"/>
      <c r="G585" s="150">
        <v>6411010000</v>
      </c>
      <c r="H585" s="147" t="str">
        <f>'Budget Template 121613'!$D$5&amp;A585&amp;'Budget Template 121613'!$F$5&amp;B585&amp;"0000000"</f>
        <v>13ELA0000000</v>
      </c>
      <c r="I585" s="151">
        <v>1</v>
      </c>
      <c r="J585" s="152">
        <f>ROUND('Budget Template 121613'!$P59,0)</f>
        <v>0</v>
      </c>
    </row>
    <row r="586" spans="1:10" s="149" customFormat="1" x14ac:dyDescent="0.2">
      <c r="A586" s="151">
        <v>13</v>
      </c>
      <c r="B586" s="147" t="s">
        <v>423</v>
      </c>
      <c r="C586" s="170"/>
      <c r="D586" s="151">
        <f>'Budget Template 121613'!$P$1</f>
        <v>2017</v>
      </c>
      <c r="E586" s="147">
        <f>'Budget Template 121613'!$G$5</f>
        <v>0</v>
      </c>
      <c r="F586" s="151"/>
      <c r="G586" s="150">
        <v>6412000000</v>
      </c>
      <c r="H586" s="147" t="str">
        <f>'Budget Template 121613'!$D$5&amp;A586&amp;'Budget Template 121613'!$F$5&amp;B586&amp;"0000000"</f>
        <v>13ELA0000000</v>
      </c>
      <c r="I586" s="151">
        <v>1</v>
      </c>
      <c r="J586" s="152">
        <f>ROUND('Budget Template 121613'!$P60,0)</f>
        <v>0</v>
      </c>
    </row>
    <row r="587" spans="1:10" s="149" customFormat="1" x14ac:dyDescent="0.2">
      <c r="A587" s="151">
        <v>13</v>
      </c>
      <c r="B587" s="147" t="s">
        <v>423</v>
      </c>
      <c r="C587" s="170"/>
      <c r="D587" s="151">
        <f>'Budget Template 121613'!$P$1</f>
        <v>2017</v>
      </c>
      <c r="E587" s="147">
        <f>'Budget Template 121613'!$G$5</f>
        <v>0</v>
      </c>
      <c r="F587" s="151"/>
      <c r="G587" s="150">
        <v>6419000000</v>
      </c>
      <c r="H587" s="147" t="str">
        <f>'Budget Template 121613'!$D$5&amp;A587&amp;'Budget Template 121613'!$F$5&amp;B587&amp;"0000000"</f>
        <v>13ELA0000000</v>
      </c>
      <c r="I587" s="151">
        <v>1</v>
      </c>
      <c r="J587" s="152">
        <f>ROUND('Budget Template 121613'!$P61,0)</f>
        <v>0</v>
      </c>
    </row>
    <row r="588" spans="1:10" s="149" customFormat="1" x14ac:dyDescent="0.2">
      <c r="A588" s="151">
        <v>13</v>
      </c>
      <c r="B588" s="147" t="s">
        <v>423</v>
      </c>
      <c r="C588" s="170"/>
      <c r="D588" s="151">
        <f>'Budget Template 121613'!$P$1</f>
        <v>2017</v>
      </c>
      <c r="E588" s="147">
        <f>'Budget Template 121613'!$G$5</f>
        <v>0</v>
      </c>
      <c r="F588" s="151"/>
      <c r="G588" s="150">
        <v>6494000000</v>
      </c>
      <c r="H588" s="147" t="str">
        <f>'Budget Template 121613'!$D$5&amp;A588&amp;'Budget Template 121613'!$F$5&amp;B588&amp;"0000000"</f>
        <v>13ELA0000000</v>
      </c>
      <c r="I588" s="151">
        <v>1</v>
      </c>
      <c r="J588" s="152">
        <f>ROUND('Budget Template 121613'!$P62,0)</f>
        <v>0</v>
      </c>
    </row>
    <row r="589" spans="1:10" s="149" customFormat="1" x14ac:dyDescent="0.2">
      <c r="A589" s="151">
        <v>13</v>
      </c>
      <c r="B589" s="147" t="s">
        <v>423</v>
      </c>
      <c r="C589" s="170"/>
      <c r="D589" s="151">
        <f>'Budget Template 121613'!$P$1</f>
        <v>2017</v>
      </c>
      <c r="E589" s="147">
        <f>'Budget Template 121613'!$G$5</f>
        <v>0</v>
      </c>
      <c r="F589" s="151"/>
      <c r="G589" s="150">
        <v>6495000000</v>
      </c>
      <c r="H589" s="147" t="str">
        <f>'Budget Template 121613'!$D$5&amp;A589&amp;'Budget Template 121613'!$F$5&amp;B589&amp;"0000000"</f>
        <v>13ELA0000000</v>
      </c>
      <c r="I589" s="151">
        <v>1</v>
      </c>
      <c r="J589" s="152">
        <f>ROUND('Budget Template 121613'!$P63,0)</f>
        <v>0</v>
      </c>
    </row>
    <row r="590" spans="1:10" s="149" customFormat="1" x14ac:dyDescent="0.2">
      <c r="A590" s="151">
        <v>13</v>
      </c>
      <c r="B590" s="147" t="s">
        <v>423</v>
      </c>
      <c r="C590" s="170"/>
      <c r="D590" s="151">
        <f>'Budget Template 121613'!$P$1</f>
        <v>2017</v>
      </c>
      <c r="E590" s="147">
        <f>'Budget Template 121613'!$G$5</f>
        <v>0</v>
      </c>
      <c r="F590" s="151"/>
      <c r="G590" s="150">
        <v>6499000000</v>
      </c>
      <c r="H590" s="147" t="str">
        <f>'Budget Template 121613'!$D$5&amp;A590&amp;'Budget Template 121613'!$F$5&amp;B590&amp;"0000000"</f>
        <v>13ELA0000000</v>
      </c>
      <c r="I590" s="151">
        <v>1</v>
      </c>
      <c r="J590" s="152">
        <f>ROUND('Budget Template 121613'!$P64,0)</f>
        <v>0</v>
      </c>
    </row>
    <row r="591" spans="1:10" s="149" customFormat="1" x14ac:dyDescent="0.2">
      <c r="A591" s="151">
        <v>13</v>
      </c>
      <c r="B591" s="147" t="s">
        <v>423</v>
      </c>
      <c r="C591" s="170"/>
      <c r="D591" s="151">
        <f>'Budget Template 121613'!$P$1</f>
        <v>2017</v>
      </c>
      <c r="E591" s="147">
        <f>'Budget Template 121613'!$G$5</f>
        <v>0</v>
      </c>
      <c r="F591" s="151"/>
      <c r="G591" s="150">
        <v>6499010000</v>
      </c>
      <c r="H591" s="147" t="str">
        <f>'Budget Template 121613'!$D$5&amp;A591&amp;'Budget Template 121613'!$F$5&amp;B591&amp;"0000000"</f>
        <v>13ELA0000000</v>
      </c>
      <c r="I591" s="151">
        <v>1</v>
      </c>
      <c r="J591" s="152">
        <f>ROUND('Budget Template 121613'!$P65,0)</f>
        <v>0</v>
      </c>
    </row>
    <row r="592" spans="1:10" s="149" customFormat="1" x14ac:dyDescent="0.2">
      <c r="A592" s="151">
        <v>13</v>
      </c>
      <c r="B592" s="147" t="s">
        <v>423</v>
      </c>
      <c r="C592" s="170"/>
      <c r="D592" s="151">
        <f>'Budget Template 121613'!$P$1</f>
        <v>2017</v>
      </c>
      <c r="E592" s="147">
        <f>'Budget Template 121613'!$G$5</f>
        <v>0</v>
      </c>
      <c r="F592" s="151"/>
      <c r="G592" s="150">
        <v>6499030000</v>
      </c>
      <c r="H592" s="147" t="str">
        <f>'Budget Template 121613'!$D$5&amp;A592&amp;'Budget Template 121613'!$F$5&amp;B592&amp;"0000000"</f>
        <v>13ELA0000000</v>
      </c>
      <c r="I592" s="151">
        <v>1</v>
      </c>
      <c r="J592" s="152">
        <f>ROUND('Budget Template 121613'!$P66,0)</f>
        <v>0</v>
      </c>
    </row>
    <row r="593" spans="1:10" s="149" customFormat="1" x14ac:dyDescent="0.2">
      <c r="A593" s="151">
        <v>13</v>
      </c>
      <c r="B593" s="147" t="s">
        <v>423</v>
      </c>
      <c r="C593" s="170"/>
      <c r="D593" s="151">
        <f>'Budget Template 121613'!$P$1</f>
        <v>2017</v>
      </c>
      <c r="E593" s="147">
        <f>'Budget Template 121613'!$G$5</f>
        <v>0</v>
      </c>
      <c r="F593" s="151"/>
      <c r="G593" s="150">
        <v>6639000000</v>
      </c>
      <c r="H593" s="147" t="str">
        <f>'Budget Template 121613'!$D$5&amp;A593&amp;'Budget Template 121613'!$F$5&amp;B593&amp;"0000000"</f>
        <v>13ELA0000000</v>
      </c>
      <c r="I593" s="151">
        <v>1</v>
      </c>
      <c r="J593" s="152">
        <f>ROUND('Budget Template 121613'!$P69,0)</f>
        <v>0</v>
      </c>
    </row>
    <row r="594" spans="1:10" s="149" customFormat="1" x14ac:dyDescent="0.2">
      <c r="A594" s="151">
        <v>13</v>
      </c>
      <c r="B594" s="147" t="s">
        <v>423</v>
      </c>
      <c r="C594" s="170"/>
      <c r="D594" s="151">
        <f>'Budget Template 121613'!$P$1</f>
        <v>2017</v>
      </c>
      <c r="E594" s="147">
        <f>'Budget Template 121613'!$G$5</f>
        <v>0</v>
      </c>
      <c r="F594" s="151"/>
      <c r="G594" s="150">
        <v>6639010000</v>
      </c>
      <c r="H594" s="147" t="str">
        <f>'Budget Template 121613'!$D$5&amp;A594&amp;'Budget Template 121613'!$F$5&amp;B594&amp;"0000000"</f>
        <v>13ELA0000000</v>
      </c>
      <c r="I594" s="151">
        <v>1</v>
      </c>
      <c r="J594" s="152">
        <f>ROUND('Budget Template 121613'!$P70,0)</f>
        <v>0</v>
      </c>
    </row>
    <row r="595" spans="1:10" s="149" customFormat="1" x14ac:dyDescent="0.2">
      <c r="A595" s="151">
        <v>13</v>
      </c>
      <c r="B595" s="147" t="s">
        <v>423</v>
      </c>
      <c r="C595" s="170"/>
      <c r="D595" s="151">
        <f>'Budget Template 121613'!$P$1</f>
        <v>2017</v>
      </c>
      <c r="E595" s="147">
        <f>'Budget Template 121613'!$G$5</f>
        <v>0</v>
      </c>
      <c r="F595" s="151"/>
      <c r="G595" s="150">
        <v>6639020000</v>
      </c>
      <c r="H595" s="147" t="str">
        <f>'Budget Template 121613'!$D$5&amp;A595&amp;'Budget Template 121613'!$F$5&amp;B595&amp;"0000000"</f>
        <v>13ELA0000000</v>
      </c>
      <c r="I595" s="151">
        <v>1</v>
      </c>
      <c r="J595" s="152">
        <f>ROUND('Budget Template 121613'!$P71,0)</f>
        <v>0</v>
      </c>
    </row>
    <row r="596" spans="1:10" s="149" customFormat="1" x14ac:dyDescent="0.2">
      <c r="A596" s="151">
        <v>13</v>
      </c>
      <c r="B596" s="147" t="s">
        <v>423</v>
      </c>
      <c r="C596" s="170"/>
      <c r="D596" s="151">
        <f>'Budget Template 121613'!$P$1</f>
        <v>2017</v>
      </c>
      <c r="E596" s="147">
        <f>'Budget Template 121613'!$G$5</f>
        <v>0</v>
      </c>
      <c r="F596" s="151"/>
      <c r="G596" s="150">
        <v>6649000000</v>
      </c>
      <c r="H596" s="147" t="str">
        <f>'Budget Template 121613'!$D$5&amp;A596&amp;'Budget Template 121613'!$F$5&amp;B596&amp;"0000000"</f>
        <v>13ELA0000000</v>
      </c>
      <c r="I596" s="151">
        <v>1</v>
      </c>
      <c r="J596" s="152">
        <f>ROUND('Budget Template 121613'!$P72,0)</f>
        <v>0</v>
      </c>
    </row>
    <row r="597" spans="1:10" s="149" customFormat="1" x14ac:dyDescent="0.2">
      <c r="A597" s="151">
        <v>13</v>
      </c>
      <c r="B597" s="147" t="s">
        <v>423</v>
      </c>
      <c r="C597" s="170"/>
      <c r="D597" s="151">
        <f>'Budget Template 121613'!$P$1</f>
        <v>2017</v>
      </c>
      <c r="E597" s="147">
        <f>'Budget Template 121613'!$G$5</f>
        <v>0</v>
      </c>
      <c r="F597" s="151"/>
      <c r="G597" s="150">
        <v>6649010000</v>
      </c>
      <c r="H597" s="147" t="str">
        <f>'Budget Template 121613'!$D$5&amp;A597&amp;'Budget Template 121613'!$F$5&amp;B597&amp;"0000000"</f>
        <v>13ELA0000000</v>
      </c>
      <c r="I597" s="151">
        <v>1</v>
      </c>
      <c r="J597" s="152">
        <f>ROUND('Budget Template 121613'!$P73,0)</f>
        <v>0</v>
      </c>
    </row>
    <row r="598" spans="1:10" s="149" customFormat="1" x14ac:dyDescent="0.2">
      <c r="A598" s="151">
        <v>13</v>
      </c>
      <c r="B598" s="147" t="s">
        <v>423</v>
      </c>
      <c r="C598" s="170"/>
      <c r="D598" s="151">
        <f>'Budget Template 121613'!$P$1</f>
        <v>2017</v>
      </c>
      <c r="E598" s="147">
        <f>'Budget Template 121613'!$G$5</f>
        <v>0</v>
      </c>
      <c r="F598" s="151"/>
      <c r="G598" s="150">
        <v>6649020000</v>
      </c>
      <c r="H598" s="147" t="str">
        <f>'Budget Template 121613'!$D$5&amp;A598&amp;'Budget Template 121613'!$F$5&amp;B598&amp;"0000000"</f>
        <v>13ELA0000000</v>
      </c>
      <c r="I598" s="151">
        <v>1</v>
      </c>
      <c r="J598" s="152">
        <f>ROUND('Budget Template 121613'!$P74,0)</f>
        <v>0</v>
      </c>
    </row>
    <row r="599" spans="1:10" s="149" customFormat="1" x14ac:dyDescent="0.2">
      <c r="A599" s="151">
        <v>13</v>
      </c>
      <c r="B599" s="147" t="s">
        <v>423</v>
      </c>
      <c r="C599" s="170"/>
      <c r="D599" s="151">
        <f>'Budget Template 121613'!$P$1</f>
        <v>2017</v>
      </c>
      <c r="E599" s="147">
        <f>'Budget Template 121613'!$G$5</f>
        <v>0</v>
      </c>
      <c r="F599" s="151"/>
      <c r="G599" s="150">
        <v>6669000000</v>
      </c>
      <c r="H599" s="147" t="str">
        <f>'Budget Template 121613'!$D$5&amp;A599&amp;'Budget Template 121613'!$F$5&amp;B599&amp;"0000000"</f>
        <v>13ELA0000000</v>
      </c>
      <c r="I599" s="151">
        <v>1</v>
      </c>
      <c r="J599" s="152">
        <f>ROUND('Budget Template 121613'!$P75,0)</f>
        <v>0</v>
      </c>
    </row>
    <row r="600" spans="1:10" s="149" customFormat="1" x14ac:dyDescent="0.2">
      <c r="A600" s="151">
        <v>13</v>
      </c>
      <c r="B600" s="147" t="s">
        <v>424</v>
      </c>
      <c r="C600" s="170"/>
      <c r="D600" s="151">
        <f>'Budget Template 121613'!$P$1</f>
        <v>2017</v>
      </c>
      <c r="E600" s="147">
        <f>'Budget Template 121613'!$G$5</f>
        <v>0</v>
      </c>
      <c r="F600" s="151"/>
      <c r="G600" s="150">
        <v>6112000000</v>
      </c>
      <c r="H600" s="147" t="str">
        <f>'Budget Template 121613'!$D$5&amp;A600&amp;'Budget Template 121613'!$F$5&amp;B600&amp;"0000000"</f>
        <v>13FIA0000000</v>
      </c>
      <c r="I600" s="151">
        <v>1</v>
      </c>
      <c r="J600" s="152">
        <f>ROUND('Budget Template 121613'!$Q20,0)</f>
        <v>0</v>
      </c>
    </row>
    <row r="601" spans="1:10" s="149" customFormat="1" x14ac:dyDescent="0.2">
      <c r="A601" s="151">
        <v>13</v>
      </c>
      <c r="B601" s="147" t="s">
        <v>424</v>
      </c>
      <c r="C601" s="170"/>
      <c r="D601" s="151">
        <f>'Budget Template 121613'!$P$1</f>
        <v>2017</v>
      </c>
      <c r="E601" s="147">
        <f>'Budget Template 121613'!$G$5</f>
        <v>0</v>
      </c>
      <c r="F601" s="151"/>
      <c r="G601" s="150">
        <v>6129010000</v>
      </c>
      <c r="H601" s="147" t="str">
        <f>'Budget Template 121613'!$D$5&amp;A601&amp;'Budget Template 121613'!$F$5&amp;B601&amp;"0000000"</f>
        <v>13FIA0000000</v>
      </c>
      <c r="I601" s="151">
        <v>1</v>
      </c>
      <c r="J601" s="152">
        <f>ROUND('Budget Template 121613'!$Q21,0)</f>
        <v>0</v>
      </c>
    </row>
    <row r="602" spans="1:10" s="149" customFormat="1" x14ac:dyDescent="0.2">
      <c r="A602" s="151">
        <v>13</v>
      </c>
      <c r="B602" s="147" t="s">
        <v>424</v>
      </c>
      <c r="C602" s="170"/>
      <c r="D602" s="151">
        <f>'Budget Template 121613'!$P$1</f>
        <v>2017</v>
      </c>
      <c r="E602" s="147">
        <f>'Budget Template 121613'!$G$5</f>
        <v>0</v>
      </c>
      <c r="F602" s="151"/>
      <c r="G602" s="150">
        <v>6119020000</v>
      </c>
      <c r="H602" s="147" t="str">
        <f>'Budget Template 121613'!$D$5&amp;A602&amp;'Budget Template 121613'!$F$5&amp;B602&amp;"0000000"</f>
        <v>13FIA0000000</v>
      </c>
      <c r="I602" s="151">
        <v>1</v>
      </c>
      <c r="J602" s="152">
        <f>ROUND('Budget Template 121613'!$Q22,0)</f>
        <v>0</v>
      </c>
    </row>
    <row r="603" spans="1:10" s="149" customFormat="1" x14ac:dyDescent="0.2">
      <c r="A603" s="151">
        <v>13</v>
      </c>
      <c r="B603" s="147" t="s">
        <v>424</v>
      </c>
      <c r="C603" s="170"/>
      <c r="D603" s="151">
        <f>'Budget Template 121613'!$P$1</f>
        <v>2017</v>
      </c>
      <c r="E603" s="147">
        <f>'Budget Template 121613'!$G$5</f>
        <v>0</v>
      </c>
      <c r="F603" s="151"/>
      <c r="G603" s="150">
        <v>6119030000</v>
      </c>
      <c r="H603" s="147" t="str">
        <f>'Budget Template 121613'!$D$5&amp;A603&amp;'Budget Template 121613'!$F$5&amp;B603&amp;"0000000"</f>
        <v>13FIA0000000</v>
      </c>
      <c r="I603" s="151">
        <v>1</v>
      </c>
      <c r="J603" s="152">
        <f>ROUND('Budget Template 121613'!$Q23,0)</f>
        <v>0</v>
      </c>
    </row>
    <row r="604" spans="1:10" s="149" customFormat="1" x14ac:dyDescent="0.2">
      <c r="A604" s="151">
        <v>13</v>
      </c>
      <c r="B604" s="147" t="s">
        <v>424</v>
      </c>
      <c r="C604" s="170"/>
      <c r="D604" s="151">
        <f>'Budget Template 121613'!$P$1</f>
        <v>2017</v>
      </c>
      <c r="E604" s="147">
        <f>'Budget Template 121613'!$G$5</f>
        <v>0</v>
      </c>
      <c r="F604" s="151"/>
      <c r="G604" s="150">
        <v>6119040000</v>
      </c>
      <c r="H604" s="147" t="str">
        <f>'Budget Template 121613'!$D$5&amp;A604&amp;'Budget Template 121613'!$F$5&amp;B604&amp;"0000000"</f>
        <v>13FIA0000000</v>
      </c>
      <c r="I604" s="151">
        <v>1</v>
      </c>
      <c r="J604" s="152">
        <f>ROUND('Budget Template 121613'!$Q24,0)</f>
        <v>0</v>
      </c>
    </row>
    <row r="605" spans="1:10" s="149" customFormat="1" x14ac:dyDescent="0.2">
      <c r="A605" s="151">
        <v>13</v>
      </c>
      <c r="B605" s="147" t="s">
        <v>424</v>
      </c>
      <c r="C605" s="170"/>
      <c r="D605" s="151">
        <f>'Budget Template 121613'!$P$1</f>
        <v>2017</v>
      </c>
      <c r="E605" s="147">
        <f>'Budget Template 121613'!$G$5</f>
        <v>0</v>
      </c>
      <c r="F605" s="151"/>
      <c r="G605" s="150">
        <v>6119050000</v>
      </c>
      <c r="H605" s="147" t="str">
        <f>'Budget Template 121613'!$D$5&amp;A605&amp;'Budget Template 121613'!$F$5&amp;B605&amp;"0000000"</f>
        <v>13FIA0000000</v>
      </c>
      <c r="I605" s="151">
        <v>1</v>
      </c>
      <c r="J605" s="152">
        <f>ROUND('Budget Template 121613'!$Q25,0)</f>
        <v>0</v>
      </c>
    </row>
    <row r="606" spans="1:10" s="149" customFormat="1" x14ac:dyDescent="0.2">
      <c r="A606" s="151">
        <v>13</v>
      </c>
      <c r="B606" s="147" t="s">
        <v>424</v>
      </c>
      <c r="C606" s="170"/>
      <c r="D606" s="151">
        <f>'Budget Template 121613'!$P$1</f>
        <v>2017</v>
      </c>
      <c r="E606" s="147">
        <f>'Budget Template 121613'!$G$5</f>
        <v>0</v>
      </c>
      <c r="F606" s="151"/>
      <c r="G606" s="150">
        <v>6119000000</v>
      </c>
      <c r="H606" s="147" t="str">
        <f>'Budget Template 121613'!$D$5&amp;A606&amp;'Budget Template 121613'!$F$5&amp;B606&amp;"0000000"</f>
        <v>13FIA0000000</v>
      </c>
      <c r="I606" s="151">
        <v>1</v>
      </c>
      <c r="J606" s="152">
        <f>ROUND('Budget Template 121613'!$Q26,0)</f>
        <v>0</v>
      </c>
    </row>
    <row r="607" spans="1:10" s="149" customFormat="1" x14ac:dyDescent="0.2">
      <c r="A607" s="151">
        <v>13</v>
      </c>
      <c r="B607" s="147" t="s">
        <v>424</v>
      </c>
      <c r="C607" s="170"/>
      <c r="D607" s="151">
        <f>'Budget Template 121613'!$P$1</f>
        <v>2017</v>
      </c>
      <c r="E607" s="147">
        <f>'Budget Template 121613'!$G$5</f>
        <v>0</v>
      </c>
      <c r="F607" s="151"/>
      <c r="G607" s="150">
        <v>6119010000</v>
      </c>
      <c r="H607" s="147" t="str">
        <f>'Budget Template 121613'!$D$5&amp;A607&amp;'Budget Template 121613'!$F$5&amp;B607&amp;"0000000"</f>
        <v>13FIA0000000</v>
      </c>
      <c r="I607" s="151">
        <v>1</v>
      </c>
      <c r="J607" s="152">
        <f>ROUND('Budget Template 121613'!$Q27,0)</f>
        <v>0</v>
      </c>
    </row>
    <row r="608" spans="1:10" s="149" customFormat="1" x14ac:dyDescent="0.2">
      <c r="A608" s="151">
        <v>13</v>
      </c>
      <c r="B608" s="147" t="s">
        <v>424</v>
      </c>
      <c r="C608" s="170"/>
      <c r="D608" s="151">
        <f>'Budget Template 121613'!$P$1</f>
        <v>2017</v>
      </c>
      <c r="E608" s="147">
        <f>'Budget Template 121613'!$G$5</f>
        <v>0</v>
      </c>
      <c r="F608" s="151"/>
      <c r="G608" s="150">
        <v>6121000000</v>
      </c>
      <c r="H608" s="147" t="str">
        <f>'Budget Template 121613'!$D$5&amp;A608&amp;'Budget Template 121613'!$F$5&amp;B608&amp;"0000000"</f>
        <v>13FIA0000000</v>
      </c>
      <c r="I608" s="151">
        <v>1</v>
      </c>
      <c r="J608" s="152">
        <f>ROUND('Budget Template 121613'!$Q28,0)</f>
        <v>0</v>
      </c>
    </row>
    <row r="609" spans="1:10" s="149" customFormat="1" x14ac:dyDescent="0.2">
      <c r="A609" s="151">
        <v>13</v>
      </c>
      <c r="B609" s="147" t="s">
        <v>424</v>
      </c>
      <c r="C609" s="170"/>
      <c r="D609" s="151">
        <f>'Budget Template 121613'!$P$1</f>
        <v>2017</v>
      </c>
      <c r="E609" s="147">
        <f>'Budget Template 121613'!$G$5</f>
        <v>0</v>
      </c>
      <c r="F609" s="151"/>
      <c r="G609" s="150">
        <v>6129000000</v>
      </c>
      <c r="H609" s="147" t="str">
        <f>'Budget Template 121613'!$D$5&amp;A609&amp;'Budget Template 121613'!$F$5&amp;B609&amp;"0000000"</f>
        <v>13FIA0000000</v>
      </c>
      <c r="I609" s="151">
        <v>1</v>
      </c>
      <c r="J609" s="152">
        <f>ROUND('Budget Template 121613'!$Q29,0)</f>
        <v>0</v>
      </c>
    </row>
    <row r="610" spans="1:10" s="149" customFormat="1" x14ac:dyDescent="0.2">
      <c r="A610" s="151">
        <v>13</v>
      </c>
      <c r="B610" s="147" t="s">
        <v>424</v>
      </c>
      <c r="C610" s="170"/>
      <c r="D610" s="151">
        <f>'Budget Template 121613'!$P$1</f>
        <v>2017</v>
      </c>
      <c r="E610" s="147">
        <f>'Budget Template 121613'!$G$5</f>
        <v>0</v>
      </c>
      <c r="F610" s="151"/>
      <c r="G610" s="150">
        <v>6141000000</v>
      </c>
      <c r="H610" s="147" t="str">
        <f>'Budget Template 121613'!$D$5&amp;A610&amp;'Budget Template 121613'!$F$5&amp;B610&amp;"0000000"</f>
        <v>13FIA0000000</v>
      </c>
      <c r="I610" s="151">
        <v>1</v>
      </c>
      <c r="J610" s="152">
        <f>ROUND('Budget Template 121613'!$Q31,0)</f>
        <v>0</v>
      </c>
    </row>
    <row r="611" spans="1:10" s="149" customFormat="1" x14ac:dyDescent="0.2">
      <c r="A611" s="151">
        <v>13</v>
      </c>
      <c r="B611" s="147" t="s">
        <v>424</v>
      </c>
      <c r="C611" s="170"/>
      <c r="D611" s="151">
        <f>'Budget Template 121613'!$P$1</f>
        <v>2017</v>
      </c>
      <c r="E611" s="147">
        <f>'Budget Template 121613'!$G$5</f>
        <v>0</v>
      </c>
      <c r="F611" s="151"/>
      <c r="G611" s="150">
        <v>6142000000</v>
      </c>
      <c r="H611" s="147" t="str">
        <f>'Budget Template 121613'!$D$5&amp;A611&amp;'Budget Template 121613'!$F$5&amp;B611&amp;"0000000"</f>
        <v>13FIA0000000</v>
      </c>
      <c r="I611" s="151">
        <v>1</v>
      </c>
      <c r="J611" s="152">
        <f>ROUND('Budget Template 121613'!$Q32,0)</f>
        <v>0</v>
      </c>
    </row>
    <row r="612" spans="1:10" s="149" customFormat="1" x14ac:dyDescent="0.2">
      <c r="A612" s="151">
        <v>13</v>
      </c>
      <c r="B612" s="147" t="s">
        <v>424</v>
      </c>
      <c r="C612" s="170"/>
      <c r="D612" s="151">
        <f>'Budget Template 121613'!$P$1</f>
        <v>2017</v>
      </c>
      <c r="E612" s="147">
        <f>'Budget Template 121613'!$G$5</f>
        <v>0</v>
      </c>
      <c r="F612" s="151"/>
      <c r="G612" s="150">
        <v>6143000000</v>
      </c>
      <c r="H612" s="147" t="str">
        <f>'Budget Template 121613'!$D$5&amp;A612&amp;'Budget Template 121613'!$F$5&amp;B612&amp;"0000000"</f>
        <v>13FIA0000000</v>
      </c>
      <c r="I612" s="151">
        <v>1</v>
      </c>
      <c r="J612" s="152">
        <f>ROUND('Budget Template 121613'!$Q33,0)</f>
        <v>0</v>
      </c>
    </row>
    <row r="613" spans="1:10" s="149" customFormat="1" x14ac:dyDescent="0.2">
      <c r="A613" s="151">
        <v>13</v>
      </c>
      <c r="B613" s="147" t="s">
        <v>424</v>
      </c>
      <c r="C613" s="170"/>
      <c r="D613" s="151">
        <f>'Budget Template 121613'!$P$1</f>
        <v>2017</v>
      </c>
      <c r="E613" s="147">
        <f>'Budget Template 121613'!$G$5</f>
        <v>0</v>
      </c>
      <c r="F613" s="151"/>
      <c r="G613" s="150">
        <v>6145000000</v>
      </c>
      <c r="H613" s="147" t="str">
        <f>'Budget Template 121613'!$D$5&amp;A613&amp;'Budget Template 121613'!$F$5&amp;B613&amp;"0000000"</f>
        <v>13FIA0000000</v>
      </c>
      <c r="I613" s="151">
        <v>1</v>
      </c>
      <c r="J613" s="152">
        <f>ROUND('Budget Template 121613'!$Q34,0)</f>
        <v>0</v>
      </c>
    </row>
    <row r="614" spans="1:10" s="149" customFormat="1" x14ac:dyDescent="0.2">
      <c r="A614" s="151">
        <v>13</v>
      </c>
      <c r="B614" s="147" t="s">
        <v>424</v>
      </c>
      <c r="C614" s="170"/>
      <c r="D614" s="151">
        <f>'Budget Template 121613'!$P$1</f>
        <v>2017</v>
      </c>
      <c r="E614" s="147">
        <f>'Budget Template 121613'!$G$5</f>
        <v>0</v>
      </c>
      <c r="F614" s="151"/>
      <c r="G614" s="150">
        <v>6146000000</v>
      </c>
      <c r="H614" s="147" t="str">
        <f>'Budget Template 121613'!$D$5&amp;A614&amp;'Budget Template 121613'!$F$5&amp;B614&amp;"0000000"</f>
        <v>13FIA0000000</v>
      </c>
      <c r="I614" s="151">
        <v>1</v>
      </c>
      <c r="J614" s="152">
        <f>ROUND('Budget Template 121613'!$Q35,0)</f>
        <v>0</v>
      </c>
    </row>
    <row r="615" spans="1:10" s="149" customFormat="1" x14ac:dyDescent="0.2">
      <c r="A615" s="151">
        <v>13</v>
      </c>
      <c r="B615" s="147" t="s">
        <v>424</v>
      </c>
      <c r="C615" s="170"/>
      <c r="D615" s="151">
        <f>'Budget Template 121613'!$P$1</f>
        <v>2017</v>
      </c>
      <c r="E615" s="147">
        <f>'Budget Template 121613'!$G$5</f>
        <v>0</v>
      </c>
      <c r="F615" s="151"/>
      <c r="G615" s="150">
        <v>6141010000</v>
      </c>
      <c r="H615" s="147" t="str">
        <f>'Budget Template 121613'!$D$5&amp;A615&amp;'Budget Template 121613'!$F$5&amp;B615&amp;"0000000"</f>
        <v>13FIA0000000</v>
      </c>
      <c r="I615" s="151">
        <v>1</v>
      </c>
      <c r="J615" s="152">
        <f>ROUND('Budget Template 121613'!$Q36,0)</f>
        <v>0</v>
      </c>
    </row>
    <row r="616" spans="1:10" s="149" customFormat="1" x14ac:dyDescent="0.2">
      <c r="A616" s="151">
        <v>13</v>
      </c>
      <c r="B616" s="147" t="s">
        <v>424</v>
      </c>
      <c r="C616" s="170"/>
      <c r="D616" s="151">
        <f>'Budget Template 121613'!$P$1</f>
        <v>2017</v>
      </c>
      <c r="E616" s="147">
        <f>'Budget Template 121613'!$G$5</f>
        <v>0</v>
      </c>
      <c r="F616" s="151"/>
      <c r="G616" s="150">
        <v>6219000000</v>
      </c>
      <c r="H616" s="147" t="str">
        <f>'Budget Template 121613'!$D$5&amp;A616&amp;'Budget Template 121613'!$F$5&amp;B616&amp;"0000000"</f>
        <v>13FIA0000000</v>
      </c>
      <c r="I616" s="151">
        <v>1</v>
      </c>
      <c r="J616" s="152">
        <f>ROUND('Budget Template 121613'!$Q40,0)</f>
        <v>0</v>
      </c>
    </row>
    <row r="617" spans="1:10" s="149" customFormat="1" x14ac:dyDescent="0.2">
      <c r="A617" s="151">
        <v>13</v>
      </c>
      <c r="B617" s="147" t="s">
        <v>424</v>
      </c>
      <c r="C617" s="170"/>
      <c r="D617" s="151">
        <f>'Budget Template 121613'!$P$1</f>
        <v>2017</v>
      </c>
      <c r="E617" s="147">
        <f>'Budget Template 121613'!$G$5</f>
        <v>0</v>
      </c>
      <c r="F617" s="151"/>
      <c r="G617" s="150">
        <v>6221000000</v>
      </c>
      <c r="H617" s="147" t="str">
        <f>'Budget Template 121613'!$D$5&amp;A617&amp;'Budget Template 121613'!$F$5&amp;B617&amp;"0000000"</f>
        <v>13FIA0000000</v>
      </c>
      <c r="I617" s="151">
        <v>1</v>
      </c>
      <c r="J617" s="152">
        <f>ROUND('Budget Template 121613'!$Q41,0)</f>
        <v>0</v>
      </c>
    </row>
    <row r="618" spans="1:10" s="149" customFormat="1" x14ac:dyDescent="0.2">
      <c r="A618" s="151">
        <v>13</v>
      </c>
      <c r="B618" s="147" t="s">
        <v>424</v>
      </c>
      <c r="C618" s="170"/>
      <c r="D618" s="151">
        <f>'Budget Template 121613'!$P$1</f>
        <v>2017</v>
      </c>
      <c r="E618" s="147">
        <f>'Budget Template 121613'!$G$5</f>
        <v>0</v>
      </c>
      <c r="F618" s="151"/>
      <c r="G618" s="150">
        <v>6239000000</v>
      </c>
      <c r="H618" s="147" t="str">
        <f>'Budget Template 121613'!$D$5&amp;A618&amp;'Budget Template 121613'!$F$5&amp;B618&amp;"0000000"</f>
        <v>13FIA0000000</v>
      </c>
      <c r="I618" s="151">
        <v>1</v>
      </c>
      <c r="J618" s="152">
        <f>ROUND('Budget Template 121613'!$Q42,0)</f>
        <v>0</v>
      </c>
    </row>
    <row r="619" spans="1:10" s="149" customFormat="1" x14ac:dyDescent="0.2">
      <c r="A619" s="151">
        <v>13</v>
      </c>
      <c r="B619" s="147" t="s">
        <v>424</v>
      </c>
      <c r="C619" s="170"/>
      <c r="D619" s="151">
        <f>'Budget Template 121613'!$P$1</f>
        <v>2017</v>
      </c>
      <c r="E619" s="147">
        <f>'Budget Template 121613'!$G$5</f>
        <v>0</v>
      </c>
      <c r="F619" s="151"/>
      <c r="G619" s="150">
        <v>6249000000</v>
      </c>
      <c r="H619" s="147" t="str">
        <f>'Budget Template 121613'!$D$5&amp;A619&amp;'Budget Template 121613'!$F$5&amp;B619&amp;"0000000"</f>
        <v>13FIA0000000</v>
      </c>
      <c r="I619" s="151">
        <v>1</v>
      </c>
      <c r="J619" s="152">
        <f>ROUND('Budget Template 121613'!$Q43,0)</f>
        <v>0</v>
      </c>
    </row>
    <row r="620" spans="1:10" s="149" customFormat="1" x14ac:dyDescent="0.2">
      <c r="A620" s="151">
        <v>13</v>
      </c>
      <c r="B620" s="147" t="s">
        <v>424</v>
      </c>
      <c r="C620" s="170"/>
      <c r="D620" s="151">
        <f>'Budget Template 121613'!$P$1</f>
        <v>2017</v>
      </c>
      <c r="E620" s="147">
        <f>'Budget Template 121613'!$G$5</f>
        <v>0</v>
      </c>
      <c r="F620" s="151"/>
      <c r="G620" s="150">
        <v>6259040000</v>
      </c>
      <c r="H620" s="147" t="str">
        <f>'Budget Template 121613'!$D$5&amp;A620&amp;'Budget Template 121613'!$F$5&amp;B620&amp;"0000000"</f>
        <v>13FIA0000000</v>
      </c>
      <c r="I620" s="151">
        <v>1</v>
      </c>
      <c r="J620" s="152">
        <f>ROUND('Budget Template 121613'!$Q44,0)</f>
        <v>0</v>
      </c>
    </row>
    <row r="621" spans="1:10" s="149" customFormat="1" x14ac:dyDescent="0.2">
      <c r="A621" s="151">
        <v>13</v>
      </c>
      <c r="B621" s="147" t="s">
        <v>424</v>
      </c>
      <c r="C621" s="170"/>
      <c r="D621" s="151">
        <f>'Budget Template 121613'!$P$1</f>
        <v>2017</v>
      </c>
      <c r="E621" s="147">
        <f>'Budget Template 121613'!$G$5</f>
        <v>0</v>
      </c>
      <c r="F621" s="151"/>
      <c r="G621" s="150">
        <v>6269000000</v>
      </c>
      <c r="H621" s="147" t="str">
        <f>'Budget Template 121613'!$D$5&amp;A621&amp;'Budget Template 121613'!$F$5&amp;B621&amp;"0000000"</f>
        <v>13FIA0000000</v>
      </c>
      <c r="I621" s="151">
        <v>1</v>
      </c>
      <c r="J621" s="152">
        <f>ROUND('Budget Template 121613'!$Q45,0)</f>
        <v>0</v>
      </c>
    </row>
    <row r="622" spans="1:10" s="149" customFormat="1" x14ac:dyDescent="0.2">
      <c r="A622" s="151">
        <v>13</v>
      </c>
      <c r="B622" s="147" t="s">
        <v>424</v>
      </c>
      <c r="C622" s="170"/>
      <c r="D622" s="151">
        <f>'Budget Template 121613'!$P$1</f>
        <v>2017</v>
      </c>
      <c r="E622" s="147">
        <f>'Budget Template 121613'!$G$5</f>
        <v>0</v>
      </c>
      <c r="F622" s="151"/>
      <c r="G622" s="150">
        <v>6269010000</v>
      </c>
      <c r="H622" s="147" t="str">
        <f>'Budget Template 121613'!$D$5&amp;A622&amp;'Budget Template 121613'!$F$5&amp;B622&amp;"0000000"</f>
        <v>13FIA0000000</v>
      </c>
      <c r="I622" s="151">
        <v>1</v>
      </c>
      <c r="J622" s="152">
        <f>ROUND('Budget Template 121613'!$Q46,0)</f>
        <v>0</v>
      </c>
    </row>
    <row r="623" spans="1:10" s="149" customFormat="1" x14ac:dyDescent="0.2">
      <c r="A623" s="151">
        <v>13</v>
      </c>
      <c r="B623" s="147" t="s">
        <v>424</v>
      </c>
      <c r="C623" s="170"/>
      <c r="D623" s="151">
        <f>'Budget Template 121613'!$P$1</f>
        <v>2017</v>
      </c>
      <c r="E623" s="147">
        <f>'Budget Template 121613'!$G$5</f>
        <v>0</v>
      </c>
      <c r="F623" s="151"/>
      <c r="G623" s="150">
        <v>6291000000</v>
      </c>
      <c r="H623" s="147" t="str">
        <f>'Budget Template 121613'!$D$5&amp;A623&amp;'Budget Template 121613'!$F$5&amp;B623&amp;"0000000"</f>
        <v>13FIA0000000</v>
      </c>
      <c r="I623" s="151">
        <v>1</v>
      </c>
      <c r="J623" s="152">
        <f>ROUND('Budget Template 121613'!$Q47,0)</f>
        <v>0</v>
      </c>
    </row>
    <row r="624" spans="1:10" s="149" customFormat="1" x14ac:dyDescent="0.2">
      <c r="A624" s="151">
        <v>13</v>
      </c>
      <c r="B624" s="147" t="s">
        <v>424</v>
      </c>
      <c r="C624" s="170"/>
      <c r="D624" s="151">
        <f>'Budget Template 121613'!$P$1</f>
        <v>2017</v>
      </c>
      <c r="E624" s="147">
        <f>'Budget Template 121613'!$G$5</f>
        <v>0</v>
      </c>
      <c r="F624" s="151"/>
      <c r="G624" s="150">
        <v>6299010000</v>
      </c>
      <c r="H624" s="147" t="str">
        <f>'Budget Template 121613'!$D$5&amp;A624&amp;'Budget Template 121613'!$F$5&amp;B624&amp;"0000000"</f>
        <v>13FIA0000000</v>
      </c>
      <c r="I624" s="151">
        <v>1</v>
      </c>
      <c r="J624" s="152">
        <f>ROUND('Budget Template 121613'!$Q48,0)</f>
        <v>0</v>
      </c>
    </row>
    <row r="625" spans="1:10" s="149" customFormat="1" x14ac:dyDescent="0.2">
      <c r="A625" s="151">
        <v>13</v>
      </c>
      <c r="B625" s="147" t="s">
        <v>424</v>
      </c>
      <c r="C625" s="170"/>
      <c r="D625" s="151">
        <f>'Budget Template 121613'!$P$1</f>
        <v>2017</v>
      </c>
      <c r="E625" s="147">
        <f>'Budget Template 121613'!$G$5</f>
        <v>0</v>
      </c>
      <c r="F625" s="151"/>
      <c r="G625" s="150">
        <v>6299000000</v>
      </c>
      <c r="H625" s="147" t="str">
        <f>'Budget Template 121613'!$D$5&amp;A625&amp;'Budget Template 121613'!$F$5&amp;B625&amp;"0000000"</f>
        <v>13FIA0000000</v>
      </c>
      <c r="I625" s="151">
        <v>1</v>
      </c>
      <c r="J625" s="152">
        <f>ROUND('Budget Template 121613'!$Q49,0)</f>
        <v>0</v>
      </c>
    </row>
    <row r="626" spans="1:10" s="149" customFormat="1" x14ac:dyDescent="0.2">
      <c r="A626" s="151">
        <v>13</v>
      </c>
      <c r="B626" s="147" t="s">
        <v>424</v>
      </c>
      <c r="C626" s="170"/>
      <c r="D626" s="151">
        <f>'Budget Template 121613'!$P$1</f>
        <v>2017</v>
      </c>
      <c r="E626" s="147">
        <f>'Budget Template 121613'!$G$5</f>
        <v>0</v>
      </c>
      <c r="F626" s="151"/>
      <c r="G626" s="150">
        <v>6319000000</v>
      </c>
      <c r="H626" s="147" t="str">
        <f>'Budget Template 121613'!$D$5&amp;A626&amp;'Budget Template 121613'!$F$5&amp;B626&amp;"0000000"</f>
        <v>13FIA0000000</v>
      </c>
      <c r="I626" s="151">
        <v>1</v>
      </c>
      <c r="J626" s="152">
        <f>ROUND('Budget Template 121613'!$Q52,0)</f>
        <v>0</v>
      </c>
    </row>
    <row r="627" spans="1:10" s="149" customFormat="1" x14ac:dyDescent="0.2">
      <c r="A627" s="151">
        <v>13</v>
      </c>
      <c r="B627" s="147" t="s">
        <v>424</v>
      </c>
      <c r="C627" s="170"/>
      <c r="D627" s="151">
        <f>'Budget Template 121613'!$P$1</f>
        <v>2017</v>
      </c>
      <c r="E627" s="147">
        <f>'Budget Template 121613'!$G$5</f>
        <v>0</v>
      </c>
      <c r="F627" s="151"/>
      <c r="G627" s="150">
        <v>6329000000</v>
      </c>
      <c r="H627" s="147" t="str">
        <f>'Budget Template 121613'!$D$5&amp;A627&amp;'Budget Template 121613'!$F$5&amp;B627&amp;"0000000"</f>
        <v>13FIA0000000</v>
      </c>
      <c r="I627" s="151">
        <v>1</v>
      </c>
      <c r="J627" s="152">
        <f>ROUND('Budget Template 121613'!$Q53,0)</f>
        <v>0</v>
      </c>
    </row>
    <row r="628" spans="1:10" s="149" customFormat="1" x14ac:dyDescent="0.2">
      <c r="A628" s="151">
        <v>13</v>
      </c>
      <c r="B628" s="147" t="s">
        <v>424</v>
      </c>
      <c r="C628" s="170"/>
      <c r="D628" s="151">
        <f>'Budget Template 121613'!$P$1</f>
        <v>2017</v>
      </c>
      <c r="E628" s="147">
        <f>'Budget Template 121613'!$G$5</f>
        <v>0</v>
      </c>
      <c r="F628" s="151"/>
      <c r="G628" s="150">
        <v>6339000000</v>
      </c>
      <c r="H628" s="147" t="str">
        <f>'Budget Template 121613'!$D$5&amp;A628&amp;'Budget Template 121613'!$F$5&amp;B628&amp;"0000000"</f>
        <v>13FIA0000000</v>
      </c>
      <c r="I628" s="151">
        <v>1</v>
      </c>
      <c r="J628" s="152">
        <f>ROUND('Budget Template 121613'!$Q54,0)</f>
        <v>0</v>
      </c>
    </row>
    <row r="629" spans="1:10" s="149" customFormat="1" x14ac:dyDescent="0.2">
      <c r="A629" s="151">
        <v>13</v>
      </c>
      <c r="B629" s="147" t="s">
        <v>424</v>
      </c>
      <c r="C629" s="170"/>
      <c r="D629" s="151">
        <f>'Budget Template 121613'!$P$1</f>
        <v>2017</v>
      </c>
      <c r="E629" s="147">
        <f>'Budget Template 121613'!$G$5</f>
        <v>0</v>
      </c>
      <c r="F629" s="151"/>
      <c r="G629" s="150">
        <v>6399000000</v>
      </c>
      <c r="H629" s="147" t="str">
        <f>'Budget Template 121613'!$D$5&amp;A629&amp;'Budget Template 121613'!$F$5&amp;B629&amp;"0000000"</f>
        <v>13FIA0000000</v>
      </c>
      <c r="I629" s="151">
        <v>1</v>
      </c>
      <c r="J629" s="152">
        <f>ROUND('Budget Template 121613'!$Q55,0)</f>
        <v>0</v>
      </c>
    </row>
    <row r="630" spans="1:10" s="149" customFormat="1" x14ac:dyDescent="0.2">
      <c r="A630" s="151">
        <v>13</v>
      </c>
      <c r="B630" s="147" t="s">
        <v>424</v>
      </c>
      <c r="C630" s="170"/>
      <c r="D630" s="151">
        <f>'Budget Template 121613'!$P$1</f>
        <v>2017</v>
      </c>
      <c r="E630" s="147">
        <f>'Budget Template 121613'!$G$5</f>
        <v>0</v>
      </c>
      <c r="F630" s="151"/>
      <c r="G630" s="150">
        <v>6411000000</v>
      </c>
      <c r="H630" s="147" t="str">
        <f>'Budget Template 121613'!$D$5&amp;A630&amp;'Budget Template 121613'!$F$5&amp;B630&amp;"0000000"</f>
        <v>13FIA0000000</v>
      </c>
      <c r="I630" s="151">
        <v>1</v>
      </c>
      <c r="J630" s="152">
        <f>ROUND('Budget Template 121613'!$Q58,0)</f>
        <v>0</v>
      </c>
    </row>
    <row r="631" spans="1:10" s="149" customFormat="1" x14ac:dyDescent="0.2">
      <c r="A631" s="151">
        <v>13</v>
      </c>
      <c r="B631" s="147" t="s">
        <v>424</v>
      </c>
      <c r="C631" s="170"/>
      <c r="D631" s="151">
        <f>'Budget Template 121613'!$P$1</f>
        <v>2017</v>
      </c>
      <c r="E631" s="147">
        <f>'Budget Template 121613'!$G$5</f>
        <v>0</v>
      </c>
      <c r="F631" s="151"/>
      <c r="G631" s="150">
        <v>6411010000</v>
      </c>
      <c r="H631" s="147" t="str">
        <f>'Budget Template 121613'!$D$5&amp;A631&amp;'Budget Template 121613'!$F$5&amp;B631&amp;"0000000"</f>
        <v>13FIA0000000</v>
      </c>
      <c r="I631" s="151">
        <v>1</v>
      </c>
      <c r="J631" s="152">
        <f>ROUND('Budget Template 121613'!$Q59,0)</f>
        <v>0</v>
      </c>
    </row>
    <row r="632" spans="1:10" s="149" customFormat="1" x14ac:dyDescent="0.2">
      <c r="A632" s="151">
        <v>13</v>
      </c>
      <c r="B632" s="147" t="s">
        <v>424</v>
      </c>
      <c r="C632" s="170"/>
      <c r="D632" s="151">
        <f>'Budget Template 121613'!$P$1</f>
        <v>2017</v>
      </c>
      <c r="E632" s="147">
        <f>'Budget Template 121613'!$G$5</f>
        <v>0</v>
      </c>
      <c r="F632" s="151"/>
      <c r="G632" s="150">
        <v>6412000000</v>
      </c>
      <c r="H632" s="147" t="str">
        <f>'Budget Template 121613'!$D$5&amp;A632&amp;'Budget Template 121613'!$F$5&amp;B632&amp;"0000000"</f>
        <v>13FIA0000000</v>
      </c>
      <c r="I632" s="151">
        <v>1</v>
      </c>
      <c r="J632" s="152">
        <f>ROUND('Budget Template 121613'!$Q60,0)</f>
        <v>0</v>
      </c>
    </row>
    <row r="633" spans="1:10" s="149" customFormat="1" x14ac:dyDescent="0.2">
      <c r="A633" s="151">
        <v>13</v>
      </c>
      <c r="B633" s="147" t="s">
        <v>424</v>
      </c>
      <c r="C633" s="170"/>
      <c r="D633" s="151">
        <f>'Budget Template 121613'!$P$1</f>
        <v>2017</v>
      </c>
      <c r="E633" s="147">
        <f>'Budget Template 121613'!$G$5</f>
        <v>0</v>
      </c>
      <c r="F633" s="151"/>
      <c r="G633" s="150">
        <v>6419000000</v>
      </c>
      <c r="H633" s="147" t="str">
        <f>'Budget Template 121613'!$D$5&amp;A633&amp;'Budget Template 121613'!$F$5&amp;B633&amp;"0000000"</f>
        <v>13FIA0000000</v>
      </c>
      <c r="I633" s="151">
        <v>1</v>
      </c>
      <c r="J633" s="152">
        <f>ROUND('Budget Template 121613'!$Q61,0)</f>
        <v>0</v>
      </c>
    </row>
    <row r="634" spans="1:10" s="149" customFormat="1" x14ac:dyDescent="0.2">
      <c r="A634" s="151">
        <v>13</v>
      </c>
      <c r="B634" s="147" t="s">
        <v>424</v>
      </c>
      <c r="C634" s="170"/>
      <c r="D634" s="151">
        <f>'Budget Template 121613'!$P$1</f>
        <v>2017</v>
      </c>
      <c r="E634" s="147">
        <f>'Budget Template 121613'!$G$5</f>
        <v>0</v>
      </c>
      <c r="F634" s="151"/>
      <c r="G634" s="150">
        <v>6494000000</v>
      </c>
      <c r="H634" s="147" t="str">
        <f>'Budget Template 121613'!$D$5&amp;A634&amp;'Budget Template 121613'!$F$5&amp;B634&amp;"0000000"</f>
        <v>13FIA0000000</v>
      </c>
      <c r="I634" s="151">
        <v>1</v>
      </c>
      <c r="J634" s="152">
        <f>ROUND('Budget Template 121613'!$Q62,0)</f>
        <v>0</v>
      </c>
    </row>
    <row r="635" spans="1:10" s="149" customFormat="1" x14ac:dyDescent="0.2">
      <c r="A635" s="151">
        <v>13</v>
      </c>
      <c r="B635" s="147" t="s">
        <v>424</v>
      </c>
      <c r="C635" s="170"/>
      <c r="D635" s="151">
        <f>'Budget Template 121613'!$P$1</f>
        <v>2017</v>
      </c>
      <c r="E635" s="147">
        <f>'Budget Template 121613'!$G$5</f>
        <v>0</v>
      </c>
      <c r="F635" s="151"/>
      <c r="G635" s="150">
        <v>6495000000</v>
      </c>
      <c r="H635" s="147" t="str">
        <f>'Budget Template 121613'!$D$5&amp;A635&amp;'Budget Template 121613'!$F$5&amp;B635&amp;"0000000"</f>
        <v>13FIA0000000</v>
      </c>
      <c r="I635" s="151">
        <v>1</v>
      </c>
      <c r="J635" s="152">
        <f>ROUND('Budget Template 121613'!$Q63,0)</f>
        <v>0</v>
      </c>
    </row>
    <row r="636" spans="1:10" s="149" customFormat="1" x14ac:dyDescent="0.2">
      <c r="A636" s="151">
        <v>13</v>
      </c>
      <c r="B636" s="147" t="s">
        <v>424</v>
      </c>
      <c r="C636" s="170"/>
      <c r="D636" s="151">
        <f>'Budget Template 121613'!$P$1</f>
        <v>2017</v>
      </c>
      <c r="E636" s="147">
        <f>'Budget Template 121613'!$G$5</f>
        <v>0</v>
      </c>
      <c r="F636" s="151"/>
      <c r="G636" s="150">
        <v>6499000000</v>
      </c>
      <c r="H636" s="147" t="str">
        <f>'Budget Template 121613'!$D$5&amp;A636&amp;'Budget Template 121613'!$F$5&amp;B636&amp;"0000000"</f>
        <v>13FIA0000000</v>
      </c>
      <c r="I636" s="151">
        <v>1</v>
      </c>
      <c r="J636" s="152">
        <f>ROUND('Budget Template 121613'!$Q64,0)</f>
        <v>0</v>
      </c>
    </row>
    <row r="637" spans="1:10" s="149" customFormat="1" x14ac:dyDescent="0.2">
      <c r="A637" s="151">
        <v>13</v>
      </c>
      <c r="B637" s="147" t="s">
        <v>424</v>
      </c>
      <c r="C637" s="170"/>
      <c r="D637" s="151">
        <f>'Budget Template 121613'!$P$1</f>
        <v>2017</v>
      </c>
      <c r="E637" s="147">
        <f>'Budget Template 121613'!$G$5</f>
        <v>0</v>
      </c>
      <c r="F637" s="151"/>
      <c r="G637" s="150">
        <v>6499010000</v>
      </c>
      <c r="H637" s="147" t="str">
        <f>'Budget Template 121613'!$D$5&amp;A637&amp;'Budget Template 121613'!$F$5&amp;B637&amp;"0000000"</f>
        <v>13FIA0000000</v>
      </c>
      <c r="I637" s="151">
        <v>1</v>
      </c>
      <c r="J637" s="152">
        <f>ROUND('Budget Template 121613'!$Q65,0)</f>
        <v>0</v>
      </c>
    </row>
    <row r="638" spans="1:10" s="149" customFormat="1" x14ac:dyDescent="0.2">
      <c r="A638" s="151">
        <v>13</v>
      </c>
      <c r="B638" s="147" t="s">
        <v>424</v>
      </c>
      <c r="C638" s="170"/>
      <c r="D638" s="151">
        <f>'Budget Template 121613'!$P$1</f>
        <v>2017</v>
      </c>
      <c r="E638" s="147">
        <f>'Budget Template 121613'!$G$5</f>
        <v>0</v>
      </c>
      <c r="F638" s="151"/>
      <c r="G638" s="150">
        <v>6499030000</v>
      </c>
      <c r="H638" s="147" t="str">
        <f>'Budget Template 121613'!$D$5&amp;A638&amp;'Budget Template 121613'!$F$5&amp;B638&amp;"0000000"</f>
        <v>13FIA0000000</v>
      </c>
      <c r="I638" s="151">
        <v>1</v>
      </c>
      <c r="J638" s="152">
        <f>ROUND('Budget Template 121613'!$Q66,0)</f>
        <v>0</v>
      </c>
    </row>
    <row r="639" spans="1:10" s="149" customFormat="1" x14ac:dyDescent="0.2">
      <c r="A639" s="151">
        <v>13</v>
      </c>
      <c r="B639" s="147" t="s">
        <v>424</v>
      </c>
      <c r="C639" s="170"/>
      <c r="D639" s="151">
        <f>'Budget Template 121613'!$P$1</f>
        <v>2017</v>
      </c>
      <c r="E639" s="147">
        <f>'Budget Template 121613'!$G$5</f>
        <v>0</v>
      </c>
      <c r="F639" s="151"/>
      <c r="G639" s="150">
        <v>6639000000</v>
      </c>
      <c r="H639" s="147" t="str">
        <f>'Budget Template 121613'!$D$5&amp;A639&amp;'Budget Template 121613'!$F$5&amp;B639&amp;"0000000"</f>
        <v>13FIA0000000</v>
      </c>
      <c r="I639" s="151">
        <v>1</v>
      </c>
      <c r="J639" s="152">
        <f>ROUND('Budget Template 121613'!$Q69,0)</f>
        <v>0</v>
      </c>
    </row>
    <row r="640" spans="1:10" s="149" customFormat="1" x14ac:dyDescent="0.2">
      <c r="A640" s="151">
        <v>13</v>
      </c>
      <c r="B640" s="147" t="s">
        <v>424</v>
      </c>
      <c r="C640" s="170"/>
      <c r="D640" s="151">
        <f>'Budget Template 121613'!$P$1</f>
        <v>2017</v>
      </c>
      <c r="E640" s="147">
        <f>'Budget Template 121613'!$G$5</f>
        <v>0</v>
      </c>
      <c r="F640" s="151"/>
      <c r="G640" s="150">
        <v>6639010000</v>
      </c>
      <c r="H640" s="147" t="str">
        <f>'Budget Template 121613'!$D$5&amp;A640&amp;'Budget Template 121613'!$F$5&amp;B640&amp;"0000000"</f>
        <v>13FIA0000000</v>
      </c>
      <c r="I640" s="151">
        <v>1</v>
      </c>
      <c r="J640" s="152">
        <f>ROUND('Budget Template 121613'!$Q70,0)</f>
        <v>0</v>
      </c>
    </row>
    <row r="641" spans="1:10" s="149" customFormat="1" x14ac:dyDescent="0.2">
      <c r="A641" s="151">
        <v>13</v>
      </c>
      <c r="B641" s="147" t="s">
        <v>424</v>
      </c>
      <c r="C641" s="170"/>
      <c r="D641" s="151">
        <f>'Budget Template 121613'!$P$1</f>
        <v>2017</v>
      </c>
      <c r="E641" s="147">
        <f>'Budget Template 121613'!$G$5</f>
        <v>0</v>
      </c>
      <c r="F641" s="151"/>
      <c r="G641" s="150">
        <v>6639020000</v>
      </c>
      <c r="H641" s="147" t="str">
        <f>'Budget Template 121613'!$D$5&amp;A641&amp;'Budget Template 121613'!$F$5&amp;B641&amp;"0000000"</f>
        <v>13FIA0000000</v>
      </c>
      <c r="I641" s="151">
        <v>1</v>
      </c>
      <c r="J641" s="152">
        <f>ROUND('Budget Template 121613'!$Q71,0)</f>
        <v>0</v>
      </c>
    </row>
    <row r="642" spans="1:10" s="149" customFormat="1" x14ac:dyDescent="0.2">
      <c r="A642" s="151">
        <v>13</v>
      </c>
      <c r="B642" s="147" t="s">
        <v>424</v>
      </c>
      <c r="C642" s="170"/>
      <c r="D642" s="151">
        <f>'Budget Template 121613'!$P$1</f>
        <v>2017</v>
      </c>
      <c r="E642" s="147">
        <f>'Budget Template 121613'!$G$5</f>
        <v>0</v>
      </c>
      <c r="F642" s="151"/>
      <c r="G642" s="150">
        <v>6649000000</v>
      </c>
      <c r="H642" s="147" t="str">
        <f>'Budget Template 121613'!$D$5&amp;A642&amp;'Budget Template 121613'!$F$5&amp;B642&amp;"0000000"</f>
        <v>13FIA0000000</v>
      </c>
      <c r="I642" s="151">
        <v>1</v>
      </c>
      <c r="J642" s="152">
        <f>ROUND('Budget Template 121613'!$Q72,0)</f>
        <v>0</v>
      </c>
    </row>
    <row r="643" spans="1:10" s="149" customFormat="1" x14ac:dyDescent="0.2">
      <c r="A643" s="151">
        <v>13</v>
      </c>
      <c r="B643" s="147" t="s">
        <v>424</v>
      </c>
      <c r="C643" s="170"/>
      <c r="D643" s="151">
        <f>'Budget Template 121613'!$P$1</f>
        <v>2017</v>
      </c>
      <c r="E643" s="147">
        <f>'Budget Template 121613'!$G$5</f>
        <v>0</v>
      </c>
      <c r="F643" s="151"/>
      <c r="G643" s="150">
        <v>6649010000</v>
      </c>
      <c r="H643" s="147" t="str">
        <f>'Budget Template 121613'!$D$5&amp;A643&amp;'Budget Template 121613'!$F$5&amp;B643&amp;"0000000"</f>
        <v>13FIA0000000</v>
      </c>
      <c r="I643" s="151">
        <v>1</v>
      </c>
      <c r="J643" s="152">
        <f>ROUND('Budget Template 121613'!$Q73,0)</f>
        <v>0</v>
      </c>
    </row>
    <row r="644" spans="1:10" s="149" customFormat="1" x14ac:dyDescent="0.2">
      <c r="A644" s="151">
        <v>13</v>
      </c>
      <c r="B644" s="147" t="s">
        <v>424</v>
      </c>
      <c r="C644" s="170"/>
      <c r="D644" s="151">
        <f>'Budget Template 121613'!$P$1</f>
        <v>2017</v>
      </c>
      <c r="E644" s="147">
        <f>'Budget Template 121613'!$G$5</f>
        <v>0</v>
      </c>
      <c r="F644" s="151"/>
      <c r="G644" s="150">
        <v>6649020000</v>
      </c>
      <c r="H644" s="147" t="str">
        <f>'Budget Template 121613'!$D$5&amp;A644&amp;'Budget Template 121613'!$F$5&amp;B644&amp;"0000000"</f>
        <v>13FIA0000000</v>
      </c>
      <c r="I644" s="151">
        <v>1</v>
      </c>
      <c r="J644" s="152">
        <f>ROUND('Budget Template 121613'!$Q74,0)</f>
        <v>0</v>
      </c>
    </row>
    <row r="645" spans="1:10" s="149" customFormat="1" x14ac:dyDescent="0.2">
      <c r="A645" s="151">
        <v>13</v>
      </c>
      <c r="B645" s="147" t="s">
        <v>424</v>
      </c>
      <c r="C645" s="170"/>
      <c r="D645" s="151">
        <f>'Budget Template 121613'!$P$1</f>
        <v>2017</v>
      </c>
      <c r="E645" s="147">
        <f>'Budget Template 121613'!$G$5</f>
        <v>0</v>
      </c>
      <c r="F645" s="151"/>
      <c r="G645" s="150">
        <v>6669000000</v>
      </c>
      <c r="H645" s="147" t="str">
        <f>'Budget Template 121613'!$D$5&amp;A645&amp;'Budget Template 121613'!$F$5&amp;B645&amp;"0000000"</f>
        <v>13FIA0000000</v>
      </c>
      <c r="I645" s="151">
        <v>1</v>
      </c>
      <c r="J645" s="152">
        <f>ROUND('Budget Template 121613'!$Q75,0)</f>
        <v>0</v>
      </c>
    </row>
    <row r="646" spans="1:10" s="149" customFormat="1" x14ac:dyDescent="0.2">
      <c r="A646" s="151">
        <v>13</v>
      </c>
      <c r="B646" s="147" t="s">
        <v>425</v>
      </c>
      <c r="C646" s="170"/>
      <c r="D646" s="151">
        <f>'Budget Template 121613'!$P$1</f>
        <v>2017</v>
      </c>
      <c r="E646" s="147">
        <f>'Budget Template 121613'!$G$5</f>
        <v>0</v>
      </c>
      <c r="F646" s="151"/>
      <c r="G646" s="150">
        <v>6112000000</v>
      </c>
      <c r="H646" s="147" t="str">
        <f>'Budget Template 121613'!$D$5&amp;A646&amp;'Budget Template 121613'!$F$5&amp;B646&amp;"0000000"</f>
        <v>13COL0000000</v>
      </c>
      <c r="I646" s="151">
        <v>1</v>
      </c>
      <c r="J646" s="152">
        <f>ROUND('Budget Template 121613'!$R20,0)</f>
        <v>0</v>
      </c>
    </row>
    <row r="647" spans="1:10" s="149" customFormat="1" x14ac:dyDescent="0.2">
      <c r="A647" s="151">
        <v>13</v>
      </c>
      <c r="B647" s="147" t="s">
        <v>425</v>
      </c>
      <c r="C647" s="170"/>
      <c r="D647" s="151">
        <f>'Budget Template 121613'!$P$1</f>
        <v>2017</v>
      </c>
      <c r="E647" s="147">
        <f>'Budget Template 121613'!$G$5</f>
        <v>0</v>
      </c>
      <c r="F647" s="151"/>
      <c r="G647" s="150">
        <v>6129010000</v>
      </c>
      <c r="H647" s="147" t="str">
        <f>'Budget Template 121613'!$D$5&amp;A647&amp;'Budget Template 121613'!$F$5&amp;B647&amp;"0000000"</f>
        <v>13COL0000000</v>
      </c>
      <c r="I647" s="151">
        <v>1</v>
      </c>
      <c r="J647" s="152">
        <f>ROUND('Budget Template 121613'!$R21,0)</f>
        <v>0</v>
      </c>
    </row>
    <row r="648" spans="1:10" s="149" customFormat="1" x14ac:dyDescent="0.2">
      <c r="A648" s="151">
        <v>13</v>
      </c>
      <c r="B648" s="147" t="s">
        <v>425</v>
      </c>
      <c r="C648" s="170"/>
      <c r="D648" s="151">
        <f>'Budget Template 121613'!$P$1</f>
        <v>2017</v>
      </c>
      <c r="E648" s="147">
        <f>'Budget Template 121613'!$G$5</f>
        <v>0</v>
      </c>
      <c r="F648" s="151"/>
      <c r="G648" s="150">
        <v>6119020000</v>
      </c>
      <c r="H648" s="147" t="str">
        <f>'Budget Template 121613'!$D$5&amp;A648&amp;'Budget Template 121613'!$F$5&amp;B648&amp;"0000000"</f>
        <v>13COL0000000</v>
      </c>
      <c r="I648" s="151">
        <v>1</v>
      </c>
      <c r="J648" s="152">
        <f>ROUND('Budget Template 121613'!$R22,0)</f>
        <v>0</v>
      </c>
    </row>
    <row r="649" spans="1:10" s="149" customFormat="1" x14ac:dyDescent="0.2">
      <c r="A649" s="151">
        <v>13</v>
      </c>
      <c r="B649" s="147" t="s">
        <v>425</v>
      </c>
      <c r="C649" s="170"/>
      <c r="D649" s="151">
        <f>'Budget Template 121613'!$P$1</f>
        <v>2017</v>
      </c>
      <c r="E649" s="147">
        <f>'Budget Template 121613'!$G$5</f>
        <v>0</v>
      </c>
      <c r="F649" s="151"/>
      <c r="G649" s="150">
        <v>6119030000</v>
      </c>
      <c r="H649" s="147" t="str">
        <f>'Budget Template 121613'!$D$5&amp;A649&amp;'Budget Template 121613'!$F$5&amp;B649&amp;"0000000"</f>
        <v>13COL0000000</v>
      </c>
      <c r="I649" s="151">
        <v>1</v>
      </c>
      <c r="J649" s="152">
        <f>ROUND('Budget Template 121613'!$R23,0)</f>
        <v>0</v>
      </c>
    </row>
    <row r="650" spans="1:10" s="149" customFormat="1" x14ac:dyDescent="0.2">
      <c r="A650" s="151">
        <v>13</v>
      </c>
      <c r="B650" s="147" t="s">
        <v>425</v>
      </c>
      <c r="C650" s="170"/>
      <c r="D650" s="151">
        <f>'Budget Template 121613'!$P$1</f>
        <v>2017</v>
      </c>
      <c r="E650" s="147">
        <f>'Budget Template 121613'!$G$5</f>
        <v>0</v>
      </c>
      <c r="F650" s="151"/>
      <c r="G650" s="150">
        <v>6119040000</v>
      </c>
      <c r="H650" s="147" t="str">
        <f>'Budget Template 121613'!$D$5&amp;A650&amp;'Budget Template 121613'!$F$5&amp;B650&amp;"0000000"</f>
        <v>13COL0000000</v>
      </c>
      <c r="I650" s="151">
        <v>1</v>
      </c>
      <c r="J650" s="152">
        <f>ROUND('Budget Template 121613'!$R24,0)</f>
        <v>0</v>
      </c>
    </row>
    <row r="651" spans="1:10" s="149" customFormat="1" x14ac:dyDescent="0.2">
      <c r="A651" s="151">
        <v>13</v>
      </c>
      <c r="B651" s="147" t="s">
        <v>425</v>
      </c>
      <c r="C651" s="170"/>
      <c r="D651" s="151">
        <f>'Budget Template 121613'!$P$1</f>
        <v>2017</v>
      </c>
      <c r="E651" s="147">
        <f>'Budget Template 121613'!$G$5</f>
        <v>0</v>
      </c>
      <c r="F651" s="151"/>
      <c r="G651" s="150">
        <v>6119050000</v>
      </c>
      <c r="H651" s="147" t="str">
        <f>'Budget Template 121613'!$D$5&amp;A651&amp;'Budget Template 121613'!$F$5&amp;B651&amp;"0000000"</f>
        <v>13COL0000000</v>
      </c>
      <c r="I651" s="151">
        <v>1</v>
      </c>
      <c r="J651" s="152">
        <f>ROUND('Budget Template 121613'!$R25,0)</f>
        <v>0</v>
      </c>
    </row>
    <row r="652" spans="1:10" s="149" customFormat="1" x14ac:dyDescent="0.2">
      <c r="A652" s="151">
        <v>13</v>
      </c>
      <c r="B652" s="147" t="s">
        <v>425</v>
      </c>
      <c r="C652" s="170"/>
      <c r="D652" s="151">
        <f>'Budget Template 121613'!$P$1</f>
        <v>2017</v>
      </c>
      <c r="E652" s="147">
        <f>'Budget Template 121613'!$G$5</f>
        <v>0</v>
      </c>
      <c r="F652" s="151"/>
      <c r="G652" s="150">
        <v>6119000000</v>
      </c>
      <c r="H652" s="147" t="str">
        <f>'Budget Template 121613'!$D$5&amp;A652&amp;'Budget Template 121613'!$F$5&amp;B652&amp;"0000000"</f>
        <v>13COL0000000</v>
      </c>
      <c r="I652" s="151">
        <v>1</v>
      </c>
      <c r="J652" s="152">
        <f>ROUND('Budget Template 121613'!$R26,0)</f>
        <v>0</v>
      </c>
    </row>
    <row r="653" spans="1:10" s="149" customFormat="1" x14ac:dyDescent="0.2">
      <c r="A653" s="151">
        <v>13</v>
      </c>
      <c r="B653" s="147" t="s">
        <v>425</v>
      </c>
      <c r="C653" s="170"/>
      <c r="D653" s="151">
        <f>'Budget Template 121613'!$P$1</f>
        <v>2017</v>
      </c>
      <c r="E653" s="147">
        <f>'Budget Template 121613'!$G$5</f>
        <v>0</v>
      </c>
      <c r="F653" s="151"/>
      <c r="G653" s="150">
        <v>6119010000</v>
      </c>
      <c r="H653" s="147" t="str">
        <f>'Budget Template 121613'!$D$5&amp;A653&amp;'Budget Template 121613'!$F$5&amp;B653&amp;"0000000"</f>
        <v>13COL0000000</v>
      </c>
      <c r="I653" s="151">
        <v>1</v>
      </c>
      <c r="J653" s="152">
        <f>ROUND('Budget Template 121613'!$R27,0)</f>
        <v>0</v>
      </c>
    </row>
    <row r="654" spans="1:10" s="149" customFormat="1" x14ac:dyDescent="0.2">
      <c r="A654" s="151">
        <v>13</v>
      </c>
      <c r="B654" s="147" t="s">
        <v>425</v>
      </c>
      <c r="C654" s="170"/>
      <c r="D654" s="151">
        <f>'Budget Template 121613'!$P$1</f>
        <v>2017</v>
      </c>
      <c r="E654" s="147">
        <f>'Budget Template 121613'!$G$5</f>
        <v>0</v>
      </c>
      <c r="F654" s="151"/>
      <c r="G654" s="150">
        <v>6121000000</v>
      </c>
      <c r="H654" s="147" t="str">
        <f>'Budget Template 121613'!$D$5&amp;A654&amp;'Budget Template 121613'!$F$5&amp;B654&amp;"0000000"</f>
        <v>13COL0000000</v>
      </c>
      <c r="I654" s="151">
        <v>1</v>
      </c>
      <c r="J654" s="152">
        <f>ROUND('Budget Template 121613'!$R28,0)</f>
        <v>0</v>
      </c>
    </row>
    <row r="655" spans="1:10" s="149" customFormat="1" x14ac:dyDescent="0.2">
      <c r="A655" s="151">
        <v>13</v>
      </c>
      <c r="B655" s="147" t="s">
        <v>425</v>
      </c>
      <c r="C655" s="170"/>
      <c r="D655" s="151">
        <f>'Budget Template 121613'!$P$1</f>
        <v>2017</v>
      </c>
      <c r="E655" s="147">
        <f>'Budget Template 121613'!$G$5</f>
        <v>0</v>
      </c>
      <c r="F655" s="151"/>
      <c r="G655" s="150">
        <v>6129000000</v>
      </c>
      <c r="H655" s="147" t="str">
        <f>'Budget Template 121613'!$D$5&amp;A655&amp;'Budget Template 121613'!$F$5&amp;B655&amp;"0000000"</f>
        <v>13COL0000000</v>
      </c>
      <c r="I655" s="151">
        <v>1</v>
      </c>
      <c r="J655" s="152">
        <f>ROUND('Budget Template 121613'!$R29,0)</f>
        <v>0</v>
      </c>
    </row>
    <row r="656" spans="1:10" s="149" customFormat="1" x14ac:dyDescent="0.2">
      <c r="A656" s="151">
        <v>13</v>
      </c>
      <c r="B656" s="147" t="s">
        <v>425</v>
      </c>
      <c r="C656" s="170"/>
      <c r="D656" s="151">
        <f>'Budget Template 121613'!$P$1</f>
        <v>2017</v>
      </c>
      <c r="E656" s="147">
        <f>'Budget Template 121613'!$G$5</f>
        <v>0</v>
      </c>
      <c r="F656" s="151"/>
      <c r="G656" s="150">
        <v>6141000000</v>
      </c>
      <c r="H656" s="147" t="str">
        <f>'Budget Template 121613'!$D$5&amp;A656&amp;'Budget Template 121613'!$F$5&amp;B656&amp;"0000000"</f>
        <v>13COL0000000</v>
      </c>
      <c r="I656" s="151">
        <v>1</v>
      </c>
      <c r="J656" s="152">
        <f>ROUND('Budget Template 121613'!$R31,0)</f>
        <v>0</v>
      </c>
    </row>
    <row r="657" spans="1:10" s="149" customFormat="1" x14ac:dyDescent="0.2">
      <c r="A657" s="151">
        <v>13</v>
      </c>
      <c r="B657" s="147" t="s">
        <v>425</v>
      </c>
      <c r="C657" s="170"/>
      <c r="D657" s="151">
        <f>'Budget Template 121613'!$P$1</f>
        <v>2017</v>
      </c>
      <c r="E657" s="147">
        <f>'Budget Template 121613'!$G$5</f>
        <v>0</v>
      </c>
      <c r="F657" s="151"/>
      <c r="G657" s="150">
        <v>6142000000</v>
      </c>
      <c r="H657" s="147" t="str">
        <f>'Budget Template 121613'!$D$5&amp;A657&amp;'Budget Template 121613'!$F$5&amp;B657&amp;"0000000"</f>
        <v>13COL0000000</v>
      </c>
      <c r="I657" s="151">
        <v>1</v>
      </c>
      <c r="J657" s="152">
        <f>ROUND('Budget Template 121613'!$R32,0)</f>
        <v>0</v>
      </c>
    </row>
    <row r="658" spans="1:10" s="149" customFormat="1" x14ac:dyDescent="0.2">
      <c r="A658" s="151">
        <v>13</v>
      </c>
      <c r="B658" s="147" t="s">
        <v>425</v>
      </c>
      <c r="C658" s="170"/>
      <c r="D658" s="151">
        <f>'Budget Template 121613'!$P$1</f>
        <v>2017</v>
      </c>
      <c r="E658" s="147">
        <f>'Budget Template 121613'!$G$5</f>
        <v>0</v>
      </c>
      <c r="F658" s="151"/>
      <c r="G658" s="150">
        <v>6143000000</v>
      </c>
      <c r="H658" s="147" t="str">
        <f>'Budget Template 121613'!$D$5&amp;A658&amp;'Budget Template 121613'!$F$5&amp;B658&amp;"0000000"</f>
        <v>13COL0000000</v>
      </c>
      <c r="I658" s="151">
        <v>1</v>
      </c>
      <c r="J658" s="152">
        <f>ROUND('Budget Template 121613'!$R33,0)</f>
        <v>0</v>
      </c>
    </row>
    <row r="659" spans="1:10" s="149" customFormat="1" x14ac:dyDescent="0.2">
      <c r="A659" s="151">
        <v>13</v>
      </c>
      <c r="B659" s="147" t="s">
        <v>425</v>
      </c>
      <c r="C659" s="170"/>
      <c r="D659" s="151">
        <f>'Budget Template 121613'!$P$1</f>
        <v>2017</v>
      </c>
      <c r="E659" s="147">
        <f>'Budget Template 121613'!$G$5</f>
        <v>0</v>
      </c>
      <c r="F659" s="151"/>
      <c r="G659" s="150">
        <v>6145000000</v>
      </c>
      <c r="H659" s="147" t="str">
        <f>'Budget Template 121613'!$D$5&amp;A659&amp;'Budget Template 121613'!$F$5&amp;B659&amp;"0000000"</f>
        <v>13COL0000000</v>
      </c>
      <c r="I659" s="151">
        <v>1</v>
      </c>
      <c r="J659" s="152">
        <f>ROUND('Budget Template 121613'!$R34,0)</f>
        <v>0</v>
      </c>
    </row>
    <row r="660" spans="1:10" s="149" customFormat="1" x14ac:dyDescent="0.2">
      <c r="A660" s="151">
        <v>13</v>
      </c>
      <c r="B660" s="147" t="s">
        <v>425</v>
      </c>
      <c r="C660" s="170"/>
      <c r="D660" s="151">
        <f>'Budget Template 121613'!$P$1</f>
        <v>2017</v>
      </c>
      <c r="E660" s="147">
        <f>'Budget Template 121613'!$G$5</f>
        <v>0</v>
      </c>
      <c r="F660" s="151"/>
      <c r="G660" s="150">
        <v>6146000000</v>
      </c>
      <c r="H660" s="147" t="str">
        <f>'Budget Template 121613'!$D$5&amp;A660&amp;'Budget Template 121613'!$F$5&amp;B660&amp;"0000000"</f>
        <v>13COL0000000</v>
      </c>
      <c r="I660" s="151">
        <v>1</v>
      </c>
      <c r="J660" s="152">
        <f>ROUND('Budget Template 121613'!$R35,0)</f>
        <v>0</v>
      </c>
    </row>
    <row r="661" spans="1:10" s="149" customFormat="1" x14ac:dyDescent="0.2">
      <c r="A661" s="151">
        <v>13</v>
      </c>
      <c r="B661" s="147" t="s">
        <v>425</v>
      </c>
      <c r="C661" s="170"/>
      <c r="D661" s="151">
        <f>'Budget Template 121613'!$P$1</f>
        <v>2017</v>
      </c>
      <c r="E661" s="147">
        <f>'Budget Template 121613'!$G$5</f>
        <v>0</v>
      </c>
      <c r="F661" s="151"/>
      <c r="G661" s="150">
        <v>6141010000</v>
      </c>
      <c r="H661" s="147" t="str">
        <f>'Budget Template 121613'!$D$5&amp;A661&amp;'Budget Template 121613'!$F$5&amp;B661&amp;"0000000"</f>
        <v>13COL0000000</v>
      </c>
      <c r="I661" s="151">
        <v>1</v>
      </c>
      <c r="J661" s="152">
        <f>ROUND('Budget Template 121613'!$R36,0)</f>
        <v>0</v>
      </c>
    </row>
    <row r="662" spans="1:10" s="149" customFormat="1" x14ac:dyDescent="0.2">
      <c r="A662" s="151">
        <v>13</v>
      </c>
      <c r="B662" s="147" t="s">
        <v>425</v>
      </c>
      <c r="C662" s="170"/>
      <c r="D662" s="151">
        <f>'Budget Template 121613'!$P$1</f>
        <v>2017</v>
      </c>
      <c r="E662" s="147">
        <f>'Budget Template 121613'!$G$5</f>
        <v>0</v>
      </c>
      <c r="F662" s="151"/>
      <c r="G662" s="150">
        <v>6219000000</v>
      </c>
      <c r="H662" s="147" t="str">
        <f>'Budget Template 121613'!$D$5&amp;A662&amp;'Budget Template 121613'!$F$5&amp;B662&amp;"0000000"</f>
        <v>13COL0000000</v>
      </c>
      <c r="I662" s="151">
        <v>1</v>
      </c>
      <c r="J662" s="152">
        <f>ROUND('Budget Template 121613'!$R40,0)</f>
        <v>0</v>
      </c>
    </row>
    <row r="663" spans="1:10" s="149" customFormat="1" x14ac:dyDescent="0.2">
      <c r="A663" s="151">
        <v>13</v>
      </c>
      <c r="B663" s="147" t="s">
        <v>425</v>
      </c>
      <c r="C663" s="170"/>
      <c r="D663" s="151">
        <f>'Budget Template 121613'!$P$1</f>
        <v>2017</v>
      </c>
      <c r="E663" s="147">
        <f>'Budget Template 121613'!$G$5</f>
        <v>0</v>
      </c>
      <c r="F663" s="151"/>
      <c r="G663" s="150">
        <v>6221000000</v>
      </c>
      <c r="H663" s="147" t="str">
        <f>'Budget Template 121613'!$D$5&amp;A663&amp;'Budget Template 121613'!$F$5&amp;B663&amp;"0000000"</f>
        <v>13COL0000000</v>
      </c>
      <c r="I663" s="151">
        <v>1</v>
      </c>
      <c r="J663" s="152">
        <f>ROUND('Budget Template 121613'!$R41,0)</f>
        <v>0</v>
      </c>
    </row>
    <row r="664" spans="1:10" s="149" customFormat="1" x14ac:dyDescent="0.2">
      <c r="A664" s="151">
        <v>13</v>
      </c>
      <c r="B664" s="147" t="s">
        <v>425</v>
      </c>
      <c r="C664" s="170"/>
      <c r="D664" s="151">
        <f>'Budget Template 121613'!$P$1</f>
        <v>2017</v>
      </c>
      <c r="E664" s="147">
        <f>'Budget Template 121613'!$G$5</f>
        <v>0</v>
      </c>
      <c r="F664" s="151"/>
      <c r="G664" s="150">
        <v>6239000000</v>
      </c>
      <c r="H664" s="147" t="str">
        <f>'Budget Template 121613'!$D$5&amp;A664&amp;'Budget Template 121613'!$F$5&amp;B664&amp;"0000000"</f>
        <v>13COL0000000</v>
      </c>
      <c r="I664" s="151">
        <v>1</v>
      </c>
      <c r="J664" s="152">
        <f>ROUND('Budget Template 121613'!$R42,0)</f>
        <v>0</v>
      </c>
    </row>
    <row r="665" spans="1:10" s="149" customFormat="1" x14ac:dyDescent="0.2">
      <c r="A665" s="151">
        <v>13</v>
      </c>
      <c r="B665" s="147" t="s">
        <v>425</v>
      </c>
      <c r="C665" s="170"/>
      <c r="D665" s="151">
        <f>'Budget Template 121613'!$P$1</f>
        <v>2017</v>
      </c>
      <c r="E665" s="147">
        <f>'Budget Template 121613'!$G$5</f>
        <v>0</v>
      </c>
      <c r="F665" s="151"/>
      <c r="G665" s="150">
        <v>6249000000</v>
      </c>
      <c r="H665" s="147" t="str">
        <f>'Budget Template 121613'!$D$5&amp;A665&amp;'Budget Template 121613'!$F$5&amp;B665&amp;"0000000"</f>
        <v>13COL0000000</v>
      </c>
      <c r="I665" s="151">
        <v>1</v>
      </c>
      <c r="J665" s="152">
        <f>ROUND('Budget Template 121613'!$R43,0)</f>
        <v>0</v>
      </c>
    </row>
    <row r="666" spans="1:10" s="149" customFormat="1" x14ac:dyDescent="0.2">
      <c r="A666" s="151">
        <v>13</v>
      </c>
      <c r="B666" s="147" t="s">
        <v>425</v>
      </c>
      <c r="C666" s="170"/>
      <c r="D666" s="151">
        <f>'Budget Template 121613'!$P$1</f>
        <v>2017</v>
      </c>
      <c r="E666" s="147">
        <f>'Budget Template 121613'!$G$5</f>
        <v>0</v>
      </c>
      <c r="F666" s="151"/>
      <c r="G666" s="150">
        <v>6259040000</v>
      </c>
      <c r="H666" s="147" t="str">
        <f>'Budget Template 121613'!$D$5&amp;A666&amp;'Budget Template 121613'!$F$5&amp;B666&amp;"0000000"</f>
        <v>13COL0000000</v>
      </c>
      <c r="I666" s="151">
        <v>1</v>
      </c>
      <c r="J666" s="152">
        <f>ROUND('Budget Template 121613'!$R44,0)</f>
        <v>0</v>
      </c>
    </row>
    <row r="667" spans="1:10" s="149" customFormat="1" x14ac:dyDescent="0.2">
      <c r="A667" s="151">
        <v>13</v>
      </c>
      <c r="B667" s="147" t="s">
        <v>425</v>
      </c>
      <c r="C667" s="170"/>
      <c r="D667" s="151">
        <f>'Budget Template 121613'!$P$1</f>
        <v>2017</v>
      </c>
      <c r="E667" s="147">
        <f>'Budget Template 121613'!$G$5</f>
        <v>0</v>
      </c>
      <c r="F667" s="151"/>
      <c r="G667" s="150">
        <v>6269000000</v>
      </c>
      <c r="H667" s="147" t="str">
        <f>'Budget Template 121613'!$D$5&amp;A667&amp;'Budget Template 121613'!$F$5&amp;B667&amp;"0000000"</f>
        <v>13COL0000000</v>
      </c>
      <c r="I667" s="151">
        <v>1</v>
      </c>
      <c r="J667" s="152">
        <f>ROUND('Budget Template 121613'!$R45,0)</f>
        <v>0</v>
      </c>
    </row>
    <row r="668" spans="1:10" s="149" customFormat="1" x14ac:dyDescent="0.2">
      <c r="A668" s="151">
        <v>13</v>
      </c>
      <c r="B668" s="147" t="s">
        <v>425</v>
      </c>
      <c r="C668" s="170"/>
      <c r="D668" s="151">
        <f>'Budget Template 121613'!$P$1</f>
        <v>2017</v>
      </c>
      <c r="E668" s="147">
        <f>'Budget Template 121613'!$G$5</f>
        <v>0</v>
      </c>
      <c r="F668" s="151"/>
      <c r="G668" s="150">
        <v>6269010000</v>
      </c>
      <c r="H668" s="147" t="str">
        <f>'Budget Template 121613'!$D$5&amp;A668&amp;'Budget Template 121613'!$F$5&amp;B668&amp;"0000000"</f>
        <v>13COL0000000</v>
      </c>
      <c r="I668" s="151">
        <v>1</v>
      </c>
      <c r="J668" s="152">
        <f>ROUND('Budget Template 121613'!$R46,0)</f>
        <v>0</v>
      </c>
    </row>
    <row r="669" spans="1:10" s="149" customFormat="1" x14ac:dyDescent="0.2">
      <c r="A669" s="151">
        <v>13</v>
      </c>
      <c r="B669" s="147" t="s">
        <v>425</v>
      </c>
      <c r="C669" s="170"/>
      <c r="D669" s="151">
        <f>'Budget Template 121613'!$P$1</f>
        <v>2017</v>
      </c>
      <c r="E669" s="147">
        <f>'Budget Template 121613'!$G$5</f>
        <v>0</v>
      </c>
      <c r="F669" s="151"/>
      <c r="G669" s="150">
        <v>6291000000</v>
      </c>
      <c r="H669" s="147" t="str">
        <f>'Budget Template 121613'!$D$5&amp;A669&amp;'Budget Template 121613'!$F$5&amp;B669&amp;"0000000"</f>
        <v>13COL0000000</v>
      </c>
      <c r="I669" s="151">
        <v>1</v>
      </c>
      <c r="J669" s="152">
        <f>ROUND('Budget Template 121613'!$R47,0)</f>
        <v>0</v>
      </c>
    </row>
    <row r="670" spans="1:10" s="149" customFormat="1" x14ac:dyDescent="0.2">
      <c r="A670" s="151">
        <v>13</v>
      </c>
      <c r="B670" s="147" t="s">
        <v>425</v>
      </c>
      <c r="C670" s="170"/>
      <c r="D670" s="151">
        <f>'Budget Template 121613'!$P$1</f>
        <v>2017</v>
      </c>
      <c r="E670" s="147">
        <f>'Budget Template 121613'!$G$5</f>
        <v>0</v>
      </c>
      <c r="F670" s="151"/>
      <c r="G670" s="150">
        <v>6299010000</v>
      </c>
      <c r="H670" s="147" t="str">
        <f>'Budget Template 121613'!$D$5&amp;A670&amp;'Budget Template 121613'!$F$5&amp;B670&amp;"0000000"</f>
        <v>13COL0000000</v>
      </c>
      <c r="I670" s="151">
        <v>1</v>
      </c>
      <c r="J670" s="152">
        <f>ROUND('Budget Template 121613'!$R48,0)</f>
        <v>0</v>
      </c>
    </row>
    <row r="671" spans="1:10" s="149" customFormat="1" x14ac:dyDescent="0.2">
      <c r="A671" s="151">
        <v>13</v>
      </c>
      <c r="B671" s="147" t="s">
        <v>425</v>
      </c>
      <c r="C671" s="170"/>
      <c r="D671" s="151">
        <f>'Budget Template 121613'!$P$1</f>
        <v>2017</v>
      </c>
      <c r="E671" s="147">
        <f>'Budget Template 121613'!$G$5</f>
        <v>0</v>
      </c>
      <c r="F671" s="151"/>
      <c r="G671" s="150">
        <v>6299000000</v>
      </c>
      <c r="H671" s="147" t="str">
        <f>'Budget Template 121613'!$D$5&amp;A671&amp;'Budget Template 121613'!$F$5&amp;B671&amp;"0000000"</f>
        <v>13COL0000000</v>
      </c>
      <c r="I671" s="151">
        <v>1</v>
      </c>
      <c r="J671" s="152">
        <f>ROUND('Budget Template 121613'!$R49,0)</f>
        <v>0</v>
      </c>
    </row>
    <row r="672" spans="1:10" s="149" customFormat="1" x14ac:dyDescent="0.2">
      <c r="A672" s="151">
        <v>13</v>
      </c>
      <c r="B672" s="147" t="s">
        <v>425</v>
      </c>
      <c r="C672" s="170"/>
      <c r="D672" s="151">
        <f>'Budget Template 121613'!$P$1</f>
        <v>2017</v>
      </c>
      <c r="E672" s="147">
        <f>'Budget Template 121613'!$G$5</f>
        <v>0</v>
      </c>
      <c r="F672" s="151"/>
      <c r="G672" s="150">
        <v>6319000000</v>
      </c>
      <c r="H672" s="147" t="str">
        <f>'Budget Template 121613'!$D$5&amp;A672&amp;'Budget Template 121613'!$F$5&amp;B672&amp;"0000000"</f>
        <v>13COL0000000</v>
      </c>
      <c r="I672" s="151">
        <v>1</v>
      </c>
      <c r="J672" s="152">
        <f>ROUND('Budget Template 121613'!$R52,0)</f>
        <v>0</v>
      </c>
    </row>
    <row r="673" spans="1:10" s="149" customFormat="1" x14ac:dyDescent="0.2">
      <c r="A673" s="151">
        <v>13</v>
      </c>
      <c r="B673" s="147" t="s">
        <v>425</v>
      </c>
      <c r="C673" s="170"/>
      <c r="D673" s="151">
        <f>'Budget Template 121613'!$P$1</f>
        <v>2017</v>
      </c>
      <c r="E673" s="147">
        <f>'Budget Template 121613'!$G$5</f>
        <v>0</v>
      </c>
      <c r="F673" s="151"/>
      <c r="G673" s="150">
        <v>6329000000</v>
      </c>
      <c r="H673" s="147" t="str">
        <f>'Budget Template 121613'!$D$5&amp;A673&amp;'Budget Template 121613'!$F$5&amp;B673&amp;"0000000"</f>
        <v>13COL0000000</v>
      </c>
      <c r="I673" s="151">
        <v>1</v>
      </c>
      <c r="J673" s="152">
        <f>ROUND('Budget Template 121613'!$R53,0)</f>
        <v>0</v>
      </c>
    </row>
    <row r="674" spans="1:10" s="149" customFormat="1" x14ac:dyDescent="0.2">
      <c r="A674" s="151">
        <v>13</v>
      </c>
      <c r="B674" s="147" t="s">
        <v>425</v>
      </c>
      <c r="C674" s="170"/>
      <c r="D674" s="151">
        <f>'Budget Template 121613'!$P$1</f>
        <v>2017</v>
      </c>
      <c r="E674" s="147">
        <f>'Budget Template 121613'!$G$5</f>
        <v>0</v>
      </c>
      <c r="F674" s="151"/>
      <c r="G674" s="150">
        <v>6339000000</v>
      </c>
      <c r="H674" s="147" t="str">
        <f>'Budget Template 121613'!$D$5&amp;A674&amp;'Budget Template 121613'!$F$5&amp;B674&amp;"0000000"</f>
        <v>13COL0000000</v>
      </c>
      <c r="I674" s="151">
        <v>1</v>
      </c>
      <c r="J674" s="152">
        <f>ROUND('Budget Template 121613'!$R54,0)</f>
        <v>0</v>
      </c>
    </row>
    <row r="675" spans="1:10" s="149" customFormat="1" x14ac:dyDescent="0.2">
      <c r="A675" s="151">
        <v>13</v>
      </c>
      <c r="B675" s="147" t="s">
        <v>425</v>
      </c>
      <c r="C675" s="170"/>
      <c r="D675" s="151">
        <f>'Budget Template 121613'!$P$1</f>
        <v>2017</v>
      </c>
      <c r="E675" s="147">
        <f>'Budget Template 121613'!$G$5</f>
        <v>0</v>
      </c>
      <c r="F675" s="151"/>
      <c r="G675" s="150">
        <v>6399000000</v>
      </c>
      <c r="H675" s="147" t="str">
        <f>'Budget Template 121613'!$D$5&amp;A675&amp;'Budget Template 121613'!$F$5&amp;B675&amp;"0000000"</f>
        <v>13COL0000000</v>
      </c>
      <c r="I675" s="151">
        <v>1</v>
      </c>
      <c r="J675" s="152">
        <f>ROUND('Budget Template 121613'!$R55,0)</f>
        <v>0</v>
      </c>
    </row>
    <row r="676" spans="1:10" s="149" customFormat="1" x14ac:dyDescent="0.2">
      <c r="A676" s="151">
        <v>13</v>
      </c>
      <c r="B676" s="147" t="s">
        <v>425</v>
      </c>
      <c r="C676" s="170"/>
      <c r="D676" s="151">
        <f>'Budget Template 121613'!$P$1</f>
        <v>2017</v>
      </c>
      <c r="E676" s="147">
        <f>'Budget Template 121613'!$G$5</f>
        <v>0</v>
      </c>
      <c r="F676" s="151"/>
      <c r="G676" s="150">
        <v>6411000000</v>
      </c>
      <c r="H676" s="147" t="str">
        <f>'Budget Template 121613'!$D$5&amp;A676&amp;'Budget Template 121613'!$F$5&amp;B676&amp;"0000000"</f>
        <v>13COL0000000</v>
      </c>
      <c r="I676" s="151">
        <v>1</v>
      </c>
      <c r="J676" s="152">
        <f>ROUND('Budget Template 121613'!$R58,0)</f>
        <v>0</v>
      </c>
    </row>
    <row r="677" spans="1:10" s="149" customFormat="1" x14ac:dyDescent="0.2">
      <c r="A677" s="151">
        <v>13</v>
      </c>
      <c r="B677" s="147" t="s">
        <v>425</v>
      </c>
      <c r="C677" s="170"/>
      <c r="D677" s="151">
        <f>'Budget Template 121613'!$P$1</f>
        <v>2017</v>
      </c>
      <c r="E677" s="147">
        <f>'Budget Template 121613'!$G$5</f>
        <v>0</v>
      </c>
      <c r="F677" s="151"/>
      <c r="G677" s="150">
        <v>6411010000</v>
      </c>
      <c r="H677" s="147" t="str">
        <f>'Budget Template 121613'!$D$5&amp;A677&amp;'Budget Template 121613'!$F$5&amp;B677&amp;"0000000"</f>
        <v>13COL0000000</v>
      </c>
      <c r="I677" s="151">
        <v>1</v>
      </c>
      <c r="J677" s="152">
        <f>ROUND('Budget Template 121613'!$R59,0)</f>
        <v>0</v>
      </c>
    </row>
    <row r="678" spans="1:10" s="149" customFormat="1" x14ac:dyDescent="0.2">
      <c r="A678" s="151">
        <v>13</v>
      </c>
      <c r="B678" s="147" t="s">
        <v>425</v>
      </c>
      <c r="C678" s="170"/>
      <c r="D678" s="151">
        <f>'Budget Template 121613'!$P$1</f>
        <v>2017</v>
      </c>
      <c r="E678" s="147">
        <f>'Budget Template 121613'!$G$5</f>
        <v>0</v>
      </c>
      <c r="F678" s="151"/>
      <c r="G678" s="150">
        <v>6412000000</v>
      </c>
      <c r="H678" s="147" t="str">
        <f>'Budget Template 121613'!$D$5&amp;A678&amp;'Budget Template 121613'!$F$5&amp;B678&amp;"0000000"</f>
        <v>13COL0000000</v>
      </c>
      <c r="I678" s="151">
        <v>1</v>
      </c>
      <c r="J678" s="152">
        <f>ROUND('Budget Template 121613'!$R60,0)</f>
        <v>0</v>
      </c>
    </row>
    <row r="679" spans="1:10" s="149" customFormat="1" x14ac:dyDescent="0.2">
      <c r="A679" s="151">
        <v>13</v>
      </c>
      <c r="B679" s="147" t="s">
        <v>425</v>
      </c>
      <c r="C679" s="170"/>
      <c r="D679" s="151">
        <f>'Budget Template 121613'!$P$1</f>
        <v>2017</v>
      </c>
      <c r="E679" s="147">
        <f>'Budget Template 121613'!$G$5</f>
        <v>0</v>
      </c>
      <c r="F679" s="151"/>
      <c r="G679" s="150">
        <v>6419000000</v>
      </c>
      <c r="H679" s="147" t="str">
        <f>'Budget Template 121613'!$D$5&amp;A679&amp;'Budget Template 121613'!$F$5&amp;B679&amp;"0000000"</f>
        <v>13COL0000000</v>
      </c>
      <c r="I679" s="151">
        <v>1</v>
      </c>
      <c r="J679" s="152">
        <f>ROUND('Budget Template 121613'!$R61,0)</f>
        <v>0</v>
      </c>
    </row>
    <row r="680" spans="1:10" s="149" customFormat="1" x14ac:dyDescent="0.2">
      <c r="A680" s="151">
        <v>13</v>
      </c>
      <c r="B680" s="147" t="s">
        <v>425</v>
      </c>
      <c r="C680" s="170"/>
      <c r="D680" s="151">
        <f>'Budget Template 121613'!$P$1</f>
        <v>2017</v>
      </c>
      <c r="E680" s="147">
        <f>'Budget Template 121613'!$G$5</f>
        <v>0</v>
      </c>
      <c r="F680" s="151"/>
      <c r="G680" s="150">
        <v>6494000000</v>
      </c>
      <c r="H680" s="147" t="str">
        <f>'Budget Template 121613'!$D$5&amp;A680&amp;'Budget Template 121613'!$F$5&amp;B680&amp;"0000000"</f>
        <v>13COL0000000</v>
      </c>
      <c r="I680" s="151">
        <v>1</v>
      </c>
      <c r="J680" s="152">
        <f>ROUND('Budget Template 121613'!$R62,0)</f>
        <v>0</v>
      </c>
    </row>
    <row r="681" spans="1:10" s="149" customFormat="1" x14ac:dyDescent="0.2">
      <c r="A681" s="151">
        <v>13</v>
      </c>
      <c r="B681" s="147" t="s">
        <v>425</v>
      </c>
      <c r="C681" s="170"/>
      <c r="D681" s="151">
        <f>'Budget Template 121613'!$P$1</f>
        <v>2017</v>
      </c>
      <c r="E681" s="147">
        <f>'Budget Template 121613'!$G$5</f>
        <v>0</v>
      </c>
      <c r="F681" s="151"/>
      <c r="G681" s="150">
        <v>6495000000</v>
      </c>
      <c r="H681" s="147" t="str">
        <f>'Budget Template 121613'!$D$5&amp;A681&amp;'Budget Template 121613'!$F$5&amp;B681&amp;"0000000"</f>
        <v>13COL0000000</v>
      </c>
      <c r="I681" s="151">
        <v>1</v>
      </c>
      <c r="J681" s="152">
        <f>ROUND('Budget Template 121613'!$R63,0)</f>
        <v>0</v>
      </c>
    </row>
    <row r="682" spans="1:10" s="149" customFormat="1" x14ac:dyDescent="0.2">
      <c r="A682" s="151">
        <v>13</v>
      </c>
      <c r="B682" s="147" t="s">
        <v>425</v>
      </c>
      <c r="C682" s="170"/>
      <c r="D682" s="151">
        <f>'Budget Template 121613'!$P$1</f>
        <v>2017</v>
      </c>
      <c r="E682" s="147">
        <f>'Budget Template 121613'!$G$5</f>
        <v>0</v>
      </c>
      <c r="F682" s="151"/>
      <c r="G682" s="150">
        <v>6499000000</v>
      </c>
      <c r="H682" s="147" t="str">
        <f>'Budget Template 121613'!$D$5&amp;A682&amp;'Budget Template 121613'!$F$5&amp;B682&amp;"0000000"</f>
        <v>13COL0000000</v>
      </c>
      <c r="I682" s="151">
        <v>1</v>
      </c>
      <c r="J682" s="152">
        <f>ROUND('Budget Template 121613'!$R64,0)</f>
        <v>0</v>
      </c>
    </row>
    <row r="683" spans="1:10" s="149" customFormat="1" x14ac:dyDescent="0.2">
      <c r="A683" s="151">
        <v>13</v>
      </c>
      <c r="B683" s="147" t="s">
        <v>425</v>
      </c>
      <c r="C683" s="170"/>
      <c r="D683" s="151">
        <f>'Budget Template 121613'!$P$1</f>
        <v>2017</v>
      </c>
      <c r="E683" s="147">
        <f>'Budget Template 121613'!$G$5</f>
        <v>0</v>
      </c>
      <c r="F683" s="151"/>
      <c r="G683" s="150">
        <v>6499010000</v>
      </c>
      <c r="H683" s="147" t="str">
        <f>'Budget Template 121613'!$D$5&amp;A683&amp;'Budget Template 121613'!$F$5&amp;B683&amp;"0000000"</f>
        <v>13COL0000000</v>
      </c>
      <c r="I683" s="151">
        <v>1</v>
      </c>
      <c r="J683" s="152">
        <f>ROUND('Budget Template 121613'!$R65,0)</f>
        <v>0</v>
      </c>
    </row>
    <row r="684" spans="1:10" s="149" customFormat="1" x14ac:dyDescent="0.2">
      <c r="A684" s="151">
        <v>13</v>
      </c>
      <c r="B684" s="147" t="s">
        <v>425</v>
      </c>
      <c r="C684" s="170"/>
      <c r="D684" s="151">
        <f>'Budget Template 121613'!$P$1</f>
        <v>2017</v>
      </c>
      <c r="E684" s="147">
        <f>'Budget Template 121613'!$G$5</f>
        <v>0</v>
      </c>
      <c r="F684" s="151"/>
      <c r="G684" s="150">
        <v>6499030000</v>
      </c>
      <c r="H684" s="147" t="str">
        <f>'Budget Template 121613'!$D$5&amp;A684&amp;'Budget Template 121613'!$F$5&amp;B684&amp;"0000000"</f>
        <v>13COL0000000</v>
      </c>
      <c r="I684" s="151">
        <v>1</v>
      </c>
      <c r="J684" s="152">
        <f>ROUND('Budget Template 121613'!$R66,0)</f>
        <v>0</v>
      </c>
    </row>
    <row r="685" spans="1:10" s="149" customFormat="1" x14ac:dyDescent="0.2">
      <c r="A685" s="151">
        <v>13</v>
      </c>
      <c r="B685" s="147" t="s">
        <v>425</v>
      </c>
      <c r="C685" s="170"/>
      <c r="D685" s="151">
        <f>'Budget Template 121613'!$P$1</f>
        <v>2017</v>
      </c>
      <c r="E685" s="147">
        <f>'Budget Template 121613'!$G$5</f>
        <v>0</v>
      </c>
      <c r="F685" s="151"/>
      <c r="G685" s="150">
        <v>6639000000</v>
      </c>
      <c r="H685" s="147" t="str">
        <f>'Budget Template 121613'!$D$5&amp;A685&amp;'Budget Template 121613'!$F$5&amp;B685&amp;"0000000"</f>
        <v>13COL0000000</v>
      </c>
      <c r="I685" s="151">
        <v>1</v>
      </c>
      <c r="J685" s="152">
        <f>ROUND('Budget Template 121613'!$R69,0)</f>
        <v>0</v>
      </c>
    </row>
    <row r="686" spans="1:10" s="149" customFormat="1" x14ac:dyDescent="0.2">
      <c r="A686" s="151">
        <v>13</v>
      </c>
      <c r="B686" s="147" t="s">
        <v>425</v>
      </c>
      <c r="C686" s="170"/>
      <c r="D686" s="151">
        <f>'Budget Template 121613'!$P$1</f>
        <v>2017</v>
      </c>
      <c r="E686" s="147">
        <f>'Budget Template 121613'!$G$5</f>
        <v>0</v>
      </c>
      <c r="F686" s="151"/>
      <c r="G686" s="150">
        <v>6639010000</v>
      </c>
      <c r="H686" s="147" t="str">
        <f>'Budget Template 121613'!$D$5&amp;A686&amp;'Budget Template 121613'!$F$5&amp;B686&amp;"0000000"</f>
        <v>13COL0000000</v>
      </c>
      <c r="I686" s="151">
        <v>1</v>
      </c>
      <c r="J686" s="152">
        <f>ROUND('Budget Template 121613'!$R70,0)</f>
        <v>0</v>
      </c>
    </row>
    <row r="687" spans="1:10" s="149" customFormat="1" x14ac:dyDescent="0.2">
      <c r="A687" s="151">
        <v>13</v>
      </c>
      <c r="B687" s="147" t="s">
        <v>425</v>
      </c>
      <c r="C687" s="170"/>
      <c r="D687" s="151">
        <f>'Budget Template 121613'!$P$1</f>
        <v>2017</v>
      </c>
      <c r="E687" s="147">
        <f>'Budget Template 121613'!$G$5</f>
        <v>0</v>
      </c>
      <c r="F687" s="151"/>
      <c r="G687" s="150">
        <v>6639020000</v>
      </c>
      <c r="H687" s="147" t="str">
        <f>'Budget Template 121613'!$D$5&amp;A687&amp;'Budget Template 121613'!$F$5&amp;B687&amp;"0000000"</f>
        <v>13COL0000000</v>
      </c>
      <c r="I687" s="151">
        <v>1</v>
      </c>
      <c r="J687" s="152">
        <f>ROUND('Budget Template 121613'!$R71,0)</f>
        <v>0</v>
      </c>
    </row>
    <row r="688" spans="1:10" s="149" customFormat="1" x14ac:dyDescent="0.2">
      <c r="A688" s="151">
        <v>13</v>
      </c>
      <c r="B688" s="147" t="s">
        <v>425</v>
      </c>
      <c r="C688" s="170"/>
      <c r="D688" s="151">
        <f>'Budget Template 121613'!$P$1</f>
        <v>2017</v>
      </c>
      <c r="E688" s="147">
        <f>'Budget Template 121613'!$G$5</f>
        <v>0</v>
      </c>
      <c r="F688" s="151"/>
      <c r="G688" s="150">
        <v>6649000000</v>
      </c>
      <c r="H688" s="147" t="str">
        <f>'Budget Template 121613'!$D$5&amp;A688&amp;'Budget Template 121613'!$F$5&amp;B688&amp;"0000000"</f>
        <v>13COL0000000</v>
      </c>
      <c r="I688" s="151">
        <v>1</v>
      </c>
      <c r="J688" s="152">
        <f>ROUND('Budget Template 121613'!$R72,0)</f>
        <v>0</v>
      </c>
    </row>
    <row r="689" spans="1:10" s="149" customFormat="1" x14ac:dyDescent="0.2">
      <c r="A689" s="151">
        <v>13</v>
      </c>
      <c r="B689" s="147" t="s">
        <v>425</v>
      </c>
      <c r="C689" s="170"/>
      <c r="D689" s="151">
        <f>'Budget Template 121613'!$P$1</f>
        <v>2017</v>
      </c>
      <c r="E689" s="147">
        <f>'Budget Template 121613'!$G$5</f>
        <v>0</v>
      </c>
      <c r="F689" s="151"/>
      <c r="G689" s="150">
        <v>6649010000</v>
      </c>
      <c r="H689" s="147" t="str">
        <f>'Budget Template 121613'!$D$5&amp;A689&amp;'Budget Template 121613'!$F$5&amp;B689&amp;"0000000"</f>
        <v>13COL0000000</v>
      </c>
      <c r="I689" s="151">
        <v>1</v>
      </c>
      <c r="J689" s="152">
        <f>ROUND('Budget Template 121613'!$R73,0)</f>
        <v>0</v>
      </c>
    </row>
    <row r="690" spans="1:10" s="149" customFormat="1" x14ac:dyDescent="0.2">
      <c r="A690" s="151">
        <v>13</v>
      </c>
      <c r="B690" s="147" t="s">
        <v>425</v>
      </c>
      <c r="C690" s="170"/>
      <c r="D690" s="151">
        <f>'Budget Template 121613'!$P$1</f>
        <v>2017</v>
      </c>
      <c r="E690" s="147">
        <f>'Budget Template 121613'!$G$5</f>
        <v>0</v>
      </c>
      <c r="F690" s="151"/>
      <c r="G690" s="150">
        <v>6649020000</v>
      </c>
      <c r="H690" s="147" t="str">
        <f>'Budget Template 121613'!$D$5&amp;A690&amp;'Budget Template 121613'!$F$5&amp;B690&amp;"0000000"</f>
        <v>13COL0000000</v>
      </c>
      <c r="I690" s="151">
        <v>1</v>
      </c>
      <c r="J690" s="152">
        <f>ROUND('Budget Template 121613'!$R74,0)</f>
        <v>0</v>
      </c>
    </row>
    <row r="691" spans="1:10" s="149" customFormat="1" x14ac:dyDescent="0.2">
      <c r="A691" s="151">
        <v>13</v>
      </c>
      <c r="B691" s="147" t="s">
        <v>425</v>
      </c>
      <c r="C691" s="170"/>
      <c r="D691" s="151">
        <f>'Budget Template 121613'!$P$1</f>
        <v>2017</v>
      </c>
      <c r="E691" s="147">
        <f>'Budget Template 121613'!$G$5</f>
        <v>0</v>
      </c>
      <c r="F691" s="151"/>
      <c r="G691" s="150">
        <v>6669000000</v>
      </c>
      <c r="H691" s="147" t="str">
        <f>'Budget Template 121613'!$D$5&amp;A691&amp;'Budget Template 121613'!$F$5&amp;B691&amp;"0000000"</f>
        <v>13COL0000000</v>
      </c>
      <c r="I691" s="151">
        <v>1</v>
      </c>
      <c r="J691" s="152">
        <f>ROUND('Budget Template 121613'!$R75,0)</f>
        <v>0</v>
      </c>
    </row>
    <row r="692" spans="1:10" s="149" customFormat="1" x14ac:dyDescent="0.2">
      <c r="A692" s="151">
        <v>23</v>
      </c>
      <c r="B692" s="147" t="s">
        <v>426</v>
      </c>
      <c r="C692" s="170"/>
      <c r="D692" s="151">
        <f>'Budget Template 121613'!$P$1</f>
        <v>2017</v>
      </c>
      <c r="E692" s="147">
        <f>'Budget Template 121613'!$G$5</f>
        <v>0</v>
      </c>
      <c r="F692" s="151"/>
      <c r="G692" s="150">
        <v>6112000000</v>
      </c>
      <c r="H692" s="147" t="str">
        <f>'Budget Template 121613'!$D$5&amp;A692&amp;'Budget Template 121613'!$F$5&amp;B692&amp;"0000000"</f>
        <v>230000000000</v>
      </c>
      <c r="I692" s="151">
        <v>1</v>
      </c>
      <c r="J692" s="152">
        <f>ROUND('Budget Template 121613'!$S20,0)</f>
        <v>0</v>
      </c>
    </row>
    <row r="693" spans="1:10" s="149" customFormat="1" x14ac:dyDescent="0.2">
      <c r="A693" s="151">
        <v>23</v>
      </c>
      <c r="B693" s="147" t="s">
        <v>426</v>
      </c>
      <c r="C693" s="170"/>
      <c r="D693" s="151">
        <f>'Budget Template 121613'!$P$1</f>
        <v>2017</v>
      </c>
      <c r="E693" s="147">
        <f>'Budget Template 121613'!$G$5</f>
        <v>0</v>
      </c>
      <c r="F693" s="151"/>
      <c r="G693" s="150">
        <v>6129010000</v>
      </c>
      <c r="H693" s="147" t="str">
        <f>'Budget Template 121613'!$D$5&amp;A693&amp;'Budget Template 121613'!$F$5&amp;B693&amp;"0000000"</f>
        <v>230000000000</v>
      </c>
      <c r="I693" s="151">
        <v>1</v>
      </c>
      <c r="J693" s="152">
        <f>ROUND('Budget Template 121613'!$S21,0)</f>
        <v>0</v>
      </c>
    </row>
    <row r="694" spans="1:10" s="149" customFormat="1" x14ac:dyDescent="0.2">
      <c r="A694" s="151">
        <v>23</v>
      </c>
      <c r="B694" s="147" t="s">
        <v>426</v>
      </c>
      <c r="C694" s="170"/>
      <c r="D694" s="151">
        <f>'Budget Template 121613'!$P$1</f>
        <v>2017</v>
      </c>
      <c r="E694" s="147">
        <f>'Budget Template 121613'!$G$5</f>
        <v>0</v>
      </c>
      <c r="F694" s="151"/>
      <c r="G694" s="150">
        <v>6119020000</v>
      </c>
      <c r="H694" s="147" t="str">
        <f>'Budget Template 121613'!$D$5&amp;A694&amp;'Budget Template 121613'!$F$5&amp;B694&amp;"0000000"</f>
        <v>230000000000</v>
      </c>
      <c r="I694" s="151">
        <v>1</v>
      </c>
      <c r="J694" s="152">
        <f>ROUND('Budget Template 121613'!$S22,0)</f>
        <v>0</v>
      </c>
    </row>
    <row r="695" spans="1:10" s="149" customFormat="1" x14ac:dyDescent="0.2">
      <c r="A695" s="151">
        <v>23</v>
      </c>
      <c r="B695" s="147" t="s">
        <v>426</v>
      </c>
      <c r="C695" s="170"/>
      <c r="D695" s="151">
        <f>'Budget Template 121613'!$P$1</f>
        <v>2017</v>
      </c>
      <c r="E695" s="147">
        <f>'Budget Template 121613'!$G$5</f>
        <v>0</v>
      </c>
      <c r="F695" s="151"/>
      <c r="G695" s="150">
        <v>6119030000</v>
      </c>
      <c r="H695" s="147" t="str">
        <f>'Budget Template 121613'!$D$5&amp;A695&amp;'Budget Template 121613'!$F$5&amp;B695&amp;"0000000"</f>
        <v>230000000000</v>
      </c>
      <c r="I695" s="151">
        <v>1</v>
      </c>
      <c r="J695" s="152">
        <f>ROUND('Budget Template 121613'!$S23,0)</f>
        <v>0</v>
      </c>
    </row>
    <row r="696" spans="1:10" s="149" customFormat="1" x14ac:dyDescent="0.2">
      <c r="A696" s="151">
        <v>23</v>
      </c>
      <c r="B696" s="147" t="s">
        <v>426</v>
      </c>
      <c r="C696" s="170"/>
      <c r="D696" s="151">
        <f>'Budget Template 121613'!$P$1</f>
        <v>2017</v>
      </c>
      <c r="E696" s="147">
        <f>'Budget Template 121613'!$G$5</f>
        <v>0</v>
      </c>
      <c r="F696" s="151"/>
      <c r="G696" s="150">
        <v>6119040000</v>
      </c>
      <c r="H696" s="147" t="str">
        <f>'Budget Template 121613'!$D$5&amp;A696&amp;'Budget Template 121613'!$F$5&amp;B696&amp;"0000000"</f>
        <v>230000000000</v>
      </c>
      <c r="I696" s="151">
        <v>1</v>
      </c>
      <c r="J696" s="152">
        <f>ROUND('Budget Template 121613'!$S24,0)</f>
        <v>0</v>
      </c>
    </row>
    <row r="697" spans="1:10" s="149" customFormat="1" x14ac:dyDescent="0.2">
      <c r="A697" s="151">
        <v>23</v>
      </c>
      <c r="B697" s="147" t="s">
        <v>426</v>
      </c>
      <c r="C697" s="170"/>
      <c r="D697" s="151">
        <f>'Budget Template 121613'!$P$1</f>
        <v>2017</v>
      </c>
      <c r="E697" s="147">
        <f>'Budget Template 121613'!$G$5</f>
        <v>0</v>
      </c>
      <c r="F697" s="151"/>
      <c r="G697" s="150">
        <v>6119050000</v>
      </c>
      <c r="H697" s="147" t="str">
        <f>'Budget Template 121613'!$D$5&amp;A697&amp;'Budget Template 121613'!$F$5&amp;B697&amp;"0000000"</f>
        <v>230000000000</v>
      </c>
      <c r="I697" s="151">
        <v>1</v>
      </c>
      <c r="J697" s="152">
        <f>ROUND('Budget Template 121613'!$S25,0)</f>
        <v>0</v>
      </c>
    </row>
    <row r="698" spans="1:10" s="149" customFormat="1" x14ac:dyDescent="0.2">
      <c r="A698" s="151">
        <v>23</v>
      </c>
      <c r="B698" s="147" t="s">
        <v>426</v>
      </c>
      <c r="C698" s="170"/>
      <c r="D698" s="151">
        <f>'Budget Template 121613'!$P$1</f>
        <v>2017</v>
      </c>
      <c r="E698" s="147">
        <f>'Budget Template 121613'!$G$5</f>
        <v>0</v>
      </c>
      <c r="F698" s="151"/>
      <c r="G698" s="150">
        <v>6119000000</v>
      </c>
      <c r="H698" s="147" t="str">
        <f>'Budget Template 121613'!$D$5&amp;A698&amp;'Budget Template 121613'!$F$5&amp;B698&amp;"0000000"</f>
        <v>230000000000</v>
      </c>
      <c r="I698" s="151">
        <v>1</v>
      </c>
      <c r="J698" s="152">
        <f>ROUND('Budget Template 121613'!$S26,0)</f>
        <v>0</v>
      </c>
    </row>
    <row r="699" spans="1:10" s="149" customFormat="1" x14ac:dyDescent="0.2">
      <c r="A699" s="151">
        <v>23</v>
      </c>
      <c r="B699" s="147" t="s">
        <v>426</v>
      </c>
      <c r="C699" s="170"/>
      <c r="D699" s="151">
        <f>'Budget Template 121613'!$P$1</f>
        <v>2017</v>
      </c>
      <c r="E699" s="147">
        <f>'Budget Template 121613'!$G$5</f>
        <v>0</v>
      </c>
      <c r="F699" s="151"/>
      <c r="G699" s="150">
        <v>6119010000</v>
      </c>
      <c r="H699" s="147" t="str">
        <f>'Budget Template 121613'!$D$5&amp;A699&amp;'Budget Template 121613'!$F$5&amp;B699&amp;"0000000"</f>
        <v>230000000000</v>
      </c>
      <c r="I699" s="151">
        <v>1</v>
      </c>
      <c r="J699" s="152">
        <f>ROUND('Budget Template 121613'!$S27,0)</f>
        <v>0</v>
      </c>
    </row>
    <row r="700" spans="1:10" s="149" customFormat="1" x14ac:dyDescent="0.2">
      <c r="A700" s="151">
        <v>23</v>
      </c>
      <c r="B700" s="147" t="s">
        <v>426</v>
      </c>
      <c r="C700" s="170"/>
      <c r="D700" s="151">
        <f>'Budget Template 121613'!$P$1</f>
        <v>2017</v>
      </c>
      <c r="E700" s="147">
        <f>'Budget Template 121613'!$G$5</f>
        <v>0</v>
      </c>
      <c r="F700" s="151"/>
      <c r="G700" s="150">
        <v>6121000000</v>
      </c>
      <c r="H700" s="147" t="str">
        <f>'Budget Template 121613'!$D$5&amp;A700&amp;'Budget Template 121613'!$F$5&amp;B700&amp;"0000000"</f>
        <v>230000000000</v>
      </c>
      <c r="I700" s="151">
        <v>1</v>
      </c>
      <c r="J700" s="152">
        <f>ROUND('Budget Template 121613'!$S28,0)</f>
        <v>0</v>
      </c>
    </row>
    <row r="701" spans="1:10" s="149" customFormat="1" x14ac:dyDescent="0.2">
      <c r="A701" s="151">
        <v>23</v>
      </c>
      <c r="B701" s="147" t="s">
        <v>426</v>
      </c>
      <c r="C701" s="170"/>
      <c r="D701" s="151">
        <f>'Budget Template 121613'!$P$1</f>
        <v>2017</v>
      </c>
      <c r="E701" s="147">
        <f>'Budget Template 121613'!$G$5</f>
        <v>0</v>
      </c>
      <c r="F701" s="151"/>
      <c r="G701" s="150">
        <v>6129000000</v>
      </c>
      <c r="H701" s="147" t="str">
        <f>'Budget Template 121613'!$D$5&amp;A701&amp;'Budget Template 121613'!$F$5&amp;B701&amp;"0000000"</f>
        <v>230000000000</v>
      </c>
      <c r="I701" s="151">
        <v>1</v>
      </c>
      <c r="J701" s="152">
        <f>ROUND('Budget Template 121613'!$S29,0)</f>
        <v>0</v>
      </c>
    </row>
    <row r="702" spans="1:10" s="149" customFormat="1" x14ac:dyDescent="0.2">
      <c r="A702" s="151">
        <v>23</v>
      </c>
      <c r="B702" s="147" t="s">
        <v>426</v>
      </c>
      <c r="C702" s="170"/>
      <c r="D702" s="151">
        <f>'Budget Template 121613'!$P$1</f>
        <v>2017</v>
      </c>
      <c r="E702" s="147">
        <f>'Budget Template 121613'!$G$5</f>
        <v>0</v>
      </c>
      <c r="F702" s="151"/>
      <c r="G702" s="150">
        <v>6141000000</v>
      </c>
      <c r="H702" s="147" t="str">
        <f>'Budget Template 121613'!$D$5&amp;A702&amp;'Budget Template 121613'!$F$5&amp;B702&amp;"0000000"</f>
        <v>230000000000</v>
      </c>
      <c r="I702" s="151">
        <v>1</v>
      </c>
      <c r="J702" s="152">
        <f>ROUND('Budget Template 121613'!$S31,0)</f>
        <v>0</v>
      </c>
    </row>
    <row r="703" spans="1:10" s="149" customFormat="1" x14ac:dyDescent="0.2">
      <c r="A703" s="151">
        <v>23</v>
      </c>
      <c r="B703" s="147" t="s">
        <v>426</v>
      </c>
      <c r="C703" s="170"/>
      <c r="D703" s="151">
        <f>'Budget Template 121613'!$P$1</f>
        <v>2017</v>
      </c>
      <c r="E703" s="147">
        <f>'Budget Template 121613'!$G$5</f>
        <v>0</v>
      </c>
      <c r="F703" s="151"/>
      <c r="G703" s="150">
        <v>6142000000</v>
      </c>
      <c r="H703" s="147" t="str">
        <f>'Budget Template 121613'!$D$5&amp;A703&amp;'Budget Template 121613'!$F$5&amp;B703&amp;"0000000"</f>
        <v>230000000000</v>
      </c>
      <c r="I703" s="151">
        <v>1</v>
      </c>
      <c r="J703" s="152">
        <f>ROUND('Budget Template 121613'!$S32,0)</f>
        <v>0</v>
      </c>
    </row>
    <row r="704" spans="1:10" s="149" customFormat="1" x14ac:dyDescent="0.2">
      <c r="A704" s="151">
        <v>23</v>
      </c>
      <c r="B704" s="147" t="s">
        <v>426</v>
      </c>
      <c r="C704" s="170"/>
      <c r="D704" s="151">
        <f>'Budget Template 121613'!$P$1</f>
        <v>2017</v>
      </c>
      <c r="E704" s="147">
        <f>'Budget Template 121613'!$G$5</f>
        <v>0</v>
      </c>
      <c r="F704" s="151"/>
      <c r="G704" s="150">
        <v>6143000000</v>
      </c>
      <c r="H704" s="147" t="str">
        <f>'Budget Template 121613'!$D$5&amp;A704&amp;'Budget Template 121613'!$F$5&amp;B704&amp;"0000000"</f>
        <v>230000000000</v>
      </c>
      <c r="I704" s="151">
        <v>1</v>
      </c>
      <c r="J704" s="152">
        <f>ROUND('Budget Template 121613'!$S33,0)</f>
        <v>0</v>
      </c>
    </row>
    <row r="705" spans="1:10" s="149" customFormat="1" x14ac:dyDescent="0.2">
      <c r="A705" s="151">
        <v>23</v>
      </c>
      <c r="B705" s="147" t="s">
        <v>426</v>
      </c>
      <c r="C705" s="170"/>
      <c r="D705" s="151">
        <f>'Budget Template 121613'!$P$1</f>
        <v>2017</v>
      </c>
      <c r="E705" s="147">
        <f>'Budget Template 121613'!$G$5</f>
        <v>0</v>
      </c>
      <c r="F705" s="151"/>
      <c r="G705" s="150">
        <v>6145000000</v>
      </c>
      <c r="H705" s="147" t="str">
        <f>'Budget Template 121613'!$D$5&amp;A705&amp;'Budget Template 121613'!$F$5&amp;B705&amp;"0000000"</f>
        <v>230000000000</v>
      </c>
      <c r="I705" s="151">
        <v>1</v>
      </c>
      <c r="J705" s="152">
        <f>ROUND('Budget Template 121613'!$S34,0)</f>
        <v>0</v>
      </c>
    </row>
    <row r="706" spans="1:10" s="149" customFormat="1" x14ac:dyDescent="0.2">
      <c r="A706" s="151">
        <v>23</v>
      </c>
      <c r="B706" s="147" t="s">
        <v>426</v>
      </c>
      <c r="C706" s="170"/>
      <c r="D706" s="151">
        <f>'Budget Template 121613'!$P$1</f>
        <v>2017</v>
      </c>
      <c r="E706" s="147">
        <f>'Budget Template 121613'!$G$5</f>
        <v>0</v>
      </c>
      <c r="F706" s="151"/>
      <c r="G706" s="150">
        <v>6146000000</v>
      </c>
      <c r="H706" s="147" t="str">
        <f>'Budget Template 121613'!$D$5&amp;A706&amp;'Budget Template 121613'!$F$5&amp;B706&amp;"0000000"</f>
        <v>230000000000</v>
      </c>
      <c r="I706" s="151">
        <v>1</v>
      </c>
      <c r="J706" s="152">
        <f>ROUND('Budget Template 121613'!$S35,0)</f>
        <v>0</v>
      </c>
    </row>
    <row r="707" spans="1:10" s="149" customFormat="1" x14ac:dyDescent="0.2">
      <c r="A707" s="151">
        <v>23</v>
      </c>
      <c r="B707" s="147" t="s">
        <v>426</v>
      </c>
      <c r="C707" s="170"/>
      <c r="D707" s="151">
        <f>'Budget Template 121613'!$P$1</f>
        <v>2017</v>
      </c>
      <c r="E707" s="147">
        <f>'Budget Template 121613'!$G$5</f>
        <v>0</v>
      </c>
      <c r="F707" s="151"/>
      <c r="G707" s="150">
        <v>6141010000</v>
      </c>
      <c r="H707" s="147" t="str">
        <f>'Budget Template 121613'!$D$5&amp;A707&amp;'Budget Template 121613'!$F$5&amp;B707&amp;"0000000"</f>
        <v>230000000000</v>
      </c>
      <c r="I707" s="151">
        <v>1</v>
      </c>
      <c r="J707" s="152">
        <f>ROUND('Budget Template 121613'!$S36,0)</f>
        <v>0</v>
      </c>
    </row>
    <row r="708" spans="1:10" s="149" customFormat="1" x14ac:dyDescent="0.2">
      <c r="A708" s="151">
        <v>23</v>
      </c>
      <c r="B708" s="147" t="s">
        <v>426</v>
      </c>
      <c r="C708" s="170"/>
      <c r="D708" s="151">
        <f>'Budget Template 121613'!$P$1</f>
        <v>2017</v>
      </c>
      <c r="E708" s="147">
        <f>'Budget Template 121613'!$G$5</f>
        <v>0</v>
      </c>
      <c r="F708" s="151"/>
      <c r="G708" s="150">
        <v>6219000000</v>
      </c>
      <c r="H708" s="147" t="str">
        <f>'Budget Template 121613'!$D$5&amp;A708&amp;'Budget Template 121613'!$F$5&amp;B708&amp;"0000000"</f>
        <v>230000000000</v>
      </c>
      <c r="I708" s="151">
        <v>1</v>
      </c>
      <c r="J708" s="152">
        <f>ROUND('Budget Template 121613'!$S40,0)</f>
        <v>0</v>
      </c>
    </row>
    <row r="709" spans="1:10" s="149" customFormat="1" x14ac:dyDescent="0.2">
      <c r="A709" s="151">
        <v>23</v>
      </c>
      <c r="B709" s="147" t="s">
        <v>426</v>
      </c>
      <c r="C709" s="170"/>
      <c r="D709" s="151">
        <f>'Budget Template 121613'!$P$1</f>
        <v>2017</v>
      </c>
      <c r="E709" s="147">
        <f>'Budget Template 121613'!$G$5</f>
        <v>0</v>
      </c>
      <c r="F709" s="151"/>
      <c r="G709" s="150">
        <v>6221000000</v>
      </c>
      <c r="H709" s="147" t="str">
        <f>'Budget Template 121613'!$D$5&amp;A709&amp;'Budget Template 121613'!$F$5&amp;B709&amp;"0000000"</f>
        <v>230000000000</v>
      </c>
      <c r="I709" s="151">
        <v>1</v>
      </c>
      <c r="J709" s="152">
        <f>ROUND('Budget Template 121613'!$S41,0)</f>
        <v>0</v>
      </c>
    </row>
    <row r="710" spans="1:10" s="149" customFormat="1" x14ac:dyDescent="0.2">
      <c r="A710" s="151">
        <v>23</v>
      </c>
      <c r="B710" s="147" t="s">
        <v>426</v>
      </c>
      <c r="C710" s="170"/>
      <c r="D710" s="151">
        <f>'Budget Template 121613'!$P$1</f>
        <v>2017</v>
      </c>
      <c r="E710" s="147">
        <f>'Budget Template 121613'!$G$5</f>
        <v>0</v>
      </c>
      <c r="F710" s="151"/>
      <c r="G710" s="150">
        <v>6239000000</v>
      </c>
      <c r="H710" s="147" t="str">
        <f>'Budget Template 121613'!$D$5&amp;A710&amp;'Budget Template 121613'!$F$5&amp;B710&amp;"0000000"</f>
        <v>230000000000</v>
      </c>
      <c r="I710" s="151">
        <v>1</v>
      </c>
      <c r="J710" s="152">
        <f>ROUND('Budget Template 121613'!$S42,0)</f>
        <v>0</v>
      </c>
    </row>
    <row r="711" spans="1:10" s="149" customFormat="1" x14ac:dyDescent="0.2">
      <c r="A711" s="151">
        <v>23</v>
      </c>
      <c r="B711" s="147" t="s">
        <v>426</v>
      </c>
      <c r="C711" s="170"/>
      <c r="D711" s="151">
        <f>'Budget Template 121613'!$P$1</f>
        <v>2017</v>
      </c>
      <c r="E711" s="147">
        <f>'Budget Template 121613'!$G$5</f>
        <v>0</v>
      </c>
      <c r="F711" s="151"/>
      <c r="G711" s="150">
        <v>6249000000</v>
      </c>
      <c r="H711" s="147" t="str">
        <f>'Budget Template 121613'!$D$5&amp;A711&amp;'Budget Template 121613'!$F$5&amp;B711&amp;"0000000"</f>
        <v>230000000000</v>
      </c>
      <c r="I711" s="151">
        <v>1</v>
      </c>
      <c r="J711" s="152">
        <f>ROUND('Budget Template 121613'!$S43,0)</f>
        <v>0</v>
      </c>
    </row>
    <row r="712" spans="1:10" s="149" customFormat="1" x14ac:dyDescent="0.2">
      <c r="A712" s="151">
        <v>23</v>
      </c>
      <c r="B712" s="147" t="s">
        <v>426</v>
      </c>
      <c r="C712" s="170"/>
      <c r="D712" s="151">
        <f>'Budget Template 121613'!$P$1</f>
        <v>2017</v>
      </c>
      <c r="E712" s="147">
        <f>'Budget Template 121613'!$G$5</f>
        <v>0</v>
      </c>
      <c r="F712" s="151"/>
      <c r="G712" s="150">
        <v>6259040000</v>
      </c>
      <c r="H712" s="147" t="str">
        <f>'Budget Template 121613'!$D$5&amp;A712&amp;'Budget Template 121613'!$F$5&amp;B712&amp;"0000000"</f>
        <v>230000000000</v>
      </c>
      <c r="I712" s="151">
        <v>1</v>
      </c>
      <c r="J712" s="152">
        <f>ROUND('Budget Template 121613'!$S44,0)</f>
        <v>0</v>
      </c>
    </row>
    <row r="713" spans="1:10" s="149" customFormat="1" x14ac:dyDescent="0.2">
      <c r="A713" s="151">
        <v>23</v>
      </c>
      <c r="B713" s="147" t="s">
        <v>426</v>
      </c>
      <c r="C713" s="170"/>
      <c r="D713" s="151">
        <f>'Budget Template 121613'!$P$1</f>
        <v>2017</v>
      </c>
      <c r="E713" s="147">
        <f>'Budget Template 121613'!$G$5</f>
        <v>0</v>
      </c>
      <c r="F713" s="151"/>
      <c r="G713" s="150">
        <v>6269000000</v>
      </c>
      <c r="H713" s="147" t="str">
        <f>'Budget Template 121613'!$D$5&amp;A713&amp;'Budget Template 121613'!$F$5&amp;B713&amp;"0000000"</f>
        <v>230000000000</v>
      </c>
      <c r="I713" s="151">
        <v>1</v>
      </c>
      <c r="J713" s="152">
        <f>ROUND('Budget Template 121613'!$S45,0)</f>
        <v>0</v>
      </c>
    </row>
    <row r="714" spans="1:10" s="149" customFormat="1" x14ac:dyDescent="0.2">
      <c r="A714" s="151">
        <v>23</v>
      </c>
      <c r="B714" s="147" t="s">
        <v>426</v>
      </c>
      <c r="C714" s="170"/>
      <c r="D714" s="151">
        <f>'Budget Template 121613'!$P$1</f>
        <v>2017</v>
      </c>
      <c r="E714" s="147">
        <f>'Budget Template 121613'!$G$5</f>
        <v>0</v>
      </c>
      <c r="F714" s="151"/>
      <c r="G714" s="150">
        <v>6269010000</v>
      </c>
      <c r="H714" s="147" t="str">
        <f>'Budget Template 121613'!$D$5&amp;A714&amp;'Budget Template 121613'!$F$5&amp;B714&amp;"0000000"</f>
        <v>230000000000</v>
      </c>
      <c r="I714" s="151">
        <v>1</v>
      </c>
      <c r="J714" s="152">
        <f>ROUND('Budget Template 121613'!$S46,0)</f>
        <v>0</v>
      </c>
    </row>
    <row r="715" spans="1:10" s="149" customFormat="1" x14ac:dyDescent="0.2">
      <c r="A715" s="151">
        <v>23</v>
      </c>
      <c r="B715" s="147" t="s">
        <v>426</v>
      </c>
      <c r="C715" s="170"/>
      <c r="D715" s="151">
        <f>'Budget Template 121613'!$P$1</f>
        <v>2017</v>
      </c>
      <c r="E715" s="147">
        <f>'Budget Template 121613'!$G$5</f>
        <v>0</v>
      </c>
      <c r="F715" s="151"/>
      <c r="G715" s="150">
        <v>6291000000</v>
      </c>
      <c r="H715" s="147" t="str">
        <f>'Budget Template 121613'!$D$5&amp;A715&amp;'Budget Template 121613'!$F$5&amp;B715&amp;"0000000"</f>
        <v>230000000000</v>
      </c>
      <c r="I715" s="151">
        <v>1</v>
      </c>
      <c r="J715" s="152">
        <f>ROUND('Budget Template 121613'!$S47,0)</f>
        <v>0</v>
      </c>
    </row>
    <row r="716" spans="1:10" s="149" customFormat="1" x14ac:dyDescent="0.2">
      <c r="A716" s="151">
        <v>23</v>
      </c>
      <c r="B716" s="147" t="s">
        <v>426</v>
      </c>
      <c r="C716" s="170"/>
      <c r="D716" s="151">
        <f>'Budget Template 121613'!$P$1</f>
        <v>2017</v>
      </c>
      <c r="E716" s="147">
        <f>'Budget Template 121613'!$G$5</f>
        <v>0</v>
      </c>
      <c r="F716" s="151"/>
      <c r="G716" s="150">
        <v>6299010000</v>
      </c>
      <c r="H716" s="147" t="str">
        <f>'Budget Template 121613'!$D$5&amp;A716&amp;'Budget Template 121613'!$F$5&amp;B716&amp;"0000000"</f>
        <v>230000000000</v>
      </c>
      <c r="I716" s="151">
        <v>1</v>
      </c>
      <c r="J716" s="152">
        <f>ROUND('Budget Template 121613'!$S48,0)</f>
        <v>0</v>
      </c>
    </row>
    <row r="717" spans="1:10" s="149" customFormat="1" x14ac:dyDescent="0.2">
      <c r="A717" s="151">
        <v>23</v>
      </c>
      <c r="B717" s="147" t="s">
        <v>426</v>
      </c>
      <c r="C717" s="170"/>
      <c r="D717" s="151">
        <f>'Budget Template 121613'!$P$1</f>
        <v>2017</v>
      </c>
      <c r="E717" s="147">
        <f>'Budget Template 121613'!$G$5</f>
        <v>0</v>
      </c>
      <c r="F717" s="151"/>
      <c r="G717" s="150">
        <v>6299000000</v>
      </c>
      <c r="H717" s="147" t="str">
        <f>'Budget Template 121613'!$D$5&amp;A717&amp;'Budget Template 121613'!$F$5&amp;B717&amp;"0000000"</f>
        <v>230000000000</v>
      </c>
      <c r="I717" s="151">
        <v>1</v>
      </c>
      <c r="J717" s="152">
        <f>ROUND('Budget Template 121613'!$S49,0)</f>
        <v>0</v>
      </c>
    </row>
    <row r="718" spans="1:10" s="149" customFormat="1" x14ac:dyDescent="0.2">
      <c r="A718" s="151">
        <v>23</v>
      </c>
      <c r="B718" s="147" t="s">
        <v>426</v>
      </c>
      <c r="C718" s="170"/>
      <c r="D718" s="151">
        <f>'Budget Template 121613'!$P$1</f>
        <v>2017</v>
      </c>
      <c r="E718" s="147">
        <f>'Budget Template 121613'!$G$5</f>
        <v>0</v>
      </c>
      <c r="F718" s="151"/>
      <c r="G718" s="150">
        <v>6319000000</v>
      </c>
      <c r="H718" s="147" t="str">
        <f>'Budget Template 121613'!$D$5&amp;A718&amp;'Budget Template 121613'!$F$5&amp;B718&amp;"0000000"</f>
        <v>230000000000</v>
      </c>
      <c r="I718" s="151">
        <v>1</v>
      </c>
      <c r="J718" s="152">
        <f>ROUND('Budget Template 121613'!$S52,0)</f>
        <v>0</v>
      </c>
    </row>
    <row r="719" spans="1:10" s="149" customFormat="1" x14ac:dyDescent="0.2">
      <c r="A719" s="151">
        <v>23</v>
      </c>
      <c r="B719" s="147" t="s">
        <v>426</v>
      </c>
      <c r="C719" s="170"/>
      <c r="D719" s="151">
        <f>'Budget Template 121613'!$P$1</f>
        <v>2017</v>
      </c>
      <c r="E719" s="147">
        <f>'Budget Template 121613'!$G$5</f>
        <v>0</v>
      </c>
      <c r="F719" s="151"/>
      <c r="G719" s="150">
        <v>6329000000</v>
      </c>
      <c r="H719" s="147" t="str">
        <f>'Budget Template 121613'!$D$5&amp;A719&amp;'Budget Template 121613'!$F$5&amp;B719&amp;"0000000"</f>
        <v>230000000000</v>
      </c>
      <c r="I719" s="151">
        <v>1</v>
      </c>
      <c r="J719" s="152">
        <f>ROUND('Budget Template 121613'!$S53,0)</f>
        <v>0</v>
      </c>
    </row>
    <row r="720" spans="1:10" s="149" customFormat="1" x14ac:dyDescent="0.2">
      <c r="A720" s="151">
        <v>23</v>
      </c>
      <c r="B720" s="147" t="s">
        <v>426</v>
      </c>
      <c r="C720" s="170"/>
      <c r="D720" s="151">
        <f>'Budget Template 121613'!$P$1</f>
        <v>2017</v>
      </c>
      <c r="E720" s="147">
        <f>'Budget Template 121613'!$G$5</f>
        <v>0</v>
      </c>
      <c r="F720" s="151"/>
      <c r="G720" s="150">
        <v>6339000000</v>
      </c>
      <c r="H720" s="147" t="str">
        <f>'Budget Template 121613'!$D$5&amp;A720&amp;'Budget Template 121613'!$F$5&amp;B720&amp;"0000000"</f>
        <v>230000000000</v>
      </c>
      <c r="I720" s="151">
        <v>1</v>
      </c>
      <c r="J720" s="152">
        <f>ROUND('Budget Template 121613'!$S54,0)</f>
        <v>0</v>
      </c>
    </row>
    <row r="721" spans="1:10" s="149" customFormat="1" x14ac:dyDescent="0.2">
      <c r="A721" s="151">
        <v>23</v>
      </c>
      <c r="B721" s="147" t="s">
        <v>426</v>
      </c>
      <c r="C721" s="170"/>
      <c r="D721" s="151">
        <f>'Budget Template 121613'!$P$1</f>
        <v>2017</v>
      </c>
      <c r="E721" s="147">
        <f>'Budget Template 121613'!$G$5</f>
        <v>0</v>
      </c>
      <c r="F721" s="151"/>
      <c r="G721" s="150">
        <v>6399000000</v>
      </c>
      <c r="H721" s="147" t="str">
        <f>'Budget Template 121613'!$D$5&amp;A721&amp;'Budget Template 121613'!$F$5&amp;B721&amp;"0000000"</f>
        <v>230000000000</v>
      </c>
      <c r="I721" s="151">
        <v>1</v>
      </c>
      <c r="J721" s="152">
        <f>ROUND('Budget Template 121613'!$S55,0)</f>
        <v>0</v>
      </c>
    </row>
    <row r="722" spans="1:10" s="149" customFormat="1" x14ac:dyDescent="0.2">
      <c r="A722" s="151">
        <v>23</v>
      </c>
      <c r="B722" s="147" t="s">
        <v>426</v>
      </c>
      <c r="C722" s="170"/>
      <c r="D722" s="151">
        <f>'Budget Template 121613'!$P$1</f>
        <v>2017</v>
      </c>
      <c r="E722" s="147">
        <f>'Budget Template 121613'!$G$5</f>
        <v>0</v>
      </c>
      <c r="F722" s="151"/>
      <c r="G722" s="150">
        <v>6411000000</v>
      </c>
      <c r="H722" s="147" t="str">
        <f>'Budget Template 121613'!$D$5&amp;A722&amp;'Budget Template 121613'!$F$5&amp;B722&amp;"0000000"</f>
        <v>230000000000</v>
      </c>
      <c r="I722" s="151">
        <v>1</v>
      </c>
      <c r="J722" s="152">
        <f>ROUND('Budget Template 121613'!$S58,0)</f>
        <v>0</v>
      </c>
    </row>
    <row r="723" spans="1:10" s="149" customFormat="1" x14ac:dyDescent="0.2">
      <c r="A723" s="151">
        <v>23</v>
      </c>
      <c r="B723" s="147" t="s">
        <v>426</v>
      </c>
      <c r="C723" s="170"/>
      <c r="D723" s="151">
        <f>'Budget Template 121613'!$P$1</f>
        <v>2017</v>
      </c>
      <c r="E723" s="147">
        <f>'Budget Template 121613'!$G$5</f>
        <v>0</v>
      </c>
      <c r="F723" s="151"/>
      <c r="G723" s="150">
        <v>6411010000</v>
      </c>
      <c r="H723" s="147" t="str">
        <f>'Budget Template 121613'!$D$5&amp;A723&amp;'Budget Template 121613'!$F$5&amp;B723&amp;"0000000"</f>
        <v>230000000000</v>
      </c>
      <c r="I723" s="151">
        <v>1</v>
      </c>
      <c r="J723" s="152">
        <f>ROUND('Budget Template 121613'!$S59,0)</f>
        <v>0</v>
      </c>
    </row>
    <row r="724" spans="1:10" s="149" customFormat="1" x14ac:dyDescent="0.2">
      <c r="A724" s="151">
        <v>23</v>
      </c>
      <c r="B724" s="147" t="s">
        <v>426</v>
      </c>
      <c r="C724" s="170"/>
      <c r="D724" s="151">
        <f>'Budget Template 121613'!$P$1</f>
        <v>2017</v>
      </c>
      <c r="E724" s="147">
        <f>'Budget Template 121613'!$G$5</f>
        <v>0</v>
      </c>
      <c r="F724" s="151"/>
      <c r="G724" s="150">
        <v>6412000000</v>
      </c>
      <c r="H724" s="147" t="str">
        <f>'Budget Template 121613'!$D$5&amp;A724&amp;'Budget Template 121613'!$F$5&amp;B724&amp;"0000000"</f>
        <v>230000000000</v>
      </c>
      <c r="I724" s="151">
        <v>1</v>
      </c>
      <c r="J724" s="152">
        <f>ROUND('Budget Template 121613'!$S60,0)</f>
        <v>0</v>
      </c>
    </row>
    <row r="725" spans="1:10" s="149" customFormat="1" x14ac:dyDescent="0.2">
      <c r="A725" s="151">
        <v>23</v>
      </c>
      <c r="B725" s="147" t="s">
        <v>426</v>
      </c>
      <c r="C725" s="170"/>
      <c r="D725" s="151">
        <f>'Budget Template 121613'!$P$1</f>
        <v>2017</v>
      </c>
      <c r="E725" s="147">
        <f>'Budget Template 121613'!$G$5</f>
        <v>0</v>
      </c>
      <c r="F725" s="151"/>
      <c r="G725" s="150">
        <v>6419000000</v>
      </c>
      <c r="H725" s="147" t="str">
        <f>'Budget Template 121613'!$D$5&amp;A725&amp;'Budget Template 121613'!$F$5&amp;B725&amp;"0000000"</f>
        <v>230000000000</v>
      </c>
      <c r="I725" s="151">
        <v>1</v>
      </c>
      <c r="J725" s="152">
        <f>ROUND('Budget Template 121613'!$S61,0)</f>
        <v>0</v>
      </c>
    </row>
    <row r="726" spans="1:10" s="149" customFormat="1" x14ac:dyDescent="0.2">
      <c r="A726" s="151">
        <v>23</v>
      </c>
      <c r="B726" s="147" t="s">
        <v>426</v>
      </c>
      <c r="C726" s="170"/>
      <c r="D726" s="151">
        <f>'Budget Template 121613'!$P$1</f>
        <v>2017</v>
      </c>
      <c r="E726" s="147">
        <f>'Budget Template 121613'!$G$5</f>
        <v>0</v>
      </c>
      <c r="F726" s="151"/>
      <c r="G726" s="150">
        <v>6494000000</v>
      </c>
      <c r="H726" s="147" t="str">
        <f>'Budget Template 121613'!$D$5&amp;A726&amp;'Budget Template 121613'!$F$5&amp;B726&amp;"0000000"</f>
        <v>230000000000</v>
      </c>
      <c r="I726" s="151">
        <v>1</v>
      </c>
      <c r="J726" s="152">
        <f>ROUND('Budget Template 121613'!$S62,0)</f>
        <v>0</v>
      </c>
    </row>
    <row r="727" spans="1:10" s="149" customFormat="1" x14ac:dyDescent="0.2">
      <c r="A727" s="151">
        <v>23</v>
      </c>
      <c r="B727" s="147" t="s">
        <v>426</v>
      </c>
      <c r="C727" s="170"/>
      <c r="D727" s="151">
        <f>'Budget Template 121613'!$P$1</f>
        <v>2017</v>
      </c>
      <c r="E727" s="147">
        <f>'Budget Template 121613'!$G$5</f>
        <v>0</v>
      </c>
      <c r="F727" s="151"/>
      <c r="G727" s="150">
        <v>6495000000</v>
      </c>
      <c r="H727" s="147" t="str">
        <f>'Budget Template 121613'!$D$5&amp;A727&amp;'Budget Template 121613'!$F$5&amp;B727&amp;"0000000"</f>
        <v>230000000000</v>
      </c>
      <c r="I727" s="151">
        <v>1</v>
      </c>
      <c r="J727" s="152">
        <f>ROUND('Budget Template 121613'!$S63,0)</f>
        <v>0</v>
      </c>
    </row>
    <row r="728" spans="1:10" s="149" customFormat="1" x14ac:dyDescent="0.2">
      <c r="A728" s="151">
        <v>23</v>
      </c>
      <c r="B728" s="147" t="s">
        <v>426</v>
      </c>
      <c r="C728" s="170"/>
      <c r="D728" s="151">
        <f>'Budget Template 121613'!$P$1</f>
        <v>2017</v>
      </c>
      <c r="E728" s="147">
        <f>'Budget Template 121613'!$G$5</f>
        <v>0</v>
      </c>
      <c r="F728" s="151"/>
      <c r="G728" s="150">
        <v>6499000000</v>
      </c>
      <c r="H728" s="147" t="str">
        <f>'Budget Template 121613'!$D$5&amp;A728&amp;'Budget Template 121613'!$F$5&amp;B728&amp;"0000000"</f>
        <v>230000000000</v>
      </c>
      <c r="I728" s="151">
        <v>1</v>
      </c>
      <c r="J728" s="152">
        <f>ROUND('Budget Template 121613'!$S64,0)</f>
        <v>0</v>
      </c>
    </row>
    <row r="729" spans="1:10" s="149" customFormat="1" x14ac:dyDescent="0.2">
      <c r="A729" s="151">
        <v>23</v>
      </c>
      <c r="B729" s="147" t="s">
        <v>426</v>
      </c>
      <c r="C729" s="170"/>
      <c r="D729" s="151">
        <f>'Budget Template 121613'!$P$1</f>
        <v>2017</v>
      </c>
      <c r="E729" s="147">
        <f>'Budget Template 121613'!$G$5</f>
        <v>0</v>
      </c>
      <c r="F729" s="151"/>
      <c r="G729" s="150">
        <v>6499010000</v>
      </c>
      <c r="H729" s="147" t="str">
        <f>'Budget Template 121613'!$D$5&amp;A729&amp;'Budget Template 121613'!$F$5&amp;B729&amp;"0000000"</f>
        <v>230000000000</v>
      </c>
      <c r="I729" s="151">
        <v>1</v>
      </c>
      <c r="J729" s="152">
        <f>ROUND('Budget Template 121613'!$S65,0)</f>
        <v>0</v>
      </c>
    </row>
    <row r="730" spans="1:10" s="149" customFormat="1" x14ac:dyDescent="0.2">
      <c r="A730" s="151">
        <v>23</v>
      </c>
      <c r="B730" s="147" t="s">
        <v>426</v>
      </c>
      <c r="C730" s="170"/>
      <c r="D730" s="151">
        <f>'Budget Template 121613'!$P$1</f>
        <v>2017</v>
      </c>
      <c r="E730" s="147">
        <f>'Budget Template 121613'!$G$5</f>
        <v>0</v>
      </c>
      <c r="F730" s="151"/>
      <c r="G730" s="150">
        <v>6499030000</v>
      </c>
      <c r="H730" s="147" t="str">
        <f>'Budget Template 121613'!$D$5&amp;A730&amp;'Budget Template 121613'!$F$5&amp;B730&amp;"0000000"</f>
        <v>230000000000</v>
      </c>
      <c r="I730" s="151">
        <v>1</v>
      </c>
      <c r="J730" s="152">
        <f>ROUND('Budget Template 121613'!$S66,0)</f>
        <v>0</v>
      </c>
    </row>
    <row r="731" spans="1:10" s="149" customFormat="1" x14ac:dyDescent="0.2">
      <c r="A731" s="151">
        <v>23</v>
      </c>
      <c r="B731" s="147" t="s">
        <v>426</v>
      </c>
      <c r="C731" s="170"/>
      <c r="D731" s="151">
        <f>'Budget Template 121613'!$P$1</f>
        <v>2017</v>
      </c>
      <c r="E731" s="147">
        <f>'Budget Template 121613'!$G$5</f>
        <v>0</v>
      </c>
      <c r="F731" s="151"/>
      <c r="G731" s="150">
        <v>6639000000</v>
      </c>
      <c r="H731" s="147" t="str">
        <f>'Budget Template 121613'!$D$5&amp;A731&amp;'Budget Template 121613'!$F$5&amp;B731&amp;"0000000"</f>
        <v>230000000000</v>
      </c>
      <c r="I731" s="151">
        <v>1</v>
      </c>
      <c r="J731" s="152">
        <f>ROUND('Budget Template 121613'!$S69,0)</f>
        <v>0</v>
      </c>
    </row>
    <row r="732" spans="1:10" s="149" customFormat="1" x14ac:dyDescent="0.2">
      <c r="A732" s="151">
        <v>23</v>
      </c>
      <c r="B732" s="147" t="s">
        <v>426</v>
      </c>
      <c r="C732" s="170"/>
      <c r="D732" s="151">
        <f>'Budget Template 121613'!$P$1</f>
        <v>2017</v>
      </c>
      <c r="E732" s="147">
        <f>'Budget Template 121613'!$G$5</f>
        <v>0</v>
      </c>
      <c r="F732" s="151"/>
      <c r="G732" s="150">
        <v>6639010000</v>
      </c>
      <c r="H732" s="147" t="str">
        <f>'Budget Template 121613'!$D$5&amp;A732&amp;'Budget Template 121613'!$F$5&amp;B732&amp;"0000000"</f>
        <v>230000000000</v>
      </c>
      <c r="I732" s="151">
        <v>1</v>
      </c>
      <c r="J732" s="152">
        <f>ROUND('Budget Template 121613'!$S70,0)</f>
        <v>0</v>
      </c>
    </row>
    <row r="733" spans="1:10" s="149" customFormat="1" x14ac:dyDescent="0.2">
      <c r="A733" s="151">
        <v>23</v>
      </c>
      <c r="B733" s="147" t="s">
        <v>426</v>
      </c>
      <c r="C733" s="170"/>
      <c r="D733" s="151">
        <f>'Budget Template 121613'!$P$1</f>
        <v>2017</v>
      </c>
      <c r="E733" s="147">
        <f>'Budget Template 121613'!$G$5</f>
        <v>0</v>
      </c>
      <c r="F733" s="151"/>
      <c r="G733" s="150">
        <v>6639020000</v>
      </c>
      <c r="H733" s="147" t="str">
        <f>'Budget Template 121613'!$D$5&amp;A733&amp;'Budget Template 121613'!$F$5&amp;B733&amp;"0000000"</f>
        <v>230000000000</v>
      </c>
      <c r="I733" s="151">
        <v>1</v>
      </c>
      <c r="J733" s="152">
        <f>ROUND('Budget Template 121613'!$S71,0)</f>
        <v>0</v>
      </c>
    </row>
    <row r="734" spans="1:10" s="149" customFormat="1" x14ac:dyDescent="0.2">
      <c r="A734" s="151">
        <v>23</v>
      </c>
      <c r="B734" s="147" t="s">
        <v>426</v>
      </c>
      <c r="C734" s="170"/>
      <c r="D734" s="151">
        <f>'Budget Template 121613'!$P$1</f>
        <v>2017</v>
      </c>
      <c r="E734" s="147">
        <f>'Budget Template 121613'!$G$5</f>
        <v>0</v>
      </c>
      <c r="F734" s="151"/>
      <c r="G734" s="150">
        <v>6649000000</v>
      </c>
      <c r="H734" s="147" t="str">
        <f>'Budget Template 121613'!$D$5&amp;A734&amp;'Budget Template 121613'!$F$5&amp;B734&amp;"0000000"</f>
        <v>230000000000</v>
      </c>
      <c r="I734" s="151">
        <v>1</v>
      </c>
      <c r="J734" s="152">
        <f>ROUND('Budget Template 121613'!$S72,0)</f>
        <v>0</v>
      </c>
    </row>
    <row r="735" spans="1:10" s="149" customFormat="1" x14ac:dyDescent="0.2">
      <c r="A735" s="151">
        <v>23</v>
      </c>
      <c r="B735" s="147" t="s">
        <v>426</v>
      </c>
      <c r="C735" s="170"/>
      <c r="D735" s="151">
        <f>'Budget Template 121613'!$P$1</f>
        <v>2017</v>
      </c>
      <c r="E735" s="147">
        <f>'Budget Template 121613'!$G$5</f>
        <v>0</v>
      </c>
      <c r="F735" s="151"/>
      <c r="G735" s="150">
        <v>6649010000</v>
      </c>
      <c r="H735" s="147" t="str">
        <f>'Budget Template 121613'!$D$5&amp;A735&amp;'Budget Template 121613'!$F$5&amp;B735&amp;"0000000"</f>
        <v>230000000000</v>
      </c>
      <c r="I735" s="151">
        <v>1</v>
      </c>
      <c r="J735" s="152">
        <f>ROUND('Budget Template 121613'!$S73,0)</f>
        <v>0</v>
      </c>
    </row>
    <row r="736" spans="1:10" s="149" customFormat="1" x14ac:dyDescent="0.2">
      <c r="A736" s="151">
        <v>23</v>
      </c>
      <c r="B736" s="147" t="s">
        <v>426</v>
      </c>
      <c r="C736" s="170"/>
      <c r="D736" s="151">
        <f>'Budget Template 121613'!$P$1</f>
        <v>2017</v>
      </c>
      <c r="E736" s="147">
        <f>'Budget Template 121613'!$G$5</f>
        <v>0</v>
      </c>
      <c r="F736" s="151"/>
      <c r="G736" s="150">
        <v>6649020000</v>
      </c>
      <c r="H736" s="147" t="str">
        <f>'Budget Template 121613'!$D$5&amp;A736&amp;'Budget Template 121613'!$F$5&amp;B736&amp;"0000000"</f>
        <v>230000000000</v>
      </c>
      <c r="I736" s="151">
        <v>1</v>
      </c>
      <c r="J736" s="152">
        <f>ROUND('Budget Template 121613'!$S74,0)</f>
        <v>0</v>
      </c>
    </row>
    <row r="737" spans="1:10" s="149" customFormat="1" x14ac:dyDescent="0.2">
      <c r="A737" s="151">
        <v>23</v>
      </c>
      <c r="B737" s="147" t="s">
        <v>426</v>
      </c>
      <c r="C737" s="170"/>
      <c r="D737" s="151">
        <f>'Budget Template 121613'!$P$1</f>
        <v>2017</v>
      </c>
      <c r="E737" s="147">
        <f>'Budget Template 121613'!$G$5</f>
        <v>0</v>
      </c>
      <c r="F737" s="151"/>
      <c r="G737" s="150">
        <v>6669000000</v>
      </c>
      <c r="H737" s="147" t="str">
        <f>'Budget Template 121613'!$D$5&amp;A737&amp;'Budget Template 121613'!$F$5&amp;B737&amp;"0000000"</f>
        <v>230000000000</v>
      </c>
      <c r="I737" s="151">
        <v>1</v>
      </c>
      <c r="J737" s="152">
        <f>ROUND('Budget Template 121613'!$S75,0)</f>
        <v>0</v>
      </c>
    </row>
    <row r="738" spans="1:10" s="149" customFormat="1" x14ac:dyDescent="0.2">
      <c r="A738" s="151">
        <v>31</v>
      </c>
      <c r="B738" s="147" t="s">
        <v>426</v>
      </c>
      <c r="C738" s="170"/>
      <c r="D738" s="151">
        <f>'Budget Template 121613'!$P$1</f>
        <v>2017</v>
      </c>
      <c r="E738" s="147">
        <f>'Budget Template 121613'!$G$5</f>
        <v>0</v>
      </c>
      <c r="F738" s="151"/>
      <c r="G738" s="150">
        <v>6112000000</v>
      </c>
      <c r="H738" s="147" t="str">
        <f>'Budget Template 121613'!$D$5&amp;A738&amp;'Budget Template 121613'!$F$5&amp;B738&amp;"0000000"</f>
        <v>310000000000</v>
      </c>
      <c r="I738" s="151">
        <v>1</v>
      </c>
      <c r="J738" s="152">
        <f>ROUND('Budget Template 121613'!$T20,0)</f>
        <v>0</v>
      </c>
    </row>
    <row r="739" spans="1:10" s="149" customFormat="1" x14ac:dyDescent="0.2">
      <c r="A739" s="151">
        <v>31</v>
      </c>
      <c r="B739" s="147" t="s">
        <v>426</v>
      </c>
      <c r="C739" s="170"/>
      <c r="D739" s="151">
        <f>'Budget Template 121613'!$P$1</f>
        <v>2017</v>
      </c>
      <c r="E739" s="147">
        <f>'Budget Template 121613'!$G$5</f>
        <v>0</v>
      </c>
      <c r="F739" s="151"/>
      <c r="G739" s="150">
        <v>6129010000</v>
      </c>
      <c r="H739" s="147" t="str">
        <f>'Budget Template 121613'!$D$5&amp;A739&amp;'Budget Template 121613'!$F$5&amp;B739&amp;"0000000"</f>
        <v>310000000000</v>
      </c>
      <c r="I739" s="151">
        <v>1</v>
      </c>
      <c r="J739" s="152">
        <f>ROUND('Budget Template 121613'!$T21,0)</f>
        <v>0</v>
      </c>
    </row>
    <row r="740" spans="1:10" s="149" customFormat="1" x14ac:dyDescent="0.2">
      <c r="A740" s="151">
        <v>31</v>
      </c>
      <c r="B740" s="147" t="s">
        <v>426</v>
      </c>
      <c r="C740" s="170"/>
      <c r="D740" s="151">
        <f>'Budget Template 121613'!$P$1</f>
        <v>2017</v>
      </c>
      <c r="E740" s="147">
        <f>'Budget Template 121613'!$G$5</f>
        <v>0</v>
      </c>
      <c r="F740" s="151"/>
      <c r="G740" s="150">
        <v>6119020000</v>
      </c>
      <c r="H740" s="147" t="str">
        <f>'Budget Template 121613'!$D$5&amp;A740&amp;'Budget Template 121613'!$F$5&amp;B740&amp;"0000000"</f>
        <v>310000000000</v>
      </c>
      <c r="I740" s="151">
        <v>1</v>
      </c>
      <c r="J740" s="152">
        <f>ROUND('Budget Template 121613'!$T22,0)</f>
        <v>0</v>
      </c>
    </row>
    <row r="741" spans="1:10" s="149" customFormat="1" x14ac:dyDescent="0.2">
      <c r="A741" s="151">
        <v>31</v>
      </c>
      <c r="B741" s="147" t="s">
        <v>426</v>
      </c>
      <c r="C741" s="170"/>
      <c r="D741" s="151">
        <f>'Budget Template 121613'!$P$1</f>
        <v>2017</v>
      </c>
      <c r="E741" s="147">
        <f>'Budget Template 121613'!$G$5</f>
        <v>0</v>
      </c>
      <c r="F741" s="151"/>
      <c r="G741" s="150">
        <v>6119030000</v>
      </c>
      <c r="H741" s="147" t="str">
        <f>'Budget Template 121613'!$D$5&amp;A741&amp;'Budget Template 121613'!$F$5&amp;B741&amp;"0000000"</f>
        <v>310000000000</v>
      </c>
      <c r="I741" s="151">
        <v>1</v>
      </c>
      <c r="J741" s="152">
        <f>ROUND('Budget Template 121613'!$T23,0)</f>
        <v>0</v>
      </c>
    </row>
    <row r="742" spans="1:10" s="149" customFormat="1" x14ac:dyDescent="0.2">
      <c r="A742" s="151">
        <v>31</v>
      </c>
      <c r="B742" s="147" t="s">
        <v>426</v>
      </c>
      <c r="C742" s="170"/>
      <c r="D742" s="151">
        <f>'Budget Template 121613'!$P$1</f>
        <v>2017</v>
      </c>
      <c r="E742" s="147">
        <f>'Budget Template 121613'!$G$5</f>
        <v>0</v>
      </c>
      <c r="F742" s="151"/>
      <c r="G742" s="150">
        <v>6119040000</v>
      </c>
      <c r="H742" s="147" t="str">
        <f>'Budget Template 121613'!$D$5&amp;A742&amp;'Budget Template 121613'!$F$5&amp;B742&amp;"0000000"</f>
        <v>310000000000</v>
      </c>
      <c r="I742" s="151">
        <v>1</v>
      </c>
      <c r="J742" s="152">
        <f>ROUND('Budget Template 121613'!$T24,0)</f>
        <v>0</v>
      </c>
    </row>
    <row r="743" spans="1:10" s="149" customFormat="1" x14ac:dyDescent="0.2">
      <c r="A743" s="151">
        <v>31</v>
      </c>
      <c r="B743" s="147" t="s">
        <v>426</v>
      </c>
      <c r="C743" s="170"/>
      <c r="D743" s="151">
        <f>'Budget Template 121613'!$P$1</f>
        <v>2017</v>
      </c>
      <c r="E743" s="147">
        <f>'Budget Template 121613'!$G$5</f>
        <v>0</v>
      </c>
      <c r="F743" s="151"/>
      <c r="G743" s="150">
        <v>6119050000</v>
      </c>
      <c r="H743" s="147" t="str">
        <f>'Budget Template 121613'!$D$5&amp;A743&amp;'Budget Template 121613'!$F$5&amp;B743&amp;"0000000"</f>
        <v>310000000000</v>
      </c>
      <c r="I743" s="151">
        <v>1</v>
      </c>
      <c r="J743" s="152">
        <f>ROUND('Budget Template 121613'!$T25,0)</f>
        <v>0</v>
      </c>
    </row>
    <row r="744" spans="1:10" s="149" customFormat="1" x14ac:dyDescent="0.2">
      <c r="A744" s="151">
        <v>31</v>
      </c>
      <c r="B744" s="147" t="s">
        <v>426</v>
      </c>
      <c r="C744" s="170"/>
      <c r="D744" s="151">
        <f>'Budget Template 121613'!$P$1</f>
        <v>2017</v>
      </c>
      <c r="E744" s="147">
        <f>'Budget Template 121613'!$G$5</f>
        <v>0</v>
      </c>
      <c r="F744" s="151"/>
      <c r="G744" s="150">
        <v>6119000000</v>
      </c>
      <c r="H744" s="147" t="str">
        <f>'Budget Template 121613'!$D$5&amp;A744&amp;'Budget Template 121613'!$F$5&amp;B744&amp;"0000000"</f>
        <v>310000000000</v>
      </c>
      <c r="I744" s="151">
        <v>1</v>
      </c>
      <c r="J744" s="152">
        <f>ROUND('Budget Template 121613'!$T26,0)</f>
        <v>0</v>
      </c>
    </row>
    <row r="745" spans="1:10" s="149" customFormat="1" x14ac:dyDescent="0.2">
      <c r="A745" s="151">
        <v>31</v>
      </c>
      <c r="B745" s="147" t="s">
        <v>426</v>
      </c>
      <c r="C745" s="170"/>
      <c r="D745" s="151">
        <f>'Budget Template 121613'!$P$1</f>
        <v>2017</v>
      </c>
      <c r="E745" s="147">
        <f>'Budget Template 121613'!$G$5</f>
        <v>0</v>
      </c>
      <c r="F745" s="151"/>
      <c r="G745" s="150">
        <v>6119010000</v>
      </c>
      <c r="H745" s="147" t="str">
        <f>'Budget Template 121613'!$D$5&amp;A745&amp;'Budget Template 121613'!$F$5&amp;B745&amp;"0000000"</f>
        <v>310000000000</v>
      </c>
      <c r="I745" s="151">
        <v>1</v>
      </c>
      <c r="J745" s="152">
        <f>ROUND('Budget Template 121613'!$T27,0)</f>
        <v>0</v>
      </c>
    </row>
    <row r="746" spans="1:10" s="149" customFormat="1" x14ac:dyDescent="0.2">
      <c r="A746" s="151">
        <v>31</v>
      </c>
      <c r="B746" s="147" t="s">
        <v>426</v>
      </c>
      <c r="C746" s="170"/>
      <c r="D746" s="151">
        <f>'Budget Template 121613'!$P$1</f>
        <v>2017</v>
      </c>
      <c r="E746" s="147">
        <f>'Budget Template 121613'!$G$5</f>
        <v>0</v>
      </c>
      <c r="F746" s="151"/>
      <c r="G746" s="150">
        <v>6121000000</v>
      </c>
      <c r="H746" s="147" t="str">
        <f>'Budget Template 121613'!$D$5&amp;A746&amp;'Budget Template 121613'!$F$5&amp;B746&amp;"0000000"</f>
        <v>310000000000</v>
      </c>
      <c r="I746" s="151">
        <v>1</v>
      </c>
      <c r="J746" s="152">
        <f>ROUND('Budget Template 121613'!$T28,0)</f>
        <v>0</v>
      </c>
    </row>
    <row r="747" spans="1:10" s="149" customFormat="1" x14ac:dyDescent="0.2">
      <c r="A747" s="151">
        <v>31</v>
      </c>
      <c r="B747" s="147" t="s">
        <v>426</v>
      </c>
      <c r="C747" s="170"/>
      <c r="D747" s="151">
        <f>'Budget Template 121613'!$P$1</f>
        <v>2017</v>
      </c>
      <c r="E747" s="147">
        <f>'Budget Template 121613'!$G$5</f>
        <v>0</v>
      </c>
      <c r="F747" s="151"/>
      <c r="G747" s="150">
        <v>6129000000</v>
      </c>
      <c r="H747" s="147" t="str">
        <f>'Budget Template 121613'!$D$5&amp;A747&amp;'Budget Template 121613'!$F$5&amp;B747&amp;"0000000"</f>
        <v>310000000000</v>
      </c>
      <c r="I747" s="151">
        <v>1</v>
      </c>
      <c r="J747" s="152">
        <f>ROUND('Budget Template 121613'!$T29,0)</f>
        <v>0</v>
      </c>
    </row>
    <row r="748" spans="1:10" s="149" customFormat="1" x14ac:dyDescent="0.2">
      <c r="A748" s="151">
        <v>31</v>
      </c>
      <c r="B748" s="147" t="s">
        <v>426</v>
      </c>
      <c r="C748" s="170"/>
      <c r="D748" s="151">
        <f>'Budget Template 121613'!$P$1</f>
        <v>2017</v>
      </c>
      <c r="E748" s="147">
        <f>'Budget Template 121613'!$G$5</f>
        <v>0</v>
      </c>
      <c r="F748" s="151"/>
      <c r="G748" s="150">
        <v>6141000000</v>
      </c>
      <c r="H748" s="147" t="str">
        <f>'Budget Template 121613'!$D$5&amp;A748&amp;'Budget Template 121613'!$F$5&amp;B748&amp;"0000000"</f>
        <v>310000000000</v>
      </c>
      <c r="I748" s="151">
        <v>1</v>
      </c>
      <c r="J748" s="152">
        <f>ROUND('Budget Template 121613'!$T31,0)</f>
        <v>0</v>
      </c>
    </row>
    <row r="749" spans="1:10" s="149" customFormat="1" x14ac:dyDescent="0.2">
      <c r="A749" s="151">
        <v>31</v>
      </c>
      <c r="B749" s="147" t="s">
        <v>426</v>
      </c>
      <c r="C749" s="170"/>
      <c r="D749" s="151">
        <f>'Budget Template 121613'!$P$1</f>
        <v>2017</v>
      </c>
      <c r="E749" s="147">
        <f>'Budget Template 121613'!$G$5</f>
        <v>0</v>
      </c>
      <c r="F749" s="151"/>
      <c r="G749" s="150">
        <v>6142000000</v>
      </c>
      <c r="H749" s="147" t="str">
        <f>'Budget Template 121613'!$D$5&amp;A749&amp;'Budget Template 121613'!$F$5&amp;B749&amp;"0000000"</f>
        <v>310000000000</v>
      </c>
      <c r="I749" s="151">
        <v>1</v>
      </c>
      <c r="J749" s="152">
        <f>ROUND('Budget Template 121613'!$T32,0)</f>
        <v>0</v>
      </c>
    </row>
    <row r="750" spans="1:10" s="149" customFormat="1" x14ac:dyDescent="0.2">
      <c r="A750" s="151">
        <v>31</v>
      </c>
      <c r="B750" s="147" t="s">
        <v>426</v>
      </c>
      <c r="C750" s="170"/>
      <c r="D750" s="151">
        <f>'Budget Template 121613'!$P$1</f>
        <v>2017</v>
      </c>
      <c r="E750" s="147">
        <f>'Budget Template 121613'!$G$5</f>
        <v>0</v>
      </c>
      <c r="F750" s="151"/>
      <c r="G750" s="150">
        <v>6143000000</v>
      </c>
      <c r="H750" s="147" t="str">
        <f>'Budget Template 121613'!$D$5&amp;A750&amp;'Budget Template 121613'!$F$5&amp;B750&amp;"0000000"</f>
        <v>310000000000</v>
      </c>
      <c r="I750" s="151">
        <v>1</v>
      </c>
      <c r="J750" s="152">
        <f>ROUND('Budget Template 121613'!$T33,0)</f>
        <v>0</v>
      </c>
    </row>
    <row r="751" spans="1:10" s="149" customFormat="1" x14ac:dyDescent="0.2">
      <c r="A751" s="151">
        <v>31</v>
      </c>
      <c r="B751" s="147" t="s">
        <v>426</v>
      </c>
      <c r="C751" s="170"/>
      <c r="D751" s="151">
        <f>'Budget Template 121613'!$P$1</f>
        <v>2017</v>
      </c>
      <c r="E751" s="147">
        <f>'Budget Template 121613'!$G$5</f>
        <v>0</v>
      </c>
      <c r="F751" s="151"/>
      <c r="G751" s="150">
        <v>6145000000</v>
      </c>
      <c r="H751" s="147" t="str">
        <f>'Budget Template 121613'!$D$5&amp;A751&amp;'Budget Template 121613'!$F$5&amp;B751&amp;"0000000"</f>
        <v>310000000000</v>
      </c>
      <c r="I751" s="151">
        <v>1</v>
      </c>
      <c r="J751" s="152">
        <f>ROUND('Budget Template 121613'!$T34,0)</f>
        <v>0</v>
      </c>
    </row>
    <row r="752" spans="1:10" s="149" customFormat="1" x14ac:dyDescent="0.2">
      <c r="A752" s="151">
        <v>31</v>
      </c>
      <c r="B752" s="147" t="s">
        <v>426</v>
      </c>
      <c r="C752" s="170"/>
      <c r="D752" s="151">
        <f>'Budget Template 121613'!$P$1</f>
        <v>2017</v>
      </c>
      <c r="E752" s="147">
        <f>'Budget Template 121613'!$G$5</f>
        <v>0</v>
      </c>
      <c r="F752" s="151"/>
      <c r="G752" s="150">
        <v>6146000000</v>
      </c>
      <c r="H752" s="147" t="str">
        <f>'Budget Template 121613'!$D$5&amp;A752&amp;'Budget Template 121613'!$F$5&amp;B752&amp;"0000000"</f>
        <v>310000000000</v>
      </c>
      <c r="I752" s="151">
        <v>1</v>
      </c>
      <c r="J752" s="152">
        <f>ROUND('Budget Template 121613'!$T35,0)</f>
        <v>0</v>
      </c>
    </row>
    <row r="753" spans="1:10" s="149" customFormat="1" x14ac:dyDescent="0.2">
      <c r="A753" s="151">
        <v>31</v>
      </c>
      <c r="B753" s="147" t="s">
        <v>426</v>
      </c>
      <c r="C753" s="170"/>
      <c r="D753" s="151">
        <f>'Budget Template 121613'!$P$1</f>
        <v>2017</v>
      </c>
      <c r="E753" s="147">
        <f>'Budget Template 121613'!$G$5</f>
        <v>0</v>
      </c>
      <c r="F753" s="151"/>
      <c r="G753" s="150">
        <v>6141010000</v>
      </c>
      <c r="H753" s="147" t="str">
        <f>'Budget Template 121613'!$D$5&amp;A753&amp;'Budget Template 121613'!$F$5&amp;B753&amp;"0000000"</f>
        <v>310000000000</v>
      </c>
      <c r="I753" s="151">
        <v>1</v>
      </c>
      <c r="J753" s="152">
        <f>ROUND('Budget Template 121613'!$T36,0)</f>
        <v>0</v>
      </c>
    </row>
    <row r="754" spans="1:10" s="149" customFormat="1" x14ac:dyDescent="0.2">
      <c r="A754" s="151">
        <v>31</v>
      </c>
      <c r="B754" s="147" t="s">
        <v>426</v>
      </c>
      <c r="C754" s="170"/>
      <c r="D754" s="151">
        <f>'Budget Template 121613'!$P$1</f>
        <v>2017</v>
      </c>
      <c r="E754" s="147">
        <f>'Budget Template 121613'!$G$5</f>
        <v>0</v>
      </c>
      <c r="F754" s="151"/>
      <c r="G754" s="150">
        <v>6219000000</v>
      </c>
      <c r="H754" s="147" t="str">
        <f>'Budget Template 121613'!$D$5&amp;A754&amp;'Budget Template 121613'!$F$5&amp;B754&amp;"0000000"</f>
        <v>310000000000</v>
      </c>
      <c r="I754" s="151">
        <v>1</v>
      </c>
      <c r="J754" s="152">
        <f>ROUND('Budget Template 121613'!$T40,0)</f>
        <v>0</v>
      </c>
    </row>
    <row r="755" spans="1:10" s="149" customFormat="1" x14ac:dyDescent="0.2">
      <c r="A755" s="151">
        <v>31</v>
      </c>
      <c r="B755" s="147" t="s">
        <v>426</v>
      </c>
      <c r="C755" s="170"/>
      <c r="D755" s="151">
        <f>'Budget Template 121613'!$P$1</f>
        <v>2017</v>
      </c>
      <c r="E755" s="147">
        <f>'Budget Template 121613'!$G$5</f>
        <v>0</v>
      </c>
      <c r="F755" s="151"/>
      <c r="G755" s="150">
        <v>6221000000</v>
      </c>
      <c r="H755" s="147" t="str">
        <f>'Budget Template 121613'!$D$5&amp;A755&amp;'Budget Template 121613'!$F$5&amp;B755&amp;"0000000"</f>
        <v>310000000000</v>
      </c>
      <c r="I755" s="151">
        <v>1</v>
      </c>
      <c r="J755" s="152">
        <f>ROUND('Budget Template 121613'!$T41,0)</f>
        <v>0</v>
      </c>
    </row>
    <row r="756" spans="1:10" s="149" customFormat="1" x14ac:dyDescent="0.2">
      <c r="A756" s="151">
        <v>31</v>
      </c>
      <c r="B756" s="147" t="s">
        <v>426</v>
      </c>
      <c r="C756" s="170"/>
      <c r="D756" s="151">
        <f>'Budget Template 121613'!$P$1</f>
        <v>2017</v>
      </c>
      <c r="E756" s="147">
        <f>'Budget Template 121613'!$G$5</f>
        <v>0</v>
      </c>
      <c r="F756" s="151"/>
      <c r="G756" s="150">
        <v>6239000000</v>
      </c>
      <c r="H756" s="147" t="str">
        <f>'Budget Template 121613'!$D$5&amp;A756&amp;'Budget Template 121613'!$F$5&amp;B756&amp;"0000000"</f>
        <v>310000000000</v>
      </c>
      <c r="I756" s="151">
        <v>1</v>
      </c>
      <c r="J756" s="152">
        <f>ROUND('Budget Template 121613'!$T42,0)</f>
        <v>0</v>
      </c>
    </row>
    <row r="757" spans="1:10" s="149" customFormat="1" x14ac:dyDescent="0.2">
      <c r="A757" s="151">
        <v>31</v>
      </c>
      <c r="B757" s="147" t="s">
        <v>426</v>
      </c>
      <c r="C757" s="170"/>
      <c r="D757" s="151">
        <f>'Budget Template 121613'!$P$1</f>
        <v>2017</v>
      </c>
      <c r="E757" s="147">
        <f>'Budget Template 121613'!$G$5</f>
        <v>0</v>
      </c>
      <c r="F757" s="151"/>
      <c r="G757" s="150">
        <v>6249000000</v>
      </c>
      <c r="H757" s="147" t="str">
        <f>'Budget Template 121613'!$D$5&amp;A757&amp;'Budget Template 121613'!$F$5&amp;B757&amp;"0000000"</f>
        <v>310000000000</v>
      </c>
      <c r="I757" s="151">
        <v>1</v>
      </c>
      <c r="J757" s="152">
        <f>ROUND('Budget Template 121613'!$T43,0)</f>
        <v>0</v>
      </c>
    </row>
    <row r="758" spans="1:10" s="149" customFormat="1" x14ac:dyDescent="0.2">
      <c r="A758" s="151">
        <v>31</v>
      </c>
      <c r="B758" s="147" t="s">
        <v>426</v>
      </c>
      <c r="C758" s="170"/>
      <c r="D758" s="151">
        <f>'Budget Template 121613'!$P$1</f>
        <v>2017</v>
      </c>
      <c r="E758" s="147">
        <f>'Budget Template 121613'!$G$5</f>
        <v>0</v>
      </c>
      <c r="F758" s="151"/>
      <c r="G758" s="150">
        <v>6259040000</v>
      </c>
      <c r="H758" s="147" t="str">
        <f>'Budget Template 121613'!$D$5&amp;A758&amp;'Budget Template 121613'!$F$5&amp;B758&amp;"0000000"</f>
        <v>310000000000</v>
      </c>
      <c r="I758" s="151">
        <v>1</v>
      </c>
      <c r="J758" s="152">
        <f>ROUND('Budget Template 121613'!$T44,0)</f>
        <v>0</v>
      </c>
    </row>
    <row r="759" spans="1:10" s="149" customFormat="1" x14ac:dyDescent="0.2">
      <c r="A759" s="151">
        <v>31</v>
      </c>
      <c r="B759" s="147" t="s">
        <v>426</v>
      </c>
      <c r="C759" s="170"/>
      <c r="D759" s="151">
        <f>'Budget Template 121613'!$P$1</f>
        <v>2017</v>
      </c>
      <c r="E759" s="147">
        <f>'Budget Template 121613'!$G$5</f>
        <v>0</v>
      </c>
      <c r="F759" s="151"/>
      <c r="G759" s="150">
        <v>6269000000</v>
      </c>
      <c r="H759" s="147" t="str">
        <f>'Budget Template 121613'!$D$5&amp;A759&amp;'Budget Template 121613'!$F$5&amp;B759&amp;"0000000"</f>
        <v>310000000000</v>
      </c>
      <c r="I759" s="151">
        <v>1</v>
      </c>
      <c r="J759" s="152">
        <f>ROUND('Budget Template 121613'!$T45,0)</f>
        <v>0</v>
      </c>
    </row>
    <row r="760" spans="1:10" s="149" customFormat="1" x14ac:dyDescent="0.2">
      <c r="A760" s="151">
        <v>31</v>
      </c>
      <c r="B760" s="147" t="s">
        <v>426</v>
      </c>
      <c r="C760" s="170"/>
      <c r="D760" s="151">
        <f>'Budget Template 121613'!$P$1</f>
        <v>2017</v>
      </c>
      <c r="E760" s="147">
        <f>'Budget Template 121613'!$G$5</f>
        <v>0</v>
      </c>
      <c r="F760" s="151"/>
      <c r="G760" s="150">
        <v>6269010000</v>
      </c>
      <c r="H760" s="147" t="str">
        <f>'Budget Template 121613'!$D$5&amp;A760&amp;'Budget Template 121613'!$F$5&amp;B760&amp;"0000000"</f>
        <v>310000000000</v>
      </c>
      <c r="I760" s="151">
        <v>1</v>
      </c>
      <c r="J760" s="152">
        <f>ROUND('Budget Template 121613'!$T46,0)</f>
        <v>0</v>
      </c>
    </row>
    <row r="761" spans="1:10" s="149" customFormat="1" x14ac:dyDescent="0.2">
      <c r="A761" s="151">
        <v>31</v>
      </c>
      <c r="B761" s="147" t="s">
        <v>426</v>
      </c>
      <c r="C761" s="170"/>
      <c r="D761" s="151">
        <f>'Budget Template 121613'!$P$1</f>
        <v>2017</v>
      </c>
      <c r="E761" s="147">
        <f>'Budget Template 121613'!$G$5</f>
        <v>0</v>
      </c>
      <c r="F761" s="151"/>
      <c r="G761" s="150">
        <v>6291000000</v>
      </c>
      <c r="H761" s="147" t="str">
        <f>'Budget Template 121613'!$D$5&amp;A761&amp;'Budget Template 121613'!$F$5&amp;B761&amp;"0000000"</f>
        <v>310000000000</v>
      </c>
      <c r="I761" s="151">
        <v>1</v>
      </c>
      <c r="J761" s="152">
        <f>ROUND('Budget Template 121613'!$T47,0)</f>
        <v>0</v>
      </c>
    </row>
    <row r="762" spans="1:10" s="149" customFormat="1" x14ac:dyDescent="0.2">
      <c r="A762" s="151">
        <v>31</v>
      </c>
      <c r="B762" s="147" t="s">
        <v>426</v>
      </c>
      <c r="C762" s="170"/>
      <c r="D762" s="151">
        <f>'Budget Template 121613'!$P$1</f>
        <v>2017</v>
      </c>
      <c r="E762" s="147">
        <f>'Budget Template 121613'!$G$5</f>
        <v>0</v>
      </c>
      <c r="F762" s="151"/>
      <c r="G762" s="150">
        <v>6299010000</v>
      </c>
      <c r="H762" s="147" t="str">
        <f>'Budget Template 121613'!$D$5&amp;A762&amp;'Budget Template 121613'!$F$5&amp;B762&amp;"0000000"</f>
        <v>310000000000</v>
      </c>
      <c r="I762" s="151">
        <v>1</v>
      </c>
      <c r="J762" s="152">
        <f>ROUND('Budget Template 121613'!$T48,0)</f>
        <v>0</v>
      </c>
    </row>
    <row r="763" spans="1:10" s="149" customFormat="1" x14ac:dyDescent="0.2">
      <c r="A763" s="151">
        <v>31</v>
      </c>
      <c r="B763" s="147" t="s">
        <v>426</v>
      </c>
      <c r="C763" s="170"/>
      <c r="D763" s="151">
        <f>'Budget Template 121613'!$P$1</f>
        <v>2017</v>
      </c>
      <c r="E763" s="147">
        <f>'Budget Template 121613'!$G$5</f>
        <v>0</v>
      </c>
      <c r="F763" s="151"/>
      <c r="G763" s="150">
        <v>6299000000</v>
      </c>
      <c r="H763" s="147" t="str">
        <f>'Budget Template 121613'!$D$5&amp;A763&amp;'Budget Template 121613'!$F$5&amp;B763&amp;"0000000"</f>
        <v>310000000000</v>
      </c>
      <c r="I763" s="151">
        <v>1</v>
      </c>
      <c r="J763" s="152">
        <f>ROUND('Budget Template 121613'!$T49,0)</f>
        <v>0</v>
      </c>
    </row>
    <row r="764" spans="1:10" s="149" customFormat="1" x14ac:dyDescent="0.2">
      <c r="A764" s="151">
        <v>31</v>
      </c>
      <c r="B764" s="147" t="s">
        <v>426</v>
      </c>
      <c r="C764" s="170"/>
      <c r="D764" s="151">
        <f>'Budget Template 121613'!$P$1</f>
        <v>2017</v>
      </c>
      <c r="E764" s="147">
        <f>'Budget Template 121613'!$G$5</f>
        <v>0</v>
      </c>
      <c r="F764" s="151"/>
      <c r="G764" s="150">
        <v>6319000000</v>
      </c>
      <c r="H764" s="147" t="str">
        <f>'Budget Template 121613'!$D$5&amp;A764&amp;'Budget Template 121613'!$F$5&amp;B764&amp;"0000000"</f>
        <v>310000000000</v>
      </c>
      <c r="I764" s="151">
        <v>1</v>
      </c>
      <c r="J764" s="152">
        <f>ROUND('Budget Template 121613'!$T52,0)</f>
        <v>0</v>
      </c>
    </row>
    <row r="765" spans="1:10" s="149" customFormat="1" x14ac:dyDescent="0.2">
      <c r="A765" s="151">
        <v>31</v>
      </c>
      <c r="B765" s="147" t="s">
        <v>426</v>
      </c>
      <c r="C765" s="170"/>
      <c r="D765" s="151">
        <f>'Budget Template 121613'!$P$1</f>
        <v>2017</v>
      </c>
      <c r="E765" s="147">
        <f>'Budget Template 121613'!$G$5</f>
        <v>0</v>
      </c>
      <c r="F765" s="151"/>
      <c r="G765" s="150">
        <v>6329000000</v>
      </c>
      <c r="H765" s="147" t="str">
        <f>'Budget Template 121613'!$D$5&amp;A765&amp;'Budget Template 121613'!$F$5&amp;B765&amp;"0000000"</f>
        <v>310000000000</v>
      </c>
      <c r="I765" s="151">
        <v>1</v>
      </c>
      <c r="J765" s="152">
        <f>ROUND('Budget Template 121613'!$T53,0)</f>
        <v>0</v>
      </c>
    </row>
    <row r="766" spans="1:10" s="149" customFormat="1" x14ac:dyDescent="0.2">
      <c r="A766" s="151">
        <v>31</v>
      </c>
      <c r="B766" s="147" t="s">
        <v>426</v>
      </c>
      <c r="C766" s="170"/>
      <c r="D766" s="151">
        <f>'Budget Template 121613'!$P$1</f>
        <v>2017</v>
      </c>
      <c r="E766" s="147">
        <f>'Budget Template 121613'!$G$5</f>
        <v>0</v>
      </c>
      <c r="F766" s="151"/>
      <c r="G766" s="150">
        <v>6339000000</v>
      </c>
      <c r="H766" s="147" t="str">
        <f>'Budget Template 121613'!$D$5&amp;A766&amp;'Budget Template 121613'!$F$5&amp;B766&amp;"0000000"</f>
        <v>310000000000</v>
      </c>
      <c r="I766" s="151">
        <v>1</v>
      </c>
      <c r="J766" s="152">
        <f>ROUND('Budget Template 121613'!$T54,0)</f>
        <v>0</v>
      </c>
    </row>
    <row r="767" spans="1:10" s="149" customFormat="1" x14ac:dyDescent="0.2">
      <c r="A767" s="151">
        <v>31</v>
      </c>
      <c r="B767" s="147" t="s">
        <v>426</v>
      </c>
      <c r="C767" s="170"/>
      <c r="D767" s="151">
        <f>'Budget Template 121613'!$P$1</f>
        <v>2017</v>
      </c>
      <c r="E767" s="147">
        <f>'Budget Template 121613'!$G$5</f>
        <v>0</v>
      </c>
      <c r="F767" s="151"/>
      <c r="G767" s="150">
        <v>6399000000</v>
      </c>
      <c r="H767" s="147" t="str">
        <f>'Budget Template 121613'!$D$5&amp;A767&amp;'Budget Template 121613'!$F$5&amp;B767&amp;"0000000"</f>
        <v>310000000000</v>
      </c>
      <c r="I767" s="151">
        <v>1</v>
      </c>
      <c r="J767" s="152">
        <f>ROUND('Budget Template 121613'!$T55,0)</f>
        <v>0</v>
      </c>
    </row>
    <row r="768" spans="1:10" s="149" customFormat="1" x14ac:dyDescent="0.2">
      <c r="A768" s="151">
        <v>31</v>
      </c>
      <c r="B768" s="147" t="s">
        <v>426</v>
      </c>
      <c r="C768" s="170"/>
      <c r="D768" s="151">
        <f>'Budget Template 121613'!$P$1</f>
        <v>2017</v>
      </c>
      <c r="E768" s="147">
        <f>'Budget Template 121613'!$G$5</f>
        <v>0</v>
      </c>
      <c r="F768" s="151"/>
      <c r="G768" s="150">
        <v>6411000000</v>
      </c>
      <c r="H768" s="147" t="str">
        <f>'Budget Template 121613'!$D$5&amp;A768&amp;'Budget Template 121613'!$F$5&amp;B768&amp;"0000000"</f>
        <v>310000000000</v>
      </c>
      <c r="I768" s="151">
        <v>1</v>
      </c>
      <c r="J768" s="152">
        <f>ROUND('Budget Template 121613'!$T58,0)</f>
        <v>0</v>
      </c>
    </row>
    <row r="769" spans="1:10" s="149" customFormat="1" x14ac:dyDescent="0.2">
      <c r="A769" s="151">
        <v>31</v>
      </c>
      <c r="B769" s="147" t="s">
        <v>426</v>
      </c>
      <c r="C769" s="170"/>
      <c r="D769" s="151">
        <f>'Budget Template 121613'!$P$1</f>
        <v>2017</v>
      </c>
      <c r="E769" s="147">
        <f>'Budget Template 121613'!$G$5</f>
        <v>0</v>
      </c>
      <c r="F769" s="151"/>
      <c r="G769" s="150">
        <v>6411010000</v>
      </c>
      <c r="H769" s="147" t="str">
        <f>'Budget Template 121613'!$D$5&amp;A769&amp;'Budget Template 121613'!$F$5&amp;B769&amp;"0000000"</f>
        <v>310000000000</v>
      </c>
      <c r="I769" s="151">
        <v>1</v>
      </c>
      <c r="J769" s="152">
        <f>ROUND('Budget Template 121613'!$T59,0)</f>
        <v>0</v>
      </c>
    </row>
    <row r="770" spans="1:10" s="149" customFormat="1" x14ac:dyDescent="0.2">
      <c r="A770" s="151">
        <v>31</v>
      </c>
      <c r="B770" s="147" t="s">
        <v>426</v>
      </c>
      <c r="C770" s="170"/>
      <c r="D770" s="151">
        <f>'Budget Template 121613'!$P$1</f>
        <v>2017</v>
      </c>
      <c r="E770" s="147">
        <f>'Budget Template 121613'!$G$5</f>
        <v>0</v>
      </c>
      <c r="F770" s="151"/>
      <c r="G770" s="150">
        <v>6412000000</v>
      </c>
      <c r="H770" s="147" t="str">
        <f>'Budget Template 121613'!$D$5&amp;A770&amp;'Budget Template 121613'!$F$5&amp;B770&amp;"0000000"</f>
        <v>310000000000</v>
      </c>
      <c r="I770" s="151">
        <v>1</v>
      </c>
      <c r="J770" s="152">
        <f>ROUND('Budget Template 121613'!$T60,0)</f>
        <v>0</v>
      </c>
    </row>
    <row r="771" spans="1:10" s="149" customFormat="1" x14ac:dyDescent="0.2">
      <c r="A771" s="151">
        <v>31</v>
      </c>
      <c r="B771" s="147" t="s">
        <v>426</v>
      </c>
      <c r="C771" s="170"/>
      <c r="D771" s="151">
        <f>'Budget Template 121613'!$P$1</f>
        <v>2017</v>
      </c>
      <c r="E771" s="147">
        <f>'Budget Template 121613'!$G$5</f>
        <v>0</v>
      </c>
      <c r="F771" s="151"/>
      <c r="G771" s="150">
        <v>6419000000</v>
      </c>
      <c r="H771" s="147" t="str">
        <f>'Budget Template 121613'!$D$5&amp;A771&amp;'Budget Template 121613'!$F$5&amp;B771&amp;"0000000"</f>
        <v>310000000000</v>
      </c>
      <c r="I771" s="151">
        <v>1</v>
      </c>
      <c r="J771" s="152">
        <f>ROUND('Budget Template 121613'!$T61,0)</f>
        <v>0</v>
      </c>
    </row>
    <row r="772" spans="1:10" s="149" customFormat="1" x14ac:dyDescent="0.2">
      <c r="A772" s="151">
        <v>31</v>
      </c>
      <c r="B772" s="147" t="s">
        <v>426</v>
      </c>
      <c r="C772" s="170"/>
      <c r="D772" s="151">
        <f>'Budget Template 121613'!$P$1</f>
        <v>2017</v>
      </c>
      <c r="E772" s="147">
        <f>'Budget Template 121613'!$G$5</f>
        <v>0</v>
      </c>
      <c r="F772" s="151"/>
      <c r="G772" s="150">
        <v>6494000000</v>
      </c>
      <c r="H772" s="147" t="str">
        <f>'Budget Template 121613'!$D$5&amp;A772&amp;'Budget Template 121613'!$F$5&amp;B772&amp;"0000000"</f>
        <v>310000000000</v>
      </c>
      <c r="I772" s="151">
        <v>1</v>
      </c>
      <c r="J772" s="152">
        <f>ROUND('Budget Template 121613'!$T62,0)</f>
        <v>0</v>
      </c>
    </row>
    <row r="773" spans="1:10" s="149" customFormat="1" x14ac:dyDescent="0.2">
      <c r="A773" s="151">
        <v>31</v>
      </c>
      <c r="B773" s="147" t="s">
        <v>426</v>
      </c>
      <c r="C773" s="170"/>
      <c r="D773" s="151">
        <f>'Budget Template 121613'!$P$1</f>
        <v>2017</v>
      </c>
      <c r="E773" s="147">
        <f>'Budget Template 121613'!$G$5</f>
        <v>0</v>
      </c>
      <c r="F773" s="151"/>
      <c r="G773" s="150">
        <v>6495000000</v>
      </c>
      <c r="H773" s="147" t="str">
        <f>'Budget Template 121613'!$D$5&amp;A773&amp;'Budget Template 121613'!$F$5&amp;B773&amp;"0000000"</f>
        <v>310000000000</v>
      </c>
      <c r="I773" s="151">
        <v>1</v>
      </c>
      <c r="J773" s="152">
        <f>ROUND('Budget Template 121613'!$T63,0)</f>
        <v>0</v>
      </c>
    </row>
    <row r="774" spans="1:10" s="149" customFormat="1" x14ac:dyDescent="0.2">
      <c r="A774" s="151">
        <v>31</v>
      </c>
      <c r="B774" s="147" t="s">
        <v>426</v>
      </c>
      <c r="C774" s="170"/>
      <c r="D774" s="151">
        <f>'Budget Template 121613'!$P$1</f>
        <v>2017</v>
      </c>
      <c r="E774" s="147">
        <f>'Budget Template 121613'!$G$5</f>
        <v>0</v>
      </c>
      <c r="F774" s="151"/>
      <c r="G774" s="150">
        <v>6499000000</v>
      </c>
      <c r="H774" s="147" t="str">
        <f>'Budget Template 121613'!$D$5&amp;A774&amp;'Budget Template 121613'!$F$5&amp;B774&amp;"0000000"</f>
        <v>310000000000</v>
      </c>
      <c r="I774" s="151">
        <v>1</v>
      </c>
      <c r="J774" s="152">
        <f>ROUND('Budget Template 121613'!$T64,0)</f>
        <v>0</v>
      </c>
    </row>
    <row r="775" spans="1:10" s="149" customFormat="1" x14ac:dyDescent="0.2">
      <c r="A775" s="151">
        <v>31</v>
      </c>
      <c r="B775" s="147" t="s">
        <v>426</v>
      </c>
      <c r="C775" s="170"/>
      <c r="D775" s="151">
        <f>'Budget Template 121613'!$P$1</f>
        <v>2017</v>
      </c>
      <c r="E775" s="147">
        <f>'Budget Template 121613'!$G$5</f>
        <v>0</v>
      </c>
      <c r="F775" s="151"/>
      <c r="G775" s="150">
        <v>6499010000</v>
      </c>
      <c r="H775" s="147" t="str">
        <f>'Budget Template 121613'!$D$5&amp;A775&amp;'Budget Template 121613'!$F$5&amp;B775&amp;"0000000"</f>
        <v>310000000000</v>
      </c>
      <c r="I775" s="151">
        <v>1</v>
      </c>
      <c r="J775" s="152">
        <f>ROUND('Budget Template 121613'!$T65,0)</f>
        <v>0</v>
      </c>
    </row>
    <row r="776" spans="1:10" s="149" customFormat="1" x14ac:dyDescent="0.2">
      <c r="A776" s="151">
        <v>31</v>
      </c>
      <c r="B776" s="147" t="s">
        <v>426</v>
      </c>
      <c r="C776" s="170"/>
      <c r="D776" s="151">
        <f>'Budget Template 121613'!$P$1</f>
        <v>2017</v>
      </c>
      <c r="E776" s="147">
        <f>'Budget Template 121613'!$G$5</f>
        <v>0</v>
      </c>
      <c r="F776" s="151"/>
      <c r="G776" s="150">
        <v>6499030000</v>
      </c>
      <c r="H776" s="147" t="str">
        <f>'Budget Template 121613'!$D$5&amp;A776&amp;'Budget Template 121613'!$F$5&amp;B776&amp;"0000000"</f>
        <v>310000000000</v>
      </c>
      <c r="I776" s="151">
        <v>1</v>
      </c>
      <c r="J776" s="152">
        <f>ROUND('Budget Template 121613'!$T66,0)</f>
        <v>0</v>
      </c>
    </row>
    <row r="777" spans="1:10" s="149" customFormat="1" x14ac:dyDescent="0.2">
      <c r="A777" s="151">
        <v>31</v>
      </c>
      <c r="B777" s="147" t="s">
        <v>426</v>
      </c>
      <c r="C777" s="170"/>
      <c r="D777" s="151">
        <f>'Budget Template 121613'!$P$1</f>
        <v>2017</v>
      </c>
      <c r="E777" s="147">
        <f>'Budget Template 121613'!$G$5</f>
        <v>0</v>
      </c>
      <c r="F777" s="151"/>
      <c r="G777" s="150">
        <v>6639000000</v>
      </c>
      <c r="H777" s="147" t="str">
        <f>'Budget Template 121613'!$D$5&amp;A777&amp;'Budget Template 121613'!$F$5&amp;B777&amp;"0000000"</f>
        <v>310000000000</v>
      </c>
      <c r="I777" s="151">
        <v>1</v>
      </c>
      <c r="J777" s="152">
        <f>ROUND('Budget Template 121613'!$T69,0)</f>
        <v>0</v>
      </c>
    </row>
    <row r="778" spans="1:10" s="149" customFormat="1" x14ac:dyDescent="0.2">
      <c r="A778" s="151">
        <v>31</v>
      </c>
      <c r="B778" s="147" t="s">
        <v>426</v>
      </c>
      <c r="C778" s="170"/>
      <c r="D778" s="151">
        <f>'Budget Template 121613'!$P$1</f>
        <v>2017</v>
      </c>
      <c r="E778" s="147">
        <f>'Budget Template 121613'!$G$5</f>
        <v>0</v>
      </c>
      <c r="F778" s="151"/>
      <c r="G778" s="150">
        <v>6639010000</v>
      </c>
      <c r="H778" s="147" t="str">
        <f>'Budget Template 121613'!$D$5&amp;A778&amp;'Budget Template 121613'!$F$5&amp;B778&amp;"0000000"</f>
        <v>310000000000</v>
      </c>
      <c r="I778" s="151">
        <v>1</v>
      </c>
      <c r="J778" s="152">
        <f>ROUND('Budget Template 121613'!$T70,0)</f>
        <v>0</v>
      </c>
    </row>
    <row r="779" spans="1:10" s="149" customFormat="1" x14ac:dyDescent="0.2">
      <c r="A779" s="151">
        <v>31</v>
      </c>
      <c r="B779" s="147" t="s">
        <v>426</v>
      </c>
      <c r="C779" s="170"/>
      <c r="D779" s="151">
        <f>'Budget Template 121613'!$P$1</f>
        <v>2017</v>
      </c>
      <c r="E779" s="147">
        <f>'Budget Template 121613'!$G$5</f>
        <v>0</v>
      </c>
      <c r="F779" s="151"/>
      <c r="G779" s="150">
        <v>6639020000</v>
      </c>
      <c r="H779" s="147" t="str">
        <f>'Budget Template 121613'!$D$5&amp;A779&amp;'Budget Template 121613'!$F$5&amp;B779&amp;"0000000"</f>
        <v>310000000000</v>
      </c>
      <c r="I779" s="151">
        <v>1</v>
      </c>
      <c r="J779" s="152">
        <f>ROUND('Budget Template 121613'!$T71,0)</f>
        <v>0</v>
      </c>
    </row>
    <row r="780" spans="1:10" s="149" customFormat="1" x14ac:dyDescent="0.2">
      <c r="A780" s="151">
        <v>31</v>
      </c>
      <c r="B780" s="147" t="s">
        <v>426</v>
      </c>
      <c r="C780" s="170"/>
      <c r="D780" s="151">
        <f>'Budget Template 121613'!$P$1</f>
        <v>2017</v>
      </c>
      <c r="E780" s="147">
        <f>'Budget Template 121613'!$G$5</f>
        <v>0</v>
      </c>
      <c r="F780" s="151"/>
      <c r="G780" s="150">
        <v>6649000000</v>
      </c>
      <c r="H780" s="147" t="str">
        <f>'Budget Template 121613'!$D$5&amp;A780&amp;'Budget Template 121613'!$F$5&amp;B780&amp;"0000000"</f>
        <v>310000000000</v>
      </c>
      <c r="I780" s="151">
        <v>1</v>
      </c>
      <c r="J780" s="152">
        <f>ROUND('Budget Template 121613'!$T72,0)</f>
        <v>0</v>
      </c>
    </row>
    <row r="781" spans="1:10" s="149" customFormat="1" x14ac:dyDescent="0.2">
      <c r="A781" s="151">
        <v>31</v>
      </c>
      <c r="B781" s="147" t="s">
        <v>426</v>
      </c>
      <c r="C781" s="170"/>
      <c r="D781" s="151">
        <f>'Budget Template 121613'!$P$1</f>
        <v>2017</v>
      </c>
      <c r="E781" s="147">
        <f>'Budget Template 121613'!$G$5</f>
        <v>0</v>
      </c>
      <c r="F781" s="151"/>
      <c r="G781" s="150">
        <v>6649010000</v>
      </c>
      <c r="H781" s="147" t="str">
        <f>'Budget Template 121613'!$D$5&amp;A781&amp;'Budget Template 121613'!$F$5&amp;B781&amp;"0000000"</f>
        <v>310000000000</v>
      </c>
      <c r="I781" s="151">
        <v>1</v>
      </c>
      <c r="J781" s="152">
        <f>ROUND('Budget Template 121613'!$T73,0)</f>
        <v>0</v>
      </c>
    </row>
    <row r="782" spans="1:10" s="149" customFormat="1" x14ac:dyDescent="0.2">
      <c r="A782" s="151">
        <v>31</v>
      </c>
      <c r="B782" s="147" t="s">
        <v>426</v>
      </c>
      <c r="C782" s="170"/>
      <c r="D782" s="151">
        <f>'Budget Template 121613'!$P$1</f>
        <v>2017</v>
      </c>
      <c r="E782" s="147">
        <f>'Budget Template 121613'!$G$5</f>
        <v>0</v>
      </c>
      <c r="F782" s="151"/>
      <c r="G782" s="150">
        <v>6649020000</v>
      </c>
      <c r="H782" s="147" t="str">
        <f>'Budget Template 121613'!$D$5&amp;A782&amp;'Budget Template 121613'!$F$5&amp;B782&amp;"0000000"</f>
        <v>310000000000</v>
      </c>
      <c r="I782" s="151">
        <v>1</v>
      </c>
      <c r="J782" s="152">
        <f>ROUND('Budget Template 121613'!$T74,0)</f>
        <v>0</v>
      </c>
    </row>
    <row r="783" spans="1:10" s="149" customFormat="1" x14ac:dyDescent="0.2">
      <c r="A783" s="151">
        <v>31</v>
      </c>
      <c r="B783" s="147" t="s">
        <v>426</v>
      </c>
      <c r="C783" s="170"/>
      <c r="D783" s="151">
        <f>'Budget Template 121613'!$P$1</f>
        <v>2017</v>
      </c>
      <c r="E783" s="147">
        <f>'Budget Template 121613'!$G$5</f>
        <v>0</v>
      </c>
      <c r="F783" s="151"/>
      <c r="G783" s="150">
        <v>6669000000</v>
      </c>
      <c r="H783" s="147" t="str">
        <f>'Budget Template 121613'!$D$5&amp;A783&amp;'Budget Template 121613'!$F$5&amp;B783&amp;"0000000"</f>
        <v>310000000000</v>
      </c>
      <c r="I783" s="151">
        <v>1</v>
      </c>
      <c r="J783" s="152">
        <f>ROUND('Budget Template 121613'!$T75,0)</f>
        <v>0</v>
      </c>
    </row>
    <row r="784" spans="1:10" s="149" customFormat="1" x14ac:dyDescent="0.2">
      <c r="A784" s="151">
        <v>32</v>
      </c>
      <c r="B784" s="147" t="s">
        <v>426</v>
      </c>
      <c r="C784" s="170"/>
      <c r="D784" s="151">
        <f>'Budget Template 121613'!$P$1</f>
        <v>2017</v>
      </c>
      <c r="E784" s="147">
        <f>'Budget Template 121613'!$G$5</f>
        <v>0</v>
      </c>
      <c r="F784" s="151"/>
      <c r="G784" s="150">
        <v>6112000000</v>
      </c>
      <c r="H784" s="147" t="str">
        <f>'Budget Template 121613'!$D$5&amp;A784&amp;'Budget Template 121613'!$F$5&amp;B784&amp;"0000000"</f>
        <v>320000000000</v>
      </c>
      <c r="I784" s="151">
        <v>1</v>
      </c>
      <c r="J784" s="152">
        <f>ROUND('Budget Template 121613'!$U20,0)</f>
        <v>0</v>
      </c>
    </row>
    <row r="785" spans="1:10" s="149" customFormat="1" x14ac:dyDescent="0.2">
      <c r="A785" s="151">
        <v>32</v>
      </c>
      <c r="B785" s="147" t="s">
        <v>426</v>
      </c>
      <c r="C785" s="170"/>
      <c r="D785" s="151">
        <f>'Budget Template 121613'!$P$1</f>
        <v>2017</v>
      </c>
      <c r="E785" s="147">
        <f>'Budget Template 121613'!$G$5</f>
        <v>0</v>
      </c>
      <c r="F785" s="151"/>
      <c r="G785" s="150">
        <v>6129010000</v>
      </c>
      <c r="H785" s="147" t="str">
        <f>'Budget Template 121613'!$D$5&amp;A785&amp;'Budget Template 121613'!$F$5&amp;B785&amp;"0000000"</f>
        <v>320000000000</v>
      </c>
      <c r="I785" s="151">
        <v>1</v>
      </c>
      <c r="J785" s="152">
        <f>ROUND('Budget Template 121613'!$U21,0)</f>
        <v>0</v>
      </c>
    </row>
    <row r="786" spans="1:10" s="149" customFormat="1" x14ac:dyDescent="0.2">
      <c r="A786" s="151">
        <v>32</v>
      </c>
      <c r="B786" s="147" t="s">
        <v>426</v>
      </c>
      <c r="C786" s="170"/>
      <c r="D786" s="151">
        <f>'Budget Template 121613'!$P$1</f>
        <v>2017</v>
      </c>
      <c r="E786" s="147">
        <f>'Budget Template 121613'!$G$5</f>
        <v>0</v>
      </c>
      <c r="F786" s="151"/>
      <c r="G786" s="150">
        <v>6119020000</v>
      </c>
      <c r="H786" s="147" t="str">
        <f>'Budget Template 121613'!$D$5&amp;A786&amp;'Budget Template 121613'!$F$5&amp;B786&amp;"0000000"</f>
        <v>320000000000</v>
      </c>
      <c r="I786" s="151">
        <v>1</v>
      </c>
      <c r="J786" s="152">
        <f>ROUND('Budget Template 121613'!$U22,0)</f>
        <v>0</v>
      </c>
    </row>
    <row r="787" spans="1:10" s="149" customFormat="1" x14ac:dyDescent="0.2">
      <c r="A787" s="151">
        <v>32</v>
      </c>
      <c r="B787" s="147" t="s">
        <v>426</v>
      </c>
      <c r="C787" s="170"/>
      <c r="D787" s="151">
        <f>'Budget Template 121613'!$P$1</f>
        <v>2017</v>
      </c>
      <c r="E787" s="147">
        <f>'Budget Template 121613'!$G$5</f>
        <v>0</v>
      </c>
      <c r="F787" s="151"/>
      <c r="G787" s="150">
        <v>6119030000</v>
      </c>
      <c r="H787" s="147" t="str">
        <f>'Budget Template 121613'!$D$5&amp;A787&amp;'Budget Template 121613'!$F$5&amp;B787&amp;"0000000"</f>
        <v>320000000000</v>
      </c>
      <c r="I787" s="151">
        <v>1</v>
      </c>
      <c r="J787" s="152">
        <f>ROUND('Budget Template 121613'!$U23,0)</f>
        <v>0</v>
      </c>
    </row>
    <row r="788" spans="1:10" s="149" customFormat="1" x14ac:dyDescent="0.2">
      <c r="A788" s="151">
        <v>32</v>
      </c>
      <c r="B788" s="147" t="s">
        <v>426</v>
      </c>
      <c r="C788" s="170"/>
      <c r="D788" s="151">
        <f>'Budget Template 121613'!$P$1</f>
        <v>2017</v>
      </c>
      <c r="E788" s="147">
        <f>'Budget Template 121613'!$G$5</f>
        <v>0</v>
      </c>
      <c r="F788" s="151"/>
      <c r="G788" s="150">
        <v>6119040000</v>
      </c>
      <c r="H788" s="147" t="str">
        <f>'Budget Template 121613'!$D$5&amp;A788&amp;'Budget Template 121613'!$F$5&amp;B788&amp;"0000000"</f>
        <v>320000000000</v>
      </c>
      <c r="I788" s="151">
        <v>1</v>
      </c>
      <c r="J788" s="152">
        <f>ROUND('Budget Template 121613'!$U24,0)</f>
        <v>0</v>
      </c>
    </row>
    <row r="789" spans="1:10" s="149" customFormat="1" x14ac:dyDescent="0.2">
      <c r="A789" s="151">
        <v>32</v>
      </c>
      <c r="B789" s="147" t="s">
        <v>426</v>
      </c>
      <c r="C789" s="170"/>
      <c r="D789" s="151">
        <f>'Budget Template 121613'!$P$1</f>
        <v>2017</v>
      </c>
      <c r="E789" s="147">
        <f>'Budget Template 121613'!$G$5</f>
        <v>0</v>
      </c>
      <c r="F789" s="151"/>
      <c r="G789" s="150">
        <v>6119050000</v>
      </c>
      <c r="H789" s="147" t="str">
        <f>'Budget Template 121613'!$D$5&amp;A789&amp;'Budget Template 121613'!$F$5&amp;B789&amp;"0000000"</f>
        <v>320000000000</v>
      </c>
      <c r="I789" s="151">
        <v>1</v>
      </c>
      <c r="J789" s="152">
        <f>ROUND('Budget Template 121613'!$U25,0)</f>
        <v>0</v>
      </c>
    </row>
    <row r="790" spans="1:10" s="149" customFormat="1" x14ac:dyDescent="0.2">
      <c r="A790" s="151">
        <v>32</v>
      </c>
      <c r="B790" s="147" t="s">
        <v>426</v>
      </c>
      <c r="C790" s="170"/>
      <c r="D790" s="151">
        <f>'Budget Template 121613'!$P$1</f>
        <v>2017</v>
      </c>
      <c r="E790" s="147">
        <f>'Budget Template 121613'!$G$5</f>
        <v>0</v>
      </c>
      <c r="F790" s="151"/>
      <c r="G790" s="150">
        <v>6119000000</v>
      </c>
      <c r="H790" s="147" t="str">
        <f>'Budget Template 121613'!$D$5&amp;A790&amp;'Budget Template 121613'!$F$5&amp;B790&amp;"0000000"</f>
        <v>320000000000</v>
      </c>
      <c r="I790" s="151">
        <v>1</v>
      </c>
      <c r="J790" s="152">
        <f>ROUND('Budget Template 121613'!$U26,0)</f>
        <v>0</v>
      </c>
    </row>
    <row r="791" spans="1:10" s="149" customFormat="1" x14ac:dyDescent="0.2">
      <c r="A791" s="151">
        <v>32</v>
      </c>
      <c r="B791" s="147" t="s">
        <v>426</v>
      </c>
      <c r="C791" s="170"/>
      <c r="D791" s="151">
        <f>'Budget Template 121613'!$P$1</f>
        <v>2017</v>
      </c>
      <c r="E791" s="147">
        <f>'Budget Template 121613'!$G$5</f>
        <v>0</v>
      </c>
      <c r="F791" s="151"/>
      <c r="G791" s="150">
        <v>6119010000</v>
      </c>
      <c r="H791" s="147" t="str">
        <f>'Budget Template 121613'!$D$5&amp;A791&amp;'Budget Template 121613'!$F$5&amp;B791&amp;"0000000"</f>
        <v>320000000000</v>
      </c>
      <c r="I791" s="151">
        <v>1</v>
      </c>
      <c r="J791" s="152">
        <f>ROUND('Budget Template 121613'!$U27,0)</f>
        <v>0</v>
      </c>
    </row>
    <row r="792" spans="1:10" s="149" customFormat="1" x14ac:dyDescent="0.2">
      <c r="A792" s="151">
        <v>32</v>
      </c>
      <c r="B792" s="147" t="s">
        <v>426</v>
      </c>
      <c r="C792" s="170"/>
      <c r="D792" s="151">
        <f>'Budget Template 121613'!$P$1</f>
        <v>2017</v>
      </c>
      <c r="E792" s="147">
        <f>'Budget Template 121613'!$G$5</f>
        <v>0</v>
      </c>
      <c r="F792" s="151"/>
      <c r="G792" s="150">
        <v>6121000000</v>
      </c>
      <c r="H792" s="147" t="str">
        <f>'Budget Template 121613'!$D$5&amp;A792&amp;'Budget Template 121613'!$F$5&amp;B792&amp;"0000000"</f>
        <v>320000000000</v>
      </c>
      <c r="I792" s="151">
        <v>1</v>
      </c>
      <c r="J792" s="152">
        <f>ROUND('Budget Template 121613'!$U28,0)</f>
        <v>0</v>
      </c>
    </row>
    <row r="793" spans="1:10" s="149" customFormat="1" x14ac:dyDescent="0.2">
      <c r="A793" s="151">
        <v>32</v>
      </c>
      <c r="B793" s="147" t="s">
        <v>426</v>
      </c>
      <c r="C793" s="170"/>
      <c r="D793" s="151">
        <f>'Budget Template 121613'!$P$1</f>
        <v>2017</v>
      </c>
      <c r="E793" s="147">
        <f>'Budget Template 121613'!$G$5</f>
        <v>0</v>
      </c>
      <c r="F793" s="151"/>
      <c r="G793" s="150">
        <v>6129000000</v>
      </c>
      <c r="H793" s="147" t="str">
        <f>'Budget Template 121613'!$D$5&amp;A793&amp;'Budget Template 121613'!$F$5&amp;B793&amp;"0000000"</f>
        <v>320000000000</v>
      </c>
      <c r="I793" s="151">
        <v>1</v>
      </c>
      <c r="J793" s="152">
        <f>ROUND('Budget Template 121613'!$U29,0)</f>
        <v>0</v>
      </c>
    </row>
    <row r="794" spans="1:10" s="149" customFormat="1" x14ac:dyDescent="0.2">
      <c r="A794" s="151">
        <v>32</v>
      </c>
      <c r="B794" s="147" t="s">
        <v>426</v>
      </c>
      <c r="C794" s="170"/>
      <c r="D794" s="151">
        <f>'Budget Template 121613'!$P$1</f>
        <v>2017</v>
      </c>
      <c r="E794" s="147">
        <f>'Budget Template 121613'!$G$5</f>
        <v>0</v>
      </c>
      <c r="F794" s="151"/>
      <c r="G794" s="150">
        <v>6141000000</v>
      </c>
      <c r="H794" s="147" t="str">
        <f>'Budget Template 121613'!$D$5&amp;A794&amp;'Budget Template 121613'!$F$5&amp;B794&amp;"0000000"</f>
        <v>320000000000</v>
      </c>
      <c r="I794" s="151">
        <v>1</v>
      </c>
      <c r="J794" s="152">
        <f>ROUND('Budget Template 121613'!$U31,0)</f>
        <v>0</v>
      </c>
    </row>
    <row r="795" spans="1:10" s="149" customFormat="1" x14ac:dyDescent="0.2">
      <c r="A795" s="151">
        <v>32</v>
      </c>
      <c r="B795" s="147" t="s">
        <v>426</v>
      </c>
      <c r="C795" s="170"/>
      <c r="D795" s="151">
        <f>'Budget Template 121613'!$P$1</f>
        <v>2017</v>
      </c>
      <c r="E795" s="147">
        <f>'Budget Template 121613'!$G$5</f>
        <v>0</v>
      </c>
      <c r="F795" s="151"/>
      <c r="G795" s="150">
        <v>6142000000</v>
      </c>
      <c r="H795" s="147" t="str">
        <f>'Budget Template 121613'!$D$5&amp;A795&amp;'Budget Template 121613'!$F$5&amp;B795&amp;"0000000"</f>
        <v>320000000000</v>
      </c>
      <c r="I795" s="151">
        <v>1</v>
      </c>
      <c r="J795" s="152">
        <f>ROUND('Budget Template 121613'!$U32,0)</f>
        <v>0</v>
      </c>
    </row>
    <row r="796" spans="1:10" s="149" customFormat="1" x14ac:dyDescent="0.2">
      <c r="A796" s="151">
        <v>32</v>
      </c>
      <c r="B796" s="147" t="s">
        <v>426</v>
      </c>
      <c r="C796" s="170"/>
      <c r="D796" s="151">
        <f>'Budget Template 121613'!$P$1</f>
        <v>2017</v>
      </c>
      <c r="E796" s="147">
        <f>'Budget Template 121613'!$G$5</f>
        <v>0</v>
      </c>
      <c r="F796" s="151"/>
      <c r="G796" s="150">
        <v>6143000000</v>
      </c>
      <c r="H796" s="147" t="str">
        <f>'Budget Template 121613'!$D$5&amp;A796&amp;'Budget Template 121613'!$F$5&amp;B796&amp;"0000000"</f>
        <v>320000000000</v>
      </c>
      <c r="I796" s="151">
        <v>1</v>
      </c>
      <c r="J796" s="152">
        <f>ROUND('Budget Template 121613'!$U33,0)</f>
        <v>0</v>
      </c>
    </row>
    <row r="797" spans="1:10" s="149" customFormat="1" x14ac:dyDescent="0.2">
      <c r="A797" s="151">
        <v>32</v>
      </c>
      <c r="B797" s="147" t="s">
        <v>426</v>
      </c>
      <c r="C797" s="170"/>
      <c r="D797" s="151">
        <f>'Budget Template 121613'!$P$1</f>
        <v>2017</v>
      </c>
      <c r="E797" s="147">
        <f>'Budget Template 121613'!$G$5</f>
        <v>0</v>
      </c>
      <c r="F797" s="151"/>
      <c r="G797" s="150">
        <v>6145000000</v>
      </c>
      <c r="H797" s="147" t="str">
        <f>'Budget Template 121613'!$D$5&amp;A797&amp;'Budget Template 121613'!$F$5&amp;B797&amp;"0000000"</f>
        <v>320000000000</v>
      </c>
      <c r="I797" s="151">
        <v>1</v>
      </c>
      <c r="J797" s="152">
        <f>ROUND('Budget Template 121613'!$U34,0)</f>
        <v>0</v>
      </c>
    </row>
    <row r="798" spans="1:10" s="149" customFormat="1" x14ac:dyDescent="0.2">
      <c r="A798" s="151">
        <v>32</v>
      </c>
      <c r="B798" s="147" t="s">
        <v>426</v>
      </c>
      <c r="C798" s="170"/>
      <c r="D798" s="151">
        <f>'Budget Template 121613'!$P$1</f>
        <v>2017</v>
      </c>
      <c r="E798" s="147">
        <f>'Budget Template 121613'!$G$5</f>
        <v>0</v>
      </c>
      <c r="F798" s="151"/>
      <c r="G798" s="150">
        <v>6146000000</v>
      </c>
      <c r="H798" s="147" t="str">
        <f>'Budget Template 121613'!$D$5&amp;A798&amp;'Budget Template 121613'!$F$5&amp;B798&amp;"0000000"</f>
        <v>320000000000</v>
      </c>
      <c r="I798" s="151">
        <v>1</v>
      </c>
      <c r="J798" s="152">
        <f>ROUND('Budget Template 121613'!$U35,0)</f>
        <v>0</v>
      </c>
    </row>
    <row r="799" spans="1:10" s="149" customFormat="1" x14ac:dyDescent="0.2">
      <c r="A799" s="151">
        <v>32</v>
      </c>
      <c r="B799" s="147" t="s">
        <v>426</v>
      </c>
      <c r="C799" s="170"/>
      <c r="D799" s="151">
        <f>'Budget Template 121613'!$P$1</f>
        <v>2017</v>
      </c>
      <c r="E799" s="147">
        <f>'Budget Template 121613'!$G$5</f>
        <v>0</v>
      </c>
      <c r="F799" s="151"/>
      <c r="G799" s="150">
        <v>6141010000</v>
      </c>
      <c r="H799" s="147" t="str">
        <f>'Budget Template 121613'!$D$5&amp;A799&amp;'Budget Template 121613'!$F$5&amp;B799&amp;"0000000"</f>
        <v>320000000000</v>
      </c>
      <c r="I799" s="151">
        <v>1</v>
      </c>
      <c r="J799" s="152">
        <f>ROUND('Budget Template 121613'!$U36,0)</f>
        <v>0</v>
      </c>
    </row>
    <row r="800" spans="1:10" s="149" customFormat="1" x14ac:dyDescent="0.2">
      <c r="A800" s="151">
        <v>32</v>
      </c>
      <c r="B800" s="147" t="s">
        <v>426</v>
      </c>
      <c r="C800" s="170"/>
      <c r="D800" s="151">
        <f>'Budget Template 121613'!$P$1</f>
        <v>2017</v>
      </c>
      <c r="E800" s="147">
        <f>'Budget Template 121613'!$G$5</f>
        <v>0</v>
      </c>
      <c r="F800" s="151"/>
      <c r="G800" s="150">
        <v>6219000000</v>
      </c>
      <c r="H800" s="147" t="str">
        <f>'Budget Template 121613'!$D$5&amp;A800&amp;'Budget Template 121613'!$F$5&amp;B800&amp;"0000000"</f>
        <v>320000000000</v>
      </c>
      <c r="I800" s="151">
        <v>1</v>
      </c>
      <c r="J800" s="152">
        <f>ROUND('Budget Template 121613'!$U40,0)</f>
        <v>0</v>
      </c>
    </row>
    <row r="801" spans="1:10" s="149" customFormat="1" x14ac:dyDescent="0.2">
      <c r="A801" s="151">
        <v>32</v>
      </c>
      <c r="B801" s="147" t="s">
        <v>426</v>
      </c>
      <c r="C801" s="170"/>
      <c r="D801" s="151">
        <f>'Budget Template 121613'!$P$1</f>
        <v>2017</v>
      </c>
      <c r="E801" s="147">
        <f>'Budget Template 121613'!$G$5</f>
        <v>0</v>
      </c>
      <c r="F801" s="151"/>
      <c r="G801" s="150">
        <v>6221000000</v>
      </c>
      <c r="H801" s="147" t="str">
        <f>'Budget Template 121613'!$D$5&amp;A801&amp;'Budget Template 121613'!$F$5&amp;B801&amp;"0000000"</f>
        <v>320000000000</v>
      </c>
      <c r="I801" s="151">
        <v>1</v>
      </c>
      <c r="J801" s="152">
        <f>ROUND('Budget Template 121613'!$U41,0)</f>
        <v>0</v>
      </c>
    </row>
    <row r="802" spans="1:10" s="149" customFormat="1" x14ac:dyDescent="0.2">
      <c r="A802" s="151">
        <v>32</v>
      </c>
      <c r="B802" s="147" t="s">
        <v>426</v>
      </c>
      <c r="C802" s="170"/>
      <c r="D802" s="151">
        <f>'Budget Template 121613'!$P$1</f>
        <v>2017</v>
      </c>
      <c r="E802" s="147">
        <f>'Budget Template 121613'!$G$5</f>
        <v>0</v>
      </c>
      <c r="F802" s="151"/>
      <c r="G802" s="150">
        <v>6239000000</v>
      </c>
      <c r="H802" s="147" t="str">
        <f>'Budget Template 121613'!$D$5&amp;A802&amp;'Budget Template 121613'!$F$5&amp;B802&amp;"0000000"</f>
        <v>320000000000</v>
      </c>
      <c r="I802" s="151">
        <v>1</v>
      </c>
      <c r="J802" s="152">
        <f>ROUND('Budget Template 121613'!$U42,0)</f>
        <v>0</v>
      </c>
    </row>
    <row r="803" spans="1:10" s="149" customFormat="1" x14ac:dyDescent="0.2">
      <c r="A803" s="151">
        <v>32</v>
      </c>
      <c r="B803" s="147" t="s">
        <v>426</v>
      </c>
      <c r="C803" s="170"/>
      <c r="D803" s="151">
        <f>'Budget Template 121613'!$P$1</f>
        <v>2017</v>
      </c>
      <c r="E803" s="147">
        <f>'Budget Template 121613'!$G$5</f>
        <v>0</v>
      </c>
      <c r="F803" s="151"/>
      <c r="G803" s="150">
        <v>6249000000</v>
      </c>
      <c r="H803" s="147" t="str">
        <f>'Budget Template 121613'!$D$5&amp;A803&amp;'Budget Template 121613'!$F$5&amp;B803&amp;"0000000"</f>
        <v>320000000000</v>
      </c>
      <c r="I803" s="151">
        <v>1</v>
      </c>
      <c r="J803" s="152">
        <f>ROUND('Budget Template 121613'!$U43,0)</f>
        <v>0</v>
      </c>
    </row>
    <row r="804" spans="1:10" s="149" customFormat="1" x14ac:dyDescent="0.2">
      <c r="A804" s="151">
        <v>32</v>
      </c>
      <c r="B804" s="147" t="s">
        <v>426</v>
      </c>
      <c r="C804" s="170"/>
      <c r="D804" s="151">
        <f>'Budget Template 121613'!$P$1</f>
        <v>2017</v>
      </c>
      <c r="E804" s="147">
        <f>'Budget Template 121613'!$G$5</f>
        <v>0</v>
      </c>
      <c r="F804" s="151"/>
      <c r="G804" s="150">
        <v>6259040000</v>
      </c>
      <c r="H804" s="147" t="str">
        <f>'Budget Template 121613'!$D$5&amp;A804&amp;'Budget Template 121613'!$F$5&amp;B804&amp;"0000000"</f>
        <v>320000000000</v>
      </c>
      <c r="I804" s="151">
        <v>1</v>
      </c>
      <c r="J804" s="152">
        <f>ROUND('Budget Template 121613'!$U44,0)</f>
        <v>0</v>
      </c>
    </row>
    <row r="805" spans="1:10" s="149" customFormat="1" x14ac:dyDescent="0.2">
      <c r="A805" s="151">
        <v>32</v>
      </c>
      <c r="B805" s="147" t="s">
        <v>426</v>
      </c>
      <c r="C805" s="170"/>
      <c r="D805" s="151">
        <f>'Budget Template 121613'!$P$1</f>
        <v>2017</v>
      </c>
      <c r="E805" s="147">
        <f>'Budget Template 121613'!$G$5</f>
        <v>0</v>
      </c>
      <c r="F805" s="151"/>
      <c r="G805" s="150">
        <v>6269000000</v>
      </c>
      <c r="H805" s="147" t="str">
        <f>'Budget Template 121613'!$D$5&amp;A805&amp;'Budget Template 121613'!$F$5&amp;B805&amp;"0000000"</f>
        <v>320000000000</v>
      </c>
      <c r="I805" s="151">
        <v>1</v>
      </c>
      <c r="J805" s="152">
        <f>ROUND('Budget Template 121613'!$U45,0)</f>
        <v>0</v>
      </c>
    </row>
    <row r="806" spans="1:10" s="149" customFormat="1" x14ac:dyDescent="0.2">
      <c r="A806" s="151">
        <v>32</v>
      </c>
      <c r="B806" s="147" t="s">
        <v>426</v>
      </c>
      <c r="C806" s="170"/>
      <c r="D806" s="151">
        <f>'Budget Template 121613'!$P$1</f>
        <v>2017</v>
      </c>
      <c r="E806" s="147">
        <f>'Budget Template 121613'!$G$5</f>
        <v>0</v>
      </c>
      <c r="F806" s="151"/>
      <c r="G806" s="150">
        <v>6269010000</v>
      </c>
      <c r="H806" s="147" t="str">
        <f>'Budget Template 121613'!$D$5&amp;A806&amp;'Budget Template 121613'!$F$5&amp;B806&amp;"0000000"</f>
        <v>320000000000</v>
      </c>
      <c r="I806" s="151">
        <v>1</v>
      </c>
      <c r="J806" s="152">
        <f>ROUND('Budget Template 121613'!$U46,0)</f>
        <v>0</v>
      </c>
    </row>
    <row r="807" spans="1:10" s="149" customFormat="1" x14ac:dyDescent="0.2">
      <c r="A807" s="151">
        <v>32</v>
      </c>
      <c r="B807" s="147" t="s">
        <v>426</v>
      </c>
      <c r="C807" s="170"/>
      <c r="D807" s="151">
        <f>'Budget Template 121613'!$P$1</f>
        <v>2017</v>
      </c>
      <c r="E807" s="147">
        <f>'Budget Template 121613'!$G$5</f>
        <v>0</v>
      </c>
      <c r="F807" s="151"/>
      <c r="G807" s="150">
        <v>6291000000</v>
      </c>
      <c r="H807" s="147" t="str">
        <f>'Budget Template 121613'!$D$5&amp;A807&amp;'Budget Template 121613'!$F$5&amp;B807&amp;"0000000"</f>
        <v>320000000000</v>
      </c>
      <c r="I807" s="151">
        <v>1</v>
      </c>
      <c r="J807" s="152">
        <f>ROUND('Budget Template 121613'!$U47,0)</f>
        <v>0</v>
      </c>
    </row>
    <row r="808" spans="1:10" s="149" customFormat="1" x14ac:dyDescent="0.2">
      <c r="A808" s="151">
        <v>32</v>
      </c>
      <c r="B808" s="147" t="s">
        <v>426</v>
      </c>
      <c r="C808" s="170"/>
      <c r="D808" s="151">
        <f>'Budget Template 121613'!$P$1</f>
        <v>2017</v>
      </c>
      <c r="E808" s="147">
        <f>'Budget Template 121613'!$G$5</f>
        <v>0</v>
      </c>
      <c r="F808" s="151"/>
      <c r="G808" s="150">
        <v>6299010000</v>
      </c>
      <c r="H808" s="147" t="str">
        <f>'Budget Template 121613'!$D$5&amp;A808&amp;'Budget Template 121613'!$F$5&amp;B808&amp;"0000000"</f>
        <v>320000000000</v>
      </c>
      <c r="I808" s="151">
        <v>1</v>
      </c>
      <c r="J808" s="152">
        <f>ROUND('Budget Template 121613'!$U48,0)</f>
        <v>0</v>
      </c>
    </row>
    <row r="809" spans="1:10" s="149" customFormat="1" x14ac:dyDescent="0.2">
      <c r="A809" s="151">
        <v>32</v>
      </c>
      <c r="B809" s="147" t="s">
        <v>426</v>
      </c>
      <c r="C809" s="170"/>
      <c r="D809" s="151">
        <f>'Budget Template 121613'!$P$1</f>
        <v>2017</v>
      </c>
      <c r="E809" s="147">
        <f>'Budget Template 121613'!$G$5</f>
        <v>0</v>
      </c>
      <c r="F809" s="151"/>
      <c r="G809" s="150">
        <v>6299000000</v>
      </c>
      <c r="H809" s="147" t="str">
        <f>'Budget Template 121613'!$D$5&amp;A809&amp;'Budget Template 121613'!$F$5&amp;B809&amp;"0000000"</f>
        <v>320000000000</v>
      </c>
      <c r="I809" s="151">
        <v>1</v>
      </c>
      <c r="J809" s="152">
        <f>ROUND('Budget Template 121613'!$U49,0)</f>
        <v>0</v>
      </c>
    </row>
    <row r="810" spans="1:10" s="149" customFormat="1" x14ac:dyDescent="0.2">
      <c r="A810" s="151">
        <v>32</v>
      </c>
      <c r="B810" s="147" t="s">
        <v>426</v>
      </c>
      <c r="C810" s="170"/>
      <c r="D810" s="151">
        <f>'Budget Template 121613'!$P$1</f>
        <v>2017</v>
      </c>
      <c r="E810" s="147">
        <f>'Budget Template 121613'!$G$5</f>
        <v>0</v>
      </c>
      <c r="F810" s="151"/>
      <c r="G810" s="150">
        <v>6319000000</v>
      </c>
      <c r="H810" s="147" t="str">
        <f>'Budget Template 121613'!$D$5&amp;A810&amp;'Budget Template 121613'!$F$5&amp;B810&amp;"0000000"</f>
        <v>320000000000</v>
      </c>
      <c r="I810" s="151">
        <v>1</v>
      </c>
      <c r="J810" s="152">
        <f>ROUND('Budget Template 121613'!$U52,0)</f>
        <v>0</v>
      </c>
    </row>
    <row r="811" spans="1:10" s="149" customFormat="1" x14ac:dyDescent="0.2">
      <c r="A811" s="151">
        <v>32</v>
      </c>
      <c r="B811" s="147" t="s">
        <v>426</v>
      </c>
      <c r="C811" s="170"/>
      <c r="D811" s="151">
        <f>'Budget Template 121613'!$P$1</f>
        <v>2017</v>
      </c>
      <c r="E811" s="147">
        <f>'Budget Template 121613'!$G$5</f>
        <v>0</v>
      </c>
      <c r="F811" s="151"/>
      <c r="G811" s="150">
        <v>6329000000</v>
      </c>
      <c r="H811" s="147" t="str">
        <f>'Budget Template 121613'!$D$5&amp;A811&amp;'Budget Template 121613'!$F$5&amp;B811&amp;"0000000"</f>
        <v>320000000000</v>
      </c>
      <c r="I811" s="151">
        <v>1</v>
      </c>
      <c r="J811" s="152">
        <f>ROUND('Budget Template 121613'!$U53,0)</f>
        <v>0</v>
      </c>
    </row>
    <row r="812" spans="1:10" s="149" customFormat="1" x14ac:dyDescent="0.2">
      <c r="A812" s="151">
        <v>32</v>
      </c>
      <c r="B812" s="147" t="s">
        <v>426</v>
      </c>
      <c r="C812" s="170"/>
      <c r="D812" s="151">
        <f>'Budget Template 121613'!$P$1</f>
        <v>2017</v>
      </c>
      <c r="E812" s="147">
        <f>'Budget Template 121613'!$G$5</f>
        <v>0</v>
      </c>
      <c r="F812" s="151"/>
      <c r="G812" s="150">
        <v>6339000000</v>
      </c>
      <c r="H812" s="147" t="str">
        <f>'Budget Template 121613'!$D$5&amp;A812&amp;'Budget Template 121613'!$F$5&amp;B812&amp;"0000000"</f>
        <v>320000000000</v>
      </c>
      <c r="I812" s="151">
        <v>1</v>
      </c>
      <c r="J812" s="152">
        <f>ROUND('Budget Template 121613'!$U54,0)</f>
        <v>0</v>
      </c>
    </row>
    <row r="813" spans="1:10" s="149" customFormat="1" x14ac:dyDescent="0.2">
      <c r="A813" s="151">
        <v>32</v>
      </c>
      <c r="B813" s="147" t="s">
        <v>426</v>
      </c>
      <c r="C813" s="170"/>
      <c r="D813" s="151">
        <f>'Budget Template 121613'!$P$1</f>
        <v>2017</v>
      </c>
      <c r="E813" s="147">
        <f>'Budget Template 121613'!$G$5</f>
        <v>0</v>
      </c>
      <c r="F813" s="151"/>
      <c r="G813" s="150">
        <v>6399000000</v>
      </c>
      <c r="H813" s="147" t="str">
        <f>'Budget Template 121613'!$D$5&amp;A813&amp;'Budget Template 121613'!$F$5&amp;B813&amp;"0000000"</f>
        <v>320000000000</v>
      </c>
      <c r="I813" s="151">
        <v>1</v>
      </c>
      <c r="J813" s="152">
        <f>ROUND('Budget Template 121613'!$U55,0)</f>
        <v>0</v>
      </c>
    </row>
    <row r="814" spans="1:10" s="149" customFormat="1" x14ac:dyDescent="0.2">
      <c r="A814" s="151">
        <v>32</v>
      </c>
      <c r="B814" s="147" t="s">
        <v>426</v>
      </c>
      <c r="C814" s="170"/>
      <c r="D814" s="151">
        <f>'Budget Template 121613'!$P$1</f>
        <v>2017</v>
      </c>
      <c r="E814" s="147">
        <f>'Budget Template 121613'!$G$5</f>
        <v>0</v>
      </c>
      <c r="F814" s="151"/>
      <c r="G814" s="150">
        <v>6411000000</v>
      </c>
      <c r="H814" s="147" t="str">
        <f>'Budget Template 121613'!$D$5&amp;A814&amp;'Budget Template 121613'!$F$5&amp;B814&amp;"0000000"</f>
        <v>320000000000</v>
      </c>
      <c r="I814" s="151">
        <v>1</v>
      </c>
      <c r="J814" s="152">
        <f>ROUND('Budget Template 121613'!$U58,0)</f>
        <v>0</v>
      </c>
    </row>
    <row r="815" spans="1:10" s="149" customFormat="1" x14ac:dyDescent="0.2">
      <c r="A815" s="151">
        <v>32</v>
      </c>
      <c r="B815" s="147" t="s">
        <v>426</v>
      </c>
      <c r="C815" s="170"/>
      <c r="D815" s="151">
        <f>'Budget Template 121613'!$P$1</f>
        <v>2017</v>
      </c>
      <c r="E815" s="147">
        <f>'Budget Template 121613'!$G$5</f>
        <v>0</v>
      </c>
      <c r="F815" s="151"/>
      <c r="G815" s="150">
        <v>6411010000</v>
      </c>
      <c r="H815" s="147" t="str">
        <f>'Budget Template 121613'!$D$5&amp;A815&amp;'Budget Template 121613'!$F$5&amp;B815&amp;"0000000"</f>
        <v>320000000000</v>
      </c>
      <c r="I815" s="151">
        <v>1</v>
      </c>
      <c r="J815" s="152">
        <f>ROUND('Budget Template 121613'!$U59,0)</f>
        <v>0</v>
      </c>
    </row>
    <row r="816" spans="1:10" s="149" customFormat="1" x14ac:dyDescent="0.2">
      <c r="A816" s="151">
        <v>32</v>
      </c>
      <c r="B816" s="147" t="s">
        <v>426</v>
      </c>
      <c r="C816" s="170"/>
      <c r="D816" s="151">
        <f>'Budget Template 121613'!$P$1</f>
        <v>2017</v>
      </c>
      <c r="E816" s="147">
        <f>'Budget Template 121613'!$G$5</f>
        <v>0</v>
      </c>
      <c r="F816" s="151"/>
      <c r="G816" s="150">
        <v>6412000000</v>
      </c>
      <c r="H816" s="147" t="str">
        <f>'Budget Template 121613'!$D$5&amp;A816&amp;'Budget Template 121613'!$F$5&amp;B816&amp;"0000000"</f>
        <v>320000000000</v>
      </c>
      <c r="I816" s="151">
        <v>1</v>
      </c>
      <c r="J816" s="152">
        <f>ROUND('Budget Template 121613'!$U60,0)</f>
        <v>0</v>
      </c>
    </row>
    <row r="817" spans="1:10" s="149" customFormat="1" x14ac:dyDescent="0.2">
      <c r="A817" s="151">
        <v>32</v>
      </c>
      <c r="B817" s="147" t="s">
        <v>426</v>
      </c>
      <c r="C817" s="170"/>
      <c r="D817" s="151">
        <f>'Budget Template 121613'!$P$1</f>
        <v>2017</v>
      </c>
      <c r="E817" s="147">
        <f>'Budget Template 121613'!$G$5</f>
        <v>0</v>
      </c>
      <c r="F817" s="151"/>
      <c r="G817" s="150">
        <v>6419000000</v>
      </c>
      <c r="H817" s="147" t="str">
        <f>'Budget Template 121613'!$D$5&amp;A817&amp;'Budget Template 121613'!$F$5&amp;B817&amp;"0000000"</f>
        <v>320000000000</v>
      </c>
      <c r="I817" s="151">
        <v>1</v>
      </c>
      <c r="J817" s="152">
        <f>ROUND('Budget Template 121613'!$U61,0)</f>
        <v>0</v>
      </c>
    </row>
    <row r="818" spans="1:10" s="149" customFormat="1" x14ac:dyDescent="0.2">
      <c r="A818" s="151">
        <v>32</v>
      </c>
      <c r="B818" s="147" t="s">
        <v>426</v>
      </c>
      <c r="C818" s="170"/>
      <c r="D818" s="151">
        <f>'Budget Template 121613'!$P$1</f>
        <v>2017</v>
      </c>
      <c r="E818" s="147">
        <f>'Budget Template 121613'!$G$5</f>
        <v>0</v>
      </c>
      <c r="F818" s="151"/>
      <c r="G818" s="150">
        <v>6494000000</v>
      </c>
      <c r="H818" s="147" t="str">
        <f>'Budget Template 121613'!$D$5&amp;A818&amp;'Budget Template 121613'!$F$5&amp;B818&amp;"0000000"</f>
        <v>320000000000</v>
      </c>
      <c r="I818" s="151">
        <v>1</v>
      </c>
      <c r="J818" s="152">
        <f>ROUND('Budget Template 121613'!$U62,0)</f>
        <v>0</v>
      </c>
    </row>
    <row r="819" spans="1:10" s="149" customFormat="1" x14ac:dyDescent="0.2">
      <c r="A819" s="151">
        <v>32</v>
      </c>
      <c r="B819" s="147" t="s">
        <v>426</v>
      </c>
      <c r="C819" s="170"/>
      <c r="D819" s="151">
        <f>'Budget Template 121613'!$P$1</f>
        <v>2017</v>
      </c>
      <c r="E819" s="147">
        <f>'Budget Template 121613'!$G$5</f>
        <v>0</v>
      </c>
      <c r="F819" s="151"/>
      <c r="G819" s="150">
        <v>6495000000</v>
      </c>
      <c r="H819" s="147" t="str">
        <f>'Budget Template 121613'!$D$5&amp;A819&amp;'Budget Template 121613'!$F$5&amp;B819&amp;"0000000"</f>
        <v>320000000000</v>
      </c>
      <c r="I819" s="151">
        <v>1</v>
      </c>
      <c r="J819" s="152">
        <f>ROUND('Budget Template 121613'!$U63,0)</f>
        <v>0</v>
      </c>
    </row>
    <row r="820" spans="1:10" s="149" customFormat="1" x14ac:dyDescent="0.2">
      <c r="A820" s="151">
        <v>32</v>
      </c>
      <c r="B820" s="147" t="s">
        <v>426</v>
      </c>
      <c r="C820" s="170"/>
      <c r="D820" s="151">
        <f>'Budget Template 121613'!$P$1</f>
        <v>2017</v>
      </c>
      <c r="E820" s="147">
        <f>'Budget Template 121613'!$G$5</f>
        <v>0</v>
      </c>
      <c r="F820" s="151"/>
      <c r="G820" s="150">
        <v>6499000000</v>
      </c>
      <c r="H820" s="147" t="str">
        <f>'Budget Template 121613'!$D$5&amp;A820&amp;'Budget Template 121613'!$F$5&amp;B820&amp;"0000000"</f>
        <v>320000000000</v>
      </c>
      <c r="I820" s="151">
        <v>1</v>
      </c>
      <c r="J820" s="152">
        <f>ROUND('Budget Template 121613'!$U64,0)</f>
        <v>0</v>
      </c>
    </row>
    <row r="821" spans="1:10" s="149" customFormat="1" x14ac:dyDescent="0.2">
      <c r="A821" s="151">
        <v>32</v>
      </c>
      <c r="B821" s="147" t="s">
        <v>426</v>
      </c>
      <c r="C821" s="170"/>
      <c r="D821" s="151">
        <f>'Budget Template 121613'!$P$1</f>
        <v>2017</v>
      </c>
      <c r="E821" s="147">
        <f>'Budget Template 121613'!$G$5</f>
        <v>0</v>
      </c>
      <c r="F821" s="151"/>
      <c r="G821" s="150">
        <v>6499010000</v>
      </c>
      <c r="H821" s="147" t="str">
        <f>'Budget Template 121613'!$D$5&amp;A821&amp;'Budget Template 121613'!$F$5&amp;B821&amp;"0000000"</f>
        <v>320000000000</v>
      </c>
      <c r="I821" s="151">
        <v>1</v>
      </c>
      <c r="J821" s="152">
        <f>ROUND('Budget Template 121613'!$U65,0)</f>
        <v>0</v>
      </c>
    </row>
    <row r="822" spans="1:10" s="149" customFormat="1" x14ac:dyDescent="0.2">
      <c r="A822" s="151">
        <v>32</v>
      </c>
      <c r="B822" s="147" t="s">
        <v>426</v>
      </c>
      <c r="C822" s="170"/>
      <c r="D822" s="151">
        <f>'Budget Template 121613'!$P$1</f>
        <v>2017</v>
      </c>
      <c r="E822" s="147">
        <f>'Budget Template 121613'!$G$5</f>
        <v>0</v>
      </c>
      <c r="F822" s="151"/>
      <c r="G822" s="150">
        <v>6499030000</v>
      </c>
      <c r="H822" s="147" t="str">
        <f>'Budget Template 121613'!$D$5&amp;A822&amp;'Budget Template 121613'!$F$5&amp;B822&amp;"0000000"</f>
        <v>320000000000</v>
      </c>
      <c r="I822" s="151">
        <v>1</v>
      </c>
      <c r="J822" s="152">
        <f>ROUND('Budget Template 121613'!$U66,0)</f>
        <v>0</v>
      </c>
    </row>
    <row r="823" spans="1:10" s="149" customFormat="1" x14ac:dyDescent="0.2">
      <c r="A823" s="151">
        <v>32</v>
      </c>
      <c r="B823" s="147" t="s">
        <v>426</v>
      </c>
      <c r="C823" s="170"/>
      <c r="D823" s="151">
        <f>'Budget Template 121613'!$P$1</f>
        <v>2017</v>
      </c>
      <c r="E823" s="147">
        <f>'Budget Template 121613'!$G$5</f>
        <v>0</v>
      </c>
      <c r="F823" s="151"/>
      <c r="G823" s="150">
        <v>6639000000</v>
      </c>
      <c r="H823" s="147" t="str">
        <f>'Budget Template 121613'!$D$5&amp;A823&amp;'Budget Template 121613'!$F$5&amp;B823&amp;"0000000"</f>
        <v>320000000000</v>
      </c>
      <c r="I823" s="151">
        <v>1</v>
      </c>
      <c r="J823" s="152">
        <f>ROUND('Budget Template 121613'!$U69,0)</f>
        <v>0</v>
      </c>
    </row>
    <row r="824" spans="1:10" s="149" customFormat="1" x14ac:dyDescent="0.2">
      <c r="A824" s="151">
        <v>32</v>
      </c>
      <c r="B824" s="147" t="s">
        <v>426</v>
      </c>
      <c r="C824" s="170"/>
      <c r="D824" s="151">
        <f>'Budget Template 121613'!$P$1</f>
        <v>2017</v>
      </c>
      <c r="E824" s="147">
        <f>'Budget Template 121613'!$G$5</f>
        <v>0</v>
      </c>
      <c r="F824" s="151"/>
      <c r="G824" s="150">
        <v>6639010000</v>
      </c>
      <c r="H824" s="147" t="str">
        <f>'Budget Template 121613'!$D$5&amp;A824&amp;'Budget Template 121613'!$F$5&amp;B824&amp;"0000000"</f>
        <v>320000000000</v>
      </c>
      <c r="I824" s="151">
        <v>1</v>
      </c>
      <c r="J824" s="152">
        <f>ROUND('Budget Template 121613'!$U70,0)</f>
        <v>0</v>
      </c>
    </row>
    <row r="825" spans="1:10" s="149" customFormat="1" x14ac:dyDescent="0.2">
      <c r="A825" s="151">
        <v>32</v>
      </c>
      <c r="B825" s="147" t="s">
        <v>426</v>
      </c>
      <c r="C825" s="170"/>
      <c r="D825" s="151">
        <f>'Budget Template 121613'!$P$1</f>
        <v>2017</v>
      </c>
      <c r="E825" s="147">
        <f>'Budget Template 121613'!$G$5</f>
        <v>0</v>
      </c>
      <c r="F825" s="151"/>
      <c r="G825" s="150">
        <v>6639020000</v>
      </c>
      <c r="H825" s="147" t="str">
        <f>'Budget Template 121613'!$D$5&amp;A825&amp;'Budget Template 121613'!$F$5&amp;B825&amp;"0000000"</f>
        <v>320000000000</v>
      </c>
      <c r="I825" s="151">
        <v>1</v>
      </c>
      <c r="J825" s="152">
        <f>ROUND('Budget Template 121613'!$U71,0)</f>
        <v>0</v>
      </c>
    </row>
    <row r="826" spans="1:10" s="149" customFormat="1" x14ac:dyDescent="0.2">
      <c r="A826" s="151">
        <v>32</v>
      </c>
      <c r="B826" s="147" t="s">
        <v>426</v>
      </c>
      <c r="C826" s="170"/>
      <c r="D826" s="151">
        <f>'Budget Template 121613'!$P$1</f>
        <v>2017</v>
      </c>
      <c r="E826" s="147">
        <f>'Budget Template 121613'!$G$5</f>
        <v>0</v>
      </c>
      <c r="F826" s="151"/>
      <c r="G826" s="150">
        <v>6649000000</v>
      </c>
      <c r="H826" s="147" t="str">
        <f>'Budget Template 121613'!$D$5&amp;A826&amp;'Budget Template 121613'!$F$5&amp;B826&amp;"0000000"</f>
        <v>320000000000</v>
      </c>
      <c r="I826" s="151">
        <v>1</v>
      </c>
      <c r="J826" s="152">
        <f>ROUND('Budget Template 121613'!$U72,0)</f>
        <v>0</v>
      </c>
    </row>
    <row r="827" spans="1:10" s="149" customFormat="1" x14ac:dyDescent="0.2">
      <c r="A827" s="151">
        <v>32</v>
      </c>
      <c r="B827" s="147" t="s">
        <v>426</v>
      </c>
      <c r="C827" s="170"/>
      <c r="D827" s="151">
        <f>'Budget Template 121613'!$P$1</f>
        <v>2017</v>
      </c>
      <c r="E827" s="147">
        <f>'Budget Template 121613'!$G$5</f>
        <v>0</v>
      </c>
      <c r="F827" s="151"/>
      <c r="G827" s="150">
        <v>6649010000</v>
      </c>
      <c r="H827" s="147" t="str">
        <f>'Budget Template 121613'!$D$5&amp;A827&amp;'Budget Template 121613'!$F$5&amp;B827&amp;"0000000"</f>
        <v>320000000000</v>
      </c>
      <c r="I827" s="151">
        <v>1</v>
      </c>
      <c r="J827" s="152">
        <f>ROUND('Budget Template 121613'!$U73,0)</f>
        <v>0</v>
      </c>
    </row>
    <row r="828" spans="1:10" s="149" customFormat="1" x14ac:dyDescent="0.2">
      <c r="A828" s="151">
        <v>32</v>
      </c>
      <c r="B828" s="147" t="s">
        <v>426</v>
      </c>
      <c r="C828" s="170"/>
      <c r="D828" s="151">
        <f>'Budget Template 121613'!$P$1</f>
        <v>2017</v>
      </c>
      <c r="E828" s="147">
        <f>'Budget Template 121613'!$G$5</f>
        <v>0</v>
      </c>
      <c r="F828" s="151"/>
      <c r="G828" s="150">
        <v>6649020000</v>
      </c>
      <c r="H828" s="147" t="str">
        <f>'Budget Template 121613'!$D$5&amp;A828&amp;'Budget Template 121613'!$F$5&amp;B828&amp;"0000000"</f>
        <v>320000000000</v>
      </c>
      <c r="I828" s="151">
        <v>1</v>
      </c>
      <c r="J828" s="152">
        <f>ROUND('Budget Template 121613'!$U74,0)</f>
        <v>0</v>
      </c>
    </row>
    <row r="829" spans="1:10" s="149" customFormat="1" x14ac:dyDescent="0.2">
      <c r="A829" s="151">
        <v>32</v>
      </c>
      <c r="B829" s="147" t="s">
        <v>426</v>
      </c>
      <c r="C829" s="170"/>
      <c r="D829" s="151">
        <f>'Budget Template 121613'!$P$1</f>
        <v>2017</v>
      </c>
      <c r="E829" s="147">
        <f>'Budget Template 121613'!$G$5</f>
        <v>0</v>
      </c>
      <c r="F829" s="151"/>
      <c r="G829" s="150">
        <v>6669000000</v>
      </c>
      <c r="H829" s="147" t="str">
        <f>'Budget Template 121613'!$D$5&amp;A829&amp;'Budget Template 121613'!$F$5&amp;B829&amp;"0000000"</f>
        <v>320000000000</v>
      </c>
      <c r="I829" s="151">
        <v>1</v>
      </c>
      <c r="J829" s="152">
        <f>ROUND('Budget Template 121613'!$U75,0)</f>
        <v>0</v>
      </c>
    </row>
    <row r="830" spans="1:10" s="149" customFormat="1" x14ac:dyDescent="0.2">
      <c r="A830" s="151">
        <v>34</v>
      </c>
      <c r="B830" s="147" t="s">
        <v>426</v>
      </c>
      <c r="C830" s="170"/>
      <c r="D830" s="151">
        <f>'Budget Template 121613'!$P$1</f>
        <v>2017</v>
      </c>
      <c r="E830" s="147">
        <f>'Budget Template 121613'!$G$5</f>
        <v>0</v>
      </c>
      <c r="F830" s="151"/>
      <c r="G830" s="150">
        <v>6112000000</v>
      </c>
      <c r="H830" s="147" t="str">
        <f>'Budget Template 121613'!$D$5&amp;A830&amp;'Budget Template 121613'!$F$5&amp;B830&amp;"0000000"</f>
        <v>340000000000</v>
      </c>
      <c r="I830" s="151">
        <v>1</v>
      </c>
      <c r="J830" s="152">
        <f>ROUND('Budget Template 121613'!$V20,0)</f>
        <v>0</v>
      </c>
    </row>
    <row r="831" spans="1:10" s="149" customFormat="1" x14ac:dyDescent="0.2">
      <c r="A831" s="151">
        <v>34</v>
      </c>
      <c r="B831" s="147" t="s">
        <v>426</v>
      </c>
      <c r="C831" s="170"/>
      <c r="D831" s="151">
        <f>'Budget Template 121613'!$P$1</f>
        <v>2017</v>
      </c>
      <c r="E831" s="147">
        <f>'Budget Template 121613'!$G$5</f>
        <v>0</v>
      </c>
      <c r="F831" s="151"/>
      <c r="G831" s="150">
        <v>6129010000</v>
      </c>
      <c r="H831" s="147" t="str">
        <f>'Budget Template 121613'!$D$5&amp;A831&amp;'Budget Template 121613'!$F$5&amp;B831&amp;"0000000"</f>
        <v>340000000000</v>
      </c>
      <c r="I831" s="151">
        <v>1</v>
      </c>
      <c r="J831" s="152">
        <f>ROUND('Budget Template 121613'!$V21,0)</f>
        <v>0</v>
      </c>
    </row>
    <row r="832" spans="1:10" s="149" customFormat="1" x14ac:dyDescent="0.2">
      <c r="A832" s="151">
        <v>34</v>
      </c>
      <c r="B832" s="147" t="s">
        <v>426</v>
      </c>
      <c r="C832" s="170"/>
      <c r="D832" s="151">
        <f>'Budget Template 121613'!$P$1</f>
        <v>2017</v>
      </c>
      <c r="E832" s="147">
        <f>'Budget Template 121613'!$G$5</f>
        <v>0</v>
      </c>
      <c r="F832" s="151"/>
      <c r="G832" s="150">
        <v>6119020000</v>
      </c>
      <c r="H832" s="147" t="str">
        <f>'Budget Template 121613'!$D$5&amp;A832&amp;'Budget Template 121613'!$F$5&amp;B832&amp;"0000000"</f>
        <v>340000000000</v>
      </c>
      <c r="I832" s="151">
        <v>1</v>
      </c>
      <c r="J832" s="152">
        <f>ROUND('Budget Template 121613'!$V22,0)</f>
        <v>0</v>
      </c>
    </row>
    <row r="833" spans="1:10" s="149" customFormat="1" x14ac:dyDescent="0.2">
      <c r="A833" s="151">
        <v>34</v>
      </c>
      <c r="B833" s="147" t="s">
        <v>426</v>
      </c>
      <c r="C833" s="170"/>
      <c r="D833" s="151">
        <f>'Budget Template 121613'!$P$1</f>
        <v>2017</v>
      </c>
      <c r="E833" s="147">
        <f>'Budget Template 121613'!$G$5</f>
        <v>0</v>
      </c>
      <c r="F833" s="151"/>
      <c r="G833" s="150">
        <v>6119030000</v>
      </c>
      <c r="H833" s="147" t="str">
        <f>'Budget Template 121613'!$D$5&amp;A833&amp;'Budget Template 121613'!$F$5&amp;B833&amp;"0000000"</f>
        <v>340000000000</v>
      </c>
      <c r="I833" s="151">
        <v>1</v>
      </c>
      <c r="J833" s="152">
        <f>ROUND('Budget Template 121613'!$V23,0)</f>
        <v>0</v>
      </c>
    </row>
    <row r="834" spans="1:10" s="149" customFormat="1" x14ac:dyDescent="0.2">
      <c r="A834" s="151">
        <v>34</v>
      </c>
      <c r="B834" s="147" t="s">
        <v>426</v>
      </c>
      <c r="C834" s="170"/>
      <c r="D834" s="151">
        <f>'Budget Template 121613'!$P$1</f>
        <v>2017</v>
      </c>
      <c r="E834" s="147">
        <f>'Budget Template 121613'!$G$5</f>
        <v>0</v>
      </c>
      <c r="F834" s="151"/>
      <c r="G834" s="150">
        <v>6119040000</v>
      </c>
      <c r="H834" s="147" t="str">
        <f>'Budget Template 121613'!$D$5&amp;A834&amp;'Budget Template 121613'!$F$5&amp;B834&amp;"0000000"</f>
        <v>340000000000</v>
      </c>
      <c r="I834" s="151">
        <v>1</v>
      </c>
      <c r="J834" s="152">
        <f>ROUND('Budget Template 121613'!$V24,0)</f>
        <v>0</v>
      </c>
    </row>
    <row r="835" spans="1:10" s="149" customFormat="1" x14ac:dyDescent="0.2">
      <c r="A835" s="151">
        <v>34</v>
      </c>
      <c r="B835" s="147" t="s">
        <v>426</v>
      </c>
      <c r="C835" s="170"/>
      <c r="D835" s="151">
        <f>'Budget Template 121613'!$P$1</f>
        <v>2017</v>
      </c>
      <c r="E835" s="147">
        <f>'Budget Template 121613'!$G$5</f>
        <v>0</v>
      </c>
      <c r="F835" s="151"/>
      <c r="G835" s="150">
        <v>6119050000</v>
      </c>
      <c r="H835" s="147" t="str">
        <f>'Budget Template 121613'!$D$5&amp;A835&amp;'Budget Template 121613'!$F$5&amp;B835&amp;"0000000"</f>
        <v>340000000000</v>
      </c>
      <c r="I835" s="151">
        <v>1</v>
      </c>
      <c r="J835" s="152">
        <f>ROUND('Budget Template 121613'!$V25,0)</f>
        <v>0</v>
      </c>
    </row>
    <row r="836" spans="1:10" s="149" customFormat="1" x14ac:dyDescent="0.2">
      <c r="A836" s="151">
        <v>34</v>
      </c>
      <c r="B836" s="147" t="s">
        <v>426</v>
      </c>
      <c r="C836" s="170"/>
      <c r="D836" s="151">
        <f>'Budget Template 121613'!$P$1</f>
        <v>2017</v>
      </c>
      <c r="E836" s="147">
        <f>'Budget Template 121613'!$G$5</f>
        <v>0</v>
      </c>
      <c r="F836" s="151"/>
      <c r="G836" s="150">
        <v>6119000000</v>
      </c>
      <c r="H836" s="147" t="str">
        <f>'Budget Template 121613'!$D$5&amp;A836&amp;'Budget Template 121613'!$F$5&amp;B836&amp;"0000000"</f>
        <v>340000000000</v>
      </c>
      <c r="I836" s="151">
        <v>1</v>
      </c>
      <c r="J836" s="152">
        <f>ROUND('Budget Template 121613'!$V26,0)</f>
        <v>0</v>
      </c>
    </row>
    <row r="837" spans="1:10" s="149" customFormat="1" x14ac:dyDescent="0.2">
      <c r="A837" s="151">
        <v>34</v>
      </c>
      <c r="B837" s="147" t="s">
        <v>426</v>
      </c>
      <c r="C837" s="170"/>
      <c r="D837" s="151">
        <f>'Budget Template 121613'!$P$1</f>
        <v>2017</v>
      </c>
      <c r="E837" s="147">
        <f>'Budget Template 121613'!$G$5</f>
        <v>0</v>
      </c>
      <c r="F837" s="151"/>
      <c r="G837" s="150">
        <v>6119010000</v>
      </c>
      <c r="H837" s="147" t="str">
        <f>'Budget Template 121613'!$D$5&amp;A837&amp;'Budget Template 121613'!$F$5&amp;B837&amp;"0000000"</f>
        <v>340000000000</v>
      </c>
      <c r="I837" s="151">
        <v>1</v>
      </c>
      <c r="J837" s="152">
        <f>ROUND('Budget Template 121613'!$V27,0)</f>
        <v>0</v>
      </c>
    </row>
    <row r="838" spans="1:10" s="149" customFormat="1" x14ac:dyDescent="0.2">
      <c r="A838" s="151">
        <v>34</v>
      </c>
      <c r="B838" s="147" t="s">
        <v>426</v>
      </c>
      <c r="C838" s="170"/>
      <c r="D838" s="151">
        <f>'Budget Template 121613'!$P$1</f>
        <v>2017</v>
      </c>
      <c r="E838" s="147">
        <f>'Budget Template 121613'!$G$5</f>
        <v>0</v>
      </c>
      <c r="F838" s="151"/>
      <c r="G838" s="150">
        <v>6121000000</v>
      </c>
      <c r="H838" s="147" t="str">
        <f>'Budget Template 121613'!$D$5&amp;A838&amp;'Budget Template 121613'!$F$5&amp;B838&amp;"0000000"</f>
        <v>340000000000</v>
      </c>
      <c r="I838" s="151">
        <v>1</v>
      </c>
      <c r="J838" s="152">
        <f>ROUND('Budget Template 121613'!$V28,0)</f>
        <v>0</v>
      </c>
    </row>
    <row r="839" spans="1:10" s="149" customFormat="1" x14ac:dyDescent="0.2">
      <c r="A839" s="151">
        <v>34</v>
      </c>
      <c r="B839" s="147" t="s">
        <v>426</v>
      </c>
      <c r="C839" s="170"/>
      <c r="D839" s="151">
        <f>'Budget Template 121613'!$P$1</f>
        <v>2017</v>
      </c>
      <c r="E839" s="147">
        <f>'Budget Template 121613'!$G$5</f>
        <v>0</v>
      </c>
      <c r="F839" s="151"/>
      <c r="G839" s="150">
        <v>6129000000</v>
      </c>
      <c r="H839" s="147" t="str">
        <f>'Budget Template 121613'!$D$5&amp;A839&amp;'Budget Template 121613'!$F$5&amp;B839&amp;"0000000"</f>
        <v>340000000000</v>
      </c>
      <c r="I839" s="151">
        <v>1</v>
      </c>
      <c r="J839" s="152">
        <f>ROUND('Budget Template 121613'!$V29,0)</f>
        <v>0</v>
      </c>
    </row>
    <row r="840" spans="1:10" s="149" customFormat="1" x14ac:dyDescent="0.2">
      <c r="A840" s="151">
        <v>34</v>
      </c>
      <c r="B840" s="147" t="s">
        <v>426</v>
      </c>
      <c r="C840" s="170"/>
      <c r="D840" s="151">
        <f>'Budget Template 121613'!$P$1</f>
        <v>2017</v>
      </c>
      <c r="E840" s="147">
        <f>'Budget Template 121613'!$G$5</f>
        <v>0</v>
      </c>
      <c r="F840" s="151"/>
      <c r="G840" s="150">
        <v>6141000000</v>
      </c>
      <c r="H840" s="147" t="str">
        <f>'Budget Template 121613'!$D$5&amp;A840&amp;'Budget Template 121613'!$F$5&amp;B840&amp;"0000000"</f>
        <v>340000000000</v>
      </c>
      <c r="I840" s="151">
        <v>1</v>
      </c>
      <c r="J840" s="152">
        <f>ROUND('Budget Template 121613'!$V31,0)</f>
        <v>0</v>
      </c>
    </row>
    <row r="841" spans="1:10" s="149" customFormat="1" x14ac:dyDescent="0.2">
      <c r="A841" s="151">
        <v>34</v>
      </c>
      <c r="B841" s="147" t="s">
        <v>426</v>
      </c>
      <c r="C841" s="170"/>
      <c r="D841" s="151">
        <f>'Budget Template 121613'!$P$1</f>
        <v>2017</v>
      </c>
      <c r="E841" s="147">
        <f>'Budget Template 121613'!$G$5</f>
        <v>0</v>
      </c>
      <c r="F841" s="151"/>
      <c r="G841" s="150">
        <v>6142000000</v>
      </c>
      <c r="H841" s="147" t="str">
        <f>'Budget Template 121613'!$D$5&amp;A841&amp;'Budget Template 121613'!$F$5&amp;B841&amp;"0000000"</f>
        <v>340000000000</v>
      </c>
      <c r="I841" s="151">
        <v>1</v>
      </c>
      <c r="J841" s="152">
        <f>ROUND('Budget Template 121613'!$V32,0)</f>
        <v>0</v>
      </c>
    </row>
    <row r="842" spans="1:10" s="149" customFormat="1" x14ac:dyDescent="0.2">
      <c r="A842" s="151">
        <v>34</v>
      </c>
      <c r="B842" s="147" t="s">
        <v>426</v>
      </c>
      <c r="C842" s="170"/>
      <c r="D842" s="151">
        <f>'Budget Template 121613'!$P$1</f>
        <v>2017</v>
      </c>
      <c r="E842" s="147">
        <f>'Budget Template 121613'!$G$5</f>
        <v>0</v>
      </c>
      <c r="F842" s="151"/>
      <c r="G842" s="150">
        <v>6143000000</v>
      </c>
      <c r="H842" s="147" t="str">
        <f>'Budget Template 121613'!$D$5&amp;A842&amp;'Budget Template 121613'!$F$5&amp;B842&amp;"0000000"</f>
        <v>340000000000</v>
      </c>
      <c r="I842" s="151">
        <v>1</v>
      </c>
      <c r="J842" s="152">
        <f>ROUND('Budget Template 121613'!$V33,0)</f>
        <v>0</v>
      </c>
    </row>
    <row r="843" spans="1:10" s="149" customFormat="1" x14ac:dyDescent="0.2">
      <c r="A843" s="151">
        <v>34</v>
      </c>
      <c r="B843" s="147" t="s">
        <v>426</v>
      </c>
      <c r="C843" s="170"/>
      <c r="D843" s="151">
        <f>'Budget Template 121613'!$P$1</f>
        <v>2017</v>
      </c>
      <c r="E843" s="147">
        <f>'Budget Template 121613'!$G$5</f>
        <v>0</v>
      </c>
      <c r="F843" s="151"/>
      <c r="G843" s="150">
        <v>6145000000</v>
      </c>
      <c r="H843" s="147" t="str">
        <f>'Budget Template 121613'!$D$5&amp;A843&amp;'Budget Template 121613'!$F$5&amp;B843&amp;"0000000"</f>
        <v>340000000000</v>
      </c>
      <c r="I843" s="151">
        <v>1</v>
      </c>
      <c r="J843" s="152">
        <f>ROUND('Budget Template 121613'!$V34,0)</f>
        <v>0</v>
      </c>
    </row>
    <row r="844" spans="1:10" s="149" customFormat="1" x14ac:dyDescent="0.2">
      <c r="A844" s="151">
        <v>34</v>
      </c>
      <c r="B844" s="147" t="s">
        <v>426</v>
      </c>
      <c r="C844" s="170"/>
      <c r="D844" s="151">
        <f>'Budget Template 121613'!$P$1</f>
        <v>2017</v>
      </c>
      <c r="E844" s="147">
        <f>'Budget Template 121613'!$G$5</f>
        <v>0</v>
      </c>
      <c r="F844" s="151"/>
      <c r="G844" s="150">
        <v>6146000000</v>
      </c>
      <c r="H844" s="147" t="str">
        <f>'Budget Template 121613'!$D$5&amp;A844&amp;'Budget Template 121613'!$F$5&amp;B844&amp;"0000000"</f>
        <v>340000000000</v>
      </c>
      <c r="I844" s="151">
        <v>1</v>
      </c>
      <c r="J844" s="152">
        <f>ROUND('Budget Template 121613'!$V35,0)</f>
        <v>0</v>
      </c>
    </row>
    <row r="845" spans="1:10" s="149" customFormat="1" x14ac:dyDescent="0.2">
      <c r="A845" s="151">
        <v>34</v>
      </c>
      <c r="B845" s="147" t="s">
        <v>426</v>
      </c>
      <c r="C845" s="170"/>
      <c r="D845" s="151">
        <f>'Budget Template 121613'!$P$1</f>
        <v>2017</v>
      </c>
      <c r="E845" s="147">
        <f>'Budget Template 121613'!$G$5</f>
        <v>0</v>
      </c>
      <c r="F845" s="151"/>
      <c r="G845" s="150">
        <v>6141010000</v>
      </c>
      <c r="H845" s="147" t="str">
        <f>'Budget Template 121613'!$D$5&amp;A845&amp;'Budget Template 121613'!$F$5&amp;B845&amp;"0000000"</f>
        <v>340000000000</v>
      </c>
      <c r="I845" s="151">
        <v>1</v>
      </c>
      <c r="J845" s="152">
        <f>ROUND('Budget Template 121613'!$V36,0)</f>
        <v>0</v>
      </c>
    </row>
    <row r="846" spans="1:10" s="149" customFormat="1" x14ac:dyDescent="0.2">
      <c r="A846" s="151">
        <v>34</v>
      </c>
      <c r="B846" s="147" t="s">
        <v>426</v>
      </c>
      <c r="C846" s="170"/>
      <c r="D846" s="151">
        <f>'Budget Template 121613'!$P$1</f>
        <v>2017</v>
      </c>
      <c r="E846" s="147">
        <f>'Budget Template 121613'!$G$5</f>
        <v>0</v>
      </c>
      <c r="F846" s="151"/>
      <c r="G846" s="150">
        <v>6219000000</v>
      </c>
      <c r="H846" s="147" t="str">
        <f>'Budget Template 121613'!$D$5&amp;A846&amp;'Budget Template 121613'!$F$5&amp;B846&amp;"0000000"</f>
        <v>340000000000</v>
      </c>
      <c r="I846" s="151">
        <v>1</v>
      </c>
      <c r="J846" s="152">
        <f>ROUND('Budget Template 121613'!$V40,0)</f>
        <v>0</v>
      </c>
    </row>
    <row r="847" spans="1:10" s="149" customFormat="1" x14ac:dyDescent="0.2">
      <c r="A847" s="151">
        <v>34</v>
      </c>
      <c r="B847" s="147" t="s">
        <v>426</v>
      </c>
      <c r="C847" s="170"/>
      <c r="D847" s="151">
        <f>'Budget Template 121613'!$P$1</f>
        <v>2017</v>
      </c>
      <c r="E847" s="147">
        <f>'Budget Template 121613'!$G$5</f>
        <v>0</v>
      </c>
      <c r="F847" s="151"/>
      <c r="G847" s="150">
        <v>6221000000</v>
      </c>
      <c r="H847" s="147" t="str">
        <f>'Budget Template 121613'!$D$5&amp;A847&amp;'Budget Template 121613'!$F$5&amp;B847&amp;"0000000"</f>
        <v>340000000000</v>
      </c>
      <c r="I847" s="151">
        <v>1</v>
      </c>
      <c r="J847" s="152">
        <f>ROUND('Budget Template 121613'!$V41,0)</f>
        <v>0</v>
      </c>
    </row>
    <row r="848" spans="1:10" s="149" customFormat="1" x14ac:dyDescent="0.2">
      <c r="A848" s="151">
        <v>34</v>
      </c>
      <c r="B848" s="147" t="s">
        <v>426</v>
      </c>
      <c r="C848" s="170"/>
      <c r="D848" s="151">
        <f>'Budget Template 121613'!$P$1</f>
        <v>2017</v>
      </c>
      <c r="E848" s="147">
        <f>'Budget Template 121613'!$G$5</f>
        <v>0</v>
      </c>
      <c r="F848" s="151"/>
      <c r="G848" s="150">
        <v>6239000000</v>
      </c>
      <c r="H848" s="147" t="str">
        <f>'Budget Template 121613'!$D$5&amp;A848&amp;'Budget Template 121613'!$F$5&amp;B848&amp;"0000000"</f>
        <v>340000000000</v>
      </c>
      <c r="I848" s="151">
        <v>1</v>
      </c>
      <c r="J848" s="152">
        <f>ROUND('Budget Template 121613'!$V42,0)</f>
        <v>0</v>
      </c>
    </row>
    <row r="849" spans="1:10" s="149" customFormat="1" x14ac:dyDescent="0.2">
      <c r="A849" s="151">
        <v>34</v>
      </c>
      <c r="B849" s="147" t="s">
        <v>426</v>
      </c>
      <c r="C849" s="170"/>
      <c r="D849" s="151">
        <f>'Budget Template 121613'!$P$1</f>
        <v>2017</v>
      </c>
      <c r="E849" s="147">
        <f>'Budget Template 121613'!$G$5</f>
        <v>0</v>
      </c>
      <c r="F849" s="151"/>
      <c r="G849" s="150">
        <v>6249000000</v>
      </c>
      <c r="H849" s="147" t="str">
        <f>'Budget Template 121613'!$D$5&amp;A849&amp;'Budget Template 121613'!$F$5&amp;B849&amp;"0000000"</f>
        <v>340000000000</v>
      </c>
      <c r="I849" s="151">
        <v>1</v>
      </c>
      <c r="J849" s="152">
        <f>ROUND('Budget Template 121613'!$V43,0)</f>
        <v>0</v>
      </c>
    </row>
    <row r="850" spans="1:10" s="149" customFormat="1" x14ac:dyDescent="0.2">
      <c r="A850" s="151">
        <v>34</v>
      </c>
      <c r="B850" s="147" t="s">
        <v>426</v>
      </c>
      <c r="C850" s="170"/>
      <c r="D850" s="151">
        <f>'Budget Template 121613'!$P$1</f>
        <v>2017</v>
      </c>
      <c r="E850" s="147">
        <f>'Budget Template 121613'!$G$5</f>
        <v>0</v>
      </c>
      <c r="F850" s="151"/>
      <c r="G850" s="150">
        <v>6259040000</v>
      </c>
      <c r="H850" s="147" t="str">
        <f>'Budget Template 121613'!$D$5&amp;A850&amp;'Budget Template 121613'!$F$5&amp;B850&amp;"0000000"</f>
        <v>340000000000</v>
      </c>
      <c r="I850" s="151">
        <v>1</v>
      </c>
      <c r="J850" s="152">
        <f>ROUND('Budget Template 121613'!$V44,0)</f>
        <v>0</v>
      </c>
    </row>
    <row r="851" spans="1:10" s="149" customFormat="1" x14ac:dyDescent="0.2">
      <c r="A851" s="151">
        <v>34</v>
      </c>
      <c r="B851" s="147" t="s">
        <v>426</v>
      </c>
      <c r="C851" s="170"/>
      <c r="D851" s="151">
        <f>'Budget Template 121613'!$P$1</f>
        <v>2017</v>
      </c>
      <c r="E851" s="147">
        <f>'Budget Template 121613'!$G$5</f>
        <v>0</v>
      </c>
      <c r="F851" s="151"/>
      <c r="G851" s="150">
        <v>6269000000</v>
      </c>
      <c r="H851" s="147" t="str">
        <f>'Budget Template 121613'!$D$5&amp;A851&amp;'Budget Template 121613'!$F$5&amp;B851&amp;"0000000"</f>
        <v>340000000000</v>
      </c>
      <c r="I851" s="151">
        <v>1</v>
      </c>
      <c r="J851" s="152">
        <f>ROUND('Budget Template 121613'!$V45,0)</f>
        <v>0</v>
      </c>
    </row>
    <row r="852" spans="1:10" s="149" customFormat="1" x14ac:dyDescent="0.2">
      <c r="A852" s="151">
        <v>34</v>
      </c>
      <c r="B852" s="147" t="s">
        <v>426</v>
      </c>
      <c r="C852" s="170"/>
      <c r="D852" s="151">
        <f>'Budget Template 121613'!$P$1</f>
        <v>2017</v>
      </c>
      <c r="E852" s="147">
        <f>'Budget Template 121613'!$G$5</f>
        <v>0</v>
      </c>
      <c r="F852" s="151"/>
      <c r="G852" s="150">
        <v>6269010000</v>
      </c>
      <c r="H852" s="147" t="str">
        <f>'Budget Template 121613'!$D$5&amp;A852&amp;'Budget Template 121613'!$F$5&amp;B852&amp;"0000000"</f>
        <v>340000000000</v>
      </c>
      <c r="I852" s="151">
        <v>1</v>
      </c>
      <c r="J852" s="152">
        <f>ROUND('Budget Template 121613'!$V46,0)</f>
        <v>0</v>
      </c>
    </row>
    <row r="853" spans="1:10" s="149" customFormat="1" x14ac:dyDescent="0.2">
      <c r="A853" s="151">
        <v>34</v>
      </c>
      <c r="B853" s="147" t="s">
        <v>426</v>
      </c>
      <c r="C853" s="170"/>
      <c r="D853" s="151">
        <f>'Budget Template 121613'!$P$1</f>
        <v>2017</v>
      </c>
      <c r="E853" s="147">
        <f>'Budget Template 121613'!$G$5</f>
        <v>0</v>
      </c>
      <c r="F853" s="151"/>
      <c r="G853" s="150">
        <v>6291000000</v>
      </c>
      <c r="H853" s="147" t="str">
        <f>'Budget Template 121613'!$D$5&amp;A853&amp;'Budget Template 121613'!$F$5&amp;B853&amp;"0000000"</f>
        <v>340000000000</v>
      </c>
      <c r="I853" s="151">
        <v>1</v>
      </c>
      <c r="J853" s="152">
        <f>ROUND('Budget Template 121613'!$V47,0)</f>
        <v>0</v>
      </c>
    </row>
    <row r="854" spans="1:10" s="149" customFormat="1" x14ac:dyDescent="0.2">
      <c r="A854" s="151">
        <v>34</v>
      </c>
      <c r="B854" s="147" t="s">
        <v>426</v>
      </c>
      <c r="C854" s="170"/>
      <c r="D854" s="151">
        <f>'Budget Template 121613'!$P$1</f>
        <v>2017</v>
      </c>
      <c r="E854" s="147">
        <f>'Budget Template 121613'!$G$5</f>
        <v>0</v>
      </c>
      <c r="F854" s="151"/>
      <c r="G854" s="150">
        <v>6299010000</v>
      </c>
      <c r="H854" s="147" t="str">
        <f>'Budget Template 121613'!$D$5&amp;A854&amp;'Budget Template 121613'!$F$5&amp;B854&amp;"0000000"</f>
        <v>340000000000</v>
      </c>
      <c r="I854" s="151">
        <v>1</v>
      </c>
      <c r="J854" s="152">
        <f>ROUND('Budget Template 121613'!$V48,0)</f>
        <v>0</v>
      </c>
    </row>
    <row r="855" spans="1:10" s="149" customFormat="1" x14ac:dyDescent="0.2">
      <c r="A855" s="151">
        <v>34</v>
      </c>
      <c r="B855" s="147" t="s">
        <v>426</v>
      </c>
      <c r="C855" s="170"/>
      <c r="D855" s="151">
        <f>'Budget Template 121613'!$P$1</f>
        <v>2017</v>
      </c>
      <c r="E855" s="147">
        <f>'Budget Template 121613'!$G$5</f>
        <v>0</v>
      </c>
      <c r="F855" s="151"/>
      <c r="G855" s="150">
        <v>6299000000</v>
      </c>
      <c r="H855" s="147" t="str">
        <f>'Budget Template 121613'!$D$5&amp;A855&amp;'Budget Template 121613'!$F$5&amp;B855&amp;"0000000"</f>
        <v>340000000000</v>
      </c>
      <c r="I855" s="151">
        <v>1</v>
      </c>
      <c r="J855" s="152">
        <f>ROUND('Budget Template 121613'!$V49,0)</f>
        <v>0</v>
      </c>
    </row>
    <row r="856" spans="1:10" s="149" customFormat="1" x14ac:dyDescent="0.2">
      <c r="A856" s="151">
        <v>34</v>
      </c>
      <c r="B856" s="147" t="s">
        <v>426</v>
      </c>
      <c r="C856" s="170"/>
      <c r="D856" s="151">
        <f>'Budget Template 121613'!$P$1</f>
        <v>2017</v>
      </c>
      <c r="E856" s="147">
        <f>'Budget Template 121613'!$G$5</f>
        <v>0</v>
      </c>
      <c r="F856" s="151"/>
      <c r="G856" s="150">
        <v>6319000000</v>
      </c>
      <c r="H856" s="147" t="str">
        <f>'Budget Template 121613'!$D$5&amp;A856&amp;'Budget Template 121613'!$F$5&amp;B856&amp;"0000000"</f>
        <v>340000000000</v>
      </c>
      <c r="I856" s="151">
        <v>1</v>
      </c>
      <c r="J856" s="152">
        <f>ROUND('Budget Template 121613'!$V52,0)</f>
        <v>0</v>
      </c>
    </row>
    <row r="857" spans="1:10" s="149" customFormat="1" x14ac:dyDescent="0.2">
      <c r="A857" s="151">
        <v>34</v>
      </c>
      <c r="B857" s="147" t="s">
        <v>426</v>
      </c>
      <c r="C857" s="170"/>
      <c r="D857" s="151">
        <f>'Budget Template 121613'!$P$1</f>
        <v>2017</v>
      </c>
      <c r="E857" s="147">
        <f>'Budget Template 121613'!$G$5</f>
        <v>0</v>
      </c>
      <c r="F857" s="151"/>
      <c r="G857" s="150">
        <v>6329000000</v>
      </c>
      <c r="H857" s="147" t="str">
        <f>'Budget Template 121613'!$D$5&amp;A857&amp;'Budget Template 121613'!$F$5&amp;B857&amp;"0000000"</f>
        <v>340000000000</v>
      </c>
      <c r="I857" s="151">
        <v>1</v>
      </c>
      <c r="J857" s="152">
        <f>ROUND('Budget Template 121613'!$V53,0)</f>
        <v>0</v>
      </c>
    </row>
    <row r="858" spans="1:10" s="149" customFormat="1" x14ac:dyDescent="0.2">
      <c r="A858" s="151">
        <v>34</v>
      </c>
      <c r="B858" s="147" t="s">
        <v>426</v>
      </c>
      <c r="C858" s="170"/>
      <c r="D858" s="151">
        <f>'Budget Template 121613'!$P$1</f>
        <v>2017</v>
      </c>
      <c r="E858" s="147">
        <f>'Budget Template 121613'!$G$5</f>
        <v>0</v>
      </c>
      <c r="F858" s="151"/>
      <c r="G858" s="150">
        <v>6339000000</v>
      </c>
      <c r="H858" s="147" t="str">
        <f>'Budget Template 121613'!$D$5&amp;A858&amp;'Budget Template 121613'!$F$5&amp;B858&amp;"0000000"</f>
        <v>340000000000</v>
      </c>
      <c r="I858" s="151">
        <v>1</v>
      </c>
      <c r="J858" s="152">
        <f>ROUND('Budget Template 121613'!$V54,0)</f>
        <v>0</v>
      </c>
    </row>
    <row r="859" spans="1:10" s="149" customFormat="1" x14ac:dyDescent="0.2">
      <c r="A859" s="151">
        <v>34</v>
      </c>
      <c r="B859" s="147" t="s">
        <v>426</v>
      </c>
      <c r="C859" s="170"/>
      <c r="D859" s="151">
        <f>'Budget Template 121613'!$P$1</f>
        <v>2017</v>
      </c>
      <c r="E859" s="147">
        <f>'Budget Template 121613'!$G$5</f>
        <v>0</v>
      </c>
      <c r="F859" s="151"/>
      <c r="G859" s="150">
        <v>6399000000</v>
      </c>
      <c r="H859" s="147" t="str">
        <f>'Budget Template 121613'!$D$5&amp;A859&amp;'Budget Template 121613'!$F$5&amp;B859&amp;"0000000"</f>
        <v>340000000000</v>
      </c>
      <c r="I859" s="151">
        <v>1</v>
      </c>
      <c r="J859" s="152">
        <f>ROUND('Budget Template 121613'!$V55,0)</f>
        <v>0</v>
      </c>
    </row>
    <row r="860" spans="1:10" s="149" customFormat="1" x14ac:dyDescent="0.2">
      <c r="A860" s="151">
        <v>34</v>
      </c>
      <c r="B860" s="147" t="s">
        <v>426</v>
      </c>
      <c r="C860" s="170"/>
      <c r="D860" s="151">
        <f>'Budget Template 121613'!$P$1</f>
        <v>2017</v>
      </c>
      <c r="E860" s="147">
        <f>'Budget Template 121613'!$G$5</f>
        <v>0</v>
      </c>
      <c r="F860" s="151"/>
      <c r="G860" s="150">
        <v>6411000000</v>
      </c>
      <c r="H860" s="147" t="str">
        <f>'Budget Template 121613'!$D$5&amp;A860&amp;'Budget Template 121613'!$F$5&amp;B860&amp;"0000000"</f>
        <v>340000000000</v>
      </c>
      <c r="I860" s="151">
        <v>1</v>
      </c>
      <c r="J860" s="152">
        <f>ROUND('Budget Template 121613'!$V58,0)</f>
        <v>0</v>
      </c>
    </row>
    <row r="861" spans="1:10" s="149" customFormat="1" x14ac:dyDescent="0.2">
      <c r="A861" s="151">
        <v>34</v>
      </c>
      <c r="B861" s="147" t="s">
        <v>426</v>
      </c>
      <c r="C861" s="170"/>
      <c r="D861" s="151">
        <f>'Budget Template 121613'!$P$1</f>
        <v>2017</v>
      </c>
      <c r="E861" s="147">
        <f>'Budget Template 121613'!$G$5</f>
        <v>0</v>
      </c>
      <c r="F861" s="151"/>
      <c r="G861" s="150">
        <v>6411010000</v>
      </c>
      <c r="H861" s="147" t="str">
        <f>'Budget Template 121613'!$D$5&amp;A861&amp;'Budget Template 121613'!$F$5&amp;B861&amp;"0000000"</f>
        <v>340000000000</v>
      </c>
      <c r="I861" s="151">
        <v>1</v>
      </c>
      <c r="J861" s="152">
        <f>ROUND('Budget Template 121613'!$V59,0)</f>
        <v>0</v>
      </c>
    </row>
    <row r="862" spans="1:10" s="149" customFormat="1" x14ac:dyDescent="0.2">
      <c r="A862" s="151">
        <v>34</v>
      </c>
      <c r="B862" s="147" t="s">
        <v>426</v>
      </c>
      <c r="C862" s="170"/>
      <c r="D862" s="151">
        <f>'Budget Template 121613'!$P$1</f>
        <v>2017</v>
      </c>
      <c r="E862" s="147">
        <f>'Budget Template 121613'!$G$5</f>
        <v>0</v>
      </c>
      <c r="F862" s="151"/>
      <c r="G862" s="150">
        <v>6412000000</v>
      </c>
      <c r="H862" s="147" t="str">
        <f>'Budget Template 121613'!$D$5&amp;A862&amp;'Budget Template 121613'!$F$5&amp;B862&amp;"0000000"</f>
        <v>340000000000</v>
      </c>
      <c r="I862" s="151">
        <v>1</v>
      </c>
      <c r="J862" s="152">
        <f>ROUND('Budget Template 121613'!$V60,0)</f>
        <v>0</v>
      </c>
    </row>
    <row r="863" spans="1:10" s="149" customFormat="1" x14ac:dyDescent="0.2">
      <c r="A863" s="151">
        <v>34</v>
      </c>
      <c r="B863" s="147" t="s">
        <v>426</v>
      </c>
      <c r="C863" s="170"/>
      <c r="D863" s="151">
        <f>'Budget Template 121613'!$P$1</f>
        <v>2017</v>
      </c>
      <c r="E863" s="147">
        <f>'Budget Template 121613'!$G$5</f>
        <v>0</v>
      </c>
      <c r="F863" s="151"/>
      <c r="G863" s="150">
        <v>6419000000</v>
      </c>
      <c r="H863" s="147" t="str">
        <f>'Budget Template 121613'!$D$5&amp;A863&amp;'Budget Template 121613'!$F$5&amp;B863&amp;"0000000"</f>
        <v>340000000000</v>
      </c>
      <c r="I863" s="151">
        <v>1</v>
      </c>
      <c r="J863" s="152">
        <f>ROUND('Budget Template 121613'!$V61,0)</f>
        <v>0</v>
      </c>
    </row>
    <row r="864" spans="1:10" s="149" customFormat="1" x14ac:dyDescent="0.2">
      <c r="A864" s="151">
        <v>34</v>
      </c>
      <c r="B864" s="147" t="s">
        <v>426</v>
      </c>
      <c r="C864" s="170"/>
      <c r="D864" s="151">
        <f>'Budget Template 121613'!$P$1</f>
        <v>2017</v>
      </c>
      <c r="E864" s="147">
        <f>'Budget Template 121613'!$G$5</f>
        <v>0</v>
      </c>
      <c r="F864" s="151"/>
      <c r="G864" s="150">
        <v>6494000000</v>
      </c>
      <c r="H864" s="147" t="str">
        <f>'Budget Template 121613'!$D$5&amp;A864&amp;'Budget Template 121613'!$F$5&amp;B864&amp;"0000000"</f>
        <v>340000000000</v>
      </c>
      <c r="I864" s="151">
        <v>1</v>
      </c>
      <c r="J864" s="152">
        <f>ROUND('Budget Template 121613'!$V62,0)</f>
        <v>0</v>
      </c>
    </row>
    <row r="865" spans="1:10" s="149" customFormat="1" x14ac:dyDescent="0.2">
      <c r="A865" s="151">
        <v>34</v>
      </c>
      <c r="B865" s="147" t="s">
        <v>426</v>
      </c>
      <c r="C865" s="170"/>
      <c r="D865" s="151">
        <f>'Budget Template 121613'!$P$1</f>
        <v>2017</v>
      </c>
      <c r="E865" s="147">
        <f>'Budget Template 121613'!$G$5</f>
        <v>0</v>
      </c>
      <c r="F865" s="151"/>
      <c r="G865" s="150">
        <v>6495000000</v>
      </c>
      <c r="H865" s="147" t="str">
        <f>'Budget Template 121613'!$D$5&amp;A865&amp;'Budget Template 121613'!$F$5&amp;B865&amp;"0000000"</f>
        <v>340000000000</v>
      </c>
      <c r="I865" s="151">
        <v>1</v>
      </c>
      <c r="J865" s="152">
        <f>ROUND('Budget Template 121613'!$V63,0)</f>
        <v>0</v>
      </c>
    </row>
    <row r="866" spans="1:10" s="149" customFormat="1" x14ac:dyDescent="0.2">
      <c r="A866" s="151">
        <v>34</v>
      </c>
      <c r="B866" s="147" t="s">
        <v>426</v>
      </c>
      <c r="C866" s="170"/>
      <c r="D866" s="151">
        <f>'Budget Template 121613'!$P$1</f>
        <v>2017</v>
      </c>
      <c r="E866" s="147">
        <f>'Budget Template 121613'!$G$5</f>
        <v>0</v>
      </c>
      <c r="F866" s="151"/>
      <c r="G866" s="150">
        <v>6499000000</v>
      </c>
      <c r="H866" s="147" t="str">
        <f>'Budget Template 121613'!$D$5&amp;A866&amp;'Budget Template 121613'!$F$5&amp;B866&amp;"0000000"</f>
        <v>340000000000</v>
      </c>
      <c r="I866" s="151">
        <v>1</v>
      </c>
      <c r="J866" s="152">
        <f>ROUND('Budget Template 121613'!$V64,0)</f>
        <v>0</v>
      </c>
    </row>
    <row r="867" spans="1:10" s="149" customFormat="1" x14ac:dyDescent="0.2">
      <c r="A867" s="151">
        <v>34</v>
      </c>
      <c r="B867" s="147" t="s">
        <v>426</v>
      </c>
      <c r="C867" s="170"/>
      <c r="D867" s="151">
        <f>'Budget Template 121613'!$P$1</f>
        <v>2017</v>
      </c>
      <c r="E867" s="147">
        <f>'Budget Template 121613'!$G$5</f>
        <v>0</v>
      </c>
      <c r="F867" s="151"/>
      <c r="G867" s="150">
        <v>6499010000</v>
      </c>
      <c r="H867" s="147" t="str">
        <f>'Budget Template 121613'!$D$5&amp;A867&amp;'Budget Template 121613'!$F$5&amp;B867&amp;"0000000"</f>
        <v>340000000000</v>
      </c>
      <c r="I867" s="151">
        <v>1</v>
      </c>
      <c r="J867" s="152">
        <f>ROUND('Budget Template 121613'!$V65,0)</f>
        <v>0</v>
      </c>
    </row>
    <row r="868" spans="1:10" s="149" customFormat="1" x14ac:dyDescent="0.2">
      <c r="A868" s="151">
        <v>34</v>
      </c>
      <c r="B868" s="147" t="s">
        <v>426</v>
      </c>
      <c r="C868" s="170"/>
      <c r="D868" s="151">
        <f>'Budget Template 121613'!$P$1</f>
        <v>2017</v>
      </c>
      <c r="E868" s="147">
        <f>'Budget Template 121613'!$G$5</f>
        <v>0</v>
      </c>
      <c r="F868" s="151"/>
      <c r="G868" s="150">
        <v>6499030000</v>
      </c>
      <c r="H868" s="147" t="str">
        <f>'Budget Template 121613'!$D$5&amp;A868&amp;'Budget Template 121613'!$F$5&amp;B868&amp;"0000000"</f>
        <v>340000000000</v>
      </c>
      <c r="I868" s="151">
        <v>1</v>
      </c>
      <c r="J868" s="152">
        <f>ROUND('Budget Template 121613'!$V66,0)</f>
        <v>0</v>
      </c>
    </row>
    <row r="869" spans="1:10" s="149" customFormat="1" x14ac:dyDescent="0.2">
      <c r="A869" s="151">
        <v>34</v>
      </c>
      <c r="B869" s="147" t="s">
        <v>426</v>
      </c>
      <c r="C869" s="170"/>
      <c r="D869" s="151">
        <f>'Budget Template 121613'!$P$1</f>
        <v>2017</v>
      </c>
      <c r="E869" s="147">
        <f>'Budget Template 121613'!$G$5</f>
        <v>0</v>
      </c>
      <c r="F869" s="151"/>
      <c r="G869" s="150">
        <v>6639000000</v>
      </c>
      <c r="H869" s="147" t="str">
        <f>'Budget Template 121613'!$D$5&amp;A869&amp;'Budget Template 121613'!$F$5&amp;B869&amp;"0000000"</f>
        <v>340000000000</v>
      </c>
      <c r="I869" s="151">
        <v>1</v>
      </c>
      <c r="J869" s="152">
        <f>ROUND('Budget Template 121613'!$V69,0)</f>
        <v>0</v>
      </c>
    </row>
    <row r="870" spans="1:10" s="149" customFormat="1" x14ac:dyDescent="0.2">
      <c r="A870" s="151">
        <v>34</v>
      </c>
      <c r="B870" s="147" t="s">
        <v>426</v>
      </c>
      <c r="C870" s="170"/>
      <c r="D870" s="151">
        <f>'Budget Template 121613'!$P$1</f>
        <v>2017</v>
      </c>
      <c r="E870" s="147">
        <f>'Budget Template 121613'!$G$5</f>
        <v>0</v>
      </c>
      <c r="F870" s="151"/>
      <c r="G870" s="150">
        <v>6639010000</v>
      </c>
      <c r="H870" s="147" t="str">
        <f>'Budget Template 121613'!$D$5&amp;A870&amp;'Budget Template 121613'!$F$5&amp;B870&amp;"0000000"</f>
        <v>340000000000</v>
      </c>
      <c r="I870" s="151">
        <v>1</v>
      </c>
      <c r="J870" s="152">
        <f>ROUND('Budget Template 121613'!$V70,0)</f>
        <v>0</v>
      </c>
    </row>
    <row r="871" spans="1:10" s="149" customFormat="1" x14ac:dyDescent="0.2">
      <c r="A871" s="151">
        <v>34</v>
      </c>
      <c r="B871" s="147" t="s">
        <v>426</v>
      </c>
      <c r="C871" s="170"/>
      <c r="D871" s="151">
        <f>'Budget Template 121613'!$P$1</f>
        <v>2017</v>
      </c>
      <c r="E871" s="147">
        <f>'Budget Template 121613'!$G$5</f>
        <v>0</v>
      </c>
      <c r="F871" s="151"/>
      <c r="G871" s="150">
        <v>6639020000</v>
      </c>
      <c r="H871" s="147" t="str">
        <f>'Budget Template 121613'!$D$5&amp;A871&amp;'Budget Template 121613'!$F$5&amp;B871&amp;"0000000"</f>
        <v>340000000000</v>
      </c>
      <c r="I871" s="151">
        <v>1</v>
      </c>
      <c r="J871" s="152">
        <f>ROUND('Budget Template 121613'!$V71,0)</f>
        <v>0</v>
      </c>
    </row>
    <row r="872" spans="1:10" s="149" customFormat="1" x14ac:dyDescent="0.2">
      <c r="A872" s="151">
        <v>34</v>
      </c>
      <c r="B872" s="147" t="s">
        <v>426</v>
      </c>
      <c r="C872" s="170"/>
      <c r="D872" s="151">
        <f>'Budget Template 121613'!$P$1</f>
        <v>2017</v>
      </c>
      <c r="E872" s="147">
        <f>'Budget Template 121613'!$G$5</f>
        <v>0</v>
      </c>
      <c r="F872" s="151"/>
      <c r="G872" s="150">
        <v>6649000000</v>
      </c>
      <c r="H872" s="147" t="str">
        <f>'Budget Template 121613'!$D$5&amp;A872&amp;'Budget Template 121613'!$F$5&amp;B872&amp;"0000000"</f>
        <v>340000000000</v>
      </c>
      <c r="I872" s="151">
        <v>1</v>
      </c>
      <c r="J872" s="152">
        <f>ROUND('Budget Template 121613'!$V72,0)</f>
        <v>0</v>
      </c>
    </row>
    <row r="873" spans="1:10" s="149" customFormat="1" x14ac:dyDescent="0.2">
      <c r="A873" s="151">
        <v>34</v>
      </c>
      <c r="B873" s="147" t="s">
        <v>426</v>
      </c>
      <c r="C873" s="170"/>
      <c r="D873" s="151">
        <f>'Budget Template 121613'!$P$1</f>
        <v>2017</v>
      </c>
      <c r="E873" s="147">
        <f>'Budget Template 121613'!$G$5</f>
        <v>0</v>
      </c>
      <c r="F873" s="151"/>
      <c r="G873" s="150">
        <v>6649010000</v>
      </c>
      <c r="H873" s="147" t="str">
        <f>'Budget Template 121613'!$D$5&amp;A873&amp;'Budget Template 121613'!$F$5&amp;B873&amp;"0000000"</f>
        <v>340000000000</v>
      </c>
      <c r="I873" s="151">
        <v>1</v>
      </c>
      <c r="J873" s="152">
        <f>ROUND('Budget Template 121613'!$V73,0)</f>
        <v>0</v>
      </c>
    </row>
    <row r="874" spans="1:10" s="149" customFormat="1" x14ac:dyDescent="0.2">
      <c r="A874" s="151">
        <v>34</v>
      </c>
      <c r="B874" s="147" t="s">
        <v>426</v>
      </c>
      <c r="C874" s="170"/>
      <c r="D874" s="151">
        <f>'Budget Template 121613'!$P$1</f>
        <v>2017</v>
      </c>
      <c r="E874" s="147">
        <f>'Budget Template 121613'!$G$5</f>
        <v>0</v>
      </c>
      <c r="F874" s="151"/>
      <c r="G874" s="150">
        <v>6649020000</v>
      </c>
      <c r="H874" s="147" t="str">
        <f>'Budget Template 121613'!$D$5&amp;A874&amp;'Budget Template 121613'!$F$5&amp;B874&amp;"0000000"</f>
        <v>340000000000</v>
      </c>
      <c r="I874" s="151">
        <v>1</v>
      </c>
      <c r="J874" s="152">
        <f>ROUND('Budget Template 121613'!$V74,0)</f>
        <v>0</v>
      </c>
    </row>
    <row r="875" spans="1:10" s="149" customFormat="1" x14ac:dyDescent="0.2">
      <c r="A875" s="151">
        <v>34</v>
      </c>
      <c r="B875" s="147" t="s">
        <v>426</v>
      </c>
      <c r="C875" s="170"/>
      <c r="D875" s="151">
        <f>'Budget Template 121613'!$P$1</f>
        <v>2017</v>
      </c>
      <c r="E875" s="147">
        <f>'Budget Template 121613'!$G$5</f>
        <v>0</v>
      </c>
      <c r="F875" s="151"/>
      <c r="G875" s="150">
        <v>6669000000</v>
      </c>
      <c r="H875" s="147" t="str">
        <f>'Budget Template 121613'!$D$5&amp;A875&amp;'Budget Template 121613'!$F$5&amp;B875&amp;"0000000"</f>
        <v>340000000000</v>
      </c>
      <c r="I875" s="151">
        <v>1</v>
      </c>
      <c r="J875" s="152">
        <f>ROUND('Budget Template 121613'!$V75,0)</f>
        <v>0</v>
      </c>
    </row>
    <row r="876" spans="1:10" s="149" customFormat="1" x14ac:dyDescent="0.2">
      <c r="A876" s="151">
        <v>51</v>
      </c>
      <c r="B876" s="147" t="s">
        <v>426</v>
      </c>
      <c r="C876" s="170"/>
      <c r="D876" s="151">
        <f>'Budget Template 121613'!$P$1</f>
        <v>2017</v>
      </c>
      <c r="E876" s="147">
        <f>'Budget Template 121613'!$G$5</f>
        <v>0</v>
      </c>
      <c r="F876" s="151"/>
      <c r="G876" s="150">
        <v>6112000000</v>
      </c>
      <c r="H876" s="147" t="str">
        <f>'Budget Template 121613'!$D$5&amp;A876&amp;'Budget Template 121613'!$F$5&amp;B876&amp;"0000000"</f>
        <v>510000000000</v>
      </c>
      <c r="I876" s="151">
        <v>1</v>
      </c>
      <c r="J876" s="152">
        <f>ROUND('Budget Template 121613'!$W20,0)</f>
        <v>0</v>
      </c>
    </row>
    <row r="877" spans="1:10" s="149" customFormat="1" x14ac:dyDescent="0.2">
      <c r="A877" s="151">
        <v>51</v>
      </c>
      <c r="B877" s="147" t="s">
        <v>426</v>
      </c>
      <c r="C877" s="170"/>
      <c r="D877" s="151">
        <f>'Budget Template 121613'!$P$1</f>
        <v>2017</v>
      </c>
      <c r="E877" s="147">
        <f>'Budget Template 121613'!$G$5</f>
        <v>0</v>
      </c>
      <c r="F877" s="151"/>
      <c r="G877" s="150">
        <v>6129010000</v>
      </c>
      <c r="H877" s="147" t="str">
        <f>'Budget Template 121613'!$D$5&amp;A877&amp;'Budget Template 121613'!$F$5&amp;B877&amp;"0000000"</f>
        <v>510000000000</v>
      </c>
      <c r="I877" s="151">
        <v>1</v>
      </c>
      <c r="J877" s="152">
        <f>ROUND('Budget Template 121613'!$W21,0)</f>
        <v>0</v>
      </c>
    </row>
    <row r="878" spans="1:10" s="149" customFormat="1" x14ac:dyDescent="0.2">
      <c r="A878" s="151">
        <v>51</v>
      </c>
      <c r="B878" s="147" t="s">
        <v>426</v>
      </c>
      <c r="C878" s="170"/>
      <c r="D878" s="151">
        <f>'Budget Template 121613'!$P$1</f>
        <v>2017</v>
      </c>
      <c r="E878" s="147">
        <f>'Budget Template 121613'!$G$5</f>
        <v>0</v>
      </c>
      <c r="F878" s="151"/>
      <c r="G878" s="150">
        <v>6119020000</v>
      </c>
      <c r="H878" s="147" t="str">
        <f>'Budget Template 121613'!$D$5&amp;A878&amp;'Budget Template 121613'!$F$5&amp;B878&amp;"0000000"</f>
        <v>510000000000</v>
      </c>
      <c r="I878" s="151">
        <v>1</v>
      </c>
      <c r="J878" s="152">
        <f>ROUND('Budget Template 121613'!$W22,0)</f>
        <v>0</v>
      </c>
    </row>
    <row r="879" spans="1:10" s="149" customFormat="1" x14ac:dyDescent="0.2">
      <c r="A879" s="151">
        <v>51</v>
      </c>
      <c r="B879" s="147" t="s">
        <v>426</v>
      </c>
      <c r="C879" s="170"/>
      <c r="D879" s="151">
        <f>'Budget Template 121613'!$P$1</f>
        <v>2017</v>
      </c>
      <c r="E879" s="147">
        <f>'Budget Template 121613'!$G$5</f>
        <v>0</v>
      </c>
      <c r="F879" s="151"/>
      <c r="G879" s="150">
        <v>6119030000</v>
      </c>
      <c r="H879" s="147" t="str">
        <f>'Budget Template 121613'!$D$5&amp;A879&amp;'Budget Template 121613'!$F$5&amp;B879&amp;"0000000"</f>
        <v>510000000000</v>
      </c>
      <c r="I879" s="151">
        <v>1</v>
      </c>
      <c r="J879" s="152">
        <f>ROUND('Budget Template 121613'!$W23,0)</f>
        <v>0</v>
      </c>
    </row>
    <row r="880" spans="1:10" s="149" customFormat="1" x14ac:dyDescent="0.2">
      <c r="A880" s="151">
        <v>51</v>
      </c>
      <c r="B880" s="147" t="s">
        <v>426</v>
      </c>
      <c r="C880" s="170"/>
      <c r="D880" s="151">
        <f>'Budget Template 121613'!$P$1</f>
        <v>2017</v>
      </c>
      <c r="E880" s="147">
        <f>'Budget Template 121613'!$G$5</f>
        <v>0</v>
      </c>
      <c r="F880" s="151"/>
      <c r="G880" s="150">
        <v>6119040000</v>
      </c>
      <c r="H880" s="147" t="str">
        <f>'Budget Template 121613'!$D$5&amp;A880&amp;'Budget Template 121613'!$F$5&amp;B880&amp;"0000000"</f>
        <v>510000000000</v>
      </c>
      <c r="I880" s="151">
        <v>1</v>
      </c>
      <c r="J880" s="152">
        <f>ROUND('Budget Template 121613'!$W24,0)</f>
        <v>0</v>
      </c>
    </row>
    <row r="881" spans="1:10" s="149" customFormat="1" x14ac:dyDescent="0.2">
      <c r="A881" s="151">
        <v>51</v>
      </c>
      <c r="B881" s="147" t="s">
        <v>426</v>
      </c>
      <c r="C881" s="170"/>
      <c r="D881" s="151">
        <f>'Budget Template 121613'!$P$1</f>
        <v>2017</v>
      </c>
      <c r="E881" s="147">
        <f>'Budget Template 121613'!$G$5</f>
        <v>0</v>
      </c>
      <c r="F881" s="151"/>
      <c r="G881" s="150">
        <v>6119050000</v>
      </c>
      <c r="H881" s="147" t="str">
        <f>'Budget Template 121613'!$D$5&amp;A881&amp;'Budget Template 121613'!$F$5&amp;B881&amp;"0000000"</f>
        <v>510000000000</v>
      </c>
      <c r="I881" s="151">
        <v>1</v>
      </c>
      <c r="J881" s="152">
        <f>ROUND('Budget Template 121613'!$W25,0)</f>
        <v>0</v>
      </c>
    </row>
    <row r="882" spans="1:10" s="149" customFormat="1" x14ac:dyDescent="0.2">
      <c r="A882" s="151">
        <v>51</v>
      </c>
      <c r="B882" s="147" t="s">
        <v>426</v>
      </c>
      <c r="C882" s="170"/>
      <c r="D882" s="151">
        <f>'Budget Template 121613'!$P$1</f>
        <v>2017</v>
      </c>
      <c r="E882" s="147">
        <f>'Budget Template 121613'!$G$5</f>
        <v>0</v>
      </c>
      <c r="F882" s="151"/>
      <c r="G882" s="150">
        <v>6119000000</v>
      </c>
      <c r="H882" s="147" t="str">
        <f>'Budget Template 121613'!$D$5&amp;A882&amp;'Budget Template 121613'!$F$5&amp;B882&amp;"0000000"</f>
        <v>510000000000</v>
      </c>
      <c r="I882" s="151">
        <v>1</v>
      </c>
      <c r="J882" s="152">
        <f>ROUND('Budget Template 121613'!$W26,0)</f>
        <v>0</v>
      </c>
    </row>
    <row r="883" spans="1:10" s="149" customFormat="1" x14ac:dyDescent="0.2">
      <c r="A883" s="151">
        <v>51</v>
      </c>
      <c r="B883" s="147" t="s">
        <v>426</v>
      </c>
      <c r="C883" s="170"/>
      <c r="D883" s="151">
        <f>'Budget Template 121613'!$P$1</f>
        <v>2017</v>
      </c>
      <c r="E883" s="147">
        <f>'Budget Template 121613'!$G$5</f>
        <v>0</v>
      </c>
      <c r="F883" s="151"/>
      <c r="G883" s="150">
        <v>6119010000</v>
      </c>
      <c r="H883" s="147" t="str">
        <f>'Budget Template 121613'!$D$5&amp;A883&amp;'Budget Template 121613'!$F$5&amp;B883&amp;"0000000"</f>
        <v>510000000000</v>
      </c>
      <c r="I883" s="151">
        <v>1</v>
      </c>
      <c r="J883" s="152">
        <f>ROUND('Budget Template 121613'!$W27,0)</f>
        <v>0</v>
      </c>
    </row>
    <row r="884" spans="1:10" s="149" customFormat="1" x14ac:dyDescent="0.2">
      <c r="A884" s="151">
        <v>51</v>
      </c>
      <c r="B884" s="147" t="s">
        <v>426</v>
      </c>
      <c r="C884" s="170"/>
      <c r="D884" s="151">
        <f>'Budget Template 121613'!$P$1</f>
        <v>2017</v>
      </c>
      <c r="E884" s="147">
        <f>'Budget Template 121613'!$G$5</f>
        <v>0</v>
      </c>
      <c r="F884" s="151"/>
      <c r="G884" s="150">
        <v>6121000000</v>
      </c>
      <c r="H884" s="147" t="str">
        <f>'Budget Template 121613'!$D$5&amp;A884&amp;'Budget Template 121613'!$F$5&amp;B884&amp;"0000000"</f>
        <v>510000000000</v>
      </c>
      <c r="I884" s="151">
        <v>1</v>
      </c>
      <c r="J884" s="152">
        <f>ROUND('Budget Template 121613'!$W28,0)</f>
        <v>0</v>
      </c>
    </row>
    <row r="885" spans="1:10" s="149" customFormat="1" x14ac:dyDescent="0.2">
      <c r="A885" s="151">
        <v>51</v>
      </c>
      <c r="B885" s="147" t="s">
        <v>426</v>
      </c>
      <c r="C885" s="170"/>
      <c r="D885" s="151">
        <f>'Budget Template 121613'!$P$1</f>
        <v>2017</v>
      </c>
      <c r="E885" s="147">
        <f>'Budget Template 121613'!$G$5</f>
        <v>0</v>
      </c>
      <c r="F885" s="151"/>
      <c r="G885" s="150">
        <v>6129000000</v>
      </c>
      <c r="H885" s="147" t="str">
        <f>'Budget Template 121613'!$D$5&amp;A885&amp;'Budget Template 121613'!$F$5&amp;B885&amp;"0000000"</f>
        <v>510000000000</v>
      </c>
      <c r="I885" s="151">
        <v>1</v>
      </c>
      <c r="J885" s="152">
        <f>ROUND('Budget Template 121613'!$W29,0)</f>
        <v>0</v>
      </c>
    </row>
    <row r="886" spans="1:10" s="149" customFormat="1" x14ac:dyDescent="0.2">
      <c r="A886" s="151">
        <v>51</v>
      </c>
      <c r="B886" s="147" t="s">
        <v>426</v>
      </c>
      <c r="C886" s="170"/>
      <c r="D886" s="151">
        <f>'Budget Template 121613'!$P$1</f>
        <v>2017</v>
      </c>
      <c r="E886" s="147">
        <f>'Budget Template 121613'!$G$5</f>
        <v>0</v>
      </c>
      <c r="F886" s="151"/>
      <c r="G886" s="150">
        <v>6141000000</v>
      </c>
      <c r="H886" s="147" t="str">
        <f>'Budget Template 121613'!$D$5&amp;A886&amp;'Budget Template 121613'!$F$5&amp;B886&amp;"0000000"</f>
        <v>510000000000</v>
      </c>
      <c r="I886" s="151">
        <v>1</v>
      </c>
      <c r="J886" s="152">
        <f>ROUND('Budget Template 121613'!$W31,0)</f>
        <v>0</v>
      </c>
    </row>
    <row r="887" spans="1:10" s="149" customFormat="1" x14ac:dyDescent="0.2">
      <c r="A887" s="151">
        <v>51</v>
      </c>
      <c r="B887" s="147" t="s">
        <v>426</v>
      </c>
      <c r="C887" s="170"/>
      <c r="D887" s="151">
        <f>'Budget Template 121613'!$P$1</f>
        <v>2017</v>
      </c>
      <c r="E887" s="147">
        <f>'Budget Template 121613'!$G$5</f>
        <v>0</v>
      </c>
      <c r="F887" s="151"/>
      <c r="G887" s="150">
        <v>6142000000</v>
      </c>
      <c r="H887" s="147" t="str">
        <f>'Budget Template 121613'!$D$5&amp;A887&amp;'Budget Template 121613'!$F$5&amp;B887&amp;"0000000"</f>
        <v>510000000000</v>
      </c>
      <c r="I887" s="151">
        <v>1</v>
      </c>
      <c r="J887" s="152">
        <f>ROUND('Budget Template 121613'!$W32,0)</f>
        <v>0</v>
      </c>
    </row>
    <row r="888" spans="1:10" s="149" customFormat="1" x14ac:dyDescent="0.2">
      <c r="A888" s="151">
        <v>51</v>
      </c>
      <c r="B888" s="147" t="s">
        <v>426</v>
      </c>
      <c r="C888" s="170"/>
      <c r="D888" s="151">
        <f>'Budget Template 121613'!$P$1</f>
        <v>2017</v>
      </c>
      <c r="E888" s="147">
        <f>'Budget Template 121613'!$G$5</f>
        <v>0</v>
      </c>
      <c r="F888" s="151"/>
      <c r="G888" s="150">
        <v>6143000000</v>
      </c>
      <c r="H888" s="147" t="str">
        <f>'Budget Template 121613'!$D$5&amp;A888&amp;'Budget Template 121613'!$F$5&amp;B888&amp;"0000000"</f>
        <v>510000000000</v>
      </c>
      <c r="I888" s="151">
        <v>1</v>
      </c>
      <c r="J888" s="152">
        <f>ROUND('Budget Template 121613'!$W33,0)</f>
        <v>0</v>
      </c>
    </row>
    <row r="889" spans="1:10" s="149" customFormat="1" x14ac:dyDescent="0.2">
      <c r="A889" s="151">
        <v>51</v>
      </c>
      <c r="B889" s="147" t="s">
        <v>426</v>
      </c>
      <c r="C889" s="170"/>
      <c r="D889" s="151">
        <f>'Budget Template 121613'!$P$1</f>
        <v>2017</v>
      </c>
      <c r="E889" s="147">
        <f>'Budget Template 121613'!$G$5</f>
        <v>0</v>
      </c>
      <c r="F889" s="151"/>
      <c r="G889" s="150">
        <v>6145000000</v>
      </c>
      <c r="H889" s="147" t="str">
        <f>'Budget Template 121613'!$D$5&amp;A889&amp;'Budget Template 121613'!$F$5&amp;B889&amp;"0000000"</f>
        <v>510000000000</v>
      </c>
      <c r="I889" s="151">
        <v>1</v>
      </c>
      <c r="J889" s="152">
        <f>ROUND('Budget Template 121613'!$W34,0)</f>
        <v>0</v>
      </c>
    </row>
    <row r="890" spans="1:10" s="149" customFormat="1" x14ac:dyDescent="0.2">
      <c r="A890" s="151">
        <v>51</v>
      </c>
      <c r="B890" s="147" t="s">
        <v>426</v>
      </c>
      <c r="C890" s="170"/>
      <c r="D890" s="151">
        <f>'Budget Template 121613'!$P$1</f>
        <v>2017</v>
      </c>
      <c r="E890" s="147">
        <f>'Budget Template 121613'!$G$5</f>
        <v>0</v>
      </c>
      <c r="F890" s="151"/>
      <c r="G890" s="150">
        <v>6146000000</v>
      </c>
      <c r="H890" s="147" t="str">
        <f>'Budget Template 121613'!$D$5&amp;A890&amp;'Budget Template 121613'!$F$5&amp;B890&amp;"0000000"</f>
        <v>510000000000</v>
      </c>
      <c r="I890" s="151">
        <v>1</v>
      </c>
      <c r="J890" s="152">
        <f>ROUND('Budget Template 121613'!$W35,0)</f>
        <v>0</v>
      </c>
    </row>
    <row r="891" spans="1:10" s="149" customFormat="1" x14ac:dyDescent="0.2">
      <c r="A891" s="151">
        <v>51</v>
      </c>
      <c r="B891" s="147" t="s">
        <v>426</v>
      </c>
      <c r="C891" s="170"/>
      <c r="D891" s="151">
        <f>'Budget Template 121613'!$P$1</f>
        <v>2017</v>
      </c>
      <c r="E891" s="147">
        <f>'Budget Template 121613'!$G$5</f>
        <v>0</v>
      </c>
      <c r="F891" s="151"/>
      <c r="G891" s="150">
        <v>6141010000</v>
      </c>
      <c r="H891" s="147" t="str">
        <f>'Budget Template 121613'!$D$5&amp;A891&amp;'Budget Template 121613'!$F$5&amp;B891&amp;"0000000"</f>
        <v>510000000000</v>
      </c>
      <c r="I891" s="151">
        <v>1</v>
      </c>
      <c r="J891" s="152">
        <f>ROUND('Budget Template 121613'!$W36,0)</f>
        <v>0</v>
      </c>
    </row>
    <row r="892" spans="1:10" s="149" customFormat="1" x14ac:dyDescent="0.2">
      <c r="A892" s="151">
        <v>51</v>
      </c>
      <c r="B892" s="147" t="s">
        <v>426</v>
      </c>
      <c r="C892" s="170"/>
      <c r="D892" s="151">
        <f>'Budget Template 121613'!$P$1</f>
        <v>2017</v>
      </c>
      <c r="E892" s="147">
        <f>'Budget Template 121613'!$G$5</f>
        <v>0</v>
      </c>
      <c r="F892" s="151"/>
      <c r="G892" s="150">
        <v>6219000000</v>
      </c>
      <c r="H892" s="147" t="str">
        <f>'Budget Template 121613'!$D$5&amp;A892&amp;'Budget Template 121613'!$F$5&amp;B892&amp;"0000000"</f>
        <v>510000000000</v>
      </c>
      <c r="I892" s="151">
        <v>1</v>
      </c>
      <c r="J892" s="152">
        <f>ROUND('Budget Template 121613'!$W40,0)</f>
        <v>0</v>
      </c>
    </row>
    <row r="893" spans="1:10" s="149" customFormat="1" x14ac:dyDescent="0.2">
      <c r="A893" s="151">
        <v>51</v>
      </c>
      <c r="B893" s="147" t="s">
        <v>426</v>
      </c>
      <c r="C893" s="170"/>
      <c r="D893" s="151">
        <f>'Budget Template 121613'!$P$1</f>
        <v>2017</v>
      </c>
      <c r="E893" s="147">
        <f>'Budget Template 121613'!$G$5</f>
        <v>0</v>
      </c>
      <c r="F893" s="151"/>
      <c r="G893" s="150">
        <v>6221000000</v>
      </c>
      <c r="H893" s="147" t="str">
        <f>'Budget Template 121613'!$D$5&amp;A893&amp;'Budget Template 121613'!$F$5&amp;B893&amp;"0000000"</f>
        <v>510000000000</v>
      </c>
      <c r="I893" s="151">
        <v>1</v>
      </c>
      <c r="J893" s="152">
        <f>ROUND('Budget Template 121613'!$W41,0)</f>
        <v>0</v>
      </c>
    </row>
    <row r="894" spans="1:10" s="149" customFormat="1" x14ac:dyDescent="0.2">
      <c r="A894" s="151">
        <v>51</v>
      </c>
      <c r="B894" s="147" t="s">
        <v>426</v>
      </c>
      <c r="C894" s="170"/>
      <c r="D894" s="151">
        <f>'Budget Template 121613'!$P$1</f>
        <v>2017</v>
      </c>
      <c r="E894" s="147">
        <f>'Budget Template 121613'!$G$5</f>
        <v>0</v>
      </c>
      <c r="F894" s="151"/>
      <c r="G894" s="150">
        <v>6239000000</v>
      </c>
      <c r="H894" s="147" t="str">
        <f>'Budget Template 121613'!$D$5&amp;A894&amp;'Budget Template 121613'!$F$5&amp;B894&amp;"0000000"</f>
        <v>510000000000</v>
      </c>
      <c r="I894" s="151">
        <v>1</v>
      </c>
      <c r="J894" s="152">
        <f>ROUND('Budget Template 121613'!$W42,0)</f>
        <v>0</v>
      </c>
    </row>
    <row r="895" spans="1:10" s="149" customFormat="1" x14ac:dyDescent="0.2">
      <c r="A895" s="151">
        <v>51</v>
      </c>
      <c r="B895" s="147" t="s">
        <v>426</v>
      </c>
      <c r="C895" s="170"/>
      <c r="D895" s="151">
        <f>'Budget Template 121613'!$P$1</f>
        <v>2017</v>
      </c>
      <c r="E895" s="147">
        <f>'Budget Template 121613'!$G$5</f>
        <v>0</v>
      </c>
      <c r="F895" s="151"/>
      <c r="G895" s="150">
        <v>6249000000</v>
      </c>
      <c r="H895" s="147" t="str">
        <f>'Budget Template 121613'!$D$5&amp;A895&amp;'Budget Template 121613'!$F$5&amp;B895&amp;"0000000"</f>
        <v>510000000000</v>
      </c>
      <c r="I895" s="151">
        <v>1</v>
      </c>
      <c r="J895" s="152">
        <f>ROUND('Budget Template 121613'!$W43,0)</f>
        <v>0</v>
      </c>
    </row>
    <row r="896" spans="1:10" s="149" customFormat="1" x14ac:dyDescent="0.2">
      <c r="A896" s="151">
        <v>51</v>
      </c>
      <c r="B896" s="147" t="s">
        <v>426</v>
      </c>
      <c r="C896" s="170"/>
      <c r="D896" s="151">
        <f>'Budget Template 121613'!$P$1</f>
        <v>2017</v>
      </c>
      <c r="E896" s="147">
        <f>'Budget Template 121613'!$G$5</f>
        <v>0</v>
      </c>
      <c r="F896" s="151"/>
      <c r="G896" s="150">
        <v>6259040000</v>
      </c>
      <c r="H896" s="147" t="str">
        <f>'Budget Template 121613'!$D$5&amp;A896&amp;'Budget Template 121613'!$F$5&amp;B896&amp;"0000000"</f>
        <v>510000000000</v>
      </c>
      <c r="I896" s="151">
        <v>1</v>
      </c>
      <c r="J896" s="152">
        <f>ROUND('Budget Template 121613'!$W44,0)</f>
        <v>0</v>
      </c>
    </row>
    <row r="897" spans="1:10" s="149" customFormat="1" x14ac:dyDescent="0.2">
      <c r="A897" s="151">
        <v>51</v>
      </c>
      <c r="B897" s="147" t="s">
        <v>426</v>
      </c>
      <c r="C897" s="170"/>
      <c r="D897" s="151">
        <f>'Budget Template 121613'!$P$1</f>
        <v>2017</v>
      </c>
      <c r="E897" s="147">
        <f>'Budget Template 121613'!$G$5</f>
        <v>0</v>
      </c>
      <c r="F897" s="151"/>
      <c r="G897" s="150">
        <v>6269000000</v>
      </c>
      <c r="H897" s="147" t="str">
        <f>'Budget Template 121613'!$D$5&amp;A897&amp;'Budget Template 121613'!$F$5&amp;B897&amp;"0000000"</f>
        <v>510000000000</v>
      </c>
      <c r="I897" s="151">
        <v>1</v>
      </c>
      <c r="J897" s="152">
        <f>ROUND('Budget Template 121613'!$W45,0)</f>
        <v>0</v>
      </c>
    </row>
    <row r="898" spans="1:10" s="149" customFormat="1" x14ac:dyDescent="0.2">
      <c r="A898" s="151">
        <v>51</v>
      </c>
      <c r="B898" s="147" t="s">
        <v>426</v>
      </c>
      <c r="C898" s="170"/>
      <c r="D898" s="151">
        <f>'Budget Template 121613'!$P$1</f>
        <v>2017</v>
      </c>
      <c r="E898" s="147">
        <f>'Budget Template 121613'!$G$5</f>
        <v>0</v>
      </c>
      <c r="F898" s="151"/>
      <c r="G898" s="150">
        <v>6269010000</v>
      </c>
      <c r="H898" s="147" t="str">
        <f>'Budget Template 121613'!$D$5&amp;A898&amp;'Budget Template 121613'!$F$5&amp;B898&amp;"0000000"</f>
        <v>510000000000</v>
      </c>
      <c r="I898" s="151">
        <v>1</v>
      </c>
      <c r="J898" s="152">
        <f>ROUND('Budget Template 121613'!$W46,0)</f>
        <v>0</v>
      </c>
    </row>
    <row r="899" spans="1:10" s="149" customFormat="1" x14ac:dyDescent="0.2">
      <c r="A899" s="151">
        <v>51</v>
      </c>
      <c r="B899" s="147" t="s">
        <v>426</v>
      </c>
      <c r="C899" s="170"/>
      <c r="D899" s="151">
        <f>'Budget Template 121613'!$P$1</f>
        <v>2017</v>
      </c>
      <c r="E899" s="147">
        <f>'Budget Template 121613'!$G$5</f>
        <v>0</v>
      </c>
      <c r="F899" s="151"/>
      <c r="G899" s="150">
        <v>6291000000</v>
      </c>
      <c r="H899" s="147" t="str">
        <f>'Budget Template 121613'!$D$5&amp;A899&amp;'Budget Template 121613'!$F$5&amp;B899&amp;"0000000"</f>
        <v>510000000000</v>
      </c>
      <c r="I899" s="151">
        <v>1</v>
      </c>
      <c r="J899" s="152">
        <f>ROUND('Budget Template 121613'!$W47,0)</f>
        <v>0</v>
      </c>
    </row>
    <row r="900" spans="1:10" s="149" customFormat="1" x14ac:dyDescent="0.2">
      <c r="A900" s="151">
        <v>51</v>
      </c>
      <c r="B900" s="147" t="s">
        <v>426</v>
      </c>
      <c r="C900" s="170"/>
      <c r="D900" s="151">
        <f>'Budget Template 121613'!$P$1</f>
        <v>2017</v>
      </c>
      <c r="E900" s="147">
        <f>'Budget Template 121613'!$G$5</f>
        <v>0</v>
      </c>
      <c r="F900" s="151"/>
      <c r="G900" s="150">
        <v>6299010000</v>
      </c>
      <c r="H900" s="147" t="str">
        <f>'Budget Template 121613'!$D$5&amp;A900&amp;'Budget Template 121613'!$F$5&amp;B900&amp;"0000000"</f>
        <v>510000000000</v>
      </c>
      <c r="I900" s="151">
        <v>1</v>
      </c>
      <c r="J900" s="152">
        <f>ROUND('Budget Template 121613'!$W48,0)</f>
        <v>0</v>
      </c>
    </row>
    <row r="901" spans="1:10" s="149" customFormat="1" x14ac:dyDescent="0.2">
      <c r="A901" s="151">
        <v>51</v>
      </c>
      <c r="B901" s="147" t="s">
        <v>426</v>
      </c>
      <c r="C901" s="170"/>
      <c r="D901" s="151">
        <f>'Budget Template 121613'!$P$1</f>
        <v>2017</v>
      </c>
      <c r="E901" s="147">
        <f>'Budget Template 121613'!$G$5</f>
        <v>0</v>
      </c>
      <c r="F901" s="151"/>
      <c r="G901" s="150">
        <v>6299000000</v>
      </c>
      <c r="H901" s="147" t="str">
        <f>'Budget Template 121613'!$D$5&amp;A901&amp;'Budget Template 121613'!$F$5&amp;B901&amp;"0000000"</f>
        <v>510000000000</v>
      </c>
      <c r="I901" s="151">
        <v>1</v>
      </c>
      <c r="J901" s="152">
        <f>ROUND('Budget Template 121613'!$W49,0)</f>
        <v>0</v>
      </c>
    </row>
    <row r="902" spans="1:10" s="149" customFormat="1" x14ac:dyDescent="0.2">
      <c r="A902" s="151">
        <v>51</v>
      </c>
      <c r="B902" s="147" t="s">
        <v>426</v>
      </c>
      <c r="C902" s="170"/>
      <c r="D902" s="151">
        <f>'Budget Template 121613'!$P$1</f>
        <v>2017</v>
      </c>
      <c r="E902" s="147">
        <f>'Budget Template 121613'!$G$5</f>
        <v>0</v>
      </c>
      <c r="F902" s="151"/>
      <c r="G902" s="150">
        <v>6319000000</v>
      </c>
      <c r="H902" s="147" t="str">
        <f>'Budget Template 121613'!$D$5&amp;A902&amp;'Budget Template 121613'!$F$5&amp;B902&amp;"0000000"</f>
        <v>510000000000</v>
      </c>
      <c r="I902" s="151">
        <v>1</v>
      </c>
      <c r="J902" s="152">
        <f>ROUND('Budget Template 121613'!$W52,0)</f>
        <v>0</v>
      </c>
    </row>
    <row r="903" spans="1:10" s="149" customFormat="1" x14ac:dyDescent="0.2">
      <c r="A903" s="151">
        <v>51</v>
      </c>
      <c r="B903" s="147" t="s">
        <v>426</v>
      </c>
      <c r="C903" s="170"/>
      <c r="D903" s="151">
        <f>'Budget Template 121613'!$P$1</f>
        <v>2017</v>
      </c>
      <c r="E903" s="147">
        <f>'Budget Template 121613'!$G$5</f>
        <v>0</v>
      </c>
      <c r="F903" s="151"/>
      <c r="G903" s="150">
        <v>6329000000</v>
      </c>
      <c r="H903" s="147" t="str">
        <f>'Budget Template 121613'!$D$5&amp;A903&amp;'Budget Template 121613'!$F$5&amp;B903&amp;"0000000"</f>
        <v>510000000000</v>
      </c>
      <c r="I903" s="151">
        <v>1</v>
      </c>
      <c r="J903" s="152">
        <f>ROUND('Budget Template 121613'!$W53,0)</f>
        <v>0</v>
      </c>
    </row>
    <row r="904" spans="1:10" s="149" customFormat="1" x14ac:dyDescent="0.2">
      <c r="A904" s="151">
        <v>51</v>
      </c>
      <c r="B904" s="147" t="s">
        <v>426</v>
      </c>
      <c r="C904" s="170"/>
      <c r="D904" s="151">
        <f>'Budget Template 121613'!$P$1</f>
        <v>2017</v>
      </c>
      <c r="E904" s="147">
        <f>'Budget Template 121613'!$G$5</f>
        <v>0</v>
      </c>
      <c r="F904" s="151"/>
      <c r="G904" s="150">
        <v>6339000000</v>
      </c>
      <c r="H904" s="147" t="str">
        <f>'Budget Template 121613'!$D$5&amp;A904&amp;'Budget Template 121613'!$F$5&amp;B904&amp;"0000000"</f>
        <v>510000000000</v>
      </c>
      <c r="I904" s="151">
        <v>1</v>
      </c>
      <c r="J904" s="152">
        <f>ROUND('Budget Template 121613'!$W54,0)</f>
        <v>0</v>
      </c>
    </row>
    <row r="905" spans="1:10" s="149" customFormat="1" x14ac:dyDescent="0.2">
      <c r="A905" s="151">
        <v>51</v>
      </c>
      <c r="B905" s="147" t="s">
        <v>426</v>
      </c>
      <c r="C905" s="170"/>
      <c r="D905" s="151">
        <f>'Budget Template 121613'!$P$1</f>
        <v>2017</v>
      </c>
      <c r="E905" s="147">
        <f>'Budget Template 121613'!$G$5</f>
        <v>0</v>
      </c>
      <c r="F905" s="151"/>
      <c r="G905" s="150">
        <v>6399000000</v>
      </c>
      <c r="H905" s="147" t="str">
        <f>'Budget Template 121613'!$D$5&amp;A905&amp;'Budget Template 121613'!$F$5&amp;B905&amp;"0000000"</f>
        <v>510000000000</v>
      </c>
      <c r="I905" s="151">
        <v>1</v>
      </c>
      <c r="J905" s="152">
        <f>ROUND('Budget Template 121613'!$W55,0)</f>
        <v>0</v>
      </c>
    </row>
    <row r="906" spans="1:10" s="149" customFormat="1" x14ac:dyDescent="0.2">
      <c r="A906" s="151">
        <v>51</v>
      </c>
      <c r="B906" s="147" t="s">
        <v>426</v>
      </c>
      <c r="C906" s="170"/>
      <c r="D906" s="151">
        <f>'Budget Template 121613'!$P$1</f>
        <v>2017</v>
      </c>
      <c r="E906" s="147">
        <f>'Budget Template 121613'!$G$5</f>
        <v>0</v>
      </c>
      <c r="F906" s="151"/>
      <c r="G906" s="150">
        <v>6411000000</v>
      </c>
      <c r="H906" s="147" t="str">
        <f>'Budget Template 121613'!$D$5&amp;A906&amp;'Budget Template 121613'!$F$5&amp;B906&amp;"0000000"</f>
        <v>510000000000</v>
      </c>
      <c r="I906" s="151">
        <v>1</v>
      </c>
      <c r="J906" s="152">
        <f>ROUND('Budget Template 121613'!$W58,0)</f>
        <v>0</v>
      </c>
    </row>
    <row r="907" spans="1:10" s="149" customFormat="1" x14ac:dyDescent="0.2">
      <c r="A907" s="151">
        <v>51</v>
      </c>
      <c r="B907" s="147" t="s">
        <v>426</v>
      </c>
      <c r="C907" s="170"/>
      <c r="D907" s="151">
        <f>'Budget Template 121613'!$P$1</f>
        <v>2017</v>
      </c>
      <c r="E907" s="147">
        <f>'Budget Template 121613'!$G$5</f>
        <v>0</v>
      </c>
      <c r="F907" s="151"/>
      <c r="G907" s="150">
        <v>6411010000</v>
      </c>
      <c r="H907" s="147" t="str">
        <f>'Budget Template 121613'!$D$5&amp;A907&amp;'Budget Template 121613'!$F$5&amp;B907&amp;"0000000"</f>
        <v>510000000000</v>
      </c>
      <c r="I907" s="151">
        <v>1</v>
      </c>
      <c r="J907" s="152">
        <f>ROUND('Budget Template 121613'!$W59,0)</f>
        <v>0</v>
      </c>
    </row>
    <row r="908" spans="1:10" s="149" customFormat="1" x14ac:dyDescent="0.2">
      <c r="A908" s="151">
        <v>51</v>
      </c>
      <c r="B908" s="147" t="s">
        <v>426</v>
      </c>
      <c r="C908" s="170"/>
      <c r="D908" s="151">
        <f>'Budget Template 121613'!$P$1</f>
        <v>2017</v>
      </c>
      <c r="E908" s="147">
        <f>'Budget Template 121613'!$G$5</f>
        <v>0</v>
      </c>
      <c r="F908" s="151"/>
      <c r="G908" s="150">
        <v>6412000000</v>
      </c>
      <c r="H908" s="147" t="str">
        <f>'Budget Template 121613'!$D$5&amp;A908&amp;'Budget Template 121613'!$F$5&amp;B908&amp;"0000000"</f>
        <v>510000000000</v>
      </c>
      <c r="I908" s="151">
        <v>1</v>
      </c>
      <c r="J908" s="152">
        <f>ROUND('Budget Template 121613'!$W60,0)</f>
        <v>0</v>
      </c>
    </row>
    <row r="909" spans="1:10" s="149" customFormat="1" x14ac:dyDescent="0.2">
      <c r="A909" s="151">
        <v>51</v>
      </c>
      <c r="B909" s="147" t="s">
        <v>426</v>
      </c>
      <c r="C909" s="170"/>
      <c r="D909" s="151">
        <f>'Budget Template 121613'!$P$1</f>
        <v>2017</v>
      </c>
      <c r="E909" s="147">
        <f>'Budget Template 121613'!$G$5</f>
        <v>0</v>
      </c>
      <c r="F909" s="151"/>
      <c r="G909" s="150">
        <v>6419000000</v>
      </c>
      <c r="H909" s="147" t="str">
        <f>'Budget Template 121613'!$D$5&amp;A909&amp;'Budget Template 121613'!$F$5&amp;B909&amp;"0000000"</f>
        <v>510000000000</v>
      </c>
      <c r="I909" s="151">
        <v>1</v>
      </c>
      <c r="J909" s="152">
        <f>ROUND('Budget Template 121613'!$W61,0)</f>
        <v>0</v>
      </c>
    </row>
    <row r="910" spans="1:10" s="149" customFormat="1" x14ac:dyDescent="0.2">
      <c r="A910" s="151">
        <v>51</v>
      </c>
      <c r="B910" s="147" t="s">
        <v>426</v>
      </c>
      <c r="C910" s="170"/>
      <c r="D910" s="151">
        <f>'Budget Template 121613'!$P$1</f>
        <v>2017</v>
      </c>
      <c r="E910" s="147">
        <f>'Budget Template 121613'!$G$5</f>
        <v>0</v>
      </c>
      <c r="F910" s="151"/>
      <c r="G910" s="150">
        <v>6494000000</v>
      </c>
      <c r="H910" s="147" t="str">
        <f>'Budget Template 121613'!$D$5&amp;A910&amp;'Budget Template 121613'!$F$5&amp;B910&amp;"0000000"</f>
        <v>510000000000</v>
      </c>
      <c r="I910" s="151">
        <v>1</v>
      </c>
      <c r="J910" s="152">
        <f>ROUND('Budget Template 121613'!$W62,0)</f>
        <v>0</v>
      </c>
    </row>
    <row r="911" spans="1:10" s="149" customFormat="1" x14ac:dyDescent="0.2">
      <c r="A911" s="151">
        <v>51</v>
      </c>
      <c r="B911" s="147" t="s">
        <v>426</v>
      </c>
      <c r="C911" s="170"/>
      <c r="D911" s="151">
        <f>'Budget Template 121613'!$P$1</f>
        <v>2017</v>
      </c>
      <c r="E911" s="147">
        <f>'Budget Template 121613'!$G$5</f>
        <v>0</v>
      </c>
      <c r="F911" s="151"/>
      <c r="G911" s="150">
        <v>6495000000</v>
      </c>
      <c r="H911" s="147" t="str">
        <f>'Budget Template 121613'!$D$5&amp;A911&amp;'Budget Template 121613'!$F$5&amp;B911&amp;"0000000"</f>
        <v>510000000000</v>
      </c>
      <c r="I911" s="151">
        <v>1</v>
      </c>
      <c r="J911" s="152">
        <f>ROUND('Budget Template 121613'!$W63,0)</f>
        <v>0</v>
      </c>
    </row>
    <row r="912" spans="1:10" s="149" customFormat="1" x14ac:dyDescent="0.2">
      <c r="A912" s="151">
        <v>51</v>
      </c>
      <c r="B912" s="147" t="s">
        <v>426</v>
      </c>
      <c r="C912" s="170"/>
      <c r="D912" s="151">
        <f>'Budget Template 121613'!$P$1</f>
        <v>2017</v>
      </c>
      <c r="E912" s="147">
        <f>'Budget Template 121613'!$G$5</f>
        <v>0</v>
      </c>
      <c r="F912" s="151"/>
      <c r="G912" s="150">
        <v>6499000000</v>
      </c>
      <c r="H912" s="147" t="str">
        <f>'Budget Template 121613'!$D$5&amp;A912&amp;'Budget Template 121613'!$F$5&amp;B912&amp;"0000000"</f>
        <v>510000000000</v>
      </c>
      <c r="I912" s="151">
        <v>1</v>
      </c>
      <c r="J912" s="152">
        <f>ROUND('Budget Template 121613'!$W64,0)</f>
        <v>0</v>
      </c>
    </row>
    <row r="913" spans="1:10" s="149" customFormat="1" x14ac:dyDescent="0.2">
      <c r="A913" s="151">
        <v>51</v>
      </c>
      <c r="B913" s="147" t="s">
        <v>426</v>
      </c>
      <c r="C913" s="170"/>
      <c r="D913" s="151">
        <f>'Budget Template 121613'!$P$1</f>
        <v>2017</v>
      </c>
      <c r="E913" s="147">
        <f>'Budget Template 121613'!$G$5</f>
        <v>0</v>
      </c>
      <c r="F913" s="151"/>
      <c r="G913" s="150">
        <v>6499010000</v>
      </c>
      <c r="H913" s="147" t="str">
        <f>'Budget Template 121613'!$D$5&amp;A913&amp;'Budget Template 121613'!$F$5&amp;B913&amp;"0000000"</f>
        <v>510000000000</v>
      </c>
      <c r="I913" s="151">
        <v>1</v>
      </c>
      <c r="J913" s="152">
        <f>ROUND('Budget Template 121613'!$W65,0)</f>
        <v>0</v>
      </c>
    </row>
    <row r="914" spans="1:10" s="149" customFormat="1" x14ac:dyDescent="0.2">
      <c r="A914" s="151">
        <v>51</v>
      </c>
      <c r="B914" s="147" t="s">
        <v>426</v>
      </c>
      <c r="C914" s="170"/>
      <c r="D914" s="151">
        <f>'Budget Template 121613'!$P$1</f>
        <v>2017</v>
      </c>
      <c r="E914" s="147">
        <f>'Budget Template 121613'!$G$5</f>
        <v>0</v>
      </c>
      <c r="F914" s="151"/>
      <c r="G914" s="150">
        <v>6499030000</v>
      </c>
      <c r="H914" s="147" t="str">
        <f>'Budget Template 121613'!$D$5&amp;A914&amp;'Budget Template 121613'!$F$5&amp;B914&amp;"0000000"</f>
        <v>510000000000</v>
      </c>
      <c r="I914" s="151">
        <v>1</v>
      </c>
      <c r="J914" s="152">
        <f>ROUND('Budget Template 121613'!$W66,0)</f>
        <v>0</v>
      </c>
    </row>
    <row r="915" spans="1:10" s="149" customFormat="1" x14ac:dyDescent="0.2">
      <c r="A915" s="151">
        <v>51</v>
      </c>
      <c r="B915" s="147" t="s">
        <v>426</v>
      </c>
      <c r="C915" s="170"/>
      <c r="D915" s="151">
        <f>'Budget Template 121613'!$P$1</f>
        <v>2017</v>
      </c>
      <c r="E915" s="147">
        <f>'Budget Template 121613'!$G$5</f>
        <v>0</v>
      </c>
      <c r="F915" s="151"/>
      <c r="G915" s="150">
        <v>6639000000</v>
      </c>
      <c r="H915" s="147" t="str">
        <f>'Budget Template 121613'!$D$5&amp;A915&amp;'Budget Template 121613'!$F$5&amp;B915&amp;"0000000"</f>
        <v>510000000000</v>
      </c>
      <c r="I915" s="151">
        <v>1</v>
      </c>
      <c r="J915" s="152">
        <f>ROUND('Budget Template 121613'!$W69,0)</f>
        <v>0</v>
      </c>
    </row>
    <row r="916" spans="1:10" s="149" customFormat="1" x14ac:dyDescent="0.2">
      <c r="A916" s="151">
        <v>51</v>
      </c>
      <c r="B916" s="147" t="s">
        <v>426</v>
      </c>
      <c r="C916" s="170"/>
      <c r="D916" s="151">
        <f>'Budget Template 121613'!$P$1</f>
        <v>2017</v>
      </c>
      <c r="E916" s="147">
        <f>'Budget Template 121613'!$G$5</f>
        <v>0</v>
      </c>
      <c r="F916" s="151"/>
      <c r="G916" s="150">
        <v>6639010000</v>
      </c>
      <c r="H916" s="147" t="str">
        <f>'Budget Template 121613'!$D$5&amp;A916&amp;'Budget Template 121613'!$F$5&amp;B916&amp;"0000000"</f>
        <v>510000000000</v>
      </c>
      <c r="I916" s="151">
        <v>1</v>
      </c>
      <c r="J916" s="152">
        <f>ROUND('Budget Template 121613'!$W70,0)</f>
        <v>0</v>
      </c>
    </row>
    <row r="917" spans="1:10" s="149" customFormat="1" x14ac:dyDescent="0.2">
      <c r="A917" s="151">
        <v>51</v>
      </c>
      <c r="B917" s="147" t="s">
        <v>426</v>
      </c>
      <c r="C917" s="170"/>
      <c r="D917" s="151">
        <f>'Budget Template 121613'!$P$1</f>
        <v>2017</v>
      </c>
      <c r="E917" s="147">
        <f>'Budget Template 121613'!$G$5</f>
        <v>0</v>
      </c>
      <c r="F917" s="151"/>
      <c r="G917" s="150">
        <v>6639020000</v>
      </c>
      <c r="H917" s="147" t="str">
        <f>'Budget Template 121613'!$D$5&amp;A917&amp;'Budget Template 121613'!$F$5&amp;B917&amp;"0000000"</f>
        <v>510000000000</v>
      </c>
      <c r="I917" s="151">
        <v>1</v>
      </c>
      <c r="J917" s="152">
        <f>ROUND('Budget Template 121613'!$W71,0)</f>
        <v>0</v>
      </c>
    </row>
    <row r="918" spans="1:10" s="149" customFormat="1" x14ac:dyDescent="0.2">
      <c r="A918" s="151">
        <v>51</v>
      </c>
      <c r="B918" s="147" t="s">
        <v>426</v>
      </c>
      <c r="C918" s="170"/>
      <c r="D918" s="151">
        <f>'Budget Template 121613'!$P$1</f>
        <v>2017</v>
      </c>
      <c r="E918" s="147">
        <f>'Budget Template 121613'!$G$5</f>
        <v>0</v>
      </c>
      <c r="F918" s="151"/>
      <c r="G918" s="150">
        <v>6649000000</v>
      </c>
      <c r="H918" s="147" t="str">
        <f>'Budget Template 121613'!$D$5&amp;A918&amp;'Budget Template 121613'!$F$5&amp;B918&amp;"0000000"</f>
        <v>510000000000</v>
      </c>
      <c r="I918" s="151">
        <v>1</v>
      </c>
      <c r="J918" s="152">
        <f>ROUND('Budget Template 121613'!$W72,0)</f>
        <v>0</v>
      </c>
    </row>
    <row r="919" spans="1:10" s="149" customFormat="1" x14ac:dyDescent="0.2">
      <c r="A919" s="151">
        <v>51</v>
      </c>
      <c r="B919" s="147" t="s">
        <v>426</v>
      </c>
      <c r="C919" s="170"/>
      <c r="D919" s="151">
        <f>'Budget Template 121613'!$P$1</f>
        <v>2017</v>
      </c>
      <c r="E919" s="147">
        <f>'Budget Template 121613'!$G$5</f>
        <v>0</v>
      </c>
      <c r="F919" s="151"/>
      <c r="G919" s="150">
        <v>6649010000</v>
      </c>
      <c r="H919" s="147" t="str">
        <f>'Budget Template 121613'!$D$5&amp;A919&amp;'Budget Template 121613'!$F$5&amp;B919&amp;"0000000"</f>
        <v>510000000000</v>
      </c>
      <c r="I919" s="151">
        <v>1</v>
      </c>
      <c r="J919" s="152">
        <f>ROUND('Budget Template 121613'!$W73,0)</f>
        <v>0</v>
      </c>
    </row>
    <row r="920" spans="1:10" s="149" customFormat="1" x14ac:dyDescent="0.2">
      <c r="A920" s="151">
        <v>51</v>
      </c>
      <c r="B920" s="147" t="s">
        <v>426</v>
      </c>
      <c r="C920" s="170"/>
      <c r="D920" s="151">
        <f>'Budget Template 121613'!$P$1</f>
        <v>2017</v>
      </c>
      <c r="E920" s="147">
        <f>'Budget Template 121613'!$G$5</f>
        <v>0</v>
      </c>
      <c r="F920" s="151"/>
      <c r="G920" s="150">
        <v>6649020000</v>
      </c>
      <c r="H920" s="147" t="str">
        <f>'Budget Template 121613'!$D$5&amp;A920&amp;'Budget Template 121613'!$F$5&amp;B920&amp;"0000000"</f>
        <v>510000000000</v>
      </c>
      <c r="I920" s="151">
        <v>1</v>
      </c>
      <c r="J920" s="152">
        <f>ROUND('Budget Template 121613'!$W74,0)</f>
        <v>0</v>
      </c>
    </row>
    <row r="921" spans="1:10" s="149" customFormat="1" x14ac:dyDescent="0.2">
      <c r="A921" s="151">
        <v>51</v>
      </c>
      <c r="B921" s="147" t="s">
        <v>426</v>
      </c>
      <c r="C921" s="170"/>
      <c r="D921" s="151">
        <f>'Budget Template 121613'!$P$1</f>
        <v>2017</v>
      </c>
      <c r="E921" s="147">
        <f>'Budget Template 121613'!$G$5</f>
        <v>0</v>
      </c>
      <c r="F921" s="151"/>
      <c r="G921" s="150">
        <v>6669000000</v>
      </c>
      <c r="H921" s="147" t="str">
        <f>'Budget Template 121613'!$D$5&amp;A921&amp;'Budget Template 121613'!$F$5&amp;B921&amp;"0000000"</f>
        <v>510000000000</v>
      </c>
      <c r="I921" s="151">
        <v>1</v>
      </c>
      <c r="J921" s="152">
        <f>ROUND('Budget Template 121613'!$W75,0)</f>
        <v>0</v>
      </c>
    </row>
    <row r="922" spans="1:10" s="149" customFormat="1" x14ac:dyDescent="0.2">
      <c r="A922" s="151">
        <v>52</v>
      </c>
      <c r="B922" s="147" t="s">
        <v>426</v>
      </c>
      <c r="C922" s="170"/>
      <c r="D922" s="151">
        <f>'Budget Template 121613'!$P$1</f>
        <v>2017</v>
      </c>
      <c r="E922" s="147">
        <f>'Budget Template 121613'!$G$5</f>
        <v>0</v>
      </c>
      <c r="F922" s="151"/>
      <c r="G922" s="150">
        <v>6112000000</v>
      </c>
      <c r="H922" s="147" t="str">
        <f>'Budget Template 121613'!$D$5&amp;A922&amp;'Budget Template 121613'!$F$5&amp;B922&amp;"0000000"</f>
        <v>520000000000</v>
      </c>
      <c r="I922" s="151">
        <v>1</v>
      </c>
      <c r="J922" s="152">
        <f>ROUND('Budget Template 121613'!$X20,0)</f>
        <v>0</v>
      </c>
    </row>
    <row r="923" spans="1:10" s="149" customFormat="1" x14ac:dyDescent="0.2">
      <c r="A923" s="151">
        <v>52</v>
      </c>
      <c r="B923" s="147" t="s">
        <v>426</v>
      </c>
      <c r="C923" s="170"/>
      <c r="D923" s="151">
        <f>'Budget Template 121613'!$P$1</f>
        <v>2017</v>
      </c>
      <c r="E923" s="147">
        <f>'Budget Template 121613'!$G$5</f>
        <v>0</v>
      </c>
      <c r="F923" s="151"/>
      <c r="G923" s="150">
        <v>6129010000</v>
      </c>
      <c r="H923" s="147" t="str">
        <f>'Budget Template 121613'!$D$5&amp;A923&amp;'Budget Template 121613'!$F$5&amp;B923&amp;"0000000"</f>
        <v>520000000000</v>
      </c>
      <c r="I923" s="151">
        <v>1</v>
      </c>
      <c r="J923" s="152">
        <f>ROUND('Budget Template 121613'!$X21,0)</f>
        <v>0</v>
      </c>
    </row>
    <row r="924" spans="1:10" s="149" customFormat="1" x14ac:dyDescent="0.2">
      <c r="A924" s="151">
        <v>52</v>
      </c>
      <c r="B924" s="147" t="s">
        <v>426</v>
      </c>
      <c r="C924" s="170"/>
      <c r="D924" s="151">
        <f>'Budget Template 121613'!$P$1</f>
        <v>2017</v>
      </c>
      <c r="E924" s="147">
        <f>'Budget Template 121613'!$G$5</f>
        <v>0</v>
      </c>
      <c r="F924" s="151"/>
      <c r="G924" s="150">
        <v>6119020000</v>
      </c>
      <c r="H924" s="147" t="str">
        <f>'Budget Template 121613'!$D$5&amp;A924&amp;'Budget Template 121613'!$F$5&amp;B924&amp;"0000000"</f>
        <v>520000000000</v>
      </c>
      <c r="I924" s="151">
        <v>1</v>
      </c>
      <c r="J924" s="152">
        <f>ROUND('Budget Template 121613'!$X22,0)</f>
        <v>0</v>
      </c>
    </row>
    <row r="925" spans="1:10" s="149" customFormat="1" x14ac:dyDescent="0.2">
      <c r="A925" s="151">
        <v>52</v>
      </c>
      <c r="B925" s="147" t="s">
        <v>426</v>
      </c>
      <c r="C925" s="170"/>
      <c r="D925" s="151">
        <f>'Budget Template 121613'!$P$1</f>
        <v>2017</v>
      </c>
      <c r="E925" s="147">
        <f>'Budget Template 121613'!$G$5</f>
        <v>0</v>
      </c>
      <c r="F925" s="151"/>
      <c r="G925" s="150">
        <v>6119030000</v>
      </c>
      <c r="H925" s="147" t="str">
        <f>'Budget Template 121613'!$D$5&amp;A925&amp;'Budget Template 121613'!$F$5&amp;B925&amp;"0000000"</f>
        <v>520000000000</v>
      </c>
      <c r="I925" s="151">
        <v>1</v>
      </c>
      <c r="J925" s="152">
        <f>ROUND('Budget Template 121613'!$X23,0)</f>
        <v>0</v>
      </c>
    </row>
    <row r="926" spans="1:10" s="149" customFormat="1" x14ac:dyDescent="0.2">
      <c r="A926" s="151">
        <v>52</v>
      </c>
      <c r="B926" s="147" t="s">
        <v>426</v>
      </c>
      <c r="C926" s="170"/>
      <c r="D926" s="151">
        <f>'Budget Template 121613'!$P$1</f>
        <v>2017</v>
      </c>
      <c r="E926" s="147">
        <f>'Budget Template 121613'!$G$5</f>
        <v>0</v>
      </c>
      <c r="F926" s="151"/>
      <c r="G926" s="150">
        <v>6119040000</v>
      </c>
      <c r="H926" s="147" t="str">
        <f>'Budget Template 121613'!$D$5&amp;A926&amp;'Budget Template 121613'!$F$5&amp;B926&amp;"0000000"</f>
        <v>520000000000</v>
      </c>
      <c r="I926" s="151">
        <v>1</v>
      </c>
      <c r="J926" s="152">
        <f>ROUND('Budget Template 121613'!$X24,0)</f>
        <v>0</v>
      </c>
    </row>
    <row r="927" spans="1:10" s="149" customFormat="1" x14ac:dyDescent="0.2">
      <c r="A927" s="151">
        <v>52</v>
      </c>
      <c r="B927" s="147" t="s">
        <v>426</v>
      </c>
      <c r="C927" s="170"/>
      <c r="D927" s="151">
        <f>'Budget Template 121613'!$P$1</f>
        <v>2017</v>
      </c>
      <c r="E927" s="147">
        <f>'Budget Template 121613'!$G$5</f>
        <v>0</v>
      </c>
      <c r="F927" s="151"/>
      <c r="G927" s="150">
        <v>6119050000</v>
      </c>
      <c r="H927" s="147" t="str">
        <f>'Budget Template 121613'!$D$5&amp;A927&amp;'Budget Template 121613'!$F$5&amp;B927&amp;"0000000"</f>
        <v>520000000000</v>
      </c>
      <c r="I927" s="151">
        <v>1</v>
      </c>
      <c r="J927" s="152">
        <f>ROUND('Budget Template 121613'!$X25,0)</f>
        <v>0</v>
      </c>
    </row>
    <row r="928" spans="1:10" s="149" customFormat="1" x14ac:dyDescent="0.2">
      <c r="A928" s="151">
        <v>52</v>
      </c>
      <c r="B928" s="147" t="s">
        <v>426</v>
      </c>
      <c r="C928" s="170"/>
      <c r="D928" s="151">
        <f>'Budget Template 121613'!$P$1</f>
        <v>2017</v>
      </c>
      <c r="E928" s="147">
        <f>'Budget Template 121613'!$G$5</f>
        <v>0</v>
      </c>
      <c r="F928" s="151"/>
      <c r="G928" s="150">
        <v>6119000000</v>
      </c>
      <c r="H928" s="147" t="str">
        <f>'Budget Template 121613'!$D$5&amp;A928&amp;'Budget Template 121613'!$F$5&amp;B928&amp;"0000000"</f>
        <v>520000000000</v>
      </c>
      <c r="I928" s="151">
        <v>1</v>
      </c>
      <c r="J928" s="152">
        <f>ROUND('Budget Template 121613'!$X26,0)</f>
        <v>0</v>
      </c>
    </row>
    <row r="929" spans="1:10" s="149" customFormat="1" x14ac:dyDescent="0.2">
      <c r="A929" s="151">
        <v>52</v>
      </c>
      <c r="B929" s="147" t="s">
        <v>426</v>
      </c>
      <c r="C929" s="170"/>
      <c r="D929" s="151">
        <f>'Budget Template 121613'!$P$1</f>
        <v>2017</v>
      </c>
      <c r="E929" s="147">
        <f>'Budget Template 121613'!$G$5</f>
        <v>0</v>
      </c>
      <c r="F929" s="151"/>
      <c r="G929" s="150">
        <v>6119010000</v>
      </c>
      <c r="H929" s="147" t="str">
        <f>'Budget Template 121613'!$D$5&amp;A929&amp;'Budget Template 121613'!$F$5&amp;B929&amp;"0000000"</f>
        <v>520000000000</v>
      </c>
      <c r="I929" s="151">
        <v>1</v>
      </c>
      <c r="J929" s="152">
        <f>ROUND('Budget Template 121613'!$X27,0)</f>
        <v>0</v>
      </c>
    </row>
    <row r="930" spans="1:10" s="149" customFormat="1" x14ac:dyDescent="0.2">
      <c r="A930" s="151">
        <v>52</v>
      </c>
      <c r="B930" s="147" t="s">
        <v>426</v>
      </c>
      <c r="C930" s="170"/>
      <c r="D930" s="151">
        <f>'Budget Template 121613'!$P$1</f>
        <v>2017</v>
      </c>
      <c r="E930" s="147">
        <f>'Budget Template 121613'!$G$5</f>
        <v>0</v>
      </c>
      <c r="F930" s="151"/>
      <c r="G930" s="150">
        <v>6121000000</v>
      </c>
      <c r="H930" s="147" t="str">
        <f>'Budget Template 121613'!$D$5&amp;A930&amp;'Budget Template 121613'!$F$5&amp;B930&amp;"0000000"</f>
        <v>520000000000</v>
      </c>
      <c r="I930" s="151">
        <v>1</v>
      </c>
      <c r="J930" s="152">
        <f>ROUND('Budget Template 121613'!$X28,0)</f>
        <v>0</v>
      </c>
    </row>
    <row r="931" spans="1:10" s="149" customFormat="1" x14ac:dyDescent="0.2">
      <c r="A931" s="151">
        <v>52</v>
      </c>
      <c r="B931" s="147" t="s">
        <v>426</v>
      </c>
      <c r="C931" s="170"/>
      <c r="D931" s="151">
        <f>'Budget Template 121613'!$P$1</f>
        <v>2017</v>
      </c>
      <c r="E931" s="147">
        <f>'Budget Template 121613'!$G$5</f>
        <v>0</v>
      </c>
      <c r="F931" s="151"/>
      <c r="G931" s="150">
        <v>6129000000</v>
      </c>
      <c r="H931" s="147" t="str">
        <f>'Budget Template 121613'!$D$5&amp;A931&amp;'Budget Template 121613'!$F$5&amp;B931&amp;"0000000"</f>
        <v>520000000000</v>
      </c>
      <c r="I931" s="151">
        <v>1</v>
      </c>
      <c r="J931" s="152">
        <f>ROUND('Budget Template 121613'!$X29,0)</f>
        <v>0</v>
      </c>
    </row>
    <row r="932" spans="1:10" s="149" customFormat="1" x14ac:dyDescent="0.2">
      <c r="A932" s="151">
        <v>52</v>
      </c>
      <c r="B932" s="147" t="s">
        <v>426</v>
      </c>
      <c r="C932" s="170"/>
      <c r="D932" s="151">
        <f>'Budget Template 121613'!$P$1</f>
        <v>2017</v>
      </c>
      <c r="E932" s="147">
        <f>'Budget Template 121613'!$G$5</f>
        <v>0</v>
      </c>
      <c r="F932" s="151"/>
      <c r="G932" s="150">
        <v>6141000000</v>
      </c>
      <c r="H932" s="147" t="str">
        <f>'Budget Template 121613'!$D$5&amp;A932&amp;'Budget Template 121613'!$F$5&amp;B932&amp;"0000000"</f>
        <v>520000000000</v>
      </c>
      <c r="I932" s="151">
        <v>1</v>
      </c>
      <c r="J932" s="152">
        <f>ROUND('Budget Template 121613'!$X31,0)</f>
        <v>0</v>
      </c>
    </row>
    <row r="933" spans="1:10" s="149" customFormat="1" x14ac:dyDescent="0.2">
      <c r="A933" s="151">
        <v>52</v>
      </c>
      <c r="B933" s="147" t="s">
        <v>426</v>
      </c>
      <c r="C933" s="170"/>
      <c r="D933" s="151">
        <f>'Budget Template 121613'!$P$1</f>
        <v>2017</v>
      </c>
      <c r="E933" s="147">
        <f>'Budget Template 121613'!$G$5</f>
        <v>0</v>
      </c>
      <c r="F933" s="151"/>
      <c r="G933" s="150">
        <v>6142000000</v>
      </c>
      <c r="H933" s="147" t="str">
        <f>'Budget Template 121613'!$D$5&amp;A933&amp;'Budget Template 121613'!$F$5&amp;B933&amp;"0000000"</f>
        <v>520000000000</v>
      </c>
      <c r="I933" s="151">
        <v>1</v>
      </c>
      <c r="J933" s="152">
        <f>ROUND('Budget Template 121613'!$X32,0)</f>
        <v>0</v>
      </c>
    </row>
    <row r="934" spans="1:10" s="149" customFormat="1" x14ac:dyDescent="0.2">
      <c r="A934" s="151">
        <v>52</v>
      </c>
      <c r="B934" s="147" t="s">
        <v>426</v>
      </c>
      <c r="C934" s="170"/>
      <c r="D934" s="151">
        <f>'Budget Template 121613'!$P$1</f>
        <v>2017</v>
      </c>
      <c r="E934" s="147">
        <f>'Budget Template 121613'!$G$5</f>
        <v>0</v>
      </c>
      <c r="F934" s="151"/>
      <c r="G934" s="150">
        <v>6143000000</v>
      </c>
      <c r="H934" s="147" t="str">
        <f>'Budget Template 121613'!$D$5&amp;A934&amp;'Budget Template 121613'!$F$5&amp;B934&amp;"0000000"</f>
        <v>520000000000</v>
      </c>
      <c r="I934" s="151">
        <v>1</v>
      </c>
      <c r="J934" s="152">
        <f>ROUND('Budget Template 121613'!$X33,0)</f>
        <v>0</v>
      </c>
    </row>
    <row r="935" spans="1:10" s="149" customFormat="1" x14ac:dyDescent="0.2">
      <c r="A935" s="151">
        <v>52</v>
      </c>
      <c r="B935" s="147" t="s">
        <v>426</v>
      </c>
      <c r="C935" s="170"/>
      <c r="D935" s="151">
        <f>'Budget Template 121613'!$P$1</f>
        <v>2017</v>
      </c>
      <c r="E935" s="147">
        <f>'Budget Template 121613'!$G$5</f>
        <v>0</v>
      </c>
      <c r="F935" s="151"/>
      <c r="G935" s="150">
        <v>6145000000</v>
      </c>
      <c r="H935" s="147" t="str">
        <f>'Budget Template 121613'!$D$5&amp;A935&amp;'Budget Template 121613'!$F$5&amp;B935&amp;"0000000"</f>
        <v>520000000000</v>
      </c>
      <c r="I935" s="151">
        <v>1</v>
      </c>
      <c r="J935" s="152">
        <f>ROUND('Budget Template 121613'!$X34,0)</f>
        <v>0</v>
      </c>
    </row>
    <row r="936" spans="1:10" s="149" customFormat="1" x14ac:dyDescent="0.2">
      <c r="A936" s="151">
        <v>52</v>
      </c>
      <c r="B936" s="147" t="s">
        <v>426</v>
      </c>
      <c r="C936" s="170"/>
      <c r="D936" s="151">
        <f>'Budget Template 121613'!$P$1</f>
        <v>2017</v>
      </c>
      <c r="E936" s="147">
        <f>'Budget Template 121613'!$G$5</f>
        <v>0</v>
      </c>
      <c r="F936" s="151"/>
      <c r="G936" s="150">
        <v>6146000000</v>
      </c>
      <c r="H936" s="147" t="str">
        <f>'Budget Template 121613'!$D$5&amp;A936&amp;'Budget Template 121613'!$F$5&amp;B936&amp;"0000000"</f>
        <v>520000000000</v>
      </c>
      <c r="I936" s="151">
        <v>1</v>
      </c>
      <c r="J936" s="152">
        <f>ROUND('Budget Template 121613'!$X35,0)</f>
        <v>0</v>
      </c>
    </row>
    <row r="937" spans="1:10" s="149" customFormat="1" x14ac:dyDescent="0.2">
      <c r="A937" s="151">
        <v>52</v>
      </c>
      <c r="B937" s="147" t="s">
        <v>426</v>
      </c>
      <c r="C937" s="170"/>
      <c r="D937" s="151">
        <f>'Budget Template 121613'!$P$1</f>
        <v>2017</v>
      </c>
      <c r="E937" s="147">
        <f>'Budget Template 121613'!$G$5</f>
        <v>0</v>
      </c>
      <c r="F937" s="151"/>
      <c r="G937" s="150">
        <v>6141010000</v>
      </c>
      <c r="H937" s="147" t="str">
        <f>'Budget Template 121613'!$D$5&amp;A937&amp;'Budget Template 121613'!$F$5&amp;B937&amp;"0000000"</f>
        <v>520000000000</v>
      </c>
      <c r="I937" s="151">
        <v>1</v>
      </c>
      <c r="J937" s="152">
        <f>ROUND('Budget Template 121613'!$X36,0)</f>
        <v>0</v>
      </c>
    </row>
    <row r="938" spans="1:10" s="149" customFormat="1" x14ac:dyDescent="0.2">
      <c r="A938" s="151">
        <v>52</v>
      </c>
      <c r="B938" s="147" t="s">
        <v>426</v>
      </c>
      <c r="C938" s="170"/>
      <c r="D938" s="151">
        <f>'Budget Template 121613'!$P$1</f>
        <v>2017</v>
      </c>
      <c r="E938" s="147">
        <f>'Budget Template 121613'!$G$5</f>
        <v>0</v>
      </c>
      <c r="F938" s="151"/>
      <c r="G938" s="150">
        <v>6219000000</v>
      </c>
      <c r="H938" s="147" t="str">
        <f>'Budget Template 121613'!$D$5&amp;A938&amp;'Budget Template 121613'!$F$5&amp;B938&amp;"0000000"</f>
        <v>520000000000</v>
      </c>
      <c r="I938" s="151">
        <v>1</v>
      </c>
      <c r="J938" s="152">
        <f>ROUND('Budget Template 121613'!$X40,0)</f>
        <v>0</v>
      </c>
    </row>
    <row r="939" spans="1:10" s="149" customFormat="1" x14ac:dyDescent="0.2">
      <c r="A939" s="151">
        <v>52</v>
      </c>
      <c r="B939" s="147" t="s">
        <v>426</v>
      </c>
      <c r="C939" s="170"/>
      <c r="D939" s="151">
        <f>'Budget Template 121613'!$P$1</f>
        <v>2017</v>
      </c>
      <c r="E939" s="147">
        <f>'Budget Template 121613'!$G$5</f>
        <v>0</v>
      </c>
      <c r="F939" s="151"/>
      <c r="G939" s="150">
        <v>6221000000</v>
      </c>
      <c r="H939" s="147" t="str">
        <f>'Budget Template 121613'!$D$5&amp;A939&amp;'Budget Template 121613'!$F$5&amp;B939&amp;"0000000"</f>
        <v>520000000000</v>
      </c>
      <c r="I939" s="151">
        <v>1</v>
      </c>
      <c r="J939" s="152">
        <f>ROUND('Budget Template 121613'!$X41,0)</f>
        <v>0</v>
      </c>
    </row>
    <row r="940" spans="1:10" s="149" customFormat="1" x14ac:dyDescent="0.2">
      <c r="A940" s="151">
        <v>52</v>
      </c>
      <c r="B940" s="147" t="s">
        <v>426</v>
      </c>
      <c r="C940" s="170"/>
      <c r="D940" s="151">
        <f>'Budget Template 121613'!$P$1</f>
        <v>2017</v>
      </c>
      <c r="E940" s="147">
        <f>'Budget Template 121613'!$G$5</f>
        <v>0</v>
      </c>
      <c r="F940" s="151"/>
      <c r="G940" s="150">
        <v>6239000000</v>
      </c>
      <c r="H940" s="147" t="str">
        <f>'Budget Template 121613'!$D$5&amp;A940&amp;'Budget Template 121613'!$F$5&amp;B940&amp;"0000000"</f>
        <v>520000000000</v>
      </c>
      <c r="I940" s="151">
        <v>1</v>
      </c>
      <c r="J940" s="152">
        <f>ROUND('Budget Template 121613'!$X42,0)</f>
        <v>0</v>
      </c>
    </row>
    <row r="941" spans="1:10" s="149" customFormat="1" x14ac:dyDescent="0.2">
      <c r="A941" s="151">
        <v>52</v>
      </c>
      <c r="B941" s="147" t="s">
        <v>426</v>
      </c>
      <c r="C941" s="170"/>
      <c r="D941" s="151">
        <f>'Budget Template 121613'!$P$1</f>
        <v>2017</v>
      </c>
      <c r="E941" s="147">
        <f>'Budget Template 121613'!$G$5</f>
        <v>0</v>
      </c>
      <c r="F941" s="151"/>
      <c r="G941" s="150">
        <v>6249000000</v>
      </c>
      <c r="H941" s="147" t="str">
        <f>'Budget Template 121613'!$D$5&amp;A941&amp;'Budget Template 121613'!$F$5&amp;B941&amp;"0000000"</f>
        <v>520000000000</v>
      </c>
      <c r="I941" s="151">
        <v>1</v>
      </c>
      <c r="J941" s="152">
        <f>ROUND('Budget Template 121613'!$X43,0)</f>
        <v>0</v>
      </c>
    </row>
    <row r="942" spans="1:10" s="149" customFormat="1" x14ac:dyDescent="0.2">
      <c r="A942" s="151">
        <v>52</v>
      </c>
      <c r="B942" s="147" t="s">
        <v>426</v>
      </c>
      <c r="C942" s="170"/>
      <c r="D942" s="151">
        <f>'Budget Template 121613'!$P$1</f>
        <v>2017</v>
      </c>
      <c r="E942" s="147">
        <f>'Budget Template 121613'!$G$5</f>
        <v>0</v>
      </c>
      <c r="F942" s="151"/>
      <c r="G942" s="150">
        <v>6259040000</v>
      </c>
      <c r="H942" s="147" t="str">
        <f>'Budget Template 121613'!$D$5&amp;A942&amp;'Budget Template 121613'!$F$5&amp;B942&amp;"0000000"</f>
        <v>520000000000</v>
      </c>
      <c r="I942" s="151">
        <v>1</v>
      </c>
      <c r="J942" s="152">
        <f>ROUND('Budget Template 121613'!$X44,0)</f>
        <v>0</v>
      </c>
    </row>
    <row r="943" spans="1:10" s="149" customFormat="1" x14ac:dyDescent="0.2">
      <c r="A943" s="151">
        <v>52</v>
      </c>
      <c r="B943" s="147" t="s">
        <v>426</v>
      </c>
      <c r="C943" s="170"/>
      <c r="D943" s="151">
        <f>'Budget Template 121613'!$P$1</f>
        <v>2017</v>
      </c>
      <c r="E943" s="147">
        <f>'Budget Template 121613'!$G$5</f>
        <v>0</v>
      </c>
      <c r="F943" s="151"/>
      <c r="G943" s="150">
        <v>6269000000</v>
      </c>
      <c r="H943" s="147" t="str">
        <f>'Budget Template 121613'!$D$5&amp;A943&amp;'Budget Template 121613'!$F$5&amp;B943&amp;"0000000"</f>
        <v>520000000000</v>
      </c>
      <c r="I943" s="151">
        <v>1</v>
      </c>
      <c r="J943" s="152">
        <f>ROUND('Budget Template 121613'!$X45,0)</f>
        <v>0</v>
      </c>
    </row>
    <row r="944" spans="1:10" s="149" customFormat="1" x14ac:dyDescent="0.2">
      <c r="A944" s="151">
        <v>52</v>
      </c>
      <c r="B944" s="147" t="s">
        <v>426</v>
      </c>
      <c r="C944" s="170"/>
      <c r="D944" s="151">
        <f>'Budget Template 121613'!$P$1</f>
        <v>2017</v>
      </c>
      <c r="E944" s="147">
        <f>'Budget Template 121613'!$G$5</f>
        <v>0</v>
      </c>
      <c r="F944" s="151"/>
      <c r="G944" s="150">
        <v>6269010000</v>
      </c>
      <c r="H944" s="147" t="str">
        <f>'Budget Template 121613'!$D$5&amp;A944&amp;'Budget Template 121613'!$F$5&amp;B944&amp;"0000000"</f>
        <v>520000000000</v>
      </c>
      <c r="I944" s="151">
        <v>1</v>
      </c>
      <c r="J944" s="152">
        <f>ROUND('Budget Template 121613'!$X46,0)</f>
        <v>0</v>
      </c>
    </row>
    <row r="945" spans="1:10" s="149" customFormat="1" x14ac:dyDescent="0.2">
      <c r="A945" s="151">
        <v>52</v>
      </c>
      <c r="B945" s="147" t="s">
        <v>426</v>
      </c>
      <c r="C945" s="170"/>
      <c r="D945" s="151">
        <f>'Budget Template 121613'!$P$1</f>
        <v>2017</v>
      </c>
      <c r="E945" s="147">
        <f>'Budget Template 121613'!$G$5</f>
        <v>0</v>
      </c>
      <c r="F945" s="151"/>
      <c r="G945" s="150">
        <v>6291000000</v>
      </c>
      <c r="H945" s="147" t="str">
        <f>'Budget Template 121613'!$D$5&amp;A945&amp;'Budget Template 121613'!$F$5&amp;B945&amp;"0000000"</f>
        <v>520000000000</v>
      </c>
      <c r="I945" s="151">
        <v>1</v>
      </c>
      <c r="J945" s="152">
        <f>ROUND('Budget Template 121613'!$X47,0)</f>
        <v>0</v>
      </c>
    </row>
    <row r="946" spans="1:10" s="149" customFormat="1" x14ac:dyDescent="0.2">
      <c r="A946" s="151">
        <v>52</v>
      </c>
      <c r="B946" s="147" t="s">
        <v>426</v>
      </c>
      <c r="C946" s="170"/>
      <c r="D946" s="151">
        <f>'Budget Template 121613'!$P$1</f>
        <v>2017</v>
      </c>
      <c r="E946" s="147">
        <f>'Budget Template 121613'!$G$5</f>
        <v>0</v>
      </c>
      <c r="F946" s="151"/>
      <c r="G946" s="150">
        <v>6299010000</v>
      </c>
      <c r="H946" s="147" t="str">
        <f>'Budget Template 121613'!$D$5&amp;A946&amp;'Budget Template 121613'!$F$5&amp;B946&amp;"0000000"</f>
        <v>520000000000</v>
      </c>
      <c r="I946" s="151">
        <v>1</v>
      </c>
      <c r="J946" s="152">
        <f>ROUND('Budget Template 121613'!$X48,0)</f>
        <v>0</v>
      </c>
    </row>
    <row r="947" spans="1:10" s="149" customFormat="1" x14ac:dyDescent="0.2">
      <c r="A947" s="151">
        <v>52</v>
      </c>
      <c r="B947" s="147" t="s">
        <v>426</v>
      </c>
      <c r="C947" s="170"/>
      <c r="D947" s="151">
        <f>'Budget Template 121613'!$P$1</f>
        <v>2017</v>
      </c>
      <c r="E947" s="147">
        <f>'Budget Template 121613'!$G$5</f>
        <v>0</v>
      </c>
      <c r="F947" s="151"/>
      <c r="G947" s="150">
        <v>6299000000</v>
      </c>
      <c r="H947" s="147" t="str">
        <f>'Budget Template 121613'!$D$5&amp;A947&amp;'Budget Template 121613'!$F$5&amp;B947&amp;"0000000"</f>
        <v>520000000000</v>
      </c>
      <c r="I947" s="151">
        <v>1</v>
      </c>
      <c r="J947" s="152">
        <f>ROUND('Budget Template 121613'!$X49,0)</f>
        <v>0</v>
      </c>
    </row>
    <row r="948" spans="1:10" s="149" customFormat="1" x14ac:dyDescent="0.2">
      <c r="A948" s="151">
        <v>52</v>
      </c>
      <c r="B948" s="147" t="s">
        <v>426</v>
      </c>
      <c r="C948" s="170"/>
      <c r="D948" s="151">
        <f>'Budget Template 121613'!$P$1</f>
        <v>2017</v>
      </c>
      <c r="E948" s="147">
        <f>'Budget Template 121613'!$G$5</f>
        <v>0</v>
      </c>
      <c r="F948" s="151"/>
      <c r="G948" s="150">
        <v>6319000000</v>
      </c>
      <c r="H948" s="147" t="str">
        <f>'Budget Template 121613'!$D$5&amp;A948&amp;'Budget Template 121613'!$F$5&amp;B948&amp;"0000000"</f>
        <v>520000000000</v>
      </c>
      <c r="I948" s="151">
        <v>1</v>
      </c>
      <c r="J948" s="152">
        <f>ROUND('Budget Template 121613'!$X52,0)</f>
        <v>0</v>
      </c>
    </row>
    <row r="949" spans="1:10" s="149" customFormat="1" x14ac:dyDescent="0.2">
      <c r="A949" s="151">
        <v>52</v>
      </c>
      <c r="B949" s="147" t="s">
        <v>426</v>
      </c>
      <c r="C949" s="170"/>
      <c r="D949" s="151">
        <f>'Budget Template 121613'!$P$1</f>
        <v>2017</v>
      </c>
      <c r="E949" s="147">
        <f>'Budget Template 121613'!$G$5</f>
        <v>0</v>
      </c>
      <c r="F949" s="151"/>
      <c r="G949" s="150">
        <v>6329000000</v>
      </c>
      <c r="H949" s="147" t="str">
        <f>'Budget Template 121613'!$D$5&amp;A949&amp;'Budget Template 121613'!$F$5&amp;B949&amp;"0000000"</f>
        <v>520000000000</v>
      </c>
      <c r="I949" s="151">
        <v>1</v>
      </c>
      <c r="J949" s="152">
        <f>ROUND('Budget Template 121613'!$X53,0)</f>
        <v>0</v>
      </c>
    </row>
    <row r="950" spans="1:10" s="149" customFormat="1" x14ac:dyDescent="0.2">
      <c r="A950" s="151">
        <v>52</v>
      </c>
      <c r="B950" s="147" t="s">
        <v>426</v>
      </c>
      <c r="C950" s="170"/>
      <c r="D950" s="151">
        <f>'Budget Template 121613'!$P$1</f>
        <v>2017</v>
      </c>
      <c r="E950" s="147">
        <f>'Budget Template 121613'!$G$5</f>
        <v>0</v>
      </c>
      <c r="F950" s="151"/>
      <c r="G950" s="150">
        <v>6339000000</v>
      </c>
      <c r="H950" s="147" t="str">
        <f>'Budget Template 121613'!$D$5&amp;A950&amp;'Budget Template 121613'!$F$5&amp;B950&amp;"0000000"</f>
        <v>520000000000</v>
      </c>
      <c r="I950" s="151">
        <v>1</v>
      </c>
      <c r="J950" s="152">
        <f>ROUND('Budget Template 121613'!$X54,0)</f>
        <v>0</v>
      </c>
    </row>
    <row r="951" spans="1:10" s="149" customFormat="1" x14ac:dyDescent="0.2">
      <c r="A951" s="151">
        <v>52</v>
      </c>
      <c r="B951" s="147" t="s">
        <v>426</v>
      </c>
      <c r="C951" s="170"/>
      <c r="D951" s="151">
        <f>'Budget Template 121613'!$P$1</f>
        <v>2017</v>
      </c>
      <c r="E951" s="147">
        <f>'Budget Template 121613'!$G$5</f>
        <v>0</v>
      </c>
      <c r="F951" s="151"/>
      <c r="G951" s="150">
        <v>6399000000</v>
      </c>
      <c r="H951" s="147" t="str">
        <f>'Budget Template 121613'!$D$5&amp;A951&amp;'Budget Template 121613'!$F$5&amp;B951&amp;"0000000"</f>
        <v>520000000000</v>
      </c>
      <c r="I951" s="151">
        <v>1</v>
      </c>
      <c r="J951" s="152">
        <f>ROUND('Budget Template 121613'!$X55,0)</f>
        <v>0</v>
      </c>
    </row>
    <row r="952" spans="1:10" s="149" customFormat="1" x14ac:dyDescent="0.2">
      <c r="A952" s="151">
        <v>52</v>
      </c>
      <c r="B952" s="147" t="s">
        <v>426</v>
      </c>
      <c r="C952" s="170"/>
      <c r="D952" s="151">
        <f>'Budget Template 121613'!$P$1</f>
        <v>2017</v>
      </c>
      <c r="E952" s="147">
        <f>'Budget Template 121613'!$G$5</f>
        <v>0</v>
      </c>
      <c r="F952" s="151"/>
      <c r="G952" s="150">
        <v>6411000000</v>
      </c>
      <c r="H952" s="147" t="str">
        <f>'Budget Template 121613'!$D$5&amp;A952&amp;'Budget Template 121613'!$F$5&amp;B952&amp;"0000000"</f>
        <v>520000000000</v>
      </c>
      <c r="I952" s="151">
        <v>1</v>
      </c>
      <c r="J952" s="152">
        <f>ROUND('Budget Template 121613'!$X58,0)</f>
        <v>0</v>
      </c>
    </row>
    <row r="953" spans="1:10" s="149" customFormat="1" x14ac:dyDescent="0.2">
      <c r="A953" s="151">
        <v>52</v>
      </c>
      <c r="B953" s="147" t="s">
        <v>426</v>
      </c>
      <c r="C953" s="170"/>
      <c r="D953" s="151">
        <f>'Budget Template 121613'!$P$1</f>
        <v>2017</v>
      </c>
      <c r="E953" s="147">
        <f>'Budget Template 121613'!$G$5</f>
        <v>0</v>
      </c>
      <c r="F953" s="151"/>
      <c r="G953" s="150">
        <v>6411010000</v>
      </c>
      <c r="H953" s="147" t="str">
        <f>'Budget Template 121613'!$D$5&amp;A953&amp;'Budget Template 121613'!$F$5&amp;B953&amp;"0000000"</f>
        <v>520000000000</v>
      </c>
      <c r="I953" s="151">
        <v>1</v>
      </c>
      <c r="J953" s="152">
        <f>ROUND('Budget Template 121613'!$X59,0)</f>
        <v>0</v>
      </c>
    </row>
    <row r="954" spans="1:10" s="149" customFormat="1" x14ac:dyDescent="0.2">
      <c r="A954" s="151">
        <v>52</v>
      </c>
      <c r="B954" s="147" t="s">
        <v>426</v>
      </c>
      <c r="C954" s="170"/>
      <c r="D954" s="151">
        <f>'Budget Template 121613'!$P$1</f>
        <v>2017</v>
      </c>
      <c r="E954" s="147">
        <f>'Budget Template 121613'!$G$5</f>
        <v>0</v>
      </c>
      <c r="F954" s="151"/>
      <c r="G954" s="150">
        <v>6412000000</v>
      </c>
      <c r="H954" s="147" t="str">
        <f>'Budget Template 121613'!$D$5&amp;A954&amp;'Budget Template 121613'!$F$5&amp;B954&amp;"0000000"</f>
        <v>520000000000</v>
      </c>
      <c r="I954" s="151">
        <v>1</v>
      </c>
      <c r="J954" s="152">
        <f>ROUND('Budget Template 121613'!$X60,0)</f>
        <v>0</v>
      </c>
    </row>
    <row r="955" spans="1:10" s="149" customFormat="1" x14ac:dyDescent="0.2">
      <c r="A955" s="151">
        <v>52</v>
      </c>
      <c r="B955" s="147" t="s">
        <v>426</v>
      </c>
      <c r="C955" s="170"/>
      <c r="D955" s="151">
        <f>'Budget Template 121613'!$P$1</f>
        <v>2017</v>
      </c>
      <c r="E955" s="147">
        <f>'Budget Template 121613'!$G$5</f>
        <v>0</v>
      </c>
      <c r="F955" s="151"/>
      <c r="G955" s="150">
        <v>6419000000</v>
      </c>
      <c r="H955" s="147" t="str">
        <f>'Budget Template 121613'!$D$5&amp;A955&amp;'Budget Template 121613'!$F$5&amp;B955&amp;"0000000"</f>
        <v>520000000000</v>
      </c>
      <c r="I955" s="151">
        <v>1</v>
      </c>
      <c r="J955" s="152">
        <f>ROUND('Budget Template 121613'!$X61,0)</f>
        <v>0</v>
      </c>
    </row>
    <row r="956" spans="1:10" s="149" customFormat="1" x14ac:dyDescent="0.2">
      <c r="A956" s="151">
        <v>52</v>
      </c>
      <c r="B956" s="147" t="s">
        <v>426</v>
      </c>
      <c r="C956" s="170"/>
      <c r="D956" s="151">
        <f>'Budget Template 121613'!$P$1</f>
        <v>2017</v>
      </c>
      <c r="E956" s="147">
        <f>'Budget Template 121613'!$G$5</f>
        <v>0</v>
      </c>
      <c r="F956" s="151"/>
      <c r="G956" s="150">
        <v>6494000000</v>
      </c>
      <c r="H956" s="147" t="str">
        <f>'Budget Template 121613'!$D$5&amp;A956&amp;'Budget Template 121613'!$F$5&amp;B956&amp;"0000000"</f>
        <v>520000000000</v>
      </c>
      <c r="I956" s="151">
        <v>1</v>
      </c>
      <c r="J956" s="152">
        <f>ROUND('Budget Template 121613'!$X62,0)</f>
        <v>0</v>
      </c>
    </row>
    <row r="957" spans="1:10" s="149" customFormat="1" x14ac:dyDescent="0.2">
      <c r="A957" s="151">
        <v>52</v>
      </c>
      <c r="B957" s="147" t="s">
        <v>426</v>
      </c>
      <c r="C957" s="170"/>
      <c r="D957" s="151">
        <f>'Budget Template 121613'!$P$1</f>
        <v>2017</v>
      </c>
      <c r="E957" s="147">
        <f>'Budget Template 121613'!$G$5</f>
        <v>0</v>
      </c>
      <c r="F957" s="151"/>
      <c r="G957" s="150">
        <v>6495000000</v>
      </c>
      <c r="H957" s="147" t="str">
        <f>'Budget Template 121613'!$D$5&amp;A957&amp;'Budget Template 121613'!$F$5&amp;B957&amp;"0000000"</f>
        <v>520000000000</v>
      </c>
      <c r="I957" s="151">
        <v>1</v>
      </c>
      <c r="J957" s="152">
        <f>ROUND('Budget Template 121613'!$X63,0)</f>
        <v>0</v>
      </c>
    </row>
    <row r="958" spans="1:10" s="149" customFormat="1" x14ac:dyDescent="0.2">
      <c r="A958" s="151">
        <v>52</v>
      </c>
      <c r="B958" s="147" t="s">
        <v>426</v>
      </c>
      <c r="C958" s="170"/>
      <c r="D958" s="151">
        <f>'Budget Template 121613'!$P$1</f>
        <v>2017</v>
      </c>
      <c r="E958" s="147">
        <f>'Budget Template 121613'!$G$5</f>
        <v>0</v>
      </c>
      <c r="F958" s="151"/>
      <c r="G958" s="150">
        <v>6499000000</v>
      </c>
      <c r="H958" s="147" t="str">
        <f>'Budget Template 121613'!$D$5&amp;A958&amp;'Budget Template 121613'!$F$5&amp;B958&amp;"0000000"</f>
        <v>520000000000</v>
      </c>
      <c r="I958" s="151">
        <v>1</v>
      </c>
      <c r="J958" s="152">
        <f>ROUND('Budget Template 121613'!$X64,0)</f>
        <v>0</v>
      </c>
    </row>
    <row r="959" spans="1:10" s="149" customFormat="1" x14ac:dyDescent="0.2">
      <c r="A959" s="151">
        <v>52</v>
      </c>
      <c r="B959" s="147" t="s">
        <v>426</v>
      </c>
      <c r="C959" s="170"/>
      <c r="D959" s="151">
        <f>'Budget Template 121613'!$P$1</f>
        <v>2017</v>
      </c>
      <c r="E959" s="147">
        <f>'Budget Template 121613'!$G$5</f>
        <v>0</v>
      </c>
      <c r="F959" s="151"/>
      <c r="G959" s="150">
        <v>6499010000</v>
      </c>
      <c r="H959" s="147" t="str">
        <f>'Budget Template 121613'!$D$5&amp;A959&amp;'Budget Template 121613'!$F$5&amp;B959&amp;"0000000"</f>
        <v>520000000000</v>
      </c>
      <c r="I959" s="151">
        <v>1</v>
      </c>
      <c r="J959" s="152">
        <f>ROUND('Budget Template 121613'!$X65,0)</f>
        <v>0</v>
      </c>
    </row>
    <row r="960" spans="1:10" s="149" customFormat="1" x14ac:dyDescent="0.2">
      <c r="A960" s="151">
        <v>52</v>
      </c>
      <c r="B960" s="147" t="s">
        <v>426</v>
      </c>
      <c r="C960" s="170"/>
      <c r="D960" s="151">
        <f>'Budget Template 121613'!$P$1</f>
        <v>2017</v>
      </c>
      <c r="E960" s="147">
        <f>'Budget Template 121613'!$G$5</f>
        <v>0</v>
      </c>
      <c r="F960" s="151"/>
      <c r="G960" s="150">
        <v>6499030000</v>
      </c>
      <c r="H960" s="147" t="str">
        <f>'Budget Template 121613'!$D$5&amp;A960&amp;'Budget Template 121613'!$F$5&amp;B960&amp;"0000000"</f>
        <v>520000000000</v>
      </c>
      <c r="I960" s="151">
        <v>1</v>
      </c>
      <c r="J960" s="152">
        <f>ROUND('Budget Template 121613'!$X66,0)</f>
        <v>0</v>
      </c>
    </row>
    <row r="961" spans="1:10" s="149" customFormat="1" x14ac:dyDescent="0.2">
      <c r="A961" s="151">
        <v>52</v>
      </c>
      <c r="B961" s="147" t="s">
        <v>426</v>
      </c>
      <c r="C961" s="170"/>
      <c r="D961" s="151">
        <f>'Budget Template 121613'!$P$1</f>
        <v>2017</v>
      </c>
      <c r="E961" s="147">
        <f>'Budget Template 121613'!$G$5</f>
        <v>0</v>
      </c>
      <c r="F961" s="151"/>
      <c r="G961" s="150">
        <v>6639000000</v>
      </c>
      <c r="H961" s="147" t="str">
        <f>'Budget Template 121613'!$D$5&amp;A961&amp;'Budget Template 121613'!$F$5&amp;B961&amp;"0000000"</f>
        <v>520000000000</v>
      </c>
      <c r="I961" s="151">
        <v>1</v>
      </c>
      <c r="J961" s="152">
        <f>ROUND('Budget Template 121613'!$X69,0)</f>
        <v>0</v>
      </c>
    </row>
    <row r="962" spans="1:10" s="149" customFormat="1" x14ac:dyDescent="0.2">
      <c r="A962" s="151">
        <v>52</v>
      </c>
      <c r="B962" s="147" t="s">
        <v>426</v>
      </c>
      <c r="C962" s="170"/>
      <c r="D962" s="151">
        <f>'Budget Template 121613'!$P$1</f>
        <v>2017</v>
      </c>
      <c r="E962" s="147">
        <f>'Budget Template 121613'!$G$5</f>
        <v>0</v>
      </c>
      <c r="F962" s="151"/>
      <c r="G962" s="150">
        <v>6639010000</v>
      </c>
      <c r="H962" s="147" t="str">
        <f>'Budget Template 121613'!$D$5&amp;A962&amp;'Budget Template 121613'!$F$5&amp;B962&amp;"0000000"</f>
        <v>520000000000</v>
      </c>
      <c r="I962" s="151">
        <v>1</v>
      </c>
      <c r="J962" s="152">
        <f>ROUND('Budget Template 121613'!$X70,0)</f>
        <v>0</v>
      </c>
    </row>
    <row r="963" spans="1:10" s="149" customFormat="1" x14ac:dyDescent="0.2">
      <c r="A963" s="151">
        <v>52</v>
      </c>
      <c r="B963" s="147" t="s">
        <v>426</v>
      </c>
      <c r="C963" s="170"/>
      <c r="D963" s="151">
        <f>'Budget Template 121613'!$P$1</f>
        <v>2017</v>
      </c>
      <c r="E963" s="147">
        <f>'Budget Template 121613'!$G$5</f>
        <v>0</v>
      </c>
      <c r="F963" s="151"/>
      <c r="G963" s="150">
        <v>6639020000</v>
      </c>
      <c r="H963" s="147" t="str">
        <f>'Budget Template 121613'!$D$5&amp;A963&amp;'Budget Template 121613'!$F$5&amp;B963&amp;"0000000"</f>
        <v>520000000000</v>
      </c>
      <c r="I963" s="151">
        <v>1</v>
      </c>
      <c r="J963" s="152">
        <f>ROUND('Budget Template 121613'!$X71,0)</f>
        <v>0</v>
      </c>
    </row>
    <row r="964" spans="1:10" s="149" customFormat="1" x14ac:dyDescent="0.2">
      <c r="A964" s="151">
        <v>52</v>
      </c>
      <c r="B964" s="147" t="s">
        <v>426</v>
      </c>
      <c r="C964" s="170"/>
      <c r="D964" s="151">
        <f>'Budget Template 121613'!$P$1</f>
        <v>2017</v>
      </c>
      <c r="E964" s="147">
        <f>'Budget Template 121613'!$G$5</f>
        <v>0</v>
      </c>
      <c r="F964" s="151"/>
      <c r="G964" s="150">
        <v>6649000000</v>
      </c>
      <c r="H964" s="147" t="str">
        <f>'Budget Template 121613'!$D$5&amp;A964&amp;'Budget Template 121613'!$F$5&amp;B964&amp;"0000000"</f>
        <v>520000000000</v>
      </c>
      <c r="I964" s="151">
        <v>1</v>
      </c>
      <c r="J964" s="152">
        <f>ROUND('Budget Template 121613'!$X72,0)</f>
        <v>0</v>
      </c>
    </row>
    <row r="965" spans="1:10" s="149" customFormat="1" x14ac:dyDescent="0.2">
      <c r="A965" s="151">
        <v>52</v>
      </c>
      <c r="B965" s="147" t="s">
        <v>426</v>
      </c>
      <c r="C965" s="170"/>
      <c r="D965" s="151">
        <f>'Budget Template 121613'!$P$1</f>
        <v>2017</v>
      </c>
      <c r="E965" s="147">
        <f>'Budget Template 121613'!$G$5</f>
        <v>0</v>
      </c>
      <c r="F965" s="151"/>
      <c r="G965" s="150">
        <v>6649010000</v>
      </c>
      <c r="H965" s="147" t="str">
        <f>'Budget Template 121613'!$D$5&amp;A965&amp;'Budget Template 121613'!$F$5&amp;B965&amp;"0000000"</f>
        <v>520000000000</v>
      </c>
      <c r="I965" s="151">
        <v>1</v>
      </c>
      <c r="J965" s="152">
        <f>ROUND('Budget Template 121613'!$X73,0)</f>
        <v>0</v>
      </c>
    </row>
    <row r="966" spans="1:10" s="149" customFormat="1" x14ac:dyDescent="0.2">
      <c r="A966" s="151">
        <v>52</v>
      </c>
      <c r="B966" s="147" t="s">
        <v>426</v>
      </c>
      <c r="C966" s="170"/>
      <c r="D966" s="151">
        <f>'Budget Template 121613'!$P$1</f>
        <v>2017</v>
      </c>
      <c r="E966" s="147">
        <f>'Budget Template 121613'!$G$5</f>
        <v>0</v>
      </c>
      <c r="F966" s="151"/>
      <c r="G966" s="150">
        <v>6649020000</v>
      </c>
      <c r="H966" s="147" t="str">
        <f>'Budget Template 121613'!$D$5&amp;A966&amp;'Budget Template 121613'!$F$5&amp;B966&amp;"0000000"</f>
        <v>520000000000</v>
      </c>
      <c r="I966" s="151">
        <v>1</v>
      </c>
      <c r="J966" s="152">
        <f>ROUND('Budget Template 121613'!$X74,0)</f>
        <v>0</v>
      </c>
    </row>
    <row r="967" spans="1:10" s="149" customFormat="1" x14ac:dyDescent="0.2">
      <c r="A967" s="151">
        <v>52</v>
      </c>
      <c r="B967" s="147" t="s">
        <v>426</v>
      </c>
      <c r="C967" s="170"/>
      <c r="D967" s="151">
        <f>'Budget Template 121613'!$P$1</f>
        <v>2017</v>
      </c>
      <c r="E967" s="147">
        <f>'Budget Template 121613'!$G$5</f>
        <v>0</v>
      </c>
      <c r="F967" s="151"/>
      <c r="G967" s="150">
        <v>6669000000</v>
      </c>
      <c r="H967" s="147" t="str">
        <f>'Budget Template 121613'!$D$5&amp;A967&amp;'Budget Template 121613'!$F$5&amp;B967&amp;"0000000"</f>
        <v>520000000000</v>
      </c>
      <c r="I967" s="151">
        <v>1</v>
      </c>
      <c r="J967" s="152">
        <f>ROUND('Budget Template 121613'!$X75,0)</f>
        <v>0</v>
      </c>
    </row>
    <row r="968" spans="1:10" s="149" customFormat="1" x14ac:dyDescent="0.2">
      <c r="A968" s="151">
        <v>61</v>
      </c>
      <c r="B968" s="147" t="s">
        <v>426</v>
      </c>
      <c r="C968" s="170"/>
      <c r="D968" s="151">
        <f>'Budget Template 121613'!$P$1</f>
        <v>2017</v>
      </c>
      <c r="E968" s="147">
        <f>'Budget Template 121613'!$G$5</f>
        <v>0</v>
      </c>
      <c r="F968" s="151"/>
      <c r="G968" s="150">
        <v>6112000000</v>
      </c>
      <c r="H968" s="147" t="str">
        <f>'Budget Template 121613'!$D$5&amp;A968&amp;'Budget Template 121613'!$F$5&amp;B968&amp;"0000000"</f>
        <v>610000000000</v>
      </c>
      <c r="I968" s="151">
        <v>1</v>
      </c>
      <c r="J968" s="152">
        <f>ROUND('Budget Template 121613'!$Y20,0)</f>
        <v>0</v>
      </c>
    </row>
    <row r="969" spans="1:10" s="149" customFormat="1" x14ac:dyDescent="0.2">
      <c r="A969" s="151">
        <v>61</v>
      </c>
      <c r="B969" s="147" t="s">
        <v>426</v>
      </c>
      <c r="C969" s="170"/>
      <c r="D969" s="151">
        <f>'Budget Template 121613'!$P$1</f>
        <v>2017</v>
      </c>
      <c r="E969" s="147">
        <f>'Budget Template 121613'!$G$5</f>
        <v>0</v>
      </c>
      <c r="F969" s="151"/>
      <c r="G969" s="150">
        <v>6129010000</v>
      </c>
      <c r="H969" s="147" t="str">
        <f>'Budget Template 121613'!$D$5&amp;A969&amp;'Budget Template 121613'!$F$5&amp;B969&amp;"0000000"</f>
        <v>610000000000</v>
      </c>
      <c r="I969" s="151">
        <v>1</v>
      </c>
      <c r="J969" s="152">
        <f>ROUND('Budget Template 121613'!$Y21,0)</f>
        <v>0</v>
      </c>
    </row>
    <row r="970" spans="1:10" s="149" customFormat="1" x14ac:dyDescent="0.2">
      <c r="A970" s="151">
        <v>61</v>
      </c>
      <c r="B970" s="147" t="s">
        <v>426</v>
      </c>
      <c r="C970" s="170"/>
      <c r="D970" s="151">
        <f>'Budget Template 121613'!$P$1</f>
        <v>2017</v>
      </c>
      <c r="E970" s="147">
        <f>'Budget Template 121613'!$G$5</f>
        <v>0</v>
      </c>
      <c r="F970" s="151"/>
      <c r="G970" s="150">
        <v>6119020000</v>
      </c>
      <c r="H970" s="147" t="str">
        <f>'Budget Template 121613'!$D$5&amp;A970&amp;'Budget Template 121613'!$F$5&amp;B970&amp;"0000000"</f>
        <v>610000000000</v>
      </c>
      <c r="I970" s="151">
        <v>1</v>
      </c>
      <c r="J970" s="152">
        <f>ROUND('Budget Template 121613'!$Y22,0)</f>
        <v>0</v>
      </c>
    </row>
    <row r="971" spans="1:10" s="149" customFormat="1" x14ac:dyDescent="0.2">
      <c r="A971" s="151">
        <v>61</v>
      </c>
      <c r="B971" s="147" t="s">
        <v>426</v>
      </c>
      <c r="C971" s="170"/>
      <c r="D971" s="151">
        <f>'Budget Template 121613'!$P$1</f>
        <v>2017</v>
      </c>
      <c r="E971" s="147">
        <f>'Budget Template 121613'!$G$5</f>
        <v>0</v>
      </c>
      <c r="F971" s="151"/>
      <c r="G971" s="150">
        <v>6119030000</v>
      </c>
      <c r="H971" s="147" t="str">
        <f>'Budget Template 121613'!$D$5&amp;A971&amp;'Budget Template 121613'!$F$5&amp;B971&amp;"0000000"</f>
        <v>610000000000</v>
      </c>
      <c r="I971" s="151">
        <v>1</v>
      </c>
      <c r="J971" s="152">
        <f>ROUND('Budget Template 121613'!$Y23,0)</f>
        <v>0</v>
      </c>
    </row>
    <row r="972" spans="1:10" s="149" customFormat="1" x14ac:dyDescent="0.2">
      <c r="A972" s="151">
        <v>61</v>
      </c>
      <c r="B972" s="147" t="s">
        <v>426</v>
      </c>
      <c r="C972" s="170"/>
      <c r="D972" s="151">
        <f>'Budget Template 121613'!$P$1</f>
        <v>2017</v>
      </c>
      <c r="E972" s="147">
        <f>'Budget Template 121613'!$G$5</f>
        <v>0</v>
      </c>
      <c r="F972" s="151"/>
      <c r="G972" s="150">
        <v>6119040000</v>
      </c>
      <c r="H972" s="147" t="str">
        <f>'Budget Template 121613'!$D$5&amp;A972&amp;'Budget Template 121613'!$F$5&amp;B972&amp;"0000000"</f>
        <v>610000000000</v>
      </c>
      <c r="I972" s="151">
        <v>1</v>
      </c>
      <c r="J972" s="152">
        <f>ROUND('Budget Template 121613'!$Y24,0)</f>
        <v>0</v>
      </c>
    </row>
    <row r="973" spans="1:10" s="149" customFormat="1" x14ac:dyDescent="0.2">
      <c r="A973" s="151">
        <v>61</v>
      </c>
      <c r="B973" s="147" t="s">
        <v>426</v>
      </c>
      <c r="C973" s="170"/>
      <c r="D973" s="151">
        <f>'Budget Template 121613'!$P$1</f>
        <v>2017</v>
      </c>
      <c r="E973" s="147">
        <f>'Budget Template 121613'!$G$5</f>
        <v>0</v>
      </c>
      <c r="F973" s="151"/>
      <c r="G973" s="150">
        <v>6119050000</v>
      </c>
      <c r="H973" s="147" t="str">
        <f>'Budget Template 121613'!$D$5&amp;A973&amp;'Budget Template 121613'!$F$5&amp;B973&amp;"0000000"</f>
        <v>610000000000</v>
      </c>
      <c r="I973" s="151">
        <v>1</v>
      </c>
      <c r="J973" s="152">
        <f>ROUND('Budget Template 121613'!$Y25,0)</f>
        <v>0</v>
      </c>
    </row>
    <row r="974" spans="1:10" s="149" customFormat="1" x14ac:dyDescent="0.2">
      <c r="A974" s="151">
        <v>61</v>
      </c>
      <c r="B974" s="147" t="s">
        <v>426</v>
      </c>
      <c r="C974" s="170"/>
      <c r="D974" s="151">
        <f>'Budget Template 121613'!$P$1</f>
        <v>2017</v>
      </c>
      <c r="E974" s="147">
        <f>'Budget Template 121613'!$G$5</f>
        <v>0</v>
      </c>
      <c r="F974" s="151"/>
      <c r="G974" s="150">
        <v>6119000000</v>
      </c>
      <c r="H974" s="147" t="str">
        <f>'Budget Template 121613'!$D$5&amp;A974&amp;'Budget Template 121613'!$F$5&amp;B974&amp;"0000000"</f>
        <v>610000000000</v>
      </c>
      <c r="I974" s="151">
        <v>1</v>
      </c>
      <c r="J974" s="152">
        <f>ROUND('Budget Template 121613'!$Y26,0)</f>
        <v>0</v>
      </c>
    </row>
    <row r="975" spans="1:10" s="149" customFormat="1" x14ac:dyDescent="0.2">
      <c r="A975" s="151">
        <v>61</v>
      </c>
      <c r="B975" s="147" t="s">
        <v>426</v>
      </c>
      <c r="C975" s="170"/>
      <c r="D975" s="151">
        <f>'Budget Template 121613'!$P$1</f>
        <v>2017</v>
      </c>
      <c r="E975" s="147">
        <f>'Budget Template 121613'!$G$5</f>
        <v>0</v>
      </c>
      <c r="F975" s="151"/>
      <c r="G975" s="150">
        <v>6119010000</v>
      </c>
      <c r="H975" s="147" t="str">
        <f>'Budget Template 121613'!$D$5&amp;A975&amp;'Budget Template 121613'!$F$5&amp;B975&amp;"0000000"</f>
        <v>610000000000</v>
      </c>
      <c r="I975" s="151">
        <v>1</v>
      </c>
      <c r="J975" s="152">
        <f>ROUND('Budget Template 121613'!$Y27,0)</f>
        <v>0</v>
      </c>
    </row>
    <row r="976" spans="1:10" s="149" customFormat="1" x14ac:dyDescent="0.2">
      <c r="A976" s="151">
        <v>61</v>
      </c>
      <c r="B976" s="147" t="s">
        <v>426</v>
      </c>
      <c r="C976" s="170"/>
      <c r="D976" s="151">
        <f>'Budget Template 121613'!$P$1</f>
        <v>2017</v>
      </c>
      <c r="E976" s="147">
        <f>'Budget Template 121613'!$G$5</f>
        <v>0</v>
      </c>
      <c r="F976" s="151"/>
      <c r="G976" s="150">
        <v>6121000000</v>
      </c>
      <c r="H976" s="147" t="str">
        <f>'Budget Template 121613'!$D$5&amp;A976&amp;'Budget Template 121613'!$F$5&amp;B976&amp;"0000000"</f>
        <v>610000000000</v>
      </c>
      <c r="I976" s="151">
        <v>1</v>
      </c>
      <c r="J976" s="152">
        <f>ROUND('Budget Template 121613'!$Y28,0)</f>
        <v>0</v>
      </c>
    </row>
    <row r="977" spans="1:10" s="149" customFormat="1" x14ac:dyDescent="0.2">
      <c r="A977" s="151">
        <v>61</v>
      </c>
      <c r="B977" s="147" t="s">
        <v>426</v>
      </c>
      <c r="C977" s="170"/>
      <c r="D977" s="151">
        <f>'Budget Template 121613'!$P$1</f>
        <v>2017</v>
      </c>
      <c r="E977" s="147">
        <f>'Budget Template 121613'!$G$5</f>
        <v>0</v>
      </c>
      <c r="F977" s="151"/>
      <c r="G977" s="150">
        <v>6129000000</v>
      </c>
      <c r="H977" s="147" t="str">
        <f>'Budget Template 121613'!$D$5&amp;A977&amp;'Budget Template 121613'!$F$5&amp;B977&amp;"0000000"</f>
        <v>610000000000</v>
      </c>
      <c r="I977" s="151">
        <v>1</v>
      </c>
      <c r="J977" s="152">
        <f>ROUND('Budget Template 121613'!$Y29,0)</f>
        <v>0</v>
      </c>
    </row>
    <row r="978" spans="1:10" s="149" customFormat="1" x14ac:dyDescent="0.2">
      <c r="A978" s="151">
        <v>61</v>
      </c>
      <c r="B978" s="147" t="s">
        <v>426</v>
      </c>
      <c r="C978" s="170"/>
      <c r="D978" s="151">
        <f>'Budget Template 121613'!$P$1</f>
        <v>2017</v>
      </c>
      <c r="E978" s="147">
        <f>'Budget Template 121613'!$G$5</f>
        <v>0</v>
      </c>
      <c r="F978" s="151"/>
      <c r="G978" s="150">
        <v>6141000000</v>
      </c>
      <c r="H978" s="147" t="str">
        <f>'Budget Template 121613'!$D$5&amp;A978&amp;'Budget Template 121613'!$F$5&amp;B978&amp;"0000000"</f>
        <v>610000000000</v>
      </c>
      <c r="I978" s="151">
        <v>1</v>
      </c>
      <c r="J978" s="152">
        <f>ROUND('Budget Template 121613'!$Y31,0)</f>
        <v>0</v>
      </c>
    </row>
    <row r="979" spans="1:10" s="149" customFormat="1" x14ac:dyDescent="0.2">
      <c r="A979" s="151">
        <v>61</v>
      </c>
      <c r="B979" s="147" t="s">
        <v>426</v>
      </c>
      <c r="C979" s="170"/>
      <c r="D979" s="151">
        <f>'Budget Template 121613'!$P$1</f>
        <v>2017</v>
      </c>
      <c r="E979" s="147">
        <f>'Budget Template 121613'!$G$5</f>
        <v>0</v>
      </c>
      <c r="F979" s="151"/>
      <c r="G979" s="150">
        <v>6142000000</v>
      </c>
      <c r="H979" s="147" t="str">
        <f>'Budget Template 121613'!$D$5&amp;A979&amp;'Budget Template 121613'!$F$5&amp;B979&amp;"0000000"</f>
        <v>610000000000</v>
      </c>
      <c r="I979" s="151">
        <v>1</v>
      </c>
      <c r="J979" s="152">
        <f>ROUND('Budget Template 121613'!$Y32,0)</f>
        <v>0</v>
      </c>
    </row>
    <row r="980" spans="1:10" s="149" customFormat="1" x14ac:dyDescent="0.2">
      <c r="A980" s="151">
        <v>61</v>
      </c>
      <c r="B980" s="147" t="s">
        <v>426</v>
      </c>
      <c r="C980" s="170"/>
      <c r="D980" s="151">
        <f>'Budget Template 121613'!$P$1</f>
        <v>2017</v>
      </c>
      <c r="E980" s="147">
        <f>'Budget Template 121613'!$G$5</f>
        <v>0</v>
      </c>
      <c r="F980" s="151"/>
      <c r="G980" s="150">
        <v>6143000000</v>
      </c>
      <c r="H980" s="147" t="str">
        <f>'Budget Template 121613'!$D$5&amp;A980&amp;'Budget Template 121613'!$F$5&amp;B980&amp;"0000000"</f>
        <v>610000000000</v>
      </c>
      <c r="I980" s="151">
        <v>1</v>
      </c>
      <c r="J980" s="152">
        <f>ROUND('Budget Template 121613'!$Y33,0)</f>
        <v>0</v>
      </c>
    </row>
    <row r="981" spans="1:10" s="149" customFormat="1" x14ac:dyDescent="0.2">
      <c r="A981" s="151">
        <v>61</v>
      </c>
      <c r="B981" s="147" t="s">
        <v>426</v>
      </c>
      <c r="C981" s="170"/>
      <c r="D981" s="151">
        <f>'Budget Template 121613'!$P$1</f>
        <v>2017</v>
      </c>
      <c r="E981" s="147">
        <f>'Budget Template 121613'!$G$5</f>
        <v>0</v>
      </c>
      <c r="F981" s="151"/>
      <c r="G981" s="150">
        <v>6145000000</v>
      </c>
      <c r="H981" s="147" t="str">
        <f>'Budget Template 121613'!$D$5&amp;A981&amp;'Budget Template 121613'!$F$5&amp;B981&amp;"0000000"</f>
        <v>610000000000</v>
      </c>
      <c r="I981" s="151">
        <v>1</v>
      </c>
      <c r="J981" s="152">
        <f>ROUND('Budget Template 121613'!$Y34,0)</f>
        <v>0</v>
      </c>
    </row>
    <row r="982" spans="1:10" s="149" customFormat="1" x14ac:dyDescent="0.2">
      <c r="A982" s="151">
        <v>61</v>
      </c>
      <c r="B982" s="147" t="s">
        <v>426</v>
      </c>
      <c r="C982" s="170"/>
      <c r="D982" s="151">
        <f>'Budget Template 121613'!$P$1</f>
        <v>2017</v>
      </c>
      <c r="E982" s="147">
        <f>'Budget Template 121613'!$G$5</f>
        <v>0</v>
      </c>
      <c r="F982" s="151"/>
      <c r="G982" s="150">
        <v>6146000000</v>
      </c>
      <c r="H982" s="147" t="str">
        <f>'Budget Template 121613'!$D$5&amp;A982&amp;'Budget Template 121613'!$F$5&amp;B982&amp;"0000000"</f>
        <v>610000000000</v>
      </c>
      <c r="I982" s="151">
        <v>1</v>
      </c>
      <c r="J982" s="152">
        <f>ROUND('Budget Template 121613'!$Y35,0)</f>
        <v>0</v>
      </c>
    </row>
    <row r="983" spans="1:10" s="149" customFormat="1" x14ac:dyDescent="0.2">
      <c r="A983" s="151">
        <v>61</v>
      </c>
      <c r="B983" s="147" t="s">
        <v>426</v>
      </c>
      <c r="C983" s="170"/>
      <c r="D983" s="151">
        <f>'Budget Template 121613'!$P$1</f>
        <v>2017</v>
      </c>
      <c r="E983" s="147">
        <f>'Budget Template 121613'!$G$5</f>
        <v>0</v>
      </c>
      <c r="F983" s="151"/>
      <c r="G983" s="150">
        <v>6141010000</v>
      </c>
      <c r="H983" s="147" t="str">
        <f>'Budget Template 121613'!$D$5&amp;A983&amp;'Budget Template 121613'!$F$5&amp;B983&amp;"0000000"</f>
        <v>610000000000</v>
      </c>
      <c r="I983" s="151">
        <v>1</v>
      </c>
      <c r="J983" s="152">
        <f>ROUND('Budget Template 121613'!$Y36,0)</f>
        <v>0</v>
      </c>
    </row>
    <row r="984" spans="1:10" s="149" customFormat="1" x14ac:dyDescent="0.2">
      <c r="A984" s="151">
        <v>61</v>
      </c>
      <c r="B984" s="147" t="s">
        <v>426</v>
      </c>
      <c r="C984" s="170"/>
      <c r="D984" s="151">
        <f>'Budget Template 121613'!$P$1</f>
        <v>2017</v>
      </c>
      <c r="E984" s="147">
        <f>'Budget Template 121613'!$G$5</f>
        <v>0</v>
      </c>
      <c r="F984" s="151"/>
      <c r="G984" s="150">
        <v>6219000000</v>
      </c>
      <c r="H984" s="147" t="str">
        <f>'Budget Template 121613'!$D$5&amp;A984&amp;'Budget Template 121613'!$F$5&amp;B984&amp;"0000000"</f>
        <v>610000000000</v>
      </c>
      <c r="I984" s="151">
        <v>1</v>
      </c>
      <c r="J984" s="152">
        <f>ROUND('Budget Template 121613'!$Y40,0)</f>
        <v>0</v>
      </c>
    </row>
    <row r="985" spans="1:10" s="149" customFormat="1" x14ac:dyDescent="0.2">
      <c r="A985" s="151">
        <v>61</v>
      </c>
      <c r="B985" s="147" t="s">
        <v>426</v>
      </c>
      <c r="C985" s="170"/>
      <c r="D985" s="151">
        <f>'Budget Template 121613'!$P$1</f>
        <v>2017</v>
      </c>
      <c r="E985" s="147">
        <f>'Budget Template 121613'!$G$5</f>
        <v>0</v>
      </c>
      <c r="F985" s="151"/>
      <c r="G985" s="150">
        <v>6221000000</v>
      </c>
      <c r="H985" s="147" t="str">
        <f>'Budget Template 121613'!$D$5&amp;A985&amp;'Budget Template 121613'!$F$5&amp;B985&amp;"0000000"</f>
        <v>610000000000</v>
      </c>
      <c r="I985" s="151">
        <v>1</v>
      </c>
      <c r="J985" s="152">
        <f>ROUND('Budget Template 121613'!$Y41,0)</f>
        <v>0</v>
      </c>
    </row>
    <row r="986" spans="1:10" s="149" customFormat="1" x14ac:dyDescent="0.2">
      <c r="A986" s="151">
        <v>61</v>
      </c>
      <c r="B986" s="147" t="s">
        <v>426</v>
      </c>
      <c r="C986" s="170"/>
      <c r="D986" s="151">
        <f>'Budget Template 121613'!$P$1</f>
        <v>2017</v>
      </c>
      <c r="E986" s="147">
        <f>'Budget Template 121613'!$G$5</f>
        <v>0</v>
      </c>
      <c r="F986" s="151"/>
      <c r="G986" s="150">
        <v>6239000000</v>
      </c>
      <c r="H986" s="147" t="str">
        <f>'Budget Template 121613'!$D$5&amp;A986&amp;'Budget Template 121613'!$F$5&amp;B986&amp;"0000000"</f>
        <v>610000000000</v>
      </c>
      <c r="I986" s="151">
        <v>1</v>
      </c>
      <c r="J986" s="152">
        <f>ROUND('Budget Template 121613'!$Y42,0)</f>
        <v>0</v>
      </c>
    </row>
    <row r="987" spans="1:10" s="149" customFormat="1" x14ac:dyDescent="0.2">
      <c r="A987" s="151">
        <v>61</v>
      </c>
      <c r="B987" s="147" t="s">
        <v>426</v>
      </c>
      <c r="C987" s="170"/>
      <c r="D987" s="151">
        <f>'Budget Template 121613'!$P$1</f>
        <v>2017</v>
      </c>
      <c r="E987" s="147">
        <f>'Budget Template 121613'!$G$5</f>
        <v>0</v>
      </c>
      <c r="F987" s="151"/>
      <c r="G987" s="150">
        <v>6249000000</v>
      </c>
      <c r="H987" s="147" t="str">
        <f>'Budget Template 121613'!$D$5&amp;A987&amp;'Budget Template 121613'!$F$5&amp;B987&amp;"0000000"</f>
        <v>610000000000</v>
      </c>
      <c r="I987" s="151">
        <v>1</v>
      </c>
      <c r="J987" s="152">
        <f>ROUND('Budget Template 121613'!$Y43,0)</f>
        <v>0</v>
      </c>
    </row>
    <row r="988" spans="1:10" s="149" customFormat="1" x14ac:dyDescent="0.2">
      <c r="A988" s="151">
        <v>61</v>
      </c>
      <c r="B988" s="147" t="s">
        <v>426</v>
      </c>
      <c r="C988" s="170"/>
      <c r="D988" s="151">
        <f>'Budget Template 121613'!$P$1</f>
        <v>2017</v>
      </c>
      <c r="E988" s="147">
        <f>'Budget Template 121613'!$G$5</f>
        <v>0</v>
      </c>
      <c r="F988" s="151"/>
      <c r="G988" s="150">
        <v>6259040000</v>
      </c>
      <c r="H988" s="147" t="str">
        <f>'Budget Template 121613'!$D$5&amp;A988&amp;'Budget Template 121613'!$F$5&amp;B988&amp;"0000000"</f>
        <v>610000000000</v>
      </c>
      <c r="I988" s="151">
        <v>1</v>
      </c>
      <c r="J988" s="152">
        <f>ROUND('Budget Template 121613'!$Y44,0)</f>
        <v>0</v>
      </c>
    </row>
    <row r="989" spans="1:10" s="149" customFormat="1" x14ac:dyDescent="0.2">
      <c r="A989" s="151">
        <v>61</v>
      </c>
      <c r="B989" s="147" t="s">
        <v>426</v>
      </c>
      <c r="C989" s="170"/>
      <c r="D989" s="151">
        <f>'Budget Template 121613'!$P$1</f>
        <v>2017</v>
      </c>
      <c r="E989" s="147">
        <f>'Budget Template 121613'!$G$5</f>
        <v>0</v>
      </c>
      <c r="F989" s="151"/>
      <c r="G989" s="150">
        <v>6269000000</v>
      </c>
      <c r="H989" s="147" t="str">
        <f>'Budget Template 121613'!$D$5&amp;A989&amp;'Budget Template 121613'!$F$5&amp;B989&amp;"0000000"</f>
        <v>610000000000</v>
      </c>
      <c r="I989" s="151">
        <v>1</v>
      </c>
      <c r="J989" s="152">
        <f>ROUND('Budget Template 121613'!$Y45,0)</f>
        <v>0</v>
      </c>
    </row>
    <row r="990" spans="1:10" s="149" customFormat="1" x14ac:dyDescent="0.2">
      <c r="A990" s="151">
        <v>61</v>
      </c>
      <c r="B990" s="147" t="s">
        <v>426</v>
      </c>
      <c r="C990" s="170"/>
      <c r="D990" s="151">
        <f>'Budget Template 121613'!$P$1</f>
        <v>2017</v>
      </c>
      <c r="E990" s="147">
        <f>'Budget Template 121613'!$G$5</f>
        <v>0</v>
      </c>
      <c r="F990" s="151"/>
      <c r="G990" s="150">
        <v>6269010000</v>
      </c>
      <c r="H990" s="147" t="str">
        <f>'Budget Template 121613'!$D$5&amp;A990&amp;'Budget Template 121613'!$F$5&amp;B990&amp;"0000000"</f>
        <v>610000000000</v>
      </c>
      <c r="I990" s="151">
        <v>1</v>
      </c>
      <c r="J990" s="152">
        <f>ROUND('Budget Template 121613'!$Y46,0)</f>
        <v>0</v>
      </c>
    </row>
    <row r="991" spans="1:10" s="149" customFormat="1" x14ac:dyDescent="0.2">
      <c r="A991" s="151">
        <v>61</v>
      </c>
      <c r="B991" s="147" t="s">
        <v>426</v>
      </c>
      <c r="C991" s="170"/>
      <c r="D991" s="151">
        <f>'Budget Template 121613'!$P$1</f>
        <v>2017</v>
      </c>
      <c r="E991" s="147">
        <f>'Budget Template 121613'!$G$5</f>
        <v>0</v>
      </c>
      <c r="F991" s="151"/>
      <c r="G991" s="150">
        <v>6291000000</v>
      </c>
      <c r="H991" s="147" t="str">
        <f>'Budget Template 121613'!$D$5&amp;A991&amp;'Budget Template 121613'!$F$5&amp;B991&amp;"0000000"</f>
        <v>610000000000</v>
      </c>
      <c r="I991" s="151">
        <v>1</v>
      </c>
      <c r="J991" s="152">
        <f>ROUND('Budget Template 121613'!$Y47,0)</f>
        <v>0</v>
      </c>
    </row>
    <row r="992" spans="1:10" s="149" customFormat="1" x14ac:dyDescent="0.2">
      <c r="A992" s="151">
        <v>61</v>
      </c>
      <c r="B992" s="147" t="s">
        <v>426</v>
      </c>
      <c r="C992" s="170"/>
      <c r="D992" s="151">
        <f>'Budget Template 121613'!$P$1</f>
        <v>2017</v>
      </c>
      <c r="E992" s="147">
        <f>'Budget Template 121613'!$G$5</f>
        <v>0</v>
      </c>
      <c r="F992" s="151"/>
      <c r="G992" s="150">
        <v>6299010000</v>
      </c>
      <c r="H992" s="147" t="str">
        <f>'Budget Template 121613'!$D$5&amp;A992&amp;'Budget Template 121613'!$F$5&amp;B992&amp;"0000000"</f>
        <v>610000000000</v>
      </c>
      <c r="I992" s="151">
        <v>1</v>
      </c>
      <c r="J992" s="152">
        <f>ROUND('Budget Template 121613'!$Y48,0)</f>
        <v>0</v>
      </c>
    </row>
    <row r="993" spans="1:10" s="149" customFormat="1" x14ac:dyDescent="0.2">
      <c r="A993" s="151">
        <v>61</v>
      </c>
      <c r="B993" s="147" t="s">
        <v>426</v>
      </c>
      <c r="C993" s="170"/>
      <c r="D993" s="151">
        <f>'Budget Template 121613'!$P$1</f>
        <v>2017</v>
      </c>
      <c r="E993" s="147">
        <f>'Budget Template 121613'!$G$5</f>
        <v>0</v>
      </c>
      <c r="F993" s="151"/>
      <c r="G993" s="150">
        <v>6299000000</v>
      </c>
      <c r="H993" s="147" t="str">
        <f>'Budget Template 121613'!$D$5&amp;A993&amp;'Budget Template 121613'!$F$5&amp;B993&amp;"0000000"</f>
        <v>610000000000</v>
      </c>
      <c r="I993" s="151">
        <v>1</v>
      </c>
      <c r="J993" s="152">
        <f>ROUND('Budget Template 121613'!$Y49,0)</f>
        <v>0</v>
      </c>
    </row>
    <row r="994" spans="1:10" s="149" customFormat="1" x14ac:dyDescent="0.2">
      <c r="A994" s="151">
        <v>61</v>
      </c>
      <c r="B994" s="147" t="s">
        <v>426</v>
      </c>
      <c r="C994" s="170"/>
      <c r="D994" s="151">
        <f>'Budget Template 121613'!$P$1</f>
        <v>2017</v>
      </c>
      <c r="E994" s="147">
        <f>'Budget Template 121613'!$G$5</f>
        <v>0</v>
      </c>
      <c r="F994" s="151"/>
      <c r="G994" s="150">
        <v>6319000000</v>
      </c>
      <c r="H994" s="147" t="str">
        <f>'Budget Template 121613'!$D$5&amp;A994&amp;'Budget Template 121613'!$F$5&amp;B994&amp;"0000000"</f>
        <v>610000000000</v>
      </c>
      <c r="I994" s="151">
        <v>1</v>
      </c>
      <c r="J994" s="152">
        <f>ROUND('Budget Template 121613'!$Y52,0)</f>
        <v>0</v>
      </c>
    </row>
    <row r="995" spans="1:10" s="149" customFormat="1" x14ac:dyDescent="0.2">
      <c r="A995" s="151">
        <v>61</v>
      </c>
      <c r="B995" s="147" t="s">
        <v>426</v>
      </c>
      <c r="C995" s="170"/>
      <c r="D995" s="151">
        <f>'Budget Template 121613'!$P$1</f>
        <v>2017</v>
      </c>
      <c r="E995" s="147">
        <f>'Budget Template 121613'!$G$5</f>
        <v>0</v>
      </c>
      <c r="F995" s="151"/>
      <c r="G995" s="150">
        <v>6329000000</v>
      </c>
      <c r="H995" s="147" t="str">
        <f>'Budget Template 121613'!$D$5&amp;A995&amp;'Budget Template 121613'!$F$5&amp;B995&amp;"0000000"</f>
        <v>610000000000</v>
      </c>
      <c r="I995" s="151">
        <v>1</v>
      </c>
      <c r="J995" s="152">
        <f>ROUND('Budget Template 121613'!$Y53,0)</f>
        <v>0</v>
      </c>
    </row>
    <row r="996" spans="1:10" s="149" customFormat="1" x14ac:dyDescent="0.2">
      <c r="A996" s="151">
        <v>61</v>
      </c>
      <c r="B996" s="147" t="s">
        <v>426</v>
      </c>
      <c r="C996" s="170"/>
      <c r="D996" s="151">
        <f>'Budget Template 121613'!$P$1</f>
        <v>2017</v>
      </c>
      <c r="E996" s="147">
        <f>'Budget Template 121613'!$G$5</f>
        <v>0</v>
      </c>
      <c r="F996" s="151"/>
      <c r="G996" s="150">
        <v>6339000000</v>
      </c>
      <c r="H996" s="147" t="str">
        <f>'Budget Template 121613'!$D$5&amp;A996&amp;'Budget Template 121613'!$F$5&amp;B996&amp;"0000000"</f>
        <v>610000000000</v>
      </c>
      <c r="I996" s="151">
        <v>1</v>
      </c>
      <c r="J996" s="152">
        <f>ROUND('Budget Template 121613'!$Y54,0)</f>
        <v>0</v>
      </c>
    </row>
    <row r="997" spans="1:10" s="149" customFormat="1" x14ac:dyDescent="0.2">
      <c r="A997" s="151">
        <v>61</v>
      </c>
      <c r="B997" s="147" t="s">
        <v>426</v>
      </c>
      <c r="C997" s="170"/>
      <c r="D997" s="151">
        <f>'Budget Template 121613'!$P$1</f>
        <v>2017</v>
      </c>
      <c r="E997" s="147">
        <f>'Budget Template 121613'!$G$5</f>
        <v>0</v>
      </c>
      <c r="F997" s="151"/>
      <c r="G997" s="150">
        <v>6399000000</v>
      </c>
      <c r="H997" s="147" t="str">
        <f>'Budget Template 121613'!$D$5&amp;A997&amp;'Budget Template 121613'!$F$5&amp;B997&amp;"0000000"</f>
        <v>610000000000</v>
      </c>
      <c r="I997" s="151">
        <v>1</v>
      </c>
      <c r="J997" s="152">
        <f>ROUND('Budget Template 121613'!$Y55,0)</f>
        <v>0</v>
      </c>
    </row>
    <row r="998" spans="1:10" s="149" customFormat="1" x14ac:dyDescent="0.2">
      <c r="A998" s="151">
        <v>61</v>
      </c>
      <c r="B998" s="147" t="s">
        <v>426</v>
      </c>
      <c r="C998" s="170"/>
      <c r="D998" s="151">
        <f>'Budget Template 121613'!$P$1</f>
        <v>2017</v>
      </c>
      <c r="E998" s="147">
        <f>'Budget Template 121613'!$G$5</f>
        <v>0</v>
      </c>
      <c r="F998" s="151"/>
      <c r="G998" s="150">
        <v>6411000000</v>
      </c>
      <c r="H998" s="147" t="str">
        <f>'Budget Template 121613'!$D$5&amp;A998&amp;'Budget Template 121613'!$F$5&amp;B998&amp;"0000000"</f>
        <v>610000000000</v>
      </c>
      <c r="I998" s="151">
        <v>1</v>
      </c>
      <c r="J998" s="152">
        <f>ROUND('Budget Template 121613'!$Y58,0)</f>
        <v>0</v>
      </c>
    </row>
    <row r="999" spans="1:10" s="149" customFormat="1" x14ac:dyDescent="0.2">
      <c r="A999" s="151">
        <v>61</v>
      </c>
      <c r="B999" s="147" t="s">
        <v>426</v>
      </c>
      <c r="C999" s="170"/>
      <c r="D999" s="151">
        <f>'Budget Template 121613'!$P$1</f>
        <v>2017</v>
      </c>
      <c r="E999" s="147">
        <f>'Budget Template 121613'!$G$5</f>
        <v>0</v>
      </c>
      <c r="F999" s="151"/>
      <c r="G999" s="150">
        <v>6411010000</v>
      </c>
      <c r="H999" s="147" t="str">
        <f>'Budget Template 121613'!$D$5&amp;A999&amp;'Budget Template 121613'!$F$5&amp;B999&amp;"0000000"</f>
        <v>610000000000</v>
      </c>
      <c r="I999" s="151">
        <v>1</v>
      </c>
      <c r="J999" s="152">
        <f>ROUND('Budget Template 121613'!$Y59,0)</f>
        <v>0</v>
      </c>
    </row>
    <row r="1000" spans="1:10" s="149" customFormat="1" x14ac:dyDescent="0.2">
      <c r="A1000" s="151">
        <v>61</v>
      </c>
      <c r="B1000" s="147" t="s">
        <v>426</v>
      </c>
      <c r="C1000" s="170"/>
      <c r="D1000" s="151">
        <f>'Budget Template 121613'!$P$1</f>
        <v>2017</v>
      </c>
      <c r="E1000" s="147">
        <f>'Budget Template 121613'!$G$5</f>
        <v>0</v>
      </c>
      <c r="F1000" s="151"/>
      <c r="G1000" s="150">
        <v>6412000000</v>
      </c>
      <c r="H1000" s="147" t="str">
        <f>'Budget Template 121613'!$D$5&amp;A1000&amp;'Budget Template 121613'!$F$5&amp;B1000&amp;"0000000"</f>
        <v>610000000000</v>
      </c>
      <c r="I1000" s="151">
        <v>1</v>
      </c>
      <c r="J1000" s="152">
        <f>ROUND('Budget Template 121613'!$Y60,0)</f>
        <v>0</v>
      </c>
    </row>
    <row r="1001" spans="1:10" s="149" customFormat="1" x14ac:dyDescent="0.2">
      <c r="A1001" s="151">
        <v>61</v>
      </c>
      <c r="B1001" s="147" t="s">
        <v>426</v>
      </c>
      <c r="C1001" s="170"/>
      <c r="D1001" s="151">
        <f>'Budget Template 121613'!$P$1</f>
        <v>2017</v>
      </c>
      <c r="E1001" s="147">
        <f>'Budget Template 121613'!$G$5</f>
        <v>0</v>
      </c>
      <c r="F1001" s="151"/>
      <c r="G1001" s="150">
        <v>6419000000</v>
      </c>
      <c r="H1001" s="147" t="str">
        <f>'Budget Template 121613'!$D$5&amp;A1001&amp;'Budget Template 121613'!$F$5&amp;B1001&amp;"0000000"</f>
        <v>610000000000</v>
      </c>
      <c r="I1001" s="151">
        <v>1</v>
      </c>
      <c r="J1001" s="152">
        <f>ROUND('Budget Template 121613'!$Y61,0)</f>
        <v>0</v>
      </c>
    </row>
    <row r="1002" spans="1:10" s="149" customFormat="1" x14ac:dyDescent="0.2">
      <c r="A1002" s="151">
        <v>61</v>
      </c>
      <c r="B1002" s="147" t="s">
        <v>426</v>
      </c>
      <c r="C1002" s="170"/>
      <c r="D1002" s="151">
        <f>'Budget Template 121613'!$P$1</f>
        <v>2017</v>
      </c>
      <c r="E1002" s="147">
        <f>'Budget Template 121613'!$G$5</f>
        <v>0</v>
      </c>
      <c r="F1002" s="151"/>
      <c r="G1002" s="150">
        <v>6494000000</v>
      </c>
      <c r="H1002" s="147" t="str">
        <f>'Budget Template 121613'!$D$5&amp;A1002&amp;'Budget Template 121613'!$F$5&amp;B1002&amp;"0000000"</f>
        <v>610000000000</v>
      </c>
      <c r="I1002" s="151">
        <v>1</v>
      </c>
      <c r="J1002" s="152">
        <f>ROUND('Budget Template 121613'!$Y62,0)</f>
        <v>0</v>
      </c>
    </row>
    <row r="1003" spans="1:10" s="149" customFormat="1" x14ac:dyDescent="0.2">
      <c r="A1003" s="151">
        <v>61</v>
      </c>
      <c r="B1003" s="147" t="s">
        <v>426</v>
      </c>
      <c r="C1003" s="170"/>
      <c r="D1003" s="151">
        <f>'Budget Template 121613'!$P$1</f>
        <v>2017</v>
      </c>
      <c r="E1003" s="147">
        <f>'Budget Template 121613'!$G$5</f>
        <v>0</v>
      </c>
      <c r="F1003" s="151"/>
      <c r="G1003" s="150">
        <v>6495000000</v>
      </c>
      <c r="H1003" s="147" t="str">
        <f>'Budget Template 121613'!$D$5&amp;A1003&amp;'Budget Template 121613'!$F$5&amp;B1003&amp;"0000000"</f>
        <v>610000000000</v>
      </c>
      <c r="I1003" s="151">
        <v>1</v>
      </c>
      <c r="J1003" s="152">
        <f>ROUND('Budget Template 121613'!$Y63,0)</f>
        <v>0</v>
      </c>
    </row>
    <row r="1004" spans="1:10" s="149" customFormat="1" x14ac:dyDescent="0.2">
      <c r="A1004" s="151">
        <v>61</v>
      </c>
      <c r="B1004" s="147" t="s">
        <v>426</v>
      </c>
      <c r="C1004" s="170"/>
      <c r="D1004" s="151">
        <f>'Budget Template 121613'!$P$1</f>
        <v>2017</v>
      </c>
      <c r="E1004" s="147">
        <f>'Budget Template 121613'!$G$5</f>
        <v>0</v>
      </c>
      <c r="F1004" s="151"/>
      <c r="G1004" s="150">
        <v>6499000000</v>
      </c>
      <c r="H1004" s="147" t="str">
        <f>'Budget Template 121613'!$D$5&amp;A1004&amp;'Budget Template 121613'!$F$5&amp;B1004&amp;"0000000"</f>
        <v>610000000000</v>
      </c>
      <c r="I1004" s="151">
        <v>1</v>
      </c>
      <c r="J1004" s="152">
        <f>ROUND('Budget Template 121613'!$Y64,0)</f>
        <v>0</v>
      </c>
    </row>
    <row r="1005" spans="1:10" s="149" customFormat="1" x14ac:dyDescent="0.2">
      <c r="A1005" s="151">
        <v>61</v>
      </c>
      <c r="B1005" s="147" t="s">
        <v>426</v>
      </c>
      <c r="C1005" s="170"/>
      <c r="D1005" s="151">
        <f>'Budget Template 121613'!$P$1</f>
        <v>2017</v>
      </c>
      <c r="E1005" s="147">
        <f>'Budget Template 121613'!$G$5</f>
        <v>0</v>
      </c>
      <c r="F1005" s="151"/>
      <c r="G1005" s="150">
        <v>6499010000</v>
      </c>
      <c r="H1005" s="147" t="str">
        <f>'Budget Template 121613'!$D$5&amp;A1005&amp;'Budget Template 121613'!$F$5&amp;B1005&amp;"0000000"</f>
        <v>610000000000</v>
      </c>
      <c r="I1005" s="151">
        <v>1</v>
      </c>
      <c r="J1005" s="152">
        <f>ROUND('Budget Template 121613'!$Y65,0)</f>
        <v>0</v>
      </c>
    </row>
    <row r="1006" spans="1:10" s="149" customFormat="1" x14ac:dyDescent="0.2">
      <c r="A1006" s="151">
        <v>61</v>
      </c>
      <c r="B1006" s="147" t="s">
        <v>426</v>
      </c>
      <c r="C1006" s="170"/>
      <c r="D1006" s="151">
        <f>'Budget Template 121613'!$P$1</f>
        <v>2017</v>
      </c>
      <c r="E1006" s="147">
        <f>'Budget Template 121613'!$G$5</f>
        <v>0</v>
      </c>
      <c r="F1006" s="151"/>
      <c r="G1006" s="150">
        <v>6499030000</v>
      </c>
      <c r="H1006" s="147" t="str">
        <f>'Budget Template 121613'!$D$5&amp;A1006&amp;'Budget Template 121613'!$F$5&amp;B1006&amp;"0000000"</f>
        <v>610000000000</v>
      </c>
      <c r="I1006" s="151">
        <v>1</v>
      </c>
      <c r="J1006" s="152">
        <f>ROUND('Budget Template 121613'!$Y66,0)</f>
        <v>0</v>
      </c>
    </row>
    <row r="1007" spans="1:10" s="149" customFormat="1" x14ac:dyDescent="0.2">
      <c r="A1007" s="151">
        <v>61</v>
      </c>
      <c r="B1007" s="147" t="s">
        <v>426</v>
      </c>
      <c r="C1007" s="170"/>
      <c r="D1007" s="151">
        <f>'Budget Template 121613'!$P$1</f>
        <v>2017</v>
      </c>
      <c r="E1007" s="147">
        <f>'Budget Template 121613'!$G$5</f>
        <v>0</v>
      </c>
      <c r="F1007" s="151"/>
      <c r="G1007" s="150">
        <v>6639000000</v>
      </c>
      <c r="H1007" s="147" t="str">
        <f>'Budget Template 121613'!$D$5&amp;A1007&amp;'Budget Template 121613'!$F$5&amp;B1007&amp;"0000000"</f>
        <v>610000000000</v>
      </c>
      <c r="I1007" s="151">
        <v>1</v>
      </c>
      <c r="J1007" s="152">
        <f>ROUND('Budget Template 121613'!$Y69,0)</f>
        <v>0</v>
      </c>
    </row>
    <row r="1008" spans="1:10" s="149" customFormat="1" x14ac:dyDescent="0.2">
      <c r="A1008" s="151">
        <v>61</v>
      </c>
      <c r="B1008" s="147" t="s">
        <v>426</v>
      </c>
      <c r="C1008" s="170"/>
      <c r="D1008" s="151">
        <f>'Budget Template 121613'!$P$1</f>
        <v>2017</v>
      </c>
      <c r="E1008" s="147">
        <f>'Budget Template 121613'!$G$5</f>
        <v>0</v>
      </c>
      <c r="F1008" s="151"/>
      <c r="G1008" s="150">
        <v>6639010000</v>
      </c>
      <c r="H1008" s="147" t="str">
        <f>'Budget Template 121613'!$D$5&amp;A1008&amp;'Budget Template 121613'!$F$5&amp;B1008&amp;"0000000"</f>
        <v>610000000000</v>
      </c>
      <c r="I1008" s="151">
        <v>1</v>
      </c>
      <c r="J1008" s="152">
        <f>ROUND('Budget Template 121613'!$Y70,0)</f>
        <v>0</v>
      </c>
    </row>
    <row r="1009" spans="1:10" s="149" customFormat="1" x14ac:dyDescent="0.2">
      <c r="A1009" s="151">
        <v>61</v>
      </c>
      <c r="B1009" s="147" t="s">
        <v>426</v>
      </c>
      <c r="C1009" s="170"/>
      <c r="D1009" s="151">
        <f>'Budget Template 121613'!$P$1</f>
        <v>2017</v>
      </c>
      <c r="E1009" s="147">
        <f>'Budget Template 121613'!$G$5</f>
        <v>0</v>
      </c>
      <c r="F1009" s="151"/>
      <c r="G1009" s="150">
        <v>6639020000</v>
      </c>
      <c r="H1009" s="147" t="str">
        <f>'Budget Template 121613'!$D$5&amp;A1009&amp;'Budget Template 121613'!$F$5&amp;B1009&amp;"0000000"</f>
        <v>610000000000</v>
      </c>
      <c r="I1009" s="151">
        <v>1</v>
      </c>
      <c r="J1009" s="152">
        <f>ROUND('Budget Template 121613'!$Y71,0)</f>
        <v>0</v>
      </c>
    </row>
    <row r="1010" spans="1:10" s="149" customFormat="1" x14ac:dyDescent="0.2">
      <c r="A1010" s="151">
        <v>61</v>
      </c>
      <c r="B1010" s="147" t="s">
        <v>426</v>
      </c>
      <c r="C1010" s="170"/>
      <c r="D1010" s="151">
        <f>'Budget Template 121613'!$P$1</f>
        <v>2017</v>
      </c>
      <c r="E1010" s="147">
        <f>'Budget Template 121613'!$G$5</f>
        <v>0</v>
      </c>
      <c r="F1010" s="151"/>
      <c r="G1010" s="150">
        <v>6649000000</v>
      </c>
      <c r="H1010" s="147" t="str">
        <f>'Budget Template 121613'!$D$5&amp;A1010&amp;'Budget Template 121613'!$F$5&amp;B1010&amp;"0000000"</f>
        <v>610000000000</v>
      </c>
      <c r="I1010" s="151">
        <v>1</v>
      </c>
      <c r="J1010" s="152">
        <f>ROUND('Budget Template 121613'!$Y72,0)</f>
        <v>0</v>
      </c>
    </row>
    <row r="1011" spans="1:10" s="149" customFormat="1" x14ac:dyDescent="0.2">
      <c r="A1011" s="151">
        <v>61</v>
      </c>
      <c r="B1011" s="147" t="s">
        <v>426</v>
      </c>
      <c r="C1011" s="170"/>
      <c r="D1011" s="151">
        <f>'Budget Template 121613'!$P$1</f>
        <v>2017</v>
      </c>
      <c r="E1011" s="147">
        <f>'Budget Template 121613'!$G$5</f>
        <v>0</v>
      </c>
      <c r="F1011" s="151"/>
      <c r="G1011" s="150">
        <v>6649010000</v>
      </c>
      <c r="H1011" s="147" t="str">
        <f>'Budget Template 121613'!$D$5&amp;A1011&amp;'Budget Template 121613'!$F$5&amp;B1011&amp;"0000000"</f>
        <v>610000000000</v>
      </c>
      <c r="I1011" s="151">
        <v>1</v>
      </c>
      <c r="J1011" s="152">
        <f>ROUND('Budget Template 121613'!$Y73,0)</f>
        <v>0</v>
      </c>
    </row>
    <row r="1012" spans="1:10" s="149" customFormat="1" x14ac:dyDescent="0.2">
      <c r="A1012" s="151">
        <v>61</v>
      </c>
      <c r="B1012" s="147" t="s">
        <v>426</v>
      </c>
      <c r="C1012" s="170"/>
      <c r="D1012" s="151">
        <f>'Budget Template 121613'!$P$1</f>
        <v>2017</v>
      </c>
      <c r="E1012" s="147">
        <f>'Budget Template 121613'!$G$5</f>
        <v>0</v>
      </c>
      <c r="F1012" s="151"/>
      <c r="G1012" s="150">
        <v>6649020000</v>
      </c>
      <c r="H1012" s="147" t="str">
        <f>'Budget Template 121613'!$D$5&amp;A1012&amp;'Budget Template 121613'!$F$5&amp;B1012&amp;"0000000"</f>
        <v>610000000000</v>
      </c>
      <c r="I1012" s="151">
        <v>1</v>
      </c>
      <c r="J1012" s="152">
        <f>ROUND('Budget Template 121613'!$Y74,0)</f>
        <v>0</v>
      </c>
    </row>
    <row r="1013" spans="1:10" s="149" customFormat="1" x14ac:dyDescent="0.2">
      <c r="A1013" s="151">
        <v>61</v>
      </c>
      <c r="B1013" s="147" t="s">
        <v>426</v>
      </c>
      <c r="C1013" s="170"/>
      <c r="D1013" s="151">
        <f>'Budget Template 121613'!$P$1</f>
        <v>2017</v>
      </c>
      <c r="E1013" s="147">
        <f>'Budget Template 121613'!$G$5</f>
        <v>0</v>
      </c>
      <c r="F1013" s="151"/>
      <c r="G1013" s="150">
        <v>6669000000</v>
      </c>
      <c r="H1013" s="147" t="str">
        <f>'Budget Template 121613'!$D$5&amp;A1013&amp;'Budget Template 121613'!$F$5&amp;B1013&amp;"0000000"</f>
        <v>610000000000</v>
      </c>
      <c r="I1013" s="151">
        <v>1</v>
      </c>
      <c r="J1013" s="152">
        <f>ROUND('Budget Template 121613'!$Y75,0)</f>
        <v>0</v>
      </c>
    </row>
    <row r="1014" spans="1:10" x14ac:dyDescent="0.2">
      <c r="H1014" s="323"/>
      <c r="I1014" s="169" t="s">
        <v>1</v>
      </c>
      <c r="J1014" s="324">
        <f>SUM(J2:J1013)</f>
        <v>0</v>
      </c>
    </row>
    <row r="1015" spans="1:10" x14ac:dyDescent="0.2">
      <c r="I1015" s="169" t="s">
        <v>470</v>
      </c>
      <c r="J1015" s="325">
        <f>'Budget Template 121613'!$B$79</f>
        <v>0</v>
      </c>
    </row>
    <row r="1016" spans="1:10" ht="13.5" thickBot="1" x14ac:dyDescent="0.25">
      <c r="I1016" s="169" t="s">
        <v>471</v>
      </c>
      <c r="J1016" s="168">
        <f>J1014-J1015</f>
        <v>0</v>
      </c>
    </row>
    <row r="1017" spans="1:10" ht="13.5" thickTop="1" x14ac:dyDescent="0.2"/>
  </sheetData>
  <autoFilter ref="A1:J1013"/>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94" sqref="T94"/>
    </sheetView>
  </sheetViews>
  <sheetFormatPr defaultRowHeight="12.75" x14ac:dyDescent="0.2"/>
  <sheetData/>
  <sheetProtection algorithmName="SHA-512" hashValue="rhr96W5cphcTeQfDOKijPVr9+REnGsaepy92etvp70u7xI/mfc5VVAaHibeCl0LA2wncg+JI6q4m1mI+mMmiCA==" saltValue="gZcyhkyHsT9N/s8hilGA9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19" sqref="A19"/>
    </sheetView>
  </sheetViews>
  <sheetFormatPr defaultRowHeight="12.75" x14ac:dyDescent="0.2"/>
  <cols>
    <col min="1" max="1" width="43.28515625" bestFit="1" customWidth="1"/>
    <col min="2" max="2" width="5.140625" customWidth="1"/>
    <col min="3" max="3" width="28.5703125" bestFit="1" customWidth="1"/>
  </cols>
  <sheetData>
    <row r="1" spans="1:3" ht="13.5" thickTop="1" x14ac:dyDescent="0.2">
      <c r="A1" s="31" t="s">
        <v>21</v>
      </c>
      <c r="B1">
        <v>11</v>
      </c>
      <c r="C1" t="s">
        <v>41</v>
      </c>
    </row>
    <row r="2" spans="1:3" x14ac:dyDescent="0.2">
      <c r="A2" s="25" t="s">
        <v>22</v>
      </c>
      <c r="B2">
        <v>12</v>
      </c>
      <c r="C2" t="s">
        <v>61</v>
      </c>
    </row>
    <row r="3" spans="1:3" x14ac:dyDescent="0.2">
      <c r="A3" s="25" t="s">
        <v>23</v>
      </c>
      <c r="B3">
        <v>13</v>
      </c>
      <c r="C3" t="s">
        <v>62</v>
      </c>
    </row>
    <row r="4" spans="1:3" x14ac:dyDescent="0.2">
      <c r="A4" s="25" t="s">
        <v>82</v>
      </c>
      <c r="B4">
        <v>14</v>
      </c>
      <c r="C4" t="s">
        <v>83</v>
      </c>
    </row>
    <row r="5" spans="1:3" x14ac:dyDescent="0.2">
      <c r="A5" s="32" t="s">
        <v>24</v>
      </c>
      <c r="B5">
        <v>21</v>
      </c>
      <c r="C5" t="s">
        <v>63</v>
      </c>
    </row>
    <row r="6" spans="1:3" x14ac:dyDescent="0.2">
      <c r="A6" s="25" t="s">
        <v>25</v>
      </c>
      <c r="B6">
        <v>23</v>
      </c>
      <c r="C6" t="s">
        <v>64</v>
      </c>
    </row>
    <row r="7" spans="1:3" x14ac:dyDescent="0.2">
      <c r="A7" s="25" t="s">
        <v>26</v>
      </c>
      <c r="B7">
        <v>31</v>
      </c>
      <c r="C7" t="s">
        <v>65</v>
      </c>
    </row>
    <row r="8" spans="1:3" x14ac:dyDescent="0.2">
      <c r="A8" s="25" t="s">
        <v>27</v>
      </c>
      <c r="B8">
        <v>32</v>
      </c>
      <c r="C8" t="s">
        <v>66</v>
      </c>
    </row>
    <row r="9" spans="1:3" x14ac:dyDescent="0.2">
      <c r="A9" s="25" t="s">
        <v>28</v>
      </c>
      <c r="B9">
        <v>33</v>
      </c>
      <c r="C9" t="s">
        <v>67</v>
      </c>
    </row>
    <row r="10" spans="1:3" x14ac:dyDescent="0.2">
      <c r="A10" s="25" t="s">
        <v>29</v>
      </c>
      <c r="B10">
        <v>34</v>
      </c>
      <c r="C10" t="s">
        <v>68</v>
      </c>
    </row>
    <row r="11" spans="1:3" x14ac:dyDescent="0.2">
      <c r="A11" s="25" t="s">
        <v>30</v>
      </c>
      <c r="B11">
        <v>35</v>
      </c>
      <c r="C11" t="s">
        <v>69</v>
      </c>
    </row>
    <row r="12" spans="1:3" x14ac:dyDescent="0.2">
      <c r="A12" s="25" t="s">
        <v>31</v>
      </c>
      <c r="B12">
        <v>36</v>
      </c>
      <c r="C12" t="s">
        <v>70</v>
      </c>
    </row>
    <row r="13" spans="1:3" x14ac:dyDescent="0.2">
      <c r="A13" s="32" t="s">
        <v>32</v>
      </c>
      <c r="B13">
        <v>41</v>
      </c>
      <c r="C13" t="s">
        <v>71</v>
      </c>
    </row>
    <row r="14" spans="1:3" x14ac:dyDescent="0.2">
      <c r="A14" s="25" t="s">
        <v>33</v>
      </c>
      <c r="B14">
        <v>51</v>
      </c>
      <c r="C14" t="s">
        <v>72</v>
      </c>
    </row>
    <row r="15" spans="1:3" x14ac:dyDescent="0.2">
      <c r="A15" s="25" t="s">
        <v>34</v>
      </c>
      <c r="B15">
        <v>52</v>
      </c>
      <c r="C15" t="s">
        <v>73</v>
      </c>
    </row>
    <row r="16" spans="1:3" x14ac:dyDescent="0.2">
      <c r="A16" s="25" t="s">
        <v>35</v>
      </c>
      <c r="B16">
        <v>53</v>
      </c>
      <c r="C16" t="s">
        <v>74</v>
      </c>
    </row>
    <row r="17" spans="1:3" x14ac:dyDescent="0.2">
      <c r="A17" s="25" t="s">
        <v>36</v>
      </c>
      <c r="B17">
        <v>61</v>
      </c>
      <c r="C17" t="s">
        <v>75</v>
      </c>
    </row>
    <row r="18" spans="1:3" x14ac:dyDescent="0.2">
      <c r="A18" s="25" t="s">
        <v>37</v>
      </c>
      <c r="B18">
        <v>71</v>
      </c>
      <c r="C18" t="s">
        <v>76</v>
      </c>
    </row>
    <row r="19" spans="1:3" ht="13.5" thickBot="1" x14ac:dyDescent="0.25">
      <c r="A19" s="33" t="s">
        <v>38</v>
      </c>
      <c r="B19">
        <v>81</v>
      </c>
      <c r="C19" t="s">
        <v>77</v>
      </c>
    </row>
    <row r="20" spans="1:3" x14ac:dyDescent="0.2">
      <c r="A20" s="326" t="s">
        <v>2550</v>
      </c>
      <c r="B20">
        <v>99</v>
      </c>
      <c r="C20" t="s">
        <v>2551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77"/>
  <sheetViews>
    <sheetView workbookViewId="0">
      <selection activeCell="C48" sqref="C48"/>
    </sheetView>
  </sheetViews>
  <sheetFormatPr defaultRowHeight="12.75" x14ac:dyDescent="0.2"/>
  <cols>
    <col min="1" max="1" width="14" style="308" bestFit="1" customWidth="1"/>
    <col min="2" max="2" width="14" style="310" customWidth="1"/>
    <col min="3" max="3" width="22" style="308" bestFit="1" customWidth="1"/>
    <col min="4" max="16384" width="9.140625" style="308"/>
  </cols>
  <sheetData>
    <row r="1" spans="1:3" x14ac:dyDescent="0.2">
      <c r="A1" s="306" t="s">
        <v>472</v>
      </c>
      <c r="B1" s="307" t="s">
        <v>2539</v>
      </c>
      <c r="C1" s="306" t="s">
        <v>473</v>
      </c>
    </row>
    <row r="2" spans="1:3" x14ac:dyDescent="0.2">
      <c r="A2" s="308" t="s">
        <v>922</v>
      </c>
      <c r="B2" s="309" t="s">
        <v>93</v>
      </c>
      <c r="C2" s="308" t="s">
        <v>923</v>
      </c>
    </row>
    <row r="3" spans="1:3" x14ac:dyDescent="0.2">
      <c r="A3" s="308" t="s">
        <v>924</v>
      </c>
      <c r="B3" s="309" t="s">
        <v>100</v>
      </c>
      <c r="C3" s="308" t="s">
        <v>925</v>
      </c>
    </row>
    <row r="4" spans="1:3" x14ac:dyDescent="0.2">
      <c r="A4" s="308" t="s">
        <v>926</v>
      </c>
      <c r="B4" s="309" t="s">
        <v>101</v>
      </c>
      <c r="C4" s="308" t="s">
        <v>927</v>
      </c>
    </row>
    <row r="5" spans="1:3" x14ac:dyDescent="0.2">
      <c r="A5" s="308" t="s">
        <v>928</v>
      </c>
      <c r="B5" s="309" t="s">
        <v>102</v>
      </c>
      <c r="C5" s="308" t="s">
        <v>929</v>
      </c>
    </row>
    <row r="6" spans="1:3" x14ac:dyDescent="0.2">
      <c r="A6" s="308" t="s">
        <v>930</v>
      </c>
      <c r="B6" s="309" t="s">
        <v>103</v>
      </c>
      <c r="C6" s="308" t="s">
        <v>931</v>
      </c>
    </row>
    <row r="7" spans="1:3" x14ac:dyDescent="0.2">
      <c r="A7" s="308" t="s">
        <v>932</v>
      </c>
      <c r="B7" s="309" t="s">
        <v>104</v>
      </c>
      <c r="C7" s="308" t="s">
        <v>933</v>
      </c>
    </row>
    <row r="8" spans="1:3" x14ac:dyDescent="0.2">
      <c r="A8" s="308" t="s">
        <v>934</v>
      </c>
      <c r="B8" s="309" t="s">
        <v>105</v>
      </c>
      <c r="C8" s="308" t="s">
        <v>935</v>
      </c>
    </row>
    <row r="9" spans="1:3" x14ac:dyDescent="0.2">
      <c r="A9" s="308" t="s">
        <v>936</v>
      </c>
      <c r="B9" s="309" t="s">
        <v>106</v>
      </c>
      <c r="C9" s="308" t="s">
        <v>937</v>
      </c>
    </row>
    <row r="10" spans="1:3" x14ac:dyDescent="0.2">
      <c r="A10" s="308" t="s">
        <v>938</v>
      </c>
      <c r="B10" s="309" t="s">
        <v>107</v>
      </c>
      <c r="C10" s="308" t="s">
        <v>939</v>
      </c>
    </row>
    <row r="11" spans="1:3" x14ac:dyDescent="0.2">
      <c r="A11" s="308" t="s">
        <v>940</v>
      </c>
      <c r="B11" s="309" t="s">
        <v>108</v>
      </c>
      <c r="C11" s="308" t="s">
        <v>941</v>
      </c>
    </row>
    <row r="12" spans="1:3" x14ac:dyDescent="0.2">
      <c r="A12" s="308" t="s">
        <v>942</v>
      </c>
      <c r="B12" s="309" t="s">
        <v>109</v>
      </c>
      <c r="C12" s="308" t="s">
        <v>943</v>
      </c>
    </row>
    <row r="13" spans="1:3" x14ac:dyDescent="0.2">
      <c r="A13" s="308" t="s">
        <v>944</v>
      </c>
      <c r="B13" s="309" t="s">
        <v>110</v>
      </c>
      <c r="C13" s="308" t="s">
        <v>75</v>
      </c>
    </row>
    <row r="14" spans="1:3" x14ac:dyDescent="0.2">
      <c r="A14" s="308" t="s">
        <v>945</v>
      </c>
      <c r="B14" s="309" t="s">
        <v>111</v>
      </c>
      <c r="C14" s="308" t="s">
        <v>946</v>
      </c>
    </row>
    <row r="15" spans="1:3" x14ac:dyDescent="0.2">
      <c r="A15" s="308" t="s">
        <v>947</v>
      </c>
      <c r="B15" s="309" t="s">
        <v>112</v>
      </c>
      <c r="C15" s="308" t="s">
        <v>948</v>
      </c>
    </row>
    <row r="16" spans="1:3" x14ac:dyDescent="0.2">
      <c r="A16" s="308" t="s">
        <v>949</v>
      </c>
      <c r="B16" s="309" t="s">
        <v>113</v>
      </c>
      <c r="C16" s="308" t="s">
        <v>950</v>
      </c>
    </row>
    <row r="17" spans="1:3" x14ac:dyDescent="0.2">
      <c r="A17" s="308" t="s">
        <v>951</v>
      </c>
      <c r="B17" s="309" t="s">
        <v>114</v>
      </c>
      <c r="C17" s="308" t="s">
        <v>952</v>
      </c>
    </row>
    <row r="18" spans="1:3" x14ac:dyDescent="0.2">
      <c r="A18" s="308" t="s">
        <v>953</v>
      </c>
      <c r="B18" s="309" t="s">
        <v>115</v>
      </c>
      <c r="C18" s="308" t="s">
        <v>954</v>
      </c>
    </row>
    <row r="19" spans="1:3" x14ac:dyDescent="0.2">
      <c r="A19" s="308" t="s">
        <v>955</v>
      </c>
      <c r="B19" s="309" t="s">
        <v>116</v>
      </c>
      <c r="C19" s="308" t="s">
        <v>956</v>
      </c>
    </row>
    <row r="20" spans="1:3" x14ac:dyDescent="0.2">
      <c r="A20" s="308" t="s">
        <v>957</v>
      </c>
      <c r="B20" s="309" t="s">
        <v>117</v>
      </c>
      <c r="C20" s="308" t="s">
        <v>958</v>
      </c>
    </row>
    <row r="21" spans="1:3" x14ac:dyDescent="0.2">
      <c r="A21" s="308" t="s">
        <v>959</v>
      </c>
      <c r="B21" s="309" t="s">
        <v>118</v>
      </c>
      <c r="C21" s="308" t="s">
        <v>960</v>
      </c>
    </row>
    <row r="22" spans="1:3" x14ac:dyDescent="0.2">
      <c r="A22" s="308" t="s">
        <v>961</v>
      </c>
      <c r="B22" s="309" t="s">
        <v>119</v>
      </c>
      <c r="C22" s="308" t="s">
        <v>962</v>
      </c>
    </row>
    <row r="23" spans="1:3" x14ac:dyDescent="0.2">
      <c r="A23" s="308" t="s">
        <v>963</v>
      </c>
      <c r="B23" s="309" t="s">
        <v>120</v>
      </c>
      <c r="C23" s="308" t="s">
        <v>964</v>
      </c>
    </row>
    <row r="24" spans="1:3" x14ac:dyDescent="0.2">
      <c r="A24" s="308" t="s">
        <v>965</v>
      </c>
      <c r="B24" s="309" t="s">
        <v>121</v>
      </c>
      <c r="C24" s="308" t="s">
        <v>966</v>
      </c>
    </row>
    <row r="25" spans="1:3" x14ac:dyDescent="0.2">
      <c r="A25" s="308" t="s">
        <v>967</v>
      </c>
      <c r="B25" s="309" t="s">
        <v>122</v>
      </c>
      <c r="C25" s="308" t="s">
        <v>94</v>
      </c>
    </row>
    <row r="26" spans="1:3" x14ac:dyDescent="0.2">
      <c r="A26" s="308" t="s">
        <v>968</v>
      </c>
      <c r="B26" s="309" t="s">
        <v>123</v>
      </c>
      <c r="C26" s="308" t="s">
        <v>969</v>
      </c>
    </row>
    <row r="27" spans="1:3" x14ac:dyDescent="0.2">
      <c r="A27" s="308" t="s">
        <v>970</v>
      </c>
      <c r="B27" s="309" t="s">
        <v>124</v>
      </c>
      <c r="C27" s="308" t="s">
        <v>971</v>
      </c>
    </row>
    <row r="28" spans="1:3" x14ac:dyDescent="0.2">
      <c r="A28" s="308" t="s">
        <v>972</v>
      </c>
      <c r="B28" s="309" t="s">
        <v>125</v>
      </c>
      <c r="C28" s="308" t="s">
        <v>95</v>
      </c>
    </row>
    <row r="29" spans="1:3" x14ac:dyDescent="0.2">
      <c r="A29" s="308" t="s">
        <v>832</v>
      </c>
      <c r="B29" s="309" t="s">
        <v>126</v>
      </c>
      <c r="C29" s="308" t="s">
        <v>833</v>
      </c>
    </row>
    <row r="30" spans="1:3" x14ac:dyDescent="0.2">
      <c r="A30" s="308" t="s">
        <v>834</v>
      </c>
      <c r="B30" s="309" t="s">
        <v>127</v>
      </c>
      <c r="C30" s="308" t="s">
        <v>835</v>
      </c>
    </row>
    <row r="31" spans="1:3" x14ac:dyDescent="0.2">
      <c r="A31" s="308" t="s">
        <v>836</v>
      </c>
      <c r="B31" s="309" t="s">
        <v>128</v>
      </c>
      <c r="C31" s="308" t="s">
        <v>837</v>
      </c>
    </row>
    <row r="32" spans="1:3" x14ac:dyDescent="0.2">
      <c r="A32" s="308" t="s">
        <v>838</v>
      </c>
      <c r="B32" s="309" t="s">
        <v>129</v>
      </c>
      <c r="C32" s="308" t="s">
        <v>839</v>
      </c>
    </row>
    <row r="33" spans="1:3" x14ac:dyDescent="0.2">
      <c r="A33" s="308" t="s">
        <v>840</v>
      </c>
      <c r="B33" s="309" t="s">
        <v>130</v>
      </c>
      <c r="C33" s="308" t="s">
        <v>841</v>
      </c>
    </row>
    <row r="34" spans="1:3" x14ac:dyDescent="0.2">
      <c r="A34" s="308" t="s">
        <v>842</v>
      </c>
      <c r="B34" s="309" t="s">
        <v>131</v>
      </c>
      <c r="C34" s="308" t="s">
        <v>843</v>
      </c>
    </row>
    <row r="35" spans="1:3" x14ac:dyDescent="0.2">
      <c r="A35" s="308" t="s">
        <v>844</v>
      </c>
      <c r="B35" s="309" t="s">
        <v>132</v>
      </c>
      <c r="C35" s="308" t="s">
        <v>845</v>
      </c>
    </row>
    <row r="36" spans="1:3" x14ac:dyDescent="0.2">
      <c r="A36" s="308" t="s">
        <v>846</v>
      </c>
      <c r="B36" s="309" t="s">
        <v>133</v>
      </c>
      <c r="C36" s="308" t="s">
        <v>847</v>
      </c>
    </row>
    <row r="37" spans="1:3" x14ac:dyDescent="0.2">
      <c r="A37" s="308" t="s">
        <v>848</v>
      </c>
      <c r="B37" s="309" t="s">
        <v>134</v>
      </c>
      <c r="C37" s="308" t="s">
        <v>849</v>
      </c>
    </row>
    <row r="38" spans="1:3" x14ac:dyDescent="0.2">
      <c r="A38" s="308" t="s">
        <v>850</v>
      </c>
      <c r="B38" s="309" t="s">
        <v>135</v>
      </c>
      <c r="C38" s="308" t="s">
        <v>851</v>
      </c>
    </row>
    <row r="39" spans="1:3" x14ac:dyDescent="0.2">
      <c r="A39" s="308" t="s">
        <v>852</v>
      </c>
      <c r="B39" s="309" t="s">
        <v>136</v>
      </c>
      <c r="C39" s="308" t="s">
        <v>853</v>
      </c>
    </row>
    <row r="40" spans="1:3" x14ac:dyDescent="0.2">
      <c r="A40" s="308" t="s">
        <v>854</v>
      </c>
      <c r="B40" s="309" t="s">
        <v>137</v>
      </c>
      <c r="C40" s="308" t="s">
        <v>855</v>
      </c>
    </row>
    <row r="41" spans="1:3" x14ac:dyDescent="0.2">
      <c r="A41" s="308" t="s">
        <v>856</v>
      </c>
      <c r="B41" s="309" t="s">
        <v>138</v>
      </c>
      <c r="C41" s="308" t="s">
        <v>857</v>
      </c>
    </row>
    <row r="42" spans="1:3" x14ac:dyDescent="0.2">
      <c r="A42" s="308" t="s">
        <v>858</v>
      </c>
      <c r="B42" s="309" t="s">
        <v>139</v>
      </c>
      <c r="C42" s="308" t="s">
        <v>859</v>
      </c>
    </row>
    <row r="43" spans="1:3" x14ac:dyDescent="0.2">
      <c r="A43" s="308" t="s">
        <v>860</v>
      </c>
      <c r="B43" s="309" t="s">
        <v>140</v>
      </c>
      <c r="C43" s="308" t="s">
        <v>861</v>
      </c>
    </row>
    <row r="44" spans="1:3" x14ac:dyDescent="0.2">
      <c r="A44" s="308" t="s">
        <v>862</v>
      </c>
      <c r="B44" s="309" t="s">
        <v>141</v>
      </c>
      <c r="C44" s="308" t="s">
        <v>863</v>
      </c>
    </row>
    <row r="45" spans="1:3" x14ac:dyDescent="0.2">
      <c r="A45" s="308" t="s">
        <v>864</v>
      </c>
      <c r="B45" s="309" t="s">
        <v>142</v>
      </c>
      <c r="C45" s="308" t="s">
        <v>865</v>
      </c>
    </row>
    <row r="46" spans="1:3" x14ac:dyDescent="0.2">
      <c r="A46" s="308" t="s">
        <v>866</v>
      </c>
      <c r="B46" s="309" t="s">
        <v>143</v>
      </c>
      <c r="C46" s="308" t="s">
        <v>867</v>
      </c>
    </row>
    <row r="47" spans="1:3" x14ac:dyDescent="0.2">
      <c r="A47" s="308" t="s">
        <v>868</v>
      </c>
      <c r="B47" s="309" t="s">
        <v>144</v>
      </c>
      <c r="C47" s="308" t="s">
        <v>869</v>
      </c>
    </row>
    <row r="48" spans="1:3" x14ac:dyDescent="0.2">
      <c r="A48" s="308" t="s">
        <v>870</v>
      </c>
      <c r="B48" s="309" t="s">
        <v>145</v>
      </c>
      <c r="C48" s="308" t="s">
        <v>871</v>
      </c>
    </row>
    <row r="49" spans="1:3" x14ac:dyDescent="0.2">
      <c r="A49" s="308" t="s">
        <v>872</v>
      </c>
      <c r="B49" s="309" t="s">
        <v>146</v>
      </c>
      <c r="C49" s="308" t="s">
        <v>873</v>
      </c>
    </row>
    <row r="50" spans="1:3" x14ac:dyDescent="0.2">
      <c r="A50" s="308" t="s">
        <v>874</v>
      </c>
      <c r="B50" s="309" t="s">
        <v>147</v>
      </c>
      <c r="C50" s="308" t="s">
        <v>875</v>
      </c>
    </row>
    <row r="51" spans="1:3" x14ac:dyDescent="0.2">
      <c r="A51" s="308" t="s">
        <v>876</v>
      </c>
      <c r="B51" s="309" t="s">
        <v>148</v>
      </c>
      <c r="C51" s="308" t="s">
        <v>877</v>
      </c>
    </row>
    <row r="52" spans="1:3" x14ac:dyDescent="0.2">
      <c r="A52" s="308" t="s">
        <v>878</v>
      </c>
      <c r="B52" s="309" t="s">
        <v>149</v>
      </c>
      <c r="C52" s="308" t="s">
        <v>879</v>
      </c>
    </row>
    <row r="53" spans="1:3" x14ac:dyDescent="0.2">
      <c r="A53" s="308" t="s">
        <v>880</v>
      </c>
      <c r="B53" s="309" t="s">
        <v>150</v>
      </c>
      <c r="C53" s="308" t="s">
        <v>881</v>
      </c>
    </row>
    <row r="54" spans="1:3" x14ac:dyDescent="0.2">
      <c r="A54" s="308" t="s">
        <v>882</v>
      </c>
      <c r="B54" s="309" t="s">
        <v>151</v>
      </c>
      <c r="C54" s="308" t="s">
        <v>96</v>
      </c>
    </row>
    <row r="55" spans="1:3" x14ac:dyDescent="0.2">
      <c r="A55" s="308" t="s">
        <v>883</v>
      </c>
      <c r="B55" s="309" t="s">
        <v>152</v>
      </c>
      <c r="C55" s="308" t="s">
        <v>884</v>
      </c>
    </row>
    <row r="56" spans="1:3" x14ac:dyDescent="0.2">
      <c r="A56" s="308" t="s">
        <v>885</v>
      </c>
      <c r="B56" s="309" t="s">
        <v>153</v>
      </c>
      <c r="C56" s="308" t="s">
        <v>886</v>
      </c>
    </row>
    <row r="57" spans="1:3" x14ac:dyDescent="0.2">
      <c r="A57" s="308" t="s">
        <v>887</v>
      </c>
      <c r="B57" s="309" t="s">
        <v>154</v>
      </c>
      <c r="C57" s="308" t="s">
        <v>888</v>
      </c>
    </row>
    <row r="58" spans="1:3" x14ac:dyDescent="0.2">
      <c r="A58" s="308" t="s">
        <v>889</v>
      </c>
      <c r="B58" s="309" t="s">
        <v>155</v>
      </c>
      <c r="C58" s="308" t="s">
        <v>890</v>
      </c>
    </row>
    <row r="59" spans="1:3" x14ac:dyDescent="0.2">
      <c r="A59" s="308" t="s">
        <v>891</v>
      </c>
      <c r="B59" s="309" t="s">
        <v>156</v>
      </c>
      <c r="C59" s="308" t="s">
        <v>892</v>
      </c>
    </row>
    <row r="60" spans="1:3" x14ac:dyDescent="0.2">
      <c r="A60" s="308" t="s">
        <v>1012</v>
      </c>
      <c r="B60" s="309" t="s">
        <v>157</v>
      </c>
      <c r="C60" s="308" t="s">
        <v>1013</v>
      </c>
    </row>
    <row r="61" spans="1:3" x14ac:dyDescent="0.2">
      <c r="A61" s="308" t="s">
        <v>893</v>
      </c>
      <c r="B61" s="309" t="s">
        <v>158</v>
      </c>
      <c r="C61" s="308" t="s">
        <v>894</v>
      </c>
    </row>
    <row r="62" spans="1:3" x14ac:dyDescent="0.2">
      <c r="A62" s="308" t="s">
        <v>895</v>
      </c>
      <c r="B62" s="309" t="s">
        <v>159</v>
      </c>
      <c r="C62" s="308" t="s">
        <v>896</v>
      </c>
    </row>
    <row r="63" spans="1:3" x14ac:dyDescent="0.2">
      <c r="A63" s="308" t="s">
        <v>897</v>
      </c>
      <c r="B63" s="309" t="s">
        <v>160</v>
      </c>
      <c r="C63" s="308" t="s">
        <v>898</v>
      </c>
    </row>
    <row r="64" spans="1:3" x14ac:dyDescent="0.2">
      <c r="A64" s="308" t="s">
        <v>899</v>
      </c>
      <c r="B64" s="309" t="s">
        <v>161</v>
      </c>
      <c r="C64" s="308" t="s">
        <v>900</v>
      </c>
    </row>
    <row r="65" spans="1:3" x14ac:dyDescent="0.2">
      <c r="A65" s="308" t="s">
        <v>901</v>
      </c>
      <c r="B65" s="309" t="s">
        <v>162</v>
      </c>
      <c r="C65" s="308" t="s">
        <v>902</v>
      </c>
    </row>
    <row r="66" spans="1:3" x14ac:dyDescent="0.2">
      <c r="A66" s="308" t="s">
        <v>492</v>
      </c>
      <c r="B66" s="309" t="s">
        <v>163</v>
      </c>
      <c r="C66" s="308" t="s">
        <v>493</v>
      </c>
    </row>
    <row r="67" spans="1:3" x14ac:dyDescent="0.2">
      <c r="A67" s="308" t="s">
        <v>494</v>
      </c>
      <c r="B67" s="309" t="s">
        <v>164</v>
      </c>
      <c r="C67" s="308" t="s">
        <v>495</v>
      </c>
    </row>
    <row r="68" spans="1:3" x14ac:dyDescent="0.2">
      <c r="A68" s="308" t="s">
        <v>496</v>
      </c>
      <c r="B68" s="309" t="s">
        <v>165</v>
      </c>
      <c r="C68" s="308" t="s">
        <v>497</v>
      </c>
    </row>
    <row r="69" spans="1:3" x14ac:dyDescent="0.2">
      <c r="A69" s="308" t="s">
        <v>498</v>
      </c>
      <c r="B69" s="309" t="s">
        <v>166</v>
      </c>
      <c r="C69" s="308" t="s">
        <v>499</v>
      </c>
    </row>
    <row r="70" spans="1:3" x14ac:dyDescent="0.2">
      <c r="A70" s="308" t="s">
        <v>500</v>
      </c>
      <c r="B70" s="309" t="s">
        <v>167</v>
      </c>
      <c r="C70" s="308" t="s">
        <v>501</v>
      </c>
    </row>
    <row r="71" spans="1:3" x14ac:dyDescent="0.2">
      <c r="A71" s="308" t="s">
        <v>502</v>
      </c>
      <c r="B71" s="309" t="s">
        <v>168</v>
      </c>
      <c r="C71" s="308" t="s">
        <v>503</v>
      </c>
    </row>
    <row r="72" spans="1:3" x14ac:dyDescent="0.2">
      <c r="A72" s="308" t="s">
        <v>504</v>
      </c>
      <c r="B72" s="309" t="s">
        <v>169</v>
      </c>
      <c r="C72" s="308" t="s">
        <v>505</v>
      </c>
    </row>
    <row r="73" spans="1:3" x14ac:dyDescent="0.2">
      <c r="A73" s="308" t="s">
        <v>506</v>
      </c>
      <c r="B73" s="309" t="s">
        <v>170</v>
      </c>
      <c r="C73" s="308" t="s">
        <v>507</v>
      </c>
    </row>
    <row r="74" spans="1:3" x14ac:dyDescent="0.2">
      <c r="A74" s="308" t="s">
        <v>508</v>
      </c>
      <c r="B74" s="309" t="s">
        <v>171</v>
      </c>
      <c r="C74" s="308" t="s">
        <v>509</v>
      </c>
    </row>
    <row r="75" spans="1:3" x14ac:dyDescent="0.2">
      <c r="A75" s="308" t="s">
        <v>510</v>
      </c>
      <c r="B75" s="309" t="s">
        <v>172</v>
      </c>
      <c r="C75" s="308" t="s">
        <v>511</v>
      </c>
    </row>
    <row r="76" spans="1:3" x14ac:dyDescent="0.2">
      <c r="A76" s="308" t="s">
        <v>512</v>
      </c>
      <c r="B76" s="309" t="s">
        <v>173</v>
      </c>
      <c r="C76" s="308" t="s">
        <v>513</v>
      </c>
    </row>
    <row r="77" spans="1:3" x14ac:dyDescent="0.2">
      <c r="A77" s="308" t="s">
        <v>514</v>
      </c>
      <c r="B77" s="309" t="s">
        <v>174</v>
      </c>
      <c r="C77" s="308" t="s">
        <v>515</v>
      </c>
    </row>
    <row r="78" spans="1:3" x14ac:dyDescent="0.2">
      <c r="A78" s="308" t="s">
        <v>516</v>
      </c>
      <c r="B78" s="309" t="s">
        <v>175</v>
      </c>
      <c r="C78" s="308" t="s">
        <v>517</v>
      </c>
    </row>
    <row r="79" spans="1:3" x14ac:dyDescent="0.2">
      <c r="A79" s="308" t="s">
        <v>518</v>
      </c>
      <c r="B79" s="309" t="s">
        <v>176</v>
      </c>
      <c r="C79" s="308" t="s">
        <v>519</v>
      </c>
    </row>
    <row r="80" spans="1:3" x14ac:dyDescent="0.2">
      <c r="A80" s="308" t="s">
        <v>520</v>
      </c>
      <c r="B80" s="309" t="s">
        <v>177</v>
      </c>
      <c r="C80" s="308" t="s">
        <v>521</v>
      </c>
    </row>
    <row r="81" spans="1:3" x14ac:dyDescent="0.2">
      <c r="A81" s="308" t="s">
        <v>522</v>
      </c>
      <c r="B81" s="309" t="s">
        <v>178</v>
      </c>
      <c r="C81" s="308" t="s">
        <v>523</v>
      </c>
    </row>
    <row r="82" spans="1:3" x14ac:dyDescent="0.2">
      <c r="A82" s="308" t="s">
        <v>524</v>
      </c>
      <c r="B82" s="309" t="s">
        <v>179</v>
      </c>
      <c r="C82" s="308" t="s">
        <v>525</v>
      </c>
    </row>
    <row r="83" spans="1:3" x14ac:dyDescent="0.2">
      <c r="A83" s="308" t="s">
        <v>526</v>
      </c>
      <c r="B83" s="309" t="s">
        <v>180</v>
      </c>
      <c r="C83" s="308" t="s">
        <v>527</v>
      </c>
    </row>
    <row r="84" spans="1:3" x14ac:dyDescent="0.2">
      <c r="A84" s="308" t="s">
        <v>528</v>
      </c>
      <c r="B84" s="309" t="s">
        <v>181</v>
      </c>
      <c r="C84" s="308" t="s">
        <v>529</v>
      </c>
    </row>
    <row r="85" spans="1:3" x14ac:dyDescent="0.2">
      <c r="A85" s="308" t="s">
        <v>530</v>
      </c>
      <c r="B85" s="309" t="s">
        <v>182</v>
      </c>
      <c r="C85" s="308" t="s">
        <v>531</v>
      </c>
    </row>
    <row r="86" spans="1:3" x14ac:dyDescent="0.2">
      <c r="A86" s="308" t="s">
        <v>532</v>
      </c>
      <c r="B86" s="309" t="s">
        <v>183</v>
      </c>
      <c r="C86" s="308" t="s">
        <v>533</v>
      </c>
    </row>
    <row r="87" spans="1:3" x14ac:dyDescent="0.2">
      <c r="A87" s="308" t="s">
        <v>534</v>
      </c>
      <c r="B87" s="309" t="s">
        <v>184</v>
      </c>
      <c r="C87" s="308" t="s">
        <v>535</v>
      </c>
    </row>
    <row r="88" spans="1:3" x14ac:dyDescent="0.2">
      <c r="A88" s="308" t="s">
        <v>1014</v>
      </c>
      <c r="B88" s="309" t="s">
        <v>185</v>
      </c>
      <c r="C88" s="308" t="s">
        <v>1015</v>
      </c>
    </row>
    <row r="89" spans="1:3" x14ac:dyDescent="0.2">
      <c r="A89" s="308" t="s">
        <v>536</v>
      </c>
      <c r="B89" s="309" t="s">
        <v>186</v>
      </c>
      <c r="C89" s="308" t="s">
        <v>537</v>
      </c>
    </row>
    <row r="90" spans="1:3" x14ac:dyDescent="0.2">
      <c r="A90" s="308" t="s">
        <v>538</v>
      </c>
      <c r="B90" s="309" t="s">
        <v>187</v>
      </c>
      <c r="C90" s="308" t="s">
        <v>539</v>
      </c>
    </row>
    <row r="91" spans="1:3" x14ac:dyDescent="0.2">
      <c r="A91" s="308" t="s">
        <v>474</v>
      </c>
      <c r="B91" s="309" t="s">
        <v>188</v>
      </c>
      <c r="C91" s="308" t="s">
        <v>98</v>
      </c>
    </row>
    <row r="92" spans="1:3" x14ac:dyDescent="0.2">
      <c r="A92" s="308" t="s">
        <v>540</v>
      </c>
      <c r="B92" s="309" t="s">
        <v>189</v>
      </c>
      <c r="C92" s="308" t="s">
        <v>541</v>
      </c>
    </row>
    <row r="93" spans="1:3" x14ac:dyDescent="0.2">
      <c r="A93" s="308" t="s">
        <v>542</v>
      </c>
      <c r="B93" s="309" t="s">
        <v>190</v>
      </c>
      <c r="C93" s="308" t="s">
        <v>543</v>
      </c>
    </row>
    <row r="94" spans="1:3" x14ac:dyDescent="0.2">
      <c r="A94" s="308" t="s">
        <v>544</v>
      </c>
      <c r="B94" s="309" t="s">
        <v>191</v>
      </c>
      <c r="C94" s="308" t="s">
        <v>545</v>
      </c>
    </row>
    <row r="95" spans="1:3" x14ac:dyDescent="0.2">
      <c r="A95" s="308" t="s">
        <v>546</v>
      </c>
      <c r="B95" s="309" t="s">
        <v>192</v>
      </c>
      <c r="C95" s="308" t="s">
        <v>547</v>
      </c>
    </row>
    <row r="96" spans="1:3" x14ac:dyDescent="0.2">
      <c r="A96" s="308" t="s">
        <v>548</v>
      </c>
      <c r="B96" s="309" t="s">
        <v>193</v>
      </c>
      <c r="C96" s="308" t="s">
        <v>549</v>
      </c>
    </row>
    <row r="97" spans="1:3" x14ac:dyDescent="0.2">
      <c r="A97" s="308" t="s">
        <v>550</v>
      </c>
      <c r="B97" s="309" t="s">
        <v>194</v>
      </c>
      <c r="C97" s="308" t="s">
        <v>551</v>
      </c>
    </row>
    <row r="98" spans="1:3" x14ac:dyDescent="0.2">
      <c r="A98" s="308" t="s">
        <v>552</v>
      </c>
      <c r="B98" s="309" t="s">
        <v>195</v>
      </c>
      <c r="C98" s="308" t="s">
        <v>553</v>
      </c>
    </row>
    <row r="99" spans="1:3" x14ac:dyDescent="0.2">
      <c r="A99" s="308" t="s">
        <v>554</v>
      </c>
      <c r="B99" s="309" t="s">
        <v>196</v>
      </c>
      <c r="C99" s="308" t="s">
        <v>555</v>
      </c>
    </row>
    <row r="100" spans="1:3" x14ac:dyDescent="0.2">
      <c r="A100" s="308" t="s">
        <v>556</v>
      </c>
      <c r="B100" s="309" t="s">
        <v>197</v>
      </c>
      <c r="C100" s="308" t="s">
        <v>557</v>
      </c>
    </row>
    <row r="101" spans="1:3" x14ac:dyDescent="0.2">
      <c r="A101" s="308" t="s">
        <v>558</v>
      </c>
      <c r="B101" s="309" t="s">
        <v>198</v>
      </c>
      <c r="C101" s="308" t="s">
        <v>559</v>
      </c>
    </row>
    <row r="102" spans="1:3" x14ac:dyDescent="0.2">
      <c r="A102" s="308" t="s">
        <v>560</v>
      </c>
      <c r="B102" s="309" t="s">
        <v>199</v>
      </c>
      <c r="C102" s="308" t="s">
        <v>561</v>
      </c>
    </row>
    <row r="103" spans="1:3" x14ac:dyDescent="0.2">
      <c r="A103" s="308" t="s">
        <v>562</v>
      </c>
      <c r="B103" s="309" t="s">
        <v>200</v>
      </c>
      <c r="C103" s="308" t="s">
        <v>563</v>
      </c>
    </row>
    <row r="104" spans="1:3" x14ac:dyDescent="0.2">
      <c r="A104" s="308" t="s">
        <v>564</v>
      </c>
      <c r="B104" s="309" t="s">
        <v>201</v>
      </c>
      <c r="C104" s="308" t="s">
        <v>565</v>
      </c>
    </row>
    <row r="105" spans="1:3" x14ac:dyDescent="0.2">
      <c r="A105" s="308" t="s">
        <v>566</v>
      </c>
      <c r="B105" s="309" t="s">
        <v>202</v>
      </c>
      <c r="C105" s="308" t="s">
        <v>567</v>
      </c>
    </row>
    <row r="106" spans="1:3" x14ac:dyDescent="0.2">
      <c r="A106" s="308" t="s">
        <v>568</v>
      </c>
      <c r="B106" s="309" t="s">
        <v>203</v>
      </c>
      <c r="C106" s="308" t="s">
        <v>569</v>
      </c>
    </row>
    <row r="107" spans="1:3" x14ac:dyDescent="0.2">
      <c r="A107" s="308" t="s">
        <v>570</v>
      </c>
      <c r="B107" s="309" t="s">
        <v>204</v>
      </c>
      <c r="C107" s="308" t="s">
        <v>571</v>
      </c>
    </row>
    <row r="108" spans="1:3" x14ac:dyDescent="0.2">
      <c r="A108" s="308" t="s">
        <v>572</v>
      </c>
      <c r="B108" s="309" t="s">
        <v>205</v>
      </c>
      <c r="C108" s="308" t="s">
        <v>573</v>
      </c>
    </row>
    <row r="109" spans="1:3" x14ac:dyDescent="0.2">
      <c r="A109" s="308" t="s">
        <v>574</v>
      </c>
      <c r="B109" s="309" t="s">
        <v>206</v>
      </c>
      <c r="C109" s="308" t="s">
        <v>575</v>
      </c>
    </row>
    <row r="110" spans="1:3" x14ac:dyDescent="0.2">
      <c r="A110" s="308" t="s">
        <v>576</v>
      </c>
      <c r="B110" s="309" t="s">
        <v>207</v>
      </c>
      <c r="C110" s="308" t="s">
        <v>577</v>
      </c>
    </row>
    <row r="111" spans="1:3" x14ac:dyDescent="0.2">
      <c r="A111" s="308" t="s">
        <v>578</v>
      </c>
      <c r="B111" s="309" t="s">
        <v>208</v>
      </c>
      <c r="C111" s="308" t="s">
        <v>579</v>
      </c>
    </row>
    <row r="112" spans="1:3" x14ac:dyDescent="0.2">
      <c r="A112" s="308" t="s">
        <v>580</v>
      </c>
      <c r="B112" s="309" t="s">
        <v>209</v>
      </c>
      <c r="C112" s="308" t="s">
        <v>581</v>
      </c>
    </row>
    <row r="113" spans="1:3" x14ac:dyDescent="0.2">
      <c r="A113" s="308" t="s">
        <v>582</v>
      </c>
      <c r="B113" s="309" t="s">
        <v>210</v>
      </c>
      <c r="C113" s="308" t="s">
        <v>583</v>
      </c>
    </row>
    <row r="114" spans="1:3" x14ac:dyDescent="0.2">
      <c r="A114" s="308" t="s">
        <v>903</v>
      </c>
      <c r="B114" s="309" t="s">
        <v>211</v>
      </c>
      <c r="C114" s="308" t="s">
        <v>99</v>
      </c>
    </row>
    <row r="115" spans="1:3" x14ac:dyDescent="0.2">
      <c r="A115" s="308" t="s">
        <v>584</v>
      </c>
      <c r="B115" s="309" t="s">
        <v>212</v>
      </c>
      <c r="C115" s="308" t="s">
        <v>585</v>
      </c>
    </row>
    <row r="116" spans="1:3" x14ac:dyDescent="0.2">
      <c r="A116" s="308" t="s">
        <v>586</v>
      </c>
      <c r="B116" s="309" t="s">
        <v>213</v>
      </c>
      <c r="C116" s="308" t="s">
        <v>587</v>
      </c>
    </row>
    <row r="117" spans="1:3" x14ac:dyDescent="0.2">
      <c r="A117" s="308" t="s">
        <v>588</v>
      </c>
      <c r="B117" s="309" t="s">
        <v>214</v>
      </c>
      <c r="C117" s="308" t="s">
        <v>589</v>
      </c>
    </row>
    <row r="118" spans="1:3" x14ac:dyDescent="0.2">
      <c r="A118" s="308" t="s">
        <v>590</v>
      </c>
      <c r="B118" s="309" t="s">
        <v>215</v>
      </c>
      <c r="C118" s="308" t="s">
        <v>591</v>
      </c>
    </row>
    <row r="119" spans="1:3" x14ac:dyDescent="0.2">
      <c r="A119" s="308" t="s">
        <v>592</v>
      </c>
      <c r="B119" s="309" t="s">
        <v>216</v>
      </c>
      <c r="C119" s="308" t="s">
        <v>593</v>
      </c>
    </row>
    <row r="120" spans="1:3" x14ac:dyDescent="0.2">
      <c r="A120" s="308" t="s">
        <v>594</v>
      </c>
      <c r="B120" s="309" t="s">
        <v>217</v>
      </c>
      <c r="C120" s="308" t="s">
        <v>595</v>
      </c>
    </row>
    <row r="121" spans="1:3" x14ac:dyDescent="0.2">
      <c r="A121" s="308" t="s">
        <v>596</v>
      </c>
      <c r="B121" s="309" t="s">
        <v>218</v>
      </c>
      <c r="C121" s="308" t="s">
        <v>597</v>
      </c>
    </row>
    <row r="122" spans="1:3" x14ac:dyDescent="0.2">
      <c r="A122" s="308" t="s">
        <v>598</v>
      </c>
      <c r="B122" s="309" t="s">
        <v>219</v>
      </c>
      <c r="C122" s="308" t="s">
        <v>599</v>
      </c>
    </row>
    <row r="123" spans="1:3" x14ac:dyDescent="0.2">
      <c r="A123" s="308" t="s">
        <v>600</v>
      </c>
      <c r="B123" s="309" t="s">
        <v>220</v>
      </c>
      <c r="C123" s="308" t="s">
        <v>601</v>
      </c>
    </row>
    <row r="124" spans="1:3" x14ac:dyDescent="0.2">
      <c r="A124" s="308" t="s">
        <v>602</v>
      </c>
      <c r="B124" s="309" t="s">
        <v>221</v>
      </c>
      <c r="C124" s="308" t="s">
        <v>603</v>
      </c>
    </row>
    <row r="125" spans="1:3" x14ac:dyDescent="0.2">
      <c r="A125" s="308" t="s">
        <v>604</v>
      </c>
      <c r="B125" s="309" t="s">
        <v>222</v>
      </c>
      <c r="C125" s="308" t="s">
        <v>605</v>
      </c>
    </row>
    <row r="126" spans="1:3" x14ac:dyDescent="0.2">
      <c r="A126" s="308" t="s">
        <v>606</v>
      </c>
      <c r="B126" s="309" t="s">
        <v>223</v>
      </c>
      <c r="C126" s="308" t="s">
        <v>607</v>
      </c>
    </row>
    <row r="127" spans="1:3" x14ac:dyDescent="0.2">
      <c r="A127" s="308" t="s">
        <v>608</v>
      </c>
      <c r="B127" s="309" t="s">
        <v>224</v>
      </c>
      <c r="C127" s="308" t="s">
        <v>609</v>
      </c>
    </row>
    <row r="128" spans="1:3" x14ac:dyDescent="0.2">
      <c r="A128" s="308" t="s">
        <v>610</v>
      </c>
      <c r="B128" s="309" t="s">
        <v>225</v>
      </c>
      <c r="C128" s="308" t="s">
        <v>611</v>
      </c>
    </row>
    <row r="129" spans="1:3" x14ac:dyDescent="0.2">
      <c r="A129" s="308" t="s">
        <v>612</v>
      </c>
      <c r="B129" s="309" t="s">
        <v>226</v>
      </c>
      <c r="C129" s="308" t="s">
        <v>613</v>
      </c>
    </row>
    <row r="130" spans="1:3" x14ac:dyDescent="0.2">
      <c r="A130" s="308" t="s">
        <v>614</v>
      </c>
      <c r="B130" s="309" t="s">
        <v>227</v>
      </c>
      <c r="C130" s="308" t="s">
        <v>615</v>
      </c>
    </row>
    <row r="131" spans="1:3" x14ac:dyDescent="0.2">
      <c r="A131" s="308" t="s">
        <v>616</v>
      </c>
      <c r="B131" s="309" t="s">
        <v>228</v>
      </c>
      <c r="C131" s="308" t="s">
        <v>617</v>
      </c>
    </row>
    <row r="132" spans="1:3" x14ac:dyDescent="0.2">
      <c r="A132" s="308" t="s">
        <v>618</v>
      </c>
      <c r="B132" s="309" t="s">
        <v>229</v>
      </c>
      <c r="C132" s="308" t="s">
        <v>619</v>
      </c>
    </row>
    <row r="133" spans="1:3" x14ac:dyDescent="0.2">
      <c r="A133" s="308" t="s">
        <v>620</v>
      </c>
      <c r="B133" s="309" t="s">
        <v>230</v>
      </c>
      <c r="C133" s="308" t="s">
        <v>621</v>
      </c>
    </row>
    <row r="134" spans="1:3" x14ac:dyDescent="0.2">
      <c r="A134" s="308" t="s">
        <v>622</v>
      </c>
      <c r="B134" s="309" t="s">
        <v>231</v>
      </c>
      <c r="C134" s="308" t="s">
        <v>623</v>
      </c>
    </row>
    <row r="135" spans="1:3" x14ac:dyDescent="0.2">
      <c r="A135" s="308" t="s">
        <v>624</v>
      </c>
      <c r="B135" s="309" t="s">
        <v>267</v>
      </c>
      <c r="C135" s="308" t="s">
        <v>625</v>
      </c>
    </row>
    <row r="136" spans="1:3" x14ac:dyDescent="0.2">
      <c r="A136" s="308" t="s">
        <v>626</v>
      </c>
      <c r="B136" s="309" t="s">
        <v>268</v>
      </c>
      <c r="C136" s="308" t="s">
        <v>627</v>
      </c>
    </row>
    <row r="137" spans="1:3" x14ac:dyDescent="0.2">
      <c r="A137" s="308" t="s">
        <v>628</v>
      </c>
      <c r="B137" s="309" t="s">
        <v>269</v>
      </c>
      <c r="C137" s="308" t="s">
        <v>629</v>
      </c>
    </row>
    <row r="138" spans="1:3" x14ac:dyDescent="0.2">
      <c r="A138" s="308" t="s">
        <v>630</v>
      </c>
      <c r="B138" s="309" t="s">
        <v>270</v>
      </c>
      <c r="C138" s="308" t="s">
        <v>631</v>
      </c>
    </row>
    <row r="139" spans="1:3" x14ac:dyDescent="0.2">
      <c r="A139" s="308" t="s">
        <v>632</v>
      </c>
      <c r="B139" s="309" t="s">
        <v>271</v>
      </c>
      <c r="C139" s="308" t="s">
        <v>633</v>
      </c>
    </row>
    <row r="140" spans="1:3" x14ac:dyDescent="0.2">
      <c r="A140" s="308" t="s">
        <v>634</v>
      </c>
      <c r="B140" s="309" t="s">
        <v>272</v>
      </c>
      <c r="C140" s="308" t="s">
        <v>635</v>
      </c>
    </row>
    <row r="141" spans="1:3" x14ac:dyDescent="0.2">
      <c r="A141" s="308" t="s">
        <v>636</v>
      </c>
      <c r="B141" s="309" t="s">
        <v>273</v>
      </c>
      <c r="C141" s="308" t="s">
        <v>637</v>
      </c>
    </row>
    <row r="142" spans="1:3" x14ac:dyDescent="0.2">
      <c r="A142" s="308" t="s">
        <v>638</v>
      </c>
      <c r="B142" s="309" t="s">
        <v>274</v>
      </c>
      <c r="C142" s="308" t="s">
        <v>639</v>
      </c>
    </row>
    <row r="143" spans="1:3" x14ac:dyDescent="0.2">
      <c r="A143" s="308" t="s">
        <v>640</v>
      </c>
      <c r="B143" s="309" t="s">
        <v>275</v>
      </c>
      <c r="C143" s="308" t="s">
        <v>641</v>
      </c>
    </row>
    <row r="144" spans="1:3" x14ac:dyDescent="0.2">
      <c r="A144" s="308" t="s">
        <v>642</v>
      </c>
      <c r="B144" s="309" t="s">
        <v>276</v>
      </c>
      <c r="C144" s="308" t="s">
        <v>643</v>
      </c>
    </row>
    <row r="145" spans="1:3" x14ac:dyDescent="0.2">
      <c r="A145" s="308" t="s">
        <v>644</v>
      </c>
      <c r="B145" s="309" t="s">
        <v>277</v>
      </c>
      <c r="C145" s="308" t="s">
        <v>645</v>
      </c>
    </row>
    <row r="146" spans="1:3" x14ac:dyDescent="0.2">
      <c r="A146" s="308" t="s">
        <v>646</v>
      </c>
      <c r="B146" s="309" t="s">
        <v>278</v>
      </c>
      <c r="C146" s="308" t="s">
        <v>647</v>
      </c>
    </row>
    <row r="147" spans="1:3" x14ac:dyDescent="0.2">
      <c r="A147" s="308" t="s">
        <v>648</v>
      </c>
      <c r="B147" s="309" t="s">
        <v>279</v>
      </c>
      <c r="C147" s="308" t="s">
        <v>649</v>
      </c>
    </row>
    <row r="148" spans="1:3" x14ac:dyDescent="0.2">
      <c r="A148" s="308" t="s">
        <v>650</v>
      </c>
      <c r="B148" s="309" t="s">
        <v>280</v>
      </c>
      <c r="C148" s="308" t="s">
        <v>651</v>
      </c>
    </row>
    <row r="149" spans="1:3" x14ac:dyDescent="0.2">
      <c r="A149" s="308" t="s">
        <v>652</v>
      </c>
      <c r="B149" s="309" t="s">
        <v>281</v>
      </c>
      <c r="C149" s="308" t="s">
        <v>653</v>
      </c>
    </row>
    <row r="150" spans="1:3" x14ac:dyDescent="0.2">
      <c r="A150" s="308" t="s">
        <v>654</v>
      </c>
      <c r="B150" s="309" t="s">
        <v>282</v>
      </c>
      <c r="C150" s="308" t="s">
        <v>655</v>
      </c>
    </row>
    <row r="151" spans="1:3" x14ac:dyDescent="0.2">
      <c r="A151" s="308" t="s">
        <v>656</v>
      </c>
      <c r="B151" s="309" t="s">
        <v>283</v>
      </c>
      <c r="C151" s="308" t="s">
        <v>657</v>
      </c>
    </row>
    <row r="152" spans="1:3" x14ac:dyDescent="0.2">
      <c r="A152" s="308" t="s">
        <v>658</v>
      </c>
      <c r="B152" s="309" t="s">
        <v>284</v>
      </c>
      <c r="C152" s="308" t="s">
        <v>659</v>
      </c>
    </row>
    <row r="153" spans="1:3" x14ac:dyDescent="0.2">
      <c r="A153" s="308" t="s">
        <v>660</v>
      </c>
      <c r="B153" s="309" t="s">
        <v>285</v>
      </c>
      <c r="C153" s="308" t="s">
        <v>661</v>
      </c>
    </row>
    <row r="154" spans="1:3" x14ac:dyDescent="0.2">
      <c r="A154" s="308" t="s">
        <v>662</v>
      </c>
      <c r="B154" s="309" t="s">
        <v>286</v>
      </c>
      <c r="C154" s="308" t="s">
        <v>663</v>
      </c>
    </row>
    <row r="155" spans="1:3" x14ac:dyDescent="0.2">
      <c r="A155" s="308" t="s">
        <v>664</v>
      </c>
      <c r="B155" s="309" t="s">
        <v>287</v>
      </c>
      <c r="C155" s="308" t="s">
        <v>288</v>
      </c>
    </row>
    <row r="156" spans="1:3" x14ac:dyDescent="0.2">
      <c r="A156" s="308" t="s">
        <v>665</v>
      </c>
      <c r="B156" s="309" t="s">
        <v>289</v>
      </c>
      <c r="C156" s="308" t="s">
        <v>666</v>
      </c>
    </row>
    <row r="157" spans="1:3" x14ac:dyDescent="0.2">
      <c r="A157" s="308" t="s">
        <v>667</v>
      </c>
      <c r="B157" s="309" t="s">
        <v>290</v>
      </c>
      <c r="C157" s="308" t="s">
        <v>668</v>
      </c>
    </row>
    <row r="158" spans="1:3" x14ac:dyDescent="0.2">
      <c r="A158" s="308" t="s">
        <v>669</v>
      </c>
      <c r="B158" s="309" t="s">
        <v>291</v>
      </c>
      <c r="C158" s="308" t="s">
        <v>670</v>
      </c>
    </row>
    <row r="159" spans="1:3" x14ac:dyDescent="0.2">
      <c r="A159" s="308" t="s">
        <v>671</v>
      </c>
      <c r="B159" s="309" t="s">
        <v>292</v>
      </c>
      <c r="C159" s="308" t="s">
        <v>672</v>
      </c>
    </row>
    <row r="160" spans="1:3" x14ac:dyDescent="0.2">
      <c r="A160" s="308" t="s">
        <v>673</v>
      </c>
      <c r="B160" s="309" t="s">
        <v>293</v>
      </c>
      <c r="C160" s="308" t="s">
        <v>674</v>
      </c>
    </row>
    <row r="161" spans="1:3" x14ac:dyDescent="0.2">
      <c r="A161" s="308" t="s">
        <v>675</v>
      </c>
      <c r="B161" s="309" t="s">
        <v>294</v>
      </c>
      <c r="C161" s="308" t="s">
        <v>676</v>
      </c>
    </row>
    <row r="162" spans="1:3" x14ac:dyDescent="0.2">
      <c r="A162" s="308" t="s">
        <v>677</v>
      </c>
      <c r="B162" s="309" t="s">
        <v>295</v>
      </c>
      <c r="C162" s="308" t="s">
        <v>678</v>
      </c>
    </row>
    <row r="163" spans="1:3" x14ac:dyDescent="0.2">
      <c r="A163" s="308" t="s">
        <v>679</v>
      </c>
      <c r="B163" s="309" t="s">
        <v>296</v>
      </c>
      <c r="C163" s="308" t="s">
        <v>680</v>
      </c>
    </row>
    <row r="164" spans="1:3" x14ac:dyDescent="0.2">
      <c r="A164" s="308" t="s">
        <v>681</v>
      </c>
      <c r="B164" s="309" t="s">
        <v>297</v>
      </c>
      <c r="C164" s="308" t="s">
        <v>682</v>
      </c>
    </row>
    <row r="165" spans="1:3" x14ac:dyDescent="0.2">
      <c r="A165" s="308" t="s">
        <v>683</v>
      </c>
      <c r="B165" s="309" t="s">
        <v>298</v>
      </c>
      <c r="C165" s="308" t="s">
        <v>684</v>
      </c>
    </row>
    <row r="166" spans="1:3" x14ac:dyDescent="0.2">
      <c r="A166" s="308" t="s">
        <v>685</v>
      </c>
      <c r="B166" s="309" t="s">
        <v>299</v>
      </c>
      <c r="C166" s="308" t="s">
        <v>686</v>
      </c>
    </row>
    <row r="167" spans="1:3" x14ac:dyDescent="0.2">
      <c r="A167" s="308" t="s">
        <v>687</v>
      </c>
      <c r="B167" s="309" t="s">
        <v>300</v>
      </c>
      <c r="C167" s="308" t="s">
        <v>688</v>
      </c>
    </row>
    <row r="168" spans="1:3" x14ac:dyDescent="0.2">
      <c r="A168" s="308" t="s">
        <v>689</v>
      </c>
      <c r="B168" s="309" t="s">
        <v>301</v>
      </c>
      <c r="C168" s="308" t="s">
        <v>690</v>
      </c>
    </row>
    <row r="169" spans="1:3" x14ac:dyDescent="0.2">
      <c r="A169" s="308" t="s">
        <v>691</v>
      </c>
      <c r="B169" s="309" t="s">
        <v>302</v>
      </c>
      <c r="C169" s="308" t="s">
        <v>692</v>
      </c>
    </row>
    <row r="170" spans="1:3" x14ac:dyDescent="0.2">
      <c r="A170" s="308" t="s">
        <v>693</v>
      </c>
      <c r="B170" s="309" t="s">
        <v>303</v>
      </c>
      <c r="C170" s="308" t="s">
        <v>694</v>
      </c>
    </row>
    <row r="171" spans="1:3" x14ac:dyDescent="0.2">
      <c r="A171" s="308" t="s">
        <v>695</v>
      </c>
      <c r="B171" s="309" t="s">
        <v>304</v>
      </c>
      <c r="C171" s="308" t="s">
        <v>696</v>
      </c>
    </row>
    <row r="172" spans="1:3" x14ac:dyDescent="0.2">
      <c r="A172" s="308" t="s">
        <v>697</v>
      </c>
      <c r="B172" s="309" t="s">
        <v>305</v>
      </c>
      <c r="C172" s="308" t="s">
        <v>698</v>
      </c>
    </row>
    <row r="173" spans="1:3" x14ac:dyDescent="0.2">
      <c r="A173" s="308" t="s">
        <v>699</v>
      </c>
      <c r="B173" s="309" t="s">
        <v>306</v>
      </c>
      <c r="C173" s="308" t="s">
        <v>700</v>
      </c>
    </row>
    <row r="174" spans="1:3" x14ac:dyDescent="0.2">
      <c r="A174" s="308" t="s">
        <v>701</v>
      </c>
      <c r="B174" s="309" t="s">
        <v>307</v>
      </c>
      <c r="C174" s="308" t="s">
        <v>702</v>
      </c>
    </row>
    <row r="175" spans="1:3" x14ac:dyDescent="0.2">
      <c r="A175" s="308" t="s">
        <v>703</v>
      </c>
      <c r="B175" s="309" t="s">
        <v>308</v>
      </c>
      <c r="C175" s="308" t="s">
        <v>704</v>
      </c>
    </row>
    <row r="176" spans="1:3" x14ac:dyDescent="0.2">
      <c r="A176" s="308" t="s">
        <v>705</v>
      </c>
      <c r="B176" s="309" t="s">
        <v>309</v>
      </c>
      <c r="C176" s="308" t="s">
        <v>706</v>
      </c>
    </row>
    <row r="177" spans="1:3" x14ac:dyDescent="0.2">
      <c r="A177" s="308" t="s">
        <v>707</v>
      </c>
      <c r="B177" s="309" t="s">
        <v>310</v>
      </c>
      <c r="C177" s="308" t="s">
        <v>708</v>
      </c>
    </row>
    <row r="178" spans="1:3" x14ac:dyDescent="0.2">
      <c r="A178" s="308" t="s">
        <v>709</v>
      </c>
      <c r="B178" s="309" t="s">
        <v>311</v>
      </c>
      <c r="C178" s="308" t="s">
        <v>710</v>
      </c>
    </row>
    <row r="179" spans="1:3" x14ac:dyDescent="0.2">
      <c r="A179" s="308" t="s">
        <v>711</v>
      </c>
      <c r="B179" s="309" t="s">
        <v>312</v>
      </c>
      <c r="C179" s="308" t="s">
        <v>712</v>
      </c>
    </row>
    <row r="180" spans="1:3" x14ac:dyDescent="0.2">
      <c r="A180" s="308" t="s">
        <v>713</v>
      </c>
      <c r="B180" s="309" t="s">
        <v>313</v>
      </c>
      <c r="C180" s="308" t="s">
        <v>714</v>
      </c>
    </row>
    <row r="181" spans="1:3" x14ac:dyDescent="0.2">
      <c r="A181" s="308" t="s">
        <v>715</v>
      </c>
      <c r="B181" s="309" t="s">
        <v>314</v>
      </c>
      <c r="C181" s="308" t="s">
        <v>716</v>
      </c>
    </row>
    <row r="182" spans="1:3" x14ac:dyDescent="0.2">
      <c r="A182" s="308" t="s">
        <v>717</v>
      </c>
      <c r="B182" s="309" t="s">
        <v>315</v>
      </c>
      <c r="C182" s="308" t="s">
        <v>718</v>
      </c>
    </row>
    <row r="183" spans="1:3" x14ac:dyDescent="0.2">
      <c r="A183" s="308" t="s">
        <v>719</v>
      </c>
      <c r="B183" s="309" t="s">
        <v>316</v>
      </c>
      <c r="C183" s="308" t="s">
        <v>720</v>
      </c>
    </row>
    <row r="184" spans="1:3" x14ac:dyDescent="0.2">
      <c r="A184" s="308" t="s">
        <v>721</v>
      </c>
      <c r="B184" s="309" t="s">
        <v>317</v>
      </c>
      <c r="C184" s="308" t="s">
        <v>722</v>
      </c>
    </row>
    <row r="185" spans="1:3" x14ac:dyDescent="0.2">
      <c r="A185" s="308" t="s">
        <v>723</v>
      </c>
      <c r="B185" s="309" t="s">
        <v>318</v>
      </c>
      <c r="C185" s="308" t="s">
        <v>724</v>
      </c>
    </row>
    <row r="186" spans="1:3" x14ac:dyDescent="0.2">
      <c r="A186" s="308" t="s">
        <v>1016</v>
      </c>
      <c r="B186" s="309" t="s">
        <v>319</v>
      </c>
      <c r="C186" s="308" t="s">
        <v>320</v>
      </c>
    </row>
    <row r="187" spans="1:3" x14ac:dyDescent="0.2">
      <c r="A187" s="308" t="s">
        <v>725</v>
      </c>
      <c r="B187" s="309" t="s">
        <v>321</v>
      </c>
      <c r="C187" s="308" t="s">
        <v>726</v>
      </c>
    </row>
    <row r="188" spans="1:3" x14ac:dyDescent="0.2">
      <c r="A188" s="308" t="s">
        <v>727</v>
      </c>
      <c r="B188" s="309" t="s">
        <v>322</v>
      </c>
      <c r="C188" s="308" t="s">
        <v>728</v>
      </c>
    </row>
    <row r="189" spans="1:3" x14ac:dyDescent="0.2">
      <c r="A189" s="308" t="s">
        <v>729</v>
      </c>
      <c r="B189" s="309" t="s">
        <v>323</v>
      </c>
      <c r="C189" s="308" t="s">
        <v>730</v>
      </c>
    </row>
    <row r="190" spans="1:3" x14ac:dyDescent="0.2">
      <c r="A190" s="308" t="s">
        <v>731</v>
      </c>
      <c r="B190" s="309" t="s">
        <v>324</v>
      </c>
      <c r="C190" s="308" t="s">
        <v>732</v>
      </c>
    </row>
    <row r="191" spans="1:3" x14ac:dyDescent="0.2">
      <c r="A191" s="308" t="s">
        <v>733</v>
      </c>
      <c r="B191" s="309" t="s">
        <v>325</v>
      </c>
      <c r="C191" s="308" t="s">
        <v>734</v>
      </c>
    </row>
    <row r="192" spans="1:3" x14ac:dyDescent="0.2">
      <c r="A192" s="308" t="s">
        <v>735</v>
      </c>
      <c r="B192" s="309" t="s">
        <v>326</v>
      </c>
      <c r="C192" s="308" t="s">
        <v>736</v>
      </c>
    </row>
    <row r="193" spans="1:3" x14ac:dyDescent="0.2">
      <c r="A193" s="308" t="s">
        <v>737</v>
      </c>
      <c r="B193" s="309" t="s">
        <v>327</v>
      </c>
      <c r="C193" s="308" t="s">
        <v>738</v>
      </c>
    </row>
    <row r="194" spans="1:3" x14ac:dyDescent="0.2">
      <c r="A194" s="308" t="s">
        <v>739</v>
      </c>
      <c r="B194" s="309" t="s">
        <v>328</v>
      </c>
      <c r="C194" s="308" t="s">
        <v>740</v>
      </c>
    </row>
    <row r="195" spans="1:3" x14ac:dyDescent="0.2">
      <c r="A195" s="308" t="s">
        <v>741</v>
      </c>
      <c r="B195" s="309" t="s">
        <v>329</v>
      </c>
      <c r="C195" s="308" t="s">
        <v>742</v>
      </c>
    </row>
    <row r="196" spans="1:3" x14ac:dyDescent="0.2">
      <c r="A196" s="308" t="s">
        <v>743</v>
      </c>
      <c r="B196" s="309" t="s">
        <v>330</v>
      </c>
      <c r="C196" s="308" t="s">
        <v>744</v>
      </c>
    </row>
    <row r="197" spans="1:3" x14ac:dyDescent="0.2">
      <c r="A197" s="308" t="s">
        <v>745</v>
      </c>
      <c r="B197" s="309" t="s">
        <v>331</v>
      </c>
      <c r="C197" s="308" t="s">
        <v>746</v>
      </c>
    </row>
    <row r="198" spans="1:3" x14ac:dyDescent="0.2">
      <c r="A198" s="308" t="s">
        <v>747</v>
      </c>
      <c r="B198" s="309" t="s">
        <v>332</v>
      </c>
      <c r="C198" s="308" t="s">
        <v>748</v>
      </c>
    </row>
    <row r="199" spans="1:3" x14ac:dyDescent="0.2">
      <c r="A199" s="308" t="s">
        <v>749</v>
      </c>
      <c r="B199" s="309" t="s">
        <v>333</v>
      </c>
      <c r="C199" s="308" t="s">
        <v>750</v>
      </c>
    </row>
    <row r="200" spans="1:3" x14ac:dyDescent="0.2">
      <c r="A200" s="308" t="s">
        <v>751</v>
      </c>
      <c r="B200" s="309" t="s">
        <v>334</v>
      </c>
      <c r="C200" s="308" t="s">
        <v>752</v>
      </c>
    </row>
    <row r="201" spans="1:3" x14ac:dyDescent="0.2">
      <c r="A201" s="308" t="s">
        <v>753</v>
      </c>
      <c r="B201" s="309" t="s">
        <v>335</v>
      </c>
      <c r="C201" s="308" t="s">
        <v>754</v>
      </c>
    </row>
    <row r="202" spans="1:3" x14ac:dyDescent="0.2">
      <c r="A202" s="308" t="s">
        <v>755</v>
      </c>
      <c r="B202" s="309" t="s">
        <v>85</v>
      </c>
      <c r="C202" s="308" t="s">
        <v>756</v>
      </c>
    </row>
    <row r="203" spans="1:3" x14ac:dyDescent="0.2">
      <c r="A203" s="308" t="s">
        <v>757</v>
      </c>
      <c r="B203" s="309" t="s">
        <v>336</v>
      </c>
      <c r="C203" s="308" t="s">
        <v>758</v>
      </c>
    </row>
    <row r="204" spans="1:3" x14ac:dyDescent="0.2">
      <c r="A204" s="308" t="s">
        <v>759</v>
      </c>
      <c r="B204" s="309" t="s">
        <v>337</v>
      </c>
      <c r="C204" s="308" t="s">
        <v>760</v>
      </c>
    </row>
    <row r="205" spans="1:3" x14ac:dyDescent="0.2">
      <c r="A205" s="308" t="s">
        <v>761</v>
      </c>
      <c r="B205" s="309" t="s">
        <v>338</v>
      </c>
      <c r="C205" s="308" t="s">
        <v>762</v>
      </c>
    </row>
    <row r="206" spans="1:3" x14ac:dyDescent="0.2">
      <c r="A206" s="308" t="s">
        <v>763</v>
      </c>
      <c r="B206" s="309" t="s">
        <v>339</v>
      </c>
      <c r="C206" s="308" t="s">
        <v>764</v>
      </c>
    </row>
    <row r="207" spans="1:3" x14ac:dyDescent="0.2">
      <c r="A207" s="308" t="s">
        <v>765</v>
      </c>
      <c r="B207" s="309" t="s">
        <v>340</v>
      </c>
      <c r="C207" s="308" t="s">
        <v>766</v>
      </c>
    </row>
    <row r="208" spans="1:3" x14ac:dyDescent="0.2">
      <c r="A208" s="308" t="s">
        <v>767</v>
      </c>
      <c r="B208" s="309" t="s">
        <v>341</v>
      </c>
      <c r="C208" s="308" t="s">
        <v>768</v>
      </c>
    </row>
    <row r="209" spans="1:3" x14ac:dyDescent="0.2">
      <c r="A209" s="308" t="s">
        <v>769</v>
      </c>
      <c r="B209" s="309" t="s">
        <v>342</v>
      </c>
      <c r="C209" s="308" t="s">
        <v>770</v>
      </c>
    </row>
    <row r="210" spans="1:3" x14ac:dyDescent="0.2">
      <c r="A210" s="308" t="s">
        <v>771</v>
      </c>
      <c r="B210" s="309" t="s">
        <v>343</v>
      </c>
      <c r="C210" s="308" t="s">
        <v>772</v>
      </c>
    </row>
    <row r="211" spans="1:3" x14ac:dyDescent="0.2">
      <c r="A211" s="308" t="s">
        <v>773</v>
      </c>
      <c r="B211" s="309" t="s">
        <v>344</v>
      </c>
      <c r="C211" s="308" t="s">
        <v>774</v>
      </c>
    </row>
    <row r="212" spans="1:3" x14ac:dyDescent="0.2">
      <c r="A212" s="308" t="s">
        <v>775</v>
      </c>
      <c r="B212" s="309" t="s">
        <v>345</v>
      </c>
      <c r="C212" s="308" t="s">
        <v>776</v>
      </c>
    </row>
    <row r="213" spans="1:3" x14ac:dyDescent="0.2">
      <c r="A213" s="308" t="s">
        <v>777</v>
      </c>
      <c r="B213" s="309" t="s">
        <v>346</v>
      </c>
      <c r="C213" s="308" t="s">
        <v>778</v>
      </c>
    </row>
    <row r="214" spans="1:3" x14ac:dyDescent="0.2">
      <c r="A214" s="308" t="s">
        <v>779</v>
      </c>
      <c r="B214" s="309" t="s">
        <v>347</v>
      </c>
      <c r="C214" s="308" t="s">
        <v>780</v>
      </c>
    </row>
    <row r="215" spans="1:3" x14ac:dyDescent="0.2">
      <c r="A215" s="308" t="s">
        <v>781</v>
      </c>
      <c r="B215" s="309" t="s">
        <v>348</v>
      </c>
      <c r="C215" s="308" t="s">
        <v>782</v>
      </c>
    </row>
    <row r="216" spans="1:3" x14ac:dyDescent="0.2">
      <c r="A216" s="308" t="s">
        <v>783</v>
      </c>
      <c r="B216" s="309" t="s">
        <v>349</v>
      </c>
      <c r="C216" s="308" t="s">
        <v>784</v>
      </c>
    </row>
    <row r="217" spans="1:3" x14ac:dyDescent="0.2">
      <c r="A217" s="308" t="s">
        <v>973</v>
      </c>
      <c r="B217" s="309" t="s">
        <v>350</v>
      </c>
      <c r="C217" s="308" t="s">
        <v>974</v>
      </c>
    </row>
    <row r="218" spans="1:3" x14ac:dyDescent="0.2">
      <c r="A218" s="308" t="s">
        <v>975</v>
      </c>
      <c r="B218" s="309" t="s">
        <v>351</v>
      </c>
      <c r="C218" s="308" t="s">
        <v>352</v>
      </c>
    </row>
    <row r="219" spans="1:3" x14ac:dyDescent="0.2">
      <c r="A219" s="308" t="s">
        <v>976</v>
      </c>
      <c r="B219" s="309" t="s">
        <v>353</v>
      </c>
      <c r="C219" s="308" t="s">
        <v>977</v>
      </c>
    </row>
    <row r="220" spans="1:3" x14ac:dyDescent="0.2">
      <c r="A220" s="308" t="s">
        <v>978</v>
      </c>
      <c r="B220" s="309" t="s">
        <v>354</v>
      </c>
      <c r="C220" s="308" t="s">
        <v>979</v>
      </c>
    </row>
    <row r="221" spans="1:3" x14ac:dyDescent="0.2">
      <c r="A221" s="308" t="s">
        <v>980</v>
      </c>
      <c r="B221" s="309" t="s">
        <v>355</v>
      </c>
      <c r="C221" s="308" t="s">
        <v>981</v>
      </c>
    </row>
    <row r="222" spans="1:3" x14ac:dyDescent="0.2">
      <c r="A222" s="308" t="s">
        <v>982</v>
      </c>
      <c r="B222" s="309" t="s">
        <v>356</v>
      </c>
      <c r="C222" s="308" t="s">
        <v>983</v>
      </c>
    </row>
    <row r="223" spans="1:3" x14ac:dyDescent="0.2">
      <c r="A223" s="308" t="s">
        <v>984</v>
      </c>
      <c r="B223" s="309" t="s">
        <v>357</v>
      </c>
      <c r="C223" s="308" t="s">
        <v>985</v>
      </c>
    </row>
    <row r="224" spans="1:3" x14ac:dyDescent="0.2">
      <c r="A224" s="308" t="s">
        <v>986</v>
      </c>
      <c r="B224" s="309" t="s">
        <v>358</v>
      </c>
      <c r="C224" s="308" t="s">
        <v>359</v>
      </c>
    </row>
    <row r="225" spans="1:3" x14ac:dyDescent="0.2">
      <c r="A225" s="308" t="s">
        <v>904</v>
      </c>
      <c r="B225" s="309" t="s">
        <v>360</v>
      </c>
      <c r="C225" s="308" t="s">
        <v>905</v>
      </c>
    </row>
    <row r="226" spans="1:3" x14ac:dyDescent="0.2">
      <c r="A226" s="308" t="s">
        <v>906</v>
      </c>
      <c r="B226" s="309" t="s">
        <v>361</v>
      </c>
      <c r="C226" s="308" t="s">
        <v>907</v>
      </c>
    </row>
    <row r="227" spans="1:3" x14ac:dyDescent="0.2">
      <c r="A227" s="308" t="s">
        <v>908</v>
      </c>
      <c r="B227" s="309" t="s">
        <v>362</v>
      </c>
      <c r="C227" s="308" t="s">
        <v>909</v>
      </c>
    </row>
    <row r="228" spans="1:3" x14ac:dyDescent="0.2">
      <c r="A228" s="308" t="s">
        <v>910</v>
      </c>
      <c r="B228" s="309" t="s">
        <v>363</v>
      </c>
      <c r="C228" s="308" t="s">
        <v>911</v>
      </c>
    </row>
    <row r="229" spans="1:3" x14ac:dyDescent="0.2">
      <c r="A229" s="308" t="s">
        <v>987</v>
      </c>
      <c r="B229" s="309" t="s">
        <v>364</v>
      </c>
      <c r="C229" s="308" t="s">
        <v>988</v>
      </c>
    </row>
    <row r="230" spans="1:3" x14ac:dyDescent="0.2">
      <c r="A230" s="308" t="s">
        <v>989</v>
      </c>
      <c r="B230" s="309" t="s">
        <v>365</v>
      </c>
      <c r="C230" s="308" t="s">
        <v>990</v>
      </c>
    </row>
    <row r="231" spans="1:3" x14ac:dyDescent="0.2">
      <c r="A231" s="308" t="s">
        <v>991</v>
      </c>
      <c r="B231" s="309" t="s">
        <v>366</v>
      </c>
      <c r="C231" s="308" t="s">
        <v>992</v>
      </c>
    </row>
    <row r="232" spans="1:3" x14ac:dyDescent="0.2">
      <c r="A232" s="308" t="s">
        <v>475</v>
      </c>
      <c r="B232" s="309" t="s">
        <v>367</v>
      </c>
      <c r="C232" s="308" t="s">
        <v>476</v>
      </c>
    </row>
    <row r="233" spans="1:3" x14ac:dyDescent="0.2">
      <c r="A233" s="308" t="s">
        <v>477</v>
      </c>
      <c r="B233" s="309" t="s">
        <v>368</v>
      </c>
      <c r="C233" s="308" t="s">
        <v>478</v>
      </c>
    </row>
    <row r="234" spans="1:3" x14ac:dyDescent="0.2">
      <c r="A234" s="308" t="s">
        <v>785</v>
      </c>
      <c r="B234" s="309" t="s">
        <v>369</v>
      </c>
      <c r="C234" s="308" t="s">
        <v>786</v>
      </c>
    </row>
    <row r="235" spans="1:3" x14ac:dyDescent="0.2">
      <c r="A235" s="308" t="s">
        <v>479</v>
      </c>
      <c r="B235" s="309" t="s">
        <v>370</v>
      </c>
      <c r="C235" s="308" t="s">
        <v>480</v>
      </c>
    </row>
    <row r="236" spans="1:3" x14ac:dyDescent="0.2">
      <c r="A236" s="308" t="s">
        <v>481</v>
      </c>
      <c r="B236" s="309" t="s">
        <v>371</v>
      </c>
      <c r="C236" s="308" t="s">
        <v>482</v>
      </c>
    </row>
    <row r="237" spans="1:3" x14ac:dyDescent="0.2">
      <c r="A237" s="308" t="s">
        <v>483</v>
      </c>
      <c r="B237" s="309" t="s">
        <v>372</v>
      </c>
      <c r="C237" s="308" t="s">
        <v>484</v>
      </c>
    </row>
    <row r="238" spans="1:3" x14ac:dyDescent="0.2">
      <c r="A238" s="308" t="s">
        <v>787</v>
      </c>
      <c r="B238" s="309" t="s">
        <v>373</v>
      </c>
      <c r="C238" s="308" t="s">
        <v>788</v>
      </c>
    </row>
    <row r="239" spans="1:3" x14ac:dyDescent="0.2">
      <c r="A239" s="308" t="s">
        <v>789</v>
      </c>
      <c r="B239" s="309" t="s">
        <v>374</v>
      </c>
      <c r="C239" s="308" t="s">
        <v>790</v>
      </c>
    </row>
    <row r="240" spans="1:3" x14ac:dyDescent="0.2">
      <c r="A240" s="308" t="s">
        <v>485</v>
      </c>
      <c r="B240" s="309" t="s">
        <v>375</v>
      </c>
      <c r="C240" s="308" t="s">
        <v>376</v>
      </c>
    </row>
    <row r="241" spans="1:3" x14ac:dyDescent="0.2">
      <c r="A241" s="308" t="s">
        <v>791</v>
      </c>
      <c r="B241" s="309" t="s">
        <v>377</v>
      </c>
      <c r="C241" s="308" t="s">
        <v>792</v>
      </c>
    </row>
    <row r="242" spans="1:3" x14ac:dyDescent="0.2">
      <c r="A242" s="308" t="s">
        <v>793</v>
      </c>
      <c r="B242" s="309" t="s">
        <v>378</v>
      </c>
      <c r="C242" s="308" t="s">
        <v>794</v>
      </c>
    </row>
    <row r="243" spans="1:3" x14ac:dyDescent="0.2">
      <c r="A243" s="308" t="s">
        <v>795</v>
      </c>
      <c r="B243" s="309" t="s">
        <v>379</v>
      </c>
      <c r="C243" s="308" t="s">
        <v>796</v>
      </c>
    </row>
    <row r="244" spans="1:3" x14ac:dyDescent="0.2">
      <c r="A244" s="308" t="s">
        <v>797</v>
      </c>
      <c r="B244" s="309" t="s">
        <v>380</v>
      </c>
      <c r="C244" s="308" t="s">
        <v>798</v>
      </c>
    </row>
    <row r="245" spans="1:3" x14ac:dyDescent="0.2">
      <c r="A245" s="308" t="s">
        <v>799</v>
      </c>
      <c r="B245" s="309" t="s">
        <v>381</v>
      </c>
      <c r="C245" s="308" t="s">
        <v>800</v>
      </c>
    </row>
    <row r="246" spans="1:3" x14ac:dyDescent="0.2">
      <c r="A246" s="308" t="s">
        <v>1017</v>
      </c>
      <c r="B246" s="309" t="s">
        <v>382</v>
      </c>
      <c r="C246" s="308" t="s">
        <v>1018</v>
      </c>
    </row>
    <row r="247" spans="1:3" x14ac:dyDescent="0.2">
      <c r="A247" s="308" t="s">
        <v>801</v>
      </c>
      <c r="B247" s="309" t="s">
        <v>383</v>
      </c>
      <c r="C247" s="308" t="s">
        <v>802</v>
      </c>
    </row>
    <row r="248" spans="1:3" x14ac:dyDescent="0.2">
      <c r="A248" s="308" t="s">
        <v>803</v>
      </c>
      <c r="B248" s="309" t="s">
        <v>384</v>
      </c>
      <c r="C248" s="308" t="s">
        <v>804</v>
      </c>
    </row>
    <row r="249" spans="1:3" x14ac:dyDescent="0.2">
      <c r="A249" s="308" t="s">
        <v>805</v>
      </c>
      <c r="B249" s="309" t="s">
        <v>386</v>
      </c>
      <c r="C249" s="308" t="s">
        <v>806</v>
      </c>
    </row>
    <row r="250" spans="1:3" x14ac:dyDescent="0.2">
      <c r="A250" s="308" t="s">
        <v>807</v>
      </c>
      <c r="B250" s="309" t="s">
        <v>387</v>
      </c>
      <c r="C250" s="308" t="s">
        <v>808</v>
      </c>
    </row>
    <row r="251" spans="1:3" x14ac:dyDescent="0.2">
      <c r="A251" s="308" t="s">
        <v>809</v>
      </c>
      <c r="B251" s="309" t="s">
        <v>388</v>
      </c>
      <c r="C251" s="308" t="s">
        <v>810</v>
      </c>
    </row>
    <row r="252" spans="1:3" x14ac:dyDescent="0.2">
      <c r="A252" s="308" t="s">
        <v>912</v>
      </c>
      <c r="B252" s="309" t="s">
        <v>232</v>
      </c>
      <c r="C252" s="308" t="s">
        <v>913</v>
      </c>
    </row>
    <row r="253" spans="1:3" x14ac:dyDescent="0.2">
      <c r="A253" s="308" t="s">
        <v>1019</v>
      </c>
      <c r="B253" s="309" t="s">
        <v>233</v>
      </c>
      <c r="C253" s="308" t="s">
        <v>1020</v>
      </c>
    </row>
    <row r="254" spans="1:3" x14ac:dyDescent="0.2">
      <c r="A254" s="308" t="s">
        <v>993</v>
      </c>
      <c r="B254" s="309" t="s">
        <v>234</v>
      </c>
      <c r="C254" s="308" t="s">
        <v>994</v>
      </c>
    </row>
    <row r="255" spans="1:3" x14ac:dyDescent="0.2">
      <c r="A255" s="308" t="s">
        <v>811</v>
      </c>
      <c r="B255" s="309" t="s">
        <v>235</v>
      </c>
      <c r="C255" s="308" t="s">
        <v>812</v>
      </c>
    </row>
    <row r="256" spans="1:3" x14ac:dyDescent="0.2">
      <c r="A256" s="308" t="s">
        <v>1021</v>
      </c>
      <c r="B256" s="309" t="s">
        <v>236</v>
      </c>
      <c r="C256" s="308" t="s">
        <v>1022</v>
      </c>
    </row>
    <row r="257" spans="1:3" x14ac:dyDescent="0.2">
      <c r="A257" s="308" t="s">
        <v>1023</v>
      </c>
      <c r="B257" s="309" t="s">
        <v>237</v>
      </c>
      <c r="C257" s="308" t="s">
        <v>1024</v>
      </c>
    </row>
    <row r="258" spans="1:3" x14ac:dyDescent="0.2">
      <c r="A258" s="308" t="s">
        <v>813</v>
      </c>
      <c r="B258" s="309" t="s">
        <v>238</v>
      </c>
      <c r="C258" s="308" t="s">
        <v>814</v>
      </c>
    </row>
    <row r="259" spans="1:3" x14ac:dyDescent="0.2">
      <c r="A259" s="308" t="s">
        <v>914</v>
      </c>
      <c r="B259" s="309" t="s">
        <v>915</v>
      </c>
      <c r="C259" s="308" t="s">
        <v>916</v>
      </c>
    </row>
    <row r="260" spans="1:3" x14ac:dyDescent="0.2">
      <c r="A260" s="308" t="s">
        <v>995</v>
      </c>
      <c r="B260" s="309" t="s">
        <v>996</v>
      </c>
      <c r="C260" s="308" t="s">
        <v>997</v>
      </c>
    </row>
    <row r="261" spans="1:3" x14ac:dyDescent="0.2">
      <c r="A261" s="308" t="s">
        <v>486</v>
      </c>
      <c r="B261" s="309" t="s">
        <v>487</v>
      </c>
      <c r="C261" s="308" t="s">
        <v>488</v>
      </c>
    </row>
    <row r="262" spans="1:3" x14ac:dyDescent="0.2">
      <c r="A262" s="308" t="s">
        <v>815</v>
      </c>
      <c r="B262" s="309" t="s">
        <v>816</v>
      </c>
      <c r="C262" s="308" t="s">
        <v>817</v>
      </c>
    </row>
    <row r="263" spans="1:3" x14ac:dyDescent="0.2">
      <c r="A263" s="308" t="s">
        <v>818</v>
      </c>
      <c r="B263" s="309" t="s">
        <v>819</v>
      </c>
      <c r="C263" s="308" t="s">
        <v>820</v>
      </c>
    </row>
    <row r="264" spans="1:3" x14ac:dyDescent="0.2">
      <c r="A264" s="308" t="s">
        <v>917</v>
      </c>
      <c r="B264" s="309" t="s">
        <v>918</v>
      </c>
      <c r="C264" s="308" t="s">
        <v>919</v>
      </c>
    </row>
    <row r="265" spans="1:3" x14ac:dyDescent="0.2">
      <c r="A265" s="308" t="s">
        <v>998</v>
      </c>
      <c r="B265" s="309" t="s">
        <v>999</v>
      </c>
      <c r="C265" s="308" t="s">
        <v>1000</v>
      </c>
    </row>
    <row r="266" spans="1:3" x14ac:dyDescent="0.2">
      <c r="A266" s="308" t="s">
        <v>1025</v>
      </c>
      <c r="B266" s="309" t="s">
        <v>1026</v>
      </c>
      <c r="C266" s="308" t="s">
        <v>1027</v>
      </c>
    </row>
    <row r="267" spans="1:3" x14ac:dyDescent="0.2">
      <c r="A267" s="308" t="s">
        <v>821</v>
      </c>
      <c r="B267" s="309" t="s">
        <v>822</v>
      </c>
      <c r="C267" s="308" t="s">
        <v>823</v>
      </c>
    </row>
    <row r="268" spans="1:3" x14ac:dyDescent="0.2">
      <c r="A268" s="308" t="s">
        <v>824</v>
      </c>
      <c r="B268" s="309" t="s">
        <v>825</v>
      </c>
      <c r="C268" s="308" t="s">
        <v>826</v>
      </c>
    </row>
    <row r="269" spans="1:3" x14ac:dyDescent="0.2">
      <c r="A269" s="308" t="s">
        <v>827</v>
      </c>
      <c r="B269" s="309" t="s">
        <v>828</v>
      </c>
      <c r="C269" s="308" t="s">
        <v>829</v>
      </c>
    </row>
    <row r="270" spans="1:3" x14ac:dyDescent="0.2">
      <c r="A270" s="308" t="s">
        <v>1001</v>
      </c>
      <c r="B270" s="309" t="s">
        <v>1002</v>
      </c>
      <c r="C270" s="308" t="s">
        <v>1003</v>
      </c>
    </row>
    <row r="271" spans="1:3" x14ac:dyDescent="0.2">
      <c r="A271" s="308" t="s">
        <v>1004</v>
      </c>
      <c r="B271" s="309" t="s">
        <v>1005</v>
      </c>
      <c r="C271" s="308" t="s">
        <v>1006</v>
      </c>
    </row>
    <row r="272" spans="1:3" x14ac:dyDescent="0.2">
      <c r="A272" s="308" t="s">
        <v>1007</v>
      </c>
      <c r="B272" s="309" t="s">
        <v>1008</v>
      </c>
      <c r="C272" s="308" t="s">
        <v>1009</v>
      </c>
    </row>
    <row r="273" spans="1:3" x14ac:dyDescent="0.2">
      <c r="A273" s="308" t="s">
        <v>489</v>
      </c>
      <c r="B273" s="309" t="s">
        <v>490</v>
      </c>
      <c r="C273" s="308" t="s">
        <v>491</v>
      </c>
    </row>
    <row r="274" spans="1:3" x14ac:dyDescent="0.2">
      <c r="A274" s="308" t="s">
        <v>830</v>
      </c>
      <c r="B274" s="309" t="s">
        <v>490</v>
      </c>
      <c r="C274" s="308" t="s">
        <v>831</v>
      </c>
    </row>
    <row r="275" spans="1:3" x14ac:dyDescent="0.2">
      <c r="A275" s="308" t="s">
        <v>920</v>
      </c>
      <c r="B275" s="309" t="s">
        <v>490</v>
      </c>
      <c r="C275" s="308" t="s">
        <v>921</v>
      </c>
    </row>
    <row r="276" spans="1:3" x14ac:dyDescent="0.2">
      <c r="A276" s="308" t="s">
        <v>1010</v>
      </c>
      <c r="B276" s="309" t="s">
        <v>490</v>
      </c>
      <c r="C276" s="308" t="s">
        <v>1011</v>
      </c>
    </row>
    <row r="277" spans="1:3" x14ac:dyDescent="0.2">
      <c r="A277" s="308" t="s">
        <v>1028</v>
      </c>
      <c r="B277" s="309" t="s">
        <v>490</v>
      </c>
      <c r="C277" s="308" t="s">
        <v>1029</v>
      </c>
    </row>
    <row r="278" spans="1:3" x14ac:dyDescent="0.2">
      <c r="A278" s="311" t="s">
        <v>1030</v>
      </c>
      <c r="B278" s="311"/>
      <c r="C278" s="311" t="s">
        <v>1031</v>
      </c>
    </row>
    <row r="279" spans="1:3" x14ac:dyDescent="0.2">
      <c r="A279" s="311" t="s">
        <v>1032</v>
      </c>
      <c r="B279" s="311"/>
      <c r="C279" s="311" t="s">
        <v>1033</v>
      </c>
    </row>
    <row r="280" spans="1:3" x14ac:dyDescent="0.2">
      <c r="A280" s="311" t="s">
        <v>1034</v>
      </c>
      <c r="B280" s="311"/>
      <c r="C280" s="311" t="s">
        <v>1035</v>
      </c>
    </row>
    <row r="281" spans="1:3" x14ac:dyDescent="0.2">
      <c r="A281" s="311" t="s">
        <v>1036</v>
      </c>
      <c r="B281" s="311"/>
      <c r="C281" s="311" t="s">
        <v>1037</v>
      </c>
    </row>
    <row r="282" spans="1:3" x14ac:dyDescent="0.2">
      <c r="A282" s="311" t="s">
        <v>1038</v>
      </c>
      <c r="B282" s="311"/>
      <c r="C282" s="311" t="s">
        <v>1039</v>
      </c>
    </row>
    <row r="283" spans="1:3" x14ac:dyDescent="0.2">
      <c r="A283" s="311" t="s">
        <v>1040</v>
      </c>
      <c r="B283" s="311"/>
      <c r="C283" s="311" t="s">
        <v>1039</v>
      </c>
    </row>
    <row r="284" spans="1:3" x14ac:dyDescent="0.2">
      <c r="A284" s="311" t="s">
        <v>1041</v>
      </c>
      <c r="B284" s="311"/>
      <c r="C284" s="311" t="s">
        <v>1039</v>
      </c>
    </row>
    <row r="285" spans="1:3" x14ac:dyDescent="0.2">
      <c r="A285" s="311" t="s">
        <v>1042</v>
      </c>
      <c r="B285" s="311"/>
      <c r="C285" s="311" t="s">
        <v>1043</v>
      </c>
    </row>
    <row r="286" spans="1:3" x14ac:dyDescent="0.2">
      <c r="A286" s="311" t="s">
        <v>1044</v>
      </c>
      <c r="B286" s="311"/>
      <c r="C286" s="311" t="s">
        <v>1045</v>
      </c>
    </row>
    <row r="287" spans="1:3" x14ac:dyDescent="0.2">
      <c r="A287" s="311" t="s">
        <v>1046</v>
      </c>
      <c r="B287" s="311"/>
      <c r="C287" s="311" t="s">
        <v>1047</v>
      </c>
    </row>
    <row r="288" spans="1:3" x14ac:dyDescent="0.2">
      <c r="A288" s="311" t="s">
        <v>1048</v>
      </c>
      <c r="B288" s="311"/>
      <c r="C288" s="311" t="s">
        <v>1049</v>
      </c>
    </row>
    <row r="289" spans="1:3" x14ac:dyDescent="0.2">
      <c r="A289" s="311" t="s">
        <v>1050</v>
      </c>
      <c r="B289" s="311"/>
      <c r="C289" s="311" t="s">
        <v>1051</v>
      </c>
    </row>
    <row r="290" spans="1:3" x14ac:dyDescent="0.2">
      <c r="A290" s="311" t="s">
        <v>1052</v>
      </c>
      <c r="B290" s="311"/>
      <c r="C290" s="311" t="s">
        <v>1053</v>
      </c>
    </row>
    <row r="291" spans="1:3" x14ac:dyDescent="0.2">
      <c r="A291" s="311" t="s">
        <v>1054</v>
      </c>
      <c r="B291" s="311"/>
      <c r="C291" s="311" t="s">
        <v>1055</v>
      </c>
    </row>
    <row r="292" spans="1:3" x14ac:dyDescent="0.2">
      <c r="A292" s="311" t="s">
        <v>1056</v>
      </c>
      <c r="B292" s="311"/>
      <c r="C292" s="311" t="s">
        <v>1057</v>
      </c>
    </row>
    <row r="293" spans="1:3" x14ac:dyDescent="0.2">
      <c r="A293" s="311" t="s">
        <v>1058</v>
      </c>
      <c r="B293" s="311"/>
      <c r="C293" s="311" t="s">
        <v>1059</v>
      </c>
    </row>
    <row r="294" spans="1:3" x14ac:dyDescent="0.2">
      <c r="A294" s="311" t="s">
        <v>1060</v>
      </c>
      <c r="B294" s="311"/>
      <c r="C294" s="311" t="s">
        <v>1061</v>
      </c>
    </row>
    <row r="295" spans="1:3" x14ac:dyDescent="0.2">
      <c r="A295" s="311" t="s">
        <v>1062</v>
      </c>
      <c r="B295" s="311"/>
      <c r="C295" s="311" t="s">
        <v>1063</v>
      </c>
    </row>
    <row r="296" spans="1:3" x14ac:dyDescent="0.2">
      <c r="A296" s="311" t="s">
        <v>1064</v>
      </c>
      <c r="B296" s="311"/>
      <c r="C296" s="311" t="s">
        <v>1065</v>
      </c>
    </row>
    <row r="297" spans="1:3" x14ac:dyDescent="0.2">
      <c r="A297" s="311" t="s">
        <v>1066</v>
      </c>
      <c r="B297" s="311"/>
      <c r="C297" s="311" t="s">
        <v>1067</v>
      </c>
    </row>
    <row r="298" spans="1:3" x14ac:dyDescent="0.2">
      <c r="A298" s="311" t="s">
        <v>1068</v>
      </c>
      <c r="B298" s="311"/>
      <c r="C298" s="311" t="s">
        <v>1069</v>
      </c>
    </row>
    <row r="299" spans="1:3" x14ac:dyDescent="0.2">
      <c r="A299" s="311" t="s">
        <v>1070</v>
      </c>
      <c r="B299" s="311"/>
      <c r="C299" s="311" t="s">
        <v>1071</v>
      </c>
    </row>
    <row r="300" spans="1:3" x14ac:dyDescent="0.2">
      <c r="A300" s="311" t="s">
        <v>1072</v>
      </c>
      <c r="B300" s="311"/>
      <c r="C300" s="311" t="s">
        <v>1073</v>
      </c>
    </row>
    <row r="301" spans="1:3" x14ac:dyDescent="0.2">
      <c r="A301" s="311" t="s">
        <v>1074</v>
      </c>
      <c r="B301" s="311"/>
      <c r="C301" s="311" t="s">
        <v>1075</v>
      </c>
    </row>
    <row r="302" spans="1:3" x14ac:dyDescent="0.2">
      <c r="A302" s="311" t="s">
        <v>1076</v>
      </c>
      <c r="B302" s="311"/>
      <c r="C302" s="311" t="s">
        <v>1077</v>
      </c>
    </row>
    <row r="303" spans="1:3" x14ac:dyDescent="0.2">
      <c r="A303" s="311" t="s">
        <v>1078</v>
      </c>
      <c r="B303" s="311"/>
      <c r="C303" s="311" t="s">
        <v>1079</v>
      </c>
    </row>
    <row r="304" spans="1:3" x14ac:dyDescent="0.2">
      <c r="A304" s="311" t="s">
        <v>1080</v>
      </c>
      <c r="B304" s="311"/>
      <c r="C304" s="311" t="s">
        <v>1081</v>
      </c>
    </row>
    <row r="305" spans="1:3" x14ac:dyDescent="0.2">
      <c r="A305" s="311" t="s">
        <v>1082</v>
      </c>
      <c r="B305" s="311"/>
      <c r="C305" s="311" t="s">
        <v>1083</v>
      </c>
    </row>
    <row r="306" spans="1:3" x14ac:dyDescent="0.2">
      <c r="A306" s="311" t="s">
        <v>1084</v>
      </c>
      <c r="B306" s="311"/>
      <c r="C306" s="311" t="s">
        <v>1085</v>
      </c>
    </row>
    <row r="307" spans="1:3" x14ac:dyDescent="0.2">
      <c r="A307" s="311" t="s">
        <v>1086</v>
      </c>
      <c r="B307" s="311"/>
      <c r="C307" s="311" t="s">
        <v>1087</v>
      </c>
    </row>
    <row r="308" spans="1:3" x14ac:dyDescent="0.2">
      <c r="A308" s="311" t="s">
        <v>1088</v>
      </c>
      <c r="B308" s="311"/>
      <c r="C308" s="311" t="s">
        <v>1089</v>
      </c>
    </row>
    <row r="309" spans="1:3" x14ac:dyDescent="0.2">
      <c r="A309" s="311" t="s">
        <v>1090</v>
      </c>
      <c r="B309" s="311"/>
      <c r="C309" s="311" t="s">
        <v>1091</v>
      </c>
    </row>
    <row r="310" spans="1:3" x14ac:dyDescent="0.2">
      <c r="A310" s="311" t="s">
        <v>1092</v>
      </c>
      <c r="B310" s="311"/>
      <c r="C310" s="311" t="s">
        <v>1093</v>
      </c>
    </row>
    <row r="311" spans="1:3" x14ac:dyDescent="0.2">
      <c r="A311" s="311" t="s">
        <v>1094</v>
      </c>
      <c r="B311" s="311"/>
      <c r="C311" s="311" t="s">
        <v>1095</v>
      </c>
    </row>
    <row r="312" spans="1:3" x14ac:dyDescent="0.2">
      <c r="A312" s="311" t="s">
        <v>1096</v>
      </c>
      <c r="B312" s="311"/>
      <c r="C312" s="311" t="s">
        <v>1097</v>
      </c>
    </row>
    <row r="313" spans="1:3" x14ac:dyDescent="0.2">
      <c r="A313" s="311" t="s">
        <v>1098</v>
      </c>
      <c r="B313" s="311"/>
      <c r="C313" s="311" t="s">
        <v>1099</v>
      </c>
    </row>
    <row r="314" spans="1:3" x14ac:dyDescent="0.2">
      <c r="A314" s="311" t="s">
        <v>1100</v>
      </c>
      <c r="B314" s="311"/>
      <c r="C314" s="311" t="s">
        <v>1101</v>
      </c>
    </row>
    <row r="315" spans="1:3" x14ac:dyDescent="0.2">
      <c r="A315" s="311" t="s">
        <v>1102</v>
      </c>
      <c r="B315" s="311"/>
      <c r="C315" s="311" t="s">
        <v>1103</v>
      </c>
    </row>
    <row r="316" spans="1:3" x14ac:dyDescent="0.2">
      <c r="A316" s="311" t="s">
        <v>1104</v>
      </c>
      <c r="B316" s="311"/>
      <c r="C316" s="311" t="s">
        <v>1105</v>
      </c>
    </row>
    <row r="317" spans="1:3" x14ac:dyDescent="0.2">
      <c r="A317" s="311" t="s">
        <v>1106</v>
      </c>
      <c r="B317" s="311"/>
      <c r="C317" s="311" t="s">
        <v>1107</v>
      </c>
    </row>
    <row r="318" spans="1:3" x14ac:dyDescent="0.2">
      <c r="A318" s="311" t="s">
        <v>1108</v>
      </c>
      <c r="B318" s="311"/>
      <c r="C318" s="311" t="s">
        <v>1109</v>
      </c>
    </row>
    <row r="319" spans="1:3" x14ac:dyDescent="0.2">
      <c r="A319" s="311" t="s">
        <v>1110</v>
      </c>
      <c r="B319" s="311"/>
      <c r="C319" s="311" t="s">
        <v>1111</v>
      </c>
    </row>
    <row r="320" spans="1:3" x14ac:dyDescent="0.2">
      <c r="A320" s="311" t="s">
        <v>1112</v>
      </c>
      <c r="B320" s="311"/>
      <c r="C320" s="311" t="s">
        <v>1113</v>
      </c>
    </row>
    <row r="321" spans="1:3" x14ac:dyDescent="0.2">
      <c r="A321" s="311" t="s">
        <v>1114</v>
      </c>
      <c r="B321" s="311"/>
      <c r="C321" s="311" t="s">
        <v>1115</v>
      </c>
    </row>
    <row r="322" spans="1:3" x14ac:dyDescent="0.2">
      <c r="A322" s="311" t="s">
        <v>1116</v>
      </c>
      <c r="B322" s="311"/>
      <c r="C322" s="311" t="s">
        <v>1117</v>
      </c>
    </row>
    <row r="323" spans="1:3" x14ac:dyDescent="0.2">
      <c r="A323" s="311" t="s">
        <v>1118</v>
      </c>
      <c r="B323" s="311"/>
      <c r="C323" s="311" t="s">
        <v>1119</v>
      </c>
    </row>
    <row r="324" spans="1:3" x14ac:dyDescent="0.2">
      <c r="A324" s="311" t="s">
        <v>1120</v>
      </c>
      <c r="B324" s="311"/>
      <c r="C324" s="311" t="s">
        <v>1121</v>
      </c>
    </row>
    <row r="325" spans="1:3" x14ac:dyDescent="0.2">
      <c r="A325" s="311" t="s">
        <v>1122</v>
      </c>
      <c r="B325" s="311"/>
      <c r="C325" s="311" t="s">
        <v>1123</v>
      </c>
    </row>
    <row r="326" spans="1:3" x14ac:dyDescent="0.2">
      <c r="A326" s="311" t="s">
        <v>1124</v>
      </c>
      <c r="B326" s="311"/>
      <c r="C326" s="311" t="s">
        <v>1125</v>
      </c>
    </row>
    <row r="327" spans="1:3" x14ac:dyDescent="0.2">
      <c r="A327" s="311" t="s">
        <v>1126</v>
      </c>
      <c r="B327" s="311"/>
      <c r="C327" s="311" t="s">
        <v>1127</v>
      </c>
    </row>
    <row r="328" spans="1:3" x14ac:dyDescent="0.2">
      <c r="A328" s="311" t="s">
        <v>1128</v>
      </c>
      <c r="B328" s="311"/>
      <c r="C328" s="311" t="s">
        <v>1129</v>
      </c>
    </row>
    <row r="329" spans="1:3" x14ac:dyDescent="0.2">
      <c r="A329" s="311" t="s">
        <v>1130</v>
      </c>
      <c r="B329" s="311"/>
      <c r="C329" s="311" t="s">
        <v>1131</v>
      </c>
    </row>
    <row r="330" spans="1:3" x14ac:dyDescent="0.2">
      <c r="A330" s="311" t="s">
        <v>1132</v>
      </c>
      <c r="B330" s="311"/>
      <c r="C330" s="311" t="s">
        <v>1133</v>
      </c>
    </row>
    <row r="331" spans="1:3" x14ac:dyDescent="0.2">
      <c r="A331" s="311" t="s">
        <v>1134</v>
      </c>
      <c r="B331" s="311"/>
      <c r="C331" s="311" t="s">
        <v>1135</v>
      </c>
    </row>
    <row r="332" spans="1:3" x14ac:dyDescent="0.2">
      <c r="A332" s="311" t="s">
        <v>1136</v>
      </c>
      <c r="B332" s="311"/>
      <c r="C332" s="311" t="s">
        <v>1137</v>
      </c>
    </row>
    <row r="333" spans="1:3" x14ac:dyDescent="0.2">
      <c r="A333" s="311" t="s">
        <v>1138</v>
      </c>
      <c r="B333" s="311"/>
      <c r="C333" s="311" t="s">
        <v>1139</v>
      </c>
    </row>
    <row r="334" spans="1:3" x14ac:dyDescent="0.2">
      <c r="A334" s="311" t="s">
        <v>1140</v>
      </c>
      <c r="B334" s="311"/>
      <c r="C334" s="311" t="s">
        <v>1141</v>
      </c>
    </row>
    <row r="335" spans="1:3" x14ac:dyDescent="0.2">
      <c r="A335" s="311" t="s">
        <v>1142</v>
      </c>
      <c r="B335" s="311"/>
      <c r="C335" s="311" t="s">
        <v>258</v>
      </c>
    </row>
    <row r="336" spans="1:3" x14ac:dyDescent="0.2">
      <c r="A336" s="311" t="s">
        <v>1143</v>
      </c>
      <c r="B336" s="311"/>
      <c r="C336" s="311" t="s">
        <v>257</v>
      </c>
    </row>
    <row r="337" spans="1:3" x14ac:dyDescent="0.2">
      <c r="A337" s="311" t="s">
        <v>1144</v>
      </c>
      <c r="B337" s="311"/>
      <c r="C337" s="311" t="s">
        <v>1145</v>
      </c>
    </row>
    <row r="338" spans="1:3" x14ac:dyDescent="0.2">
      <c r="A338" s="311" t="s">
        <v>1146</v>
      </c>
      <c r="B338" s="311"/>
      <c r="C338" s="311" t="s">
        <v>1147</v>
      </c>
    </row>
    <row r="339" spans="1:3" x14ac:dyDescent="0.2">
      <c r="A339" s="311" t="s">
        <v>1148</v>
      </c>
      <c r="B339" s="311"/>
      <c r="C339" s="311" t="s">
        <v>1149</v>
      </c>
    </row>
    <row r="340" spans="1:3" x14ac:dyDescent="0.2">
      <c r="A340" s="311" t="s">
        <v>1150</v>
      </c>
      <c r="B340" s="311"/>
      <c r="C340" s="311" t="s">
        <v>1151</v>
      </c>
    </row>
    <row r="341" spans="1:3" x14ac:dyDescent="0.2">
      <c r="A341" s="311" t="s">
        <v>1152</v>
      </c>
      <c r="B341" s="311"/>
      <c r="C341" s="311" t="s">
        <v>1153</v>
      </c>
    </row>
    <row r="342" spans="1:3" x14ac:dyDescent="0.2">
      <c r="A342" s="311" t="s">
        <v>1154</v>
      </c>
      <c r="B342" s="311"/>
      <c r="C342" s="311" t="s">
        <v>1155</v>
      </c>
    </row>
    <row r="343" spans="1:3" x14ac:dyDescent="0.2">
      <c r="A343" s="311" t="s">
        <v>1156</v>
      </c>
      <c r="B343" s="311"/>
      <c r="C343" s="311" t="s">
        <v>1157</v>
      </c>
    </row>
    <row r="344" spans="1:3" x14ac:dyDescent="0.2">
      <c r="A344" s="311" t="s">
        <v>1158</v>
      </c>
      <c r="B344" s="311"/>
      <c r="C344" s="311" t="s">
        <v>1159</v>
      </c>
    </row>
    <row r="345" spans="1:3" x14ac:dyDescent="0.2">
      <c r="A345" s="311" t="s">
        <v>1160</v>
      </c>
      <c r="B345" s="311"/>
      <c r="C345" s="311" t="s">
        <v>1161</v>
      </c>
    </row>
    <row r="346" spans="1:3" x14ac:dyDescent="0.2">
      <c r="A346" s="311" t="s">
        <v>1162</v>
      </c>
      <c r="B346" s="311"/>
      <c r="C346" s="311" t="s">
        <v>1163</v>
      </c>
    </row>
    <row r="347" spans="1:3" x14ac:dyDescent="0.2">
      <c r="A347" s="311" t="s">
        <v>1164</v>
      </c>
      <c r="B347" s="311"/>
      <c r="C347" s="311" t="s">
        <v>1165</v>
      </c>
    </row>
    <row r="348" spans="1:3" x14ac:dyDescent="0.2">
      <c r="A348" s="311" t="s">
        <v>1166</v>
      </c>
      <c r="B348" s="311"/>
      <c r="C348" s="311" t="s">
        <v>1167</v>
      </c>
    </row>
    <row r="349" spans="1:3" x14ac:dyDescent="0.2">
      <c r="A349" s="311" t="s">
        <v>1168</v>
      </c>
      <c r="B349" s="311"/>
      <c r="C349" s="311" t="s">
        <v>1169</v>
      </c>
    </row>
    <row r="350" spans="1:3" x14ac:dyDescent="0.2">
      <c r="A350" s="311" t="s">
        <v>1170</v>
      </c>
      <c r="B350" s="311"/>
      <c r="C350" s="311" t="s">
        <v>1171</v>
      </c>
    </row>
    <row r="351" spans="1:3" x14ac:dyDescent="0.2">
      <c r="A351" s="311" t="s">
        <v>1172</v>
      </c>
      <c r="B351" s="311"/>
      <c r="C351" s="311" t="s">
        <v>1173</v>
      </c>
    </row>
    <row r="352" spans="1:3" x14ac:dyDescent="0.2">
      <c r="A352" s="311" t="s">
        <v>1174</v>
      </c>
      <c r="B352" s="311"/>
      <c r="C352" s="311" t="s">
        <v>1175</v>
      </c>
    </row>
    <row r="353" spans="1:3" x14ac:dyDescent="0.2">
      <c r="A353" s="311" t="s">
        <v>1176</v>
      </c>
      <c r="B353" s="311"/>
      <c r="C353" s="311" t="s">
        <v>1177</v>
      </c>
    </row>
    <row r="354" spans="1:3" x14ac:dyDescent="0.2">
      <c r="A354" s="311" t="s">
        <v>1178</v>
      </c>
      <c r="B354" s="311"/>
      <c r="C354" s="311" t="s">
        <v>1179</v>
      </c>
    </row>
    <row r="355" spans="1:3" x14ac:dyDescent="0.2">
      <c r="A355" s="311" t="s">
        <v>1180</v>
      </c>
      <c r="B355" s="311"/>
      <c r="C355" s="311" t="s">
        <v>1181</v>
      </c>
    </row>
    <row r="356" spans="1:3" x14ac:dyDescent="0.2">
      <c r="A356" s="311" t="s">
        <v>1182</v>
      </c>
      <c r="B356" s="311"/>
      <c r="C356" s="311" t="s">
        <v>1183</v>
      </c>
    </row>
    <row r="357" spans="1:3" x14ac:dyDescent="0.2">
      <c r="A357" s="311" t="s">
        <v>1184</v>
      </c>
      <c r="B357" s="311"/>
      <c r="C357" s="311" t="s">
        <v>1185</v>
      </c>
    </row>
    <row r="358" spans="1:3" x14ac:dyDescent="0.2">
      <c r="A358" s="311" t="s">
        <v>1186</v>
      </c>
      <c r="B358" s="311"/>
      <c r="C358" s="311" t="s">
        <v>1187</v>
      </c>
    </row>
    <row r="359" spans="1:3" x14ac:dyDescent="0.2">
      <c r="A359" s="311" t="s">
        <v>1188</v>
      </c>
      <c r="B359" s="311"/>
      <c r="C359" s="311" t="s">
        <v>1189</v>
      </c>
    </row>
    <row r="360" spans="1:3" x14ac:dyDescent="0.2">
      <c r="A360" s="311" t="s">
        <v>1190</v>
      </c>
      <c r="B360" s="311"/>
      <c r="C360" s="311" t="s">
        <v>1191</v>
      </c>
    </row>
    <row r="361" spans="1:3" x14ac:dyDescent="0.2">
      <c r="A361" s="311" t="s">
        <v>1192</v>
      </c>
      <c r="B361" s="311"/>
      <c r="C361" s="311" t="s">
        <v>1193</v>
      </c>
    </row>
    <row r="362" spans="1:3" x14ac:dyDescent="0.2">
      <c r="A362" s="311" t="s">
        <v>1194</v>
      </c>
      <c r="B362" s="311"/>
      <c r="C362" s="311" t="s">
        <v>1195</v>
      </c>
    </row>
    <row r="363" spans="1:3" x14ac:dyDescent="0.2">
      <c r="A363" s="311" t="s">
        <v>1196</v>
      </c>
      <c r="B363" s="311"/>
      <c r="C363" s="311" t="s">
        <v>1197</v>
      </c>
    </row>
    <row r="364" spans="1:3" x14ac:dyDescent="0.2">
      <c r="A364" s="311" t="s">
        <v>1198</v>
      </c>
      <c r="B364" s="311"/>
      <c r="C364" s="311" t="s">
        <v>1199</v>
      </c>
    </row>
    <row r="365" spans="1:3" x14ac:dyDescent="0.2">
      <c r="A365" s="311" t="s">
        <v>1200</v>
      </c>
      <c r="B365" s="311"/>
      <c r="C365" s="311" t="s">
        <v>1201</v>
      </c>
    </row>
    <row r="366" spans="1:3" x14ac:dyDescent="0.2">
      <c r="A366" s="311" t="s">
        <v>1202</v>
      </c>
      <c r="B366" s="311"/>
      <c r="C366" s="311" t="s">
        <v>1203</v>
      </c>
    </row>
    <row r="367" spans="1:3" x14ac:dyDescent="0.2">
      <c r="A367" s="311" t="s">
        <v>1204</v>
      </c>
      <c r="B367" s="311"/>
      <c r="C367" s="311" t="s">
        <v>1205</v>
      </c>
    </row>
    <row r="368" spans="1:3" x14ac:dyDescent="0.2">
      <c r="A368" s="311" t="s">
        <v>1206</v>
      </c>
      <c r="B368" s="311"/>
      <c r="C368" s="311" t="s">
        <v>1207</v>
      </c>
    </row>
    <row r="369" spans="1:3" x14ac:dyDescent="0.2">
      <c r="A369" s="311" t="s">
        <v>1208</v>
      </c>
      <c r="B369" s="311"/>
      <c r="C369" s="311" t="s">
        <v>1209</v>
      </c>
    </row>
    <row r="370" spans="1:3" x14ac:dyDescent="0.2">
      <c r="A370" s="311" t="s">
        <v>1210</v>
      </c>
      <c r="B370" s="311"/>
      <c r="C370" s="311" t="s">
        <v>1211</v>
      </c>
    </row>
    <row r="371" spans="1:3" x14ac:dyDescent="0.2">
      <c r="A371" s="311" t="s">
        <v>1212</v>
      </c>
      <c r="B371" s="311"/>
      <c r="C371" s="311" t="s">
        <v>1213</v>
      </c>
    </row>
    <row r="372" spans="1:3" x14ac:dyDescent="0.2">
      <c r="A372" s="311" t="s">
        <v>1214</v>
      </c>
      <c r="B372" s="311"/>
      <c r="C372" s="311" t="s">
        <v>1215</v>
      </c>
    </row>
    <row r="373" spans="1:3" x14ac:dyDescent="0.2">
      <c r="A373" s="311" t="s">
        <v>1216</v>
      </c>
      <c r="B373" s="311"/>
      <c r="C373" s="311" t="s">
        <v>1217</v>
      </c>
    </row>
    <row r="374" spans="1:3" x14ac:dyDescent="0.2">
      <c r="A374" s="311" t="s">
        <v>1218</v>
      </c>
      <c r="B374" s="311"/>
      <c r="C374" s="311" t="s">
        <v>1219</v>
      </c>
    </row>
    <row r="375" spans="1:3" x14ac:dyDescent="0.2">
      <c r="A375" s="311" t="s">
        <v>1220</v>
      </c>
      <c r="B375" s="311"/>
      <c r="C375" s="311" t="s">
        <v>1221</v>
      </c>
    </row>
    <row r="376" spans="1:3" x14ac:dyDescent="0.2">
      <c r="A376" s="311" t="s">
        <v>1222</v>
      </c>
      <c r="B376" s="311"/>
      <c r="C376" s="311" t="s">
        <v>1223</v>
      </c>
    </row>
    <row r="377" spans="1:3" x14ac:dyDescent="0.2">
      <c r="A377" s="311" t="s">
        <v>1224</v>
      </c>
      <c r="B377" s="311"/>
      <c r="C377" s="311" t="s">
        <v>1225</v>
      </c>
    </row>
    <row r="378" spans="1:3" x14ac:dyDescent="0.2">
      <c r="A378" s="311" t="s">
        <v>1226</v>
      </c>
      <c r="B378" s="311"/>
      <c r="C378" s="311" t="s">
        <v>1227</v>
      </c>
    </row>
    <row r="379" spans="1:3" x14ac:dyDescent="0.2">
      <c r="A379" s="311" t="s">
        <v>1228</v>
      </c>
      <c r="B379" s="311"/>
      <c r="C379" s="311" t="s">
        <v>1229</v>
      </c>
    </row>
    <row r="380" spans="1:3" x14ac:dyDescent="0.2">
      <c r="A380" s="311" t="s">
        <v>1230</v>
      </c>
      <c r="B380" s="311"/>
      <c r="C380" s="311" t="s">
        <v>1231</v>
      </c>
    </row>
    <row r="381" spans="1:3" x14ac:dyDescent="0.2">
      <c r="A381" s="311" t="s">
        <v>1232</v>
      </c>
      <c r="B381" s="311"/>
      <c r="C381" s="311" t="s">
        <v>1233</v>
      </c>
    </row>
    <row r="382" spans="1:3" x14ac:dyDescent="0.2">
      <c r="A382" s="311" t="s">
        <v>1234</v>
      </c>
      <c r="B382" s="311"/>
      <c r="C382" s="311" t="s">
        <v>1235</v>
      </c>
    </row>
    <row r="383" spans="1:3" x14ac:dyDescent="0.2">
      <c r="A383" s="311" t="s">
        <v>1236</v>
      </c>
      <c r="B383" s="311"/>
      <c r="C383" s="311" t="s">
        <v>1237</v>
      </c>
    </row>
    <row r="384" spans="1:3" x14ac:dyDescent="0.2">
      <c r="A384" s="311" t="s">
        <v>1238</v>
      </c>
      <c r="B384" s="311"/>
      <c r="C384" s="311" t="s">
        <v>1239</v>
      </c>
    </row>
    <row r="385" spans="1:3" x14ac:dyDescent="0.2">
      <c r="A385" s="311" t="s">
        <v>1240</v>
      </c>
      <c r="B385" s="311"/>
      <c r="C385" s="311" t="s">
        <v>261</v>
      </c>
    </row>
    <row r="386" spans="1:3" x14ac:dyDescent="0.2">
      <c r="A386" s="311" t="s">
        <v>1241</v>
      </c>
      <c r="B386" s="311"/>
      <c r="C386" s="311" t="s">
        <v>260</v>
      </c>
    </row>
    <row r="387" spans="1:3" x14ac:dyDescent="0.2">
      <c r="A387" s="311" t="s">
        <v>1242</v>
      </c>
      <c r="B387" s="311"/>
      <c r="C387" s="311" t="s">
        <v>262</v>
      </c>
    </row>
    <row r="388" spans="1:3" x14ac:dyDescent="0.2">
      <c r="A388" s="311" t="s">
        <v>1243</v>
      </c>
      <c r="B388" s="311"/>
      <c r="C388" s="311" t="s">
        <v>263</v>
      </c>
    </row>
    <row r="389" spans="1:3" x14ac:dyDescent="0.2">
      <c r="A389" s="311" t="s">
        <v>1244</v>
      </c>
      <c r="B389" s="311"/>
      <c r="C389" s="311" t="s">
        <v>264</v>
      </c>
    </row>
    <row r="390" spans="1:3" x14ac:dyDescent="0.2">
      <c r="A390" s="311" t="s">
        <v>1245</v>
      </c>
      <c r="B390" s="311"/>
      <c r="C390" s="311" t="s">
        <v>265</v>
      </c>
    </row>
    <row r="391" spans="1:3" x14ac:dyDescent="0.2">
      <c r="A391" s="311" t="s">
        <v>1246</v>
      </c>
      <c r="B391" s="311"/>
      <c r="C391" s="311" t="s">
        <v>396</v>
      </c>
    </row>
    <row r="392" spans="1:3" x14ac:dyDescent="0.2">
      <c r="A392" s="311" t="s">
        <v>1247</v>
      </c>
      <c r="B392" s="311"/>
      <c r="C392" s="311" t="s">
        <v>1248</v>
      </c>
    </row>
    <row r="393" spans="1:3" x14ac:dyDescent="0.2">
      <c r="A393" s="311" t="s">
        <v>1249</v>
      </c>
      <c r="B393" s="311"/>
      <c r="C393" s="311" t="s">
        <v>255</v>
      </c>
    </row>
    <row r="394" spans="1:3" x14ac:dyDescent="0.2">
      <c r="A394" s="311" t="s">
        <v>1250</v>
      </c>
      <c r="B394" s="311"/>
      <c r="C394" s="311" t="s">
        <v>256</v>
      </c>
    </row>
    <row r="395" spans="1:3" x14ac:dyDescent="0.2">
      <c r="A395" s="311" t="s">
        <v>1251</v>
      </c>
      <c r="B395" s="311"/>
      <c r="C395" s="311" t="s">
        <v>1252</v>
      </c>
    </row>
    <row r="396" spans="1:3" x14ac:dyDescent="0.2">
      <c r="A396" s="311" t="s">
        <v>1253</v>
      </c>
      <c r="B396" s="311"/>
      <c r="C396" s="311" t="s">
        <v>1254</v>
      </c>
    </row>
    <row r="397" spans="1:3" x14ac:dyDescent="0.2">
      <c r="A397" s="311" t="s">
        <v>1255</v>
      </c>
      <c r="B397" s="311"/>
      <c r="C397" s="311" t="s">
        <v>1256</v>
      </c>
    </row>
    <row r="398" spans="1:3" x14ac:dyDescent="0.2">
      <c r="A398" s="311" t="s">
        <v>1257</v>
      </c>
      <c r="B398" s="311"/>
      <c r="C398" s="311" t="s">
        <v>1258</v>
      </c>
    </row>
    <row r="399" spans="1:3" x14ac:dyDescent="0.2">
      <c r="A399" s="311" t="s">
        <v>1259</v>
      </c>
      <c r="B399" s="311"/>
      <c r="C399" s="311" t="s">
        <v>1260</v>
      </c>
    </row>
    <row r="400" spans="1:3" x14ac:dyDescent="0.2">
      <c r="A400" s="311" t="s">
        <v>1261</v>
      </c>
      <c r="B400" s="311"/>
      <c r="C400" s="311" t="s">
        <v>1262</v>
      </c>
    </row>
    <row r="401" spans="1:3" x14ac:dyDescent="0.2">
      <c r="A401" s="311" t="s">
        <v>1263</v>
      </c>
      <c r="B401" s="311"/>
      <c r="C401" s="311" t="s">
        <v>1264</v>
      </c>
    </row>
    <row r="402" spans="1:3" x14ac:dyDescent="0.2">
      <c r="A402" s="311" t="s">
        <v>1265</v>
      </c>
      <c r="B402" s="311"/>
      <c r="C402" s="311" t="s">
        <v>1266</v>
      </c>
    </row>
    <row r="403" spans="1:3" x14ac:dyDescent="0.2">
      <c r="A403" s="311" t="s">
        <v>1267</v>
      </c>
      <c r="B403" s="311"/>
      <c r="C403" s="311" t="s">
        <v>1268</v>
      </c>
    </row>
    <row r="404" spans="1:3" x14ac:dyDescent="0.2">
      <c r="A404" s="311" t="s">
        <v>1269</v>
      </c>
      <c r="B404" s="311"/>
      <c r="C404" s="311" t="s">
        <v>1270</v>
      </c>
    </row>
    <row r="405" spans="1:3" x14ac:dyDescent="0.2">
      <c r="A405" s="311" t="s">
        <v>1271</v>
      </c>
      <c r="B405" s="311"/>
      <c r="C405" s="311" t="s">
        <v>1272</v>
      </c>
    </row>
    <row r="406" spans="1:3" x14ac:dyDescent="0.2">
      <c r="A406" s="311" t="s">
        <v>1273</v>
      </c>
      <c r="B406" s="311"/>
      <c r="C406" s="311" t="s">
        <v>1274</v>
      </c>
    </row>
    <row r="407" spans="1:3" x14ac:dyDescent="0.2">
      <c r="A407" s="311" t="s">
        <v>1275</v>
      </c>
      <c r="B407" s="311"/>
      <c r="C407" s="311" t="s">
        <v>1276</v>
      </c>
    </row>
    <row r="408" spans="1:3" x14ac:dyDescent="0.2">
      <c r="A408" s="311" t="s">
        <v>1277</v>
      </c>
      <c r="B408" s="311"/>
      <c r="C408" s="311" t="s">
        <v>1278</v>
      </c>
    </row>
    <row r="409" spans="1:3" x14ac:dyDescent="0.2">
      <c r="A409" s="311" t="s">
        <v>1279</v>
      </c>
      <c r="B409" s="311"/>
      <c r="C409" s="311" t="s">
        <v>1280</v>
      </c>
    </row>
    <row r="410" spans="1:3" x14ac:dyDescent="0.2">
      <c r="A410" s="311" t="s">
        <v>1281</v>
      </c>
      <c r="B410" s="311"/>
      <c r="C410" s="311" t="s">
        <v>1282</v>
      </c>
    </row>
    <row r="411" spans="1:3" x14ac:dyDescent="0.2">
      <c r="A411" s="311" t="s">
        <v>1283</v>
      </c>
      <c r="B411" s="311"/>
      <c r="C411" s="311" t="s">
        <v>1284</v>
      </c>
    </row>
    <row r="412" spans="1:3" x14ac:dyDescent="0.2">
      <c r="A412" s="311" t="s">
        <v>1285</v>
      </c>
      <c r="B412" s="311"/>
      <c r="C412" s="311" t="s">
        <v>1286</v>
      </c>
    </row>
    <row r="413" spans="1:3" x14ac:dyDescent="0.2">
      <c r="A413" s="311" t="s">
        <v>1287</v>
      </c>
      <c r="B413" s="311"/>
      <c r="C413" s="311" t="s">
        <v>1288</v>
      </c>
    </row>
    <row r="414" spans="1:3" x14ac:dyDescent="0.2">
      <c r="A414" s="311" t="s">
        <v>1289</v>
      </c>
      <c r="B414" s="311"/>
      <c r="C414" s="311" t="s">
        <v>1290</v>
      </c>
    </row>
    <row r="415" spans="1:3" x14ac:dyDescent="0.2">
      <c r="A415" s="311" t="s">
        <v>1291</v>
      </c>
      <c r="B415" s="311"/>
      <c r="C415" s="311" t="s">
        <v>1292</v>
      </c>
    </row>
    <row r="416" spans="1:3" x14ac:dyDescent="0.2">
      <c r="A416" s="311" t="s">
        <v>1293</v>
      </c>
      <c r="B416" s="311"/>
      <c r="C416" s="311" t="s">
        <v>1294</v>
      </c>
    </row>
    <row r="417" spans="1:3" x14ac:dyDescent="0.2">
      <c r="A417" s="311" t="s">
        <v>1295</v>
      </c>
      <c r="B417" s="311"/>
      <c r="C417" s="311" t="s">
        <v>1296</v>
      </c>
    </row>
    <row r="418" spans="1:3" x14ac:dyDescent="0.2">
      <c r="A418" s="311" t="s">
        <v>1297</v>
      </c>
      <c r="B418" s="311"/>
      <c r="C418" s="311" t="s">
        <v>1298</v>
      </c>
    </row>
    <row r="419" spans="1:3" x14ac:dyDescent="0.2">
      <c r="A419" s="311" t="s">
        <v>1299</v>
      </c>
      <c r="B419" s="311"/>
      <c r="C419" s="311" t="s">
        <v>1300</v>
      </c>
    </row>
    <row r="420" spans="1:3" x14ac:dyDescent="0.2">
      <c r="A420" s="311" t="s">
        <v>1301</v>
      </c>
      <c r="B420" s="311"/>
      <c r="C420" s="311" t="s">
        <v>1302</v>
      </c>
    </row>
    <row r="421" spans="1:3" x14ac:dyDescent="0.2">
      <c r="A421" s="311" t="s">
        <v>1303</v>
      </c>
      <c r="B421" s="311"/>
      <c r="C421" s="311" t="s">
        <v>1304</v>
      </c>
    </row>
    <row r="422" spans="1:3" x14ac:dyDescent="0.2">
      <c r="A422" s="311" t="s">
        <v>1305</v>
      </c>
      <c r="B422" s="311"/>
      <c r="C422" s="311" t="s">
        <v>1306</v>
      </c>
    </row>
    <row r="423" spans="1:3" x14ac:dyDescent="0.2">
      <c r="A423" s="311" t="s">
        <v>1307</v>
      </c>
      <c r="B423" s="311"/>
      <c r="C423" s="311" t="s">
        <v>1308</v>
      </c>
    </row>
    <row r="424" spans="1:3" x14ac:dyDescent="0.2">
      <c r="A424" s="311" t="s">
        <v>1309</v>
      </c>
      <c r="B424" s="311"/>
      <c r="C424" s="311" t="s">
        <v>1310</v>
      </c>
    </row>
    <row r="425" spans="1:3" x14ac:dyDescent="0.2">
      <c r="A425" s="311" t="s">
        <v>1311</v>
      </c>
      <c r="B425" s="311"/>
      <c r="C425" s="311" t="s">
        <v>1312</v>
      </c>
    </row>
    <row r="426" spans="1:3" x14ac:dyDescent="0.2">
      <c r="A426" s="311" t="s">
        <v>1313</v>
      </c>
      <c r="B426" s="311"/>
      <c r="C426" s="311" t="s">
        <v>1314</v>
      </c>
    </row>
    <row r="427" spans="1:3" x14ac:dyDescent="0.2">
      <c r="A427" s="311" t="s">
        <v>1315</v>
      </c>
      <c r="B427" s="311"/>
      <c r="C427" s="311" t="s">
        <v>1316</v>
      </c>
    </row>
    <row r="428" spans="1:3" x14ac:dyDescent="0.2">
      <c r="A428" s="311" t="s">
        <v>1317</v>
      </c>
      <c r="B428" s="311"/>
      <c r="C428" s="311" t="s">
        <v>1318</v>
      </c>
    </row>
    <row r="429" spans="1:3" x14ac:dyDescent="0.2">
      <c r="A429" s="311" t="s">
        <v>1319</v>
      </c>
      <c r="B429" s="311"/>
      <c r="C429" s="311" t="s">
        <v>1320</v>
      </c>
    </row>
    <row r="430" spans="1:3" x14ac:dyDescent="0.2">
      <c r="A430" s="311" t="s">
        <v>1321</v>
      </c>
      <c r="B430" s="311"/>
      <c r="C430" s="311" t="s">
        <v>1322</v>
      </c>
    </row>
    <row r="431" spans="1:3" x14ac:dyDescent="0.2">
      <c r="A431" s="311" t="s">
        <v>1323</v>
      </c>
      <c r="B431" s="311"/>
      <c r="C431" s="311" t="s">
        <v>1324</v>
      </c>
    </row>
    <row r="432" spans="1:3" x14ac:dyDescent="0.2">
      <c r="A432" s="311" t="s">
        <v>1325</v>
      </c>
      <c r="B432" s="311"/>
      <c r="C432" s="311" t="s">
        <v>1326</v>
      </c>
    </row>
    <row r="433" spans="1:3" x14ac:dyDescent="0.2">
      <c r="A433" s="311" t="s">
        <v>1327</v>
      </c>
      <c r="B433" s="311"/>
      <c r="C433" s="311" t="s">
        <v>1280</v>
      </c>
    </row>
    <row r="434" spans="1:3" x14ac:dyDescent="0.2">
      <c r="A434" s="311" t="s">
        <v>1328</v>
      </c>
      <c r="B434" s="311"/>
      <c r="C434" s="311" t="s">
        <v>1329</v>
      </c>
    </row>
    <row r="435" spans="1:3" x14ac:dyDescent="0.2">
      <c r="A435" s="311" t="s">
        <v>1330</v>
      </c>
      <c r="B435" s="311"/>
      <c r="C435" s="311" t="s">
        <v>1331</v>
      </c>
    </row>
    <row r="436" spans="1:3" x14ac:dyDescent="0.2">
      <c r="A436" s="311" t="s">
        <v>1332</v>
      </c>
      <c r="B436" s="311"/>
      <c r="C436" s="311" t="s">
        <v>1333</v>
      </c>
    </row>
    <row r="437" spans="1:3" x14ac:dyDescent="0.2">
      <c r="A437" s="311" t="s">
        <v>1334</v>
      </c>
      <c r="B437" s="311"/>
      <c r="C437" s="311" t="s">
        <v>1335</v>
      </c>
    </row>
    <row r="438" spans="1:3" x14ac:dyDescent="0.2">
      <c r="A438" s="311" t="s">
        <v>1336</v>
      </c>
      <c r="B438" s="311"/>
      <c r="C438" s="311" t="s">
        <v>1337</v>
      </c>
    </row>
    <row r="439" spans="1:3" x14ac:dyDescent="0.2">
      <c r="A439" s="311" t="s">
        <v>1338</v>
      </c>
      <c r="B439" s="311"/>
      <c r="C439" s="311" t="s">
        <v>1339</v>
      </c>
    </row>
    <row r="440" spans="1:3" x14ac:dyDescent="0.2">
      <c r="A440" s="311" t="s">
        <v>1340</v>
      </c>
      <c r="B440" s="311"/>
      <c r="C440" s="311" t="s">
        <v>1341</v>
      </c>
    </row>
    <row r="441" spans="1:3" x14ac:dyDescent="0.2">
      <c r="A441" s="311" t="s">
        <v>1342</v>
      </c>
      <c r="B441" s="311"/>
      <c r="C441" s="311" t="s">
        <v>1343</v>
      </c>
    </row>
    <row r="442" spans="1:3" x14ac:dyDescent="0.2">
      <c r="A442" s="311" t="s">
        <v>1344</v>
      </c>
      <c r="B442" s="311"/>
      <c r="C442" s="311" t="s">
        <v>1345</v>
      </c>
    </row>
    <row r="443" spans="1:3" x14ac:dyDescent="0.2">
      <c r="A443" s="311" t="s">
        <v>1346</v>
      </c>
      <c r="B443" s="311"/>
      <c r="C443" s="311" t="s">
        <v>1347</v>
      </c>
    </row>
    <row r="444" spans="1:3" x14ac:dyDescent="0.2">
      <c r="A444" s="311" t="s">
        <v>1348</v>
      </c>
      <c r="B444" s="311"/>
      <c r="C444" s="311" t="s">
        <v>1349</v>
      </c>
    </row>
    <row r="445" spans="1:3" x14ac:dyDescent="0.2">
      <c r="A445" s="311" t="s">
        <v>1350</v>
      </c>
      <c r="B445" s="311"/>
      <c r="C445" s="311" t="s">
        <v>1351</v>
      </c>
    </row>
    <row r="446" spans="1:3" x14ac:dyDescent="0.2">
      <c r="A446" s="311" t="s">
        <v>1352</v>
      </c>
      <c r="B446" s="311"/>
      <c r="C446" s="311" t="s">
        <v>1353</v>
      </c>
    </row>
    <row r="447" spans="1:3" x14ac:dyDescent="0.2">
      <c r="A447" s="311" t="s">
        <v>1354</v>
      </c>
      <c r="B447" s="311"/>
      <c r="C447" s="311" t="s">
        <v>1355</v>
      </c>
    </row>
    <row r="448" spans="1:3" x14ac:dyDescent="0.2">
      <c r="A448" s="311" t="s">
        <v>1356</v>
      </c>
      <c r="B448" s="311"/>
      <c r="C448" s="311" t="s">
        <v>1357</v>
      </c>
    </row>
    <row r="449" spans="1:3" x14ac:dyDescent="0.2">
      <c r="A449" s="311" t="s">
        <v>1358</v>
      </c>
      <c r="B449" s="311"/>
      <c r="C449" s="311" t="s">
        <v>1359</v>
      </c>
    </row>
    <row r="450" spans="1:3" x14ac:dyDescent="0.2">
      <c r="A450" s="311" t="s">
        <v>1360</v>
      </c>
      <c r="B450" s="311"/>
      <c r="C450" s="311" t="s">
        <v>1361</v>
      </c>
    </row>
    <row r="451" spans="1:3" x14ac:dyDescent="0.2">
      <c r="A451" s="311" t="s">
        <v>1362</v>
      </c>
      <c r="B451" s="311"/>
      <c r="C451" s="311" t="s">
        <v>1363</v>
      </c>
    </row>
    <row r="452" spans="1:3" x14ac:dyDescent="0.2">
      <c r="A452" s="311" t="s">
        <v>1364</v>
      </c>
      <c r="B452" s="311"/>
      <c r="C452" s="311" t="s">
        <v>1365</v>
      </c>
    </row>
    <row r="453" spans="1:3" x14ac:dyDescent="0.2">
      <c r="A453" s="311" t="s">
        <v>1366</v>
      </c>
      <c r="B453" s="311"/>
      <c r="C453" s="311" t="s">
        <v>1367</v>
      </c>
    </row>
    <row r="454" spans="1:3" x14ac:dyDescent="0.2">
      <c r="A454" s="311" t="s">
        <v>1368</v>
      </c>
      <c r="B454" s="311"/>
      <c r="C454" s="311" t="s">
        <v>1369</v>
      </c>
    </row>
    <row r="455" spans="1:3" x14ac:dyDescent="0.2">
      <c r="A455" s="311" t="s">
        <v>1370</v>
      </c>
      <c r="B455" s="311"/>
      <c r="C455" s="311" t="s">
        <v>1371</v>
      </c>
    </row>
    <row r="456" spans="1:3" x14ac:dyDescent="0.2">
      <c r="A456" s="311" t="s">
        <v>1372</v>
      </c>
      <c r="B456" s="311"/>
      <c r="C456" s="311" t="s">
        <v>1373</v>
      </c>
    </row>
    <row r="457" spans="1:3" x14ac:dyDescent="0.2">
      <c r="A457" s="311" t="s">
        <v>1374</v>
      </c>
      <c r="B457" s="311"/>
      <c r="C457" s="311" t="s">
        <v>1375</v>
      </c>
    </row>
    <row r="458" spans="1:3" x14ac:dyDescent="0.2">
      <c r="A458" s="311" t="s">
        <v>1376</v>
      </c>
      <c r="B458" s="311"/>
      <c r="C458" s="311" t="s">
        <v>1377</v>
      </c>
    </row>
    <row r="459" spans="1:3" x14ac:dyDescent="0.2">
      <c r="A459" s="311" t="s">
        <v>1378</v>
      </c>
      <c r="B459" s="311"/>
      <c r="C459" s="311" t="s">
        <v>1379</v>
      </c>
    </row>
    <row r="460" spans="1:3" x14ac:dyDescent="0.2">
      <c r="A460" s="311" t="s">
        <v>1380</v>
      </c>
      <c r="B460" s="311"/>
      <c r="C460" s="311" t="s">
        <v>1381</v>
      </c>
    </row>
    <row r="461" spans="1:3" x14ac:dyDescent="0.2">
      <c r="A461" s="311" t="s">
        <v>1382</v>
      </c>
      <c r="B461" s="311"/>
      <c r="C461" s="311" t="s">
        <v>1383</v>
      </c>
    </row>
    <row r="462" spans="1:3" x14ac:dyDescent="0.2">
      <c r="A462" s="311" t="s">
        <v>1384</v>
      </c>
      <c r="B462" s="311"/>
      <c r="C462" s="311" t="s">
        <v>1385</v>
      </c>
    </row>
    <row r="463" spans="1:3" x14ac:dyDescent="0.2">
      <c r="A463" s="311" t="s">
        <v>1386</v>
      </c>
      <c r="B463" s="311"/>
      <c r="C463" s="311" t="s">
        <v>1387</v>
      </c>
    </row>
    <row r="464" spans="1:3" x14ac:dyDescent="0.2">
      <c r="A464" s="311" t="s">
        <v>1388</v>
      </c>
      <c r="B464" s="311"/>
      <c r="C464" s="311" t="s">
        <v>1389</v>
      </c>
    </row>
    <row r="465" spans="1:3" x14ac:dyDescent="0.2">
      <c r="A465" s="311" t="s">
        <v>1390</v>
      </c>
      <c r="B465" s="311"/>
      <c r="C465" s="311" t="s">
        <v>1391</v>
      </c>
    </row>
    <row r="466" spans="1:3" x14ac:dyDescent="0.2">
      <c r="A466" s="311" t="s">
        <v>1392</v>
      </c>
      <c r="B466" s="311"/>
      <c r="C466" s="311" t="s">
        <v>1393</v>
      </c>
    </row>
    <row r="467" spans="1:3" x14ac:dyDescent="0.2">
      <c r="A467" s="311" t="s">
        <v>1394</v>
      </c>
      <c r="B467" s="311"/>
      <c r="C467" s="311" t="s">
        <v>1395</v>
      </c>
    </row>
    <row r="468" spans="1:3" x14ac:dyDescent="0.2">
      <c r="A468" s="311" t="s">
        <v>1396</v>
      </c>
      <c r="B468" s="311"/>
      <c r="C468" s="311" t="s">
        <v>1397</v>
      </c>
    </row>
    <row r="469" spans="1:3" x14ac:dyDescent="0.2">
      <c r="A469" s="311" t="s">
        <v>1398</v>
      </c>
      <c r="B469" s="311"/>
      <c r="C469" s="311" t="s">
        <v>1399</v>
      </c>
    </row>
    <row r="470" spans="1:3" x14ac:dyDescent="0.2">
      <c r="A470" s="311" t="s">
        <v>1400</v>
      </c>
      <c r="B470" s="311"/>
      <c r="C470" s="311" t="s">
        <v>1401</v>
      </c>
    </row>
    <row r="471" spans="1:3" x14ac:dyDescent="0.2">
      <c r="A471" s="311" t="s">
        <v>1402</v>
      </c>
      <c r="B471" s="311"/>
      <c r="C471" s="311" t="s">
        <v>1403</v>
      </c>
    </row>
    <row r="472" spans="1:3" x14ac:dyDescent="0.2">
      <c r="A472" s="311" t="s">
        <v>1404</v>
      </c>
      <c r="B472" s="311"/>
      <c r="C472" s="311" t="s">
        <v>1405</v>
      </c>
    </row>
    <row r="473" spans="1:3" x14ac:dyDescent="0.2">
      <c r="A473" s="311" t="s">
        <v>1406</v>
      </c>
      <c r="B473" s="311"/>
      <c r="C473" s="311" t="s">
        <v>1407</v>
      </c>
    </row>
    <row r="474" spans="1:3" x14ac:dyDescent="0.2">
      <c r="A474" s="311" t="s">
        <v>1408</v>
      </c>
      <c r="B474" s="311"/>
      <c r="C474" s="311" t="s">
        <v>1409</v>
      </c>
    </row>
    <row r="475" spans="1:3" x14ac:dyDescent="0.2">
      <c r="A475" s="311" t="s">
        <v>1410</v>
      </c>
      <c r="B475" s="311"/>
      <c r="C475" s="311" t="s">
        <v>1411</v>
      </c>
    </row>
    <row r="476" spans="1:3" x14ac:dyDescent="0.2">
      <c r="A476" s="311" t="s">
        <v>1412</v>
      </c>
      <c r="B476" s="311"/>
      <c r="C476" s="311" t="s">
        <v>1413</v>
      </c>
    </row>
    <row r="477" spans="1:3" x14ac:dyDescent="0.2">
      <c r="A477" s="311" t="s">
        <v>1414</v>
      </c>
      <c r="B477" s="311"/>
      <c r="C477" s="311" t="s">
        <v>1415</v>
      </c>
    </row>
    <row r="478" spans="1:3" x14ac:dyDescent="0.2">
      <c r="A478" s="311" t="s">
        <v>1416</v>
      </c>
      <c r="B478" s="311"/>
      <c r="C478" s="311" t="s">
        <v>1417</v>
      </c>
    </row>
    <row r="479" spans="1:3" x14ac:dyDescent="0.2">
      <c r="A479" s="311" t="s">
        <v>1418</v>
      </c>
      <c r="B479" s="311"/>
      <c r="C479" s="311" t="s">
        <v>1419</v>
      </c>
    </row>
    <row r="480" spans="1:3" x14ac:dyDescent="0.2">
      <c r="A480" s="311" t="s">
        <v>1420</v>
      </c>
      <c r="B480" s="311"/>
      <c r="C480" s="311" t="s">
        <v>1421</v>
      </c>
    </row>
    <row r="481" spans="1:3" x14ac:dyDescent="0.2">
      <c r="A481" s="311" t="s">
        <v>1422</v>
      </c>
      <c r="B481" s="311"/>
      <c r="C481" s="311" t="s">
        <v>1423</v>
      </c>
    </row>
    <row r="482" spans="1:3" x14ac:dyDescent="0.2">
      <c r="A482" s="311" t="s">
        <v>1424</v>
      </c>
      <c r="B482" s="311"/>
      <c r="C482" s="311" t="s">
        <v>1425</v>
      </c>
    </row>
    <row r="483" spans="1:3" x14ac:dyDescent="0.2">
      <c r="A483" s="311" t="s">
        <v>1426</v>
      </c>
      <c r="B483" s="311"/>
      <c r="C483" s="311" t="s">
        <v>1427</v>
      </c>
    </row>
    <row r="484" spans="1:3" x14ac:dyDescent="0.2">
      <c r="A484" s="311" t="s">
        <v>1428</v>
      </c>
      <c r="B484" s="311"/>
      <c r="C484" s="311" t="s">
        <v>1429</v>
      </c>
    </row>
    <row r="485" spans="1:3" x14ac:dyDescent="0.2">
      <c r="A485" s="311" t="s">
        <v>1430</v>
      </c>
      <c r="B485" s="311"/>
      <c r="C485" s="311" t="s">
        <v>1431</v>
      </c>
    </row>
    <row r="486" spans="1:3" x14ac:dyDescent="0.2">
      <c r="A486" s="311" t="s">
        <v>1432</v>
      </c>
      <c r="B486" s="311"/>
      <c r="C486" s="311" t="s">
        <v>1433</v>
      </c>
    </row>
    <row r="487" spans="1:3" x14ac:dyDescent="0.2">
      <c r="A487" s="311" t="s">
        <v>1434</v>
      </c>
      <c r="B487" s="311"/>
      <c r="C487" s="311" t="s">
        <v>1435</v>
      </c>
    </row>
    <row r="488" spans="1:3" x14ac:dyDescent="0.2">
      <c r="A488" s="311" t="s">
        <v>1436</v>
      </c>
      <c r="B488" s="311"/>
      <c r="C488" s="311" t="s">
        <v>1437</v>
      </c>
    </row>
    <row r="489" spans="1:3" x14ac:dyDescent="0.2">
      <c r="A489" s="311" t="s">
        <v>1438</v>
      </c>
      <c r="B489" s="311"/>
      <c r="C489" s="311" t="s">
        <v>1439</v>
      </c>
    </row>
    <row r="490" spans="1:3" x14ac:dyDescent="0.2">
      <c r="A490" s="311" t="s">
        <v>1440</v>
      </c>
      <c r="B490" s="311"/>
      <c r="C490" s="311" t="s">
        <v>1441</v>
      </c>
    </row>
    <row r="491" spans="1:3" x14ac:dyDescent="0.2">
      <c r="A491" s="311" t="s">
        <v>1442</v>
      </c>
      <c r="B491" s="311"/>
      <c r="C491" s="311" t="s">
        <v>1443</v>
      </c>
    </row>
    <row r="492" spans="1:3" x14ac:dyDescent="0.2">
      <c r="A492" s="311" t="s">
        <v>1444</v>
      </c>
      <c r="B492" s="311"/>
      <c r="C492" s="311" t="s">
        <v>389</v>
      </c>
    </row>
    <row r="493" spans="1:3" x14ac:dyDescent="0.2">
      <c r="A493" s="311" t="s">
        <v>1445</v>
      </c>
      <c r="B493" s="311"/>
      <c r="C493" s="311" t="s">
        <v>390</v>
      </c>
    </row>
    <row r="494" spans="1:3" x14ac:dyDescent="0.2">
      <c r="A494" s="311" t="s">
        <v>1446</v>
      </c>
      <c r="B494" s="311"/>
      <c r="C494" s="311" t="s">
        <v>1447</v>
      </c>
    </row>
    <row r="495" spans="1:3" x14ac:dyDescent="0.2">
      <c r="A495" s="311" t="s">
        <v>1448</v>
      </c>
      <c r="B495" s="311"/>
      <c r="C495" s="311" t="s">
        <v>1449</v>
      </c>
    </row>
    <row r="496" spans="1:3" x14ac:dyDescent="0.2">
      <c r="A496" s="311" t="s">
        <v>1450</v>
      </c>
      <c r="B496" s="311"/>
      <c r="C496" s="311" t="s">
        <v>1451</v>
      </c>
    </row>
    <row r="497" spans="1:3" x14ac:dyDescent="0.2">
      <c r="A497" s="311" t="s">
        <v>1452</v>
      </c>
      <c r="B497" s="311"/>
      <c r="C497" s="311" t="s">
        <v>1453</v>
      </c>
    </row>
    <row r="498" spans="1:3" x14ac:dyDescent="0.2">
      <c r="A498" s="311" t="s">
        <v>1454</v>
      </c>
      <c r="B498" s="311"/>
      <c r="C498" s="311" t="s">
        <v>240</v>
      </c>
    </row>
    <row r="499" spans="1:3" x14ac:dyDescent="0.2">
      <c r="A499" s="311" t="s">
        <v>1455</v>
      </c>
      <c r="B499" s="311"/>
      <c r="C499" s="311" t="s">
        <v>1456</v>
      </c>
    </row>
    <row r="500" spans="1:3" x14ac:dyDescent="0.2">
      <c r="A500" s="311" t="s">
        <v>1457</v>
      </c>
      <c r="B500" s="311"/>
      <c r="C500" s="311" t="s">
        <v>244</v>
      </c>
    </row>
    <row r="501" spans="1:3" x14ac:dyDescent="0.2">
      <c r="A501" s="311" t="s">
        <v>1458</v>
      </c>
      <c r="B501" s="311"/>
      <c r="C501" s="311" t="s">
        <v>245</v>
      </c>
    </row>
    <row r="502" spans="1:3" x14ac:dyDescent="0.2">
      <c r="A502" s="311" t="s">
        <v>1459</v>
      </c>
      <c r="B502" s="311"/>
      <c r="C502" s="311" t="s">
        <v>1460</v>
      </c>
    </row>
    <row r="503" spans="1:3" x14ac:dyDescent="0.2">
      <c r="A503" s="311" t="s">
        <v>1461</v>
      </c>
      <c r="B503" s="311"/>
      <c r="C503" s="311" t="s">
        <v>392</v>
      </c>
    </row>
    <row r="504" spans="1:3" x14ac:dyDescent="0.2">
      <c r="A504" s="311" t="s">
        <v>1462</v>
      </c>
      <c r="B504" s="311"/>
      <c r="C504" s="311" t="s">
        <v>1463</v>
      </c>
    </row>
    <row r="505" spans="1:3" x14ac:dyDescent="0.2">
      <c r="A505" s="311" t="s">
        <v>1464</v>
      </c>
      <c r="B505" s="311"/>
      <c r="C505" s="311" t="s">
        <v>1465</v>
      </c>
    </row>
    <row r="506" spans="1:3" x14ac:dyDescent="0.2">
      <c r="A506" s="311" t="s">
        <v>1466</v>
      </c>
      <c r="B506" s="311"/>
      <c r="C506" s="311" t="s">
        <v>1467</v>
      </c>
    </row>
    <row r="507" spans="1:3" x14ac:dyDescent="0.2">
      <c r="A507" s="311" t="s">
        <v>1468</v>
      </c>
      <c r="B507" s="311"/>
      <c r="C507" s="311" t="s">
        <v>1469</v>
      </c>
    </row>
    <row r="508" spans="1:3" x14ac:dyDescent="0.2">
      <c r="A508" s="311" t="s">
        <v>1470</v>
      </c>
      <c r="B508" s="311"/>
      <c r="C508" s="311" t="s">
        <v>1471</v>
      </c>
    </row>
    <row r="509" spans="1:3" x14ac:dyDescent="0.2">
      <c r="A509" s="311" t="s">
        <v>1472</v>
      </c>
      <c r="B509" s="311"/>
      <c r="C509" s="311" t="s">
        <v>1473</v>
      </c>
    </row>
    <row r="510" spans="1:3" x14ac:dyDescent="0.2">
      <c r="A510" s="311" t="s">
        <v>1474</v>
      </c>
      <c r="B510" s="311"/>
      <c r="C510" s="311" t="s">
        <v>1475</v>
      </c>
    </row>
    <row r="511" spans="1:3" x14ac:dyDescent="0.2">
      <c r="A511" s="311" t="s">
        <v>1476</v>
      </c>
      <c r="B511" s="311"/>
      <c r="C511" s="311" t="s">
        <v>1477</v>
      </c>
    </row>
    <row r="512" spans="1:3" x14ac:dyDescent="0.2">
      <c r="A512" s="311" t="s">
        <v>1478</v>
      </c>
      <c r="B512" s="311"/>
      <c r="C512" s="311" t="s">
        <v>1479</v>
      </c>
    </row>
    <row r="513" spans="1:3" x14ac:dyDescent="0.2">
      <c r="A513" s="311" t="s">
        <v>1480</v>
      </c>
      <c r="B513" s="311"/>
      <c r="C513" s="311" t="s">
        <v>239</v>
      </c>
    </row>
    <row r="514" spans="1:3" x14ac:dyDescent="0.2">
      <c r="A514" s="311" t="s">
        <v>1481</v>
      </c>
      <c r="B514" s="311"/>
      <c r="C514" s="311" t="s">
        <v>1482</v>
      </c>
    </row>
    <row r="515" spans="1:3" x14ac:dyDescent="0.2">
      <c r="A515" s="311" t="s">
        <v>1483</v>
      </c>
      <c r="B515" s="311"/>
      <c r="C515" s="311" t="s">
        <v>241</v>
      </c>
    </row>
    <row r="516" spans="1:3" x14ac:dyDescent="0.2">
      <c r="A516" s="311" t="s">
        <v>1484</v>
      </c>
      <c r="B516" s="311"/>
      <c r="C516" s="311" t="s">
        <v>1485</v>
      </c>
    </row>
    <row r="517" spans="1:3" x14ac:dyDescent="0.2">
      <c r="A517" s="311" t="s">
        <v>1486</v>
      </c>
      <c r="B517" s="311"/>
      <c r="C517" s="311" t="s">
        <v>1487</v>
      </c>
    </row>
    <row r="518" spans="1:3" x14ac:dyDescent="0.2">
      <c r="A518" s="311" t="s">
        <v>1488</v>
      </c>
      <c r="B518" s="311"/>
      <c r="C518" s="311" t="s">
        <v>1489</v>
      </c>
    </row>
    <row r="519" spans="1:3" x14ac:dyDescent="0.2">
      <c r="A519" s="311" t="s">
        <v>1490</v>
      </c>
      <c r="B519" s="311"/>
      <c r="C519" s="311" t="s">
        <v>1491</v>
      </c>
    </row>
    <row r="520" spans="1:3" x14ac:dyDescent="0.2">
      <c r="A520" s="311" t="s">
        <v>1492</v>
      </c>
      <c r="B520" s="311"/>
      <c r="C520" s="311" t="s">
        <v>1493</v>
      </c>
    </row>
    <row r="521" spans="1:3" x14ac:dyDescent="0.2">
      <c r="A521" s="311" t="s">
        <v>1494</v>
      </c>
      <c r="B521" s="311"/>
      <c r="C521" s="311" t="s">
        <v>1495</v>
      </c>
    </row>
    <row r="522" spans="1:3" x14ac:dyDescent="0.2">
      <c r="A522" s="311" t="s">
        <v>1496</v>
      </c>
      <c r="B522" s="311"/>
      <c r="C522" s="311" t="s">
        <v>1497</v>
      </c>
    </row>
    <row r="523" spans="1:3" x14ac:dyDescent="0.2">
      <c r="A523" s="311" t="s">
        <v>1498</v>
      </c>
      <c r="B523" s="311"/>
      <c r="C523" s="311" t="s">
        <v>1499</v>
      </c>
    </row>
    <row r="524" spans="1:3" x14ac:dyDescent="0.2">
      <c r="A524" s="311" t="s">
        <v>1500</v>
      </c>
      <c r="B524" s="311"/>
      <c r="C524" s="311" t="s">
        <v>249</v>
      </c>
    </row>
    <row r="525" spans="1:3" x14ac:dyDescent="0.2">
      <c r="A525" s="311" t="s">
        <v>1501</v>
      </c>
      <c r="B525" s="311"/>
      <c r="C525" s="311" t="s">
        <v>242</v>
      </c>
    </row>
    <row r="526" spans="1:3" x14ac:dyDescent="0.2">
      <c r="A526" s="311" t="s">
        <v>1502</v>
      </c>
      <c r="B526" s="311"/>
      <c r="C526" s="311" t="s">
        <v>243</v>
      </c>
    </row>
    <row r="527" spans="1:3" x14ac:dyDescent="0.2">
      <c r="A527" s="311" t="s">
        <v>1503</v>
      </c>
      <c r="B527" s="311"/>
      <c r="C527" s="311" t="s">
        <v>1504</v>
      </c>
    </row>
    <row r="528" spans="1:3" x14ac:dyDescent="0.2">
      <c r="A528" s="311" t="s">
        <v>1505</v>
      </c>
      <c r="B528" s="311"/>
      <c r="C528" s="311" t="s">
        <v>1506</v>
      </c>
    </row>
    <row r="529" spans="1:3" x14ac:dyDescent="0.2">
      <c r="A529" s="311" t="s">
        <v>1507</v>
      </c>
      <c r="B529" s="311"/>
      <c r="C529" s="311" t="s">
        <v>1508</v>
      </c>
    </row>
    <row r="530" spans="1:3" x14ac:dyDescent="0.2">
      <c r="A530" s="311" t="s">
        <v>1509</v>
      </c>
      <c r="B530" s="311"/>
      <c r="C530" s="311" t="s">
        <v>246</v>
      </c>
    </row>
    <row r="531" spans="1:3" x14ac:dyDescent="0.2">
      <c r="A531" s="311" t="s">
        <v>1510</v>
      </c>
      <c r="B531" s="311"/>
      <c r="C531" s="311" t="s">
        <v>251</v>
      </c>
    </row>
    <row r="532" spans="1:3" x14ac:dyDescent="0.2">
      <c r="A532" s="311" t="s">
        <v>1511</v>
      </c>
      <c r="B532" s="311"/>
      <c r="C532" s="311" t="s">
        <v>252</v>
      </c>
    </row>
    <row r="533" spans="1:3" x14ac:dyDescent="0.2">
      <c r="A533" s="311" t="s">
        <v>1512</v>
      </c>
      <c r="B533" s="311"/>
      <c r="C533" s="311" t="s">
        <v>253</v>
      </c>
    </row>
    <row r="534" spans="1:3" x14ac:dyDescent="0.2">
      <c r="A534" s="311" t="s">
        <v>1513</v>
      </c>
      <c r="B534" s="311"/>
      <c r="C534" s="311" t="s">
        <v>399</v>
      </c>
    </row>
    <row r="535" spans="1:3" x14ac:dyDescent="0.2">
      <c r="A535" s="311" t="s">
        <v>1514</v>
      </c>
      <c r="B535" s="311"/>
      <c r="C535" s="311" t="s">
        <v>1515</v>
      </c>
    </row>
    <row r="536" spans="1:3" x14ac:dyDescent="0.2">
      <c r="A536" s="311" t="s">
        <v>1516</v>
      </c>
      <c r="B536" s="311"/>
      <c r="C536" s="311" t="s">
        <v>1517</v>
      </c>
    </row>
    <row r="537" spans="1:3" x14ac:dyDescent="0.2">
      <c r="A537" s="311" t="s">
        <v>1518</v>
      </c>
      <c r="B537" s="311"/>
      <c r="C537" s="311" t="s">
        <v>1519</v>
      </c>
    </row>
    <row r="538" spans="1:3" x14ac:dyDescent="0.2">
      <c r="A538" s="311" t="s">
        <v>1520</v>
      </c>
      <c r="B538" s="311"/>
      <c r="C538" s="311" t="s">
        <v>1521</v>
      </c>
    </row>
    <row r="539" spans="1:3" x14ac:dyDescent="0.2">
      <c r="A539" s="311" t="s">
        <v>1522</v>
      </c>
      <c r="B539" s="311"/>
      <c r="C539" s="311" t="s">
        <v>1523</v>
      </c>
    </row>
    <row r="540" spans="1:3" x14ac:dyDescent="0.2">
      <c r="A540" s="311" t="s">
        <v>1524</v>
      </c>
      <c r="B540" s="311"/>
      <c r="C540" s="311" t="s">
        <v>1525</v>
      </c>
    </row>
    <row r="541" spans="1:3" x14ac:dyDescent="0.2">
      <c r="A541" s="311" t="s">
        <v>1526</v>
      </c>
      <c r="B541" s="311"/>
      <c r="C541" s="311" t="s">
        <v>254</v>
      </c>
    </row>
    <row r="542" spans="1:3" x14ac:dyDescent="0.2">
      <c r="A542" s="311" t="s">
        <v>1527</v>
      </c>
      <c r="B542" s="311"/>
      <c r="C542" s="311" t="s">
        <v>1528</v>
      </c>
    </row>
    <row r="543" spans="1:3" x14ac:dyDescent="0.2">
      <c r="A543" s="311" t="s">
        <v>1529</v>
      </c>
      <c r="B543" s="311"/>
      <c r="C543" s="311" t="s">
        <v>1530</v>
      </c>
    </row>
    <row r="544" spans="1:3" x14ac:dyDescent="0.2">
      <c r="A544" s="311" t="s">
        <v>1531</v>
      </c>
      <c r="B544" s="311"/>
      <c r="C544" s="311" t="s">
        <v>1532</v>
      </c>
    </row>
    <row r="545" spans="1:3" x14ac:dyDescent="0.2">
      <c r="A545" s="311" t="s">
        <v>1533</v>
      </c>
      <c r="B545" s="311"/>
      <c r="C545" s="311" t="s">
        <v>1534</v>
      </c>
    </row>
    <row r="546" spans="1:3" x14ac:dyDescent="0.2">
      <c r="A546" s="311" t="s">
        <v>1535</v>
      </c>
      <c r="B546" s="311"/>
      <c r="C546" s="311" t="s">
        <v>1536</v>
      </c>
    </row>
    <row r="547" spans="1:3" x14ac:dyDescent="0.2">
      <c r="A547" s="311" t="s">
        <v>1537</v>
      </c>
      <c r="B547" s="311"/>
      <c r="C547" s="311" t="s">
        <v>1538</v>
      </c>
    </row>
    <row r="548" spans="1:3" x14ac:dyDescent="0.2">
      <c r="A548" s="311" t="s">
        <v>1539</v>
      </c>
      <c r="B548" s="311"/>
      <c r="C548" s="311" t="s">
        <v>1540</v>
      </c>
    </row>
    <row r="549" spans="1:3" x14ac:dyDescent="0.2">
      <c r="A549" s="311" t="s">
        <v>1541</v>
      </c>
      <c r="B549" s="311"/>
      <c r="C549" s="311" t="s">
        <v>1542</v>
      </c>
    </row>
    <row r="550" spans="1:3" x14ac:dyDescent="0.2">
      <c r="A550" s="311" t="s">
        <v>1543</v>
      </c>
      <c r="B550" s="311"/>
      <c r="C550" s="311" t="s">
        <v>1544</v>
      </c>
    </row>
    <row r="551" spans="1:3" x14ac:dyDescent="0.2">
      <c r="A551" s="311" t="s">
        <v>1545</v>
      </c>
      <c r="B551" s="311"/>
      <c r="C551" s="311" t="s">
        <v>1546</v>
      </c>
    </row>
    <row r="552" spans="1:3" x14ac:dyDescent="0.2">
      <c r="A552" s="311" t="s">
        <v>1547</v>
      </c>
      <c r="B552" s="311"/>
      <c r="C552" s="311" t="s">
        <v>1548</v>
      </c>
    </row>
    <row r="553" spans="1:3" x14ac:dyDescent="0.2">
      <c r="A553" s="311" t="s">
        <v>1549</v>
      </c>
      <c r="B553" s="311"/>
      <c r="C553" s="311" t="s">
        <v>1550</v>
      </c>
    </row>
    <row r="554" spans="1:3" x14ac:dyDescent="0.2">
      <c r="A554" s="311" t="s">
        <v>1551</v>
      </c>
      <c r="B554" s="311"/>
      <c r="C554" s="311" t="s">
        <v>250</v>
      </c>
    </row>
    <row r="555" spans="1:3" x14ac:dyDescent="0.2">
      <c r="A555" s="311" t="s">
        <v>1552</v>
      </c>
      <c r="B555" s="311"/>
      <c r="C555" s="311" t="s">
        <v>1553</v>
      </c>
    </row>
    <row r="556" spans="1:3" x14ac:dyDescent="0.2">
      <c r="A556" s="311" t="s">
        <v>1554</v>
      </c>
      <c r="B556" s="311"/>
      <c r="C556" s="311" t="s">
        <v>1555</v>
      </c>
    </row>
    <row r="557" spans="1:3" x14ac:dyDescent="0.2">
      <c r="A557" s="311" t="s">
        <v>1556</v>
      </c>
      <c r="B557" s="311"/>
      <c r="C557" s="311" t="s">
        <v>1557</v>
      </c>
    </row>
    <row r="558" spans="1:3" x14ac:dyDescent="0.2">
      <c r="A558" s="311" t="s">
        <v>1558</v>
      </c>
      <c r="B558" s="311"/>
      <c r="C558" s="311" t="s">
        <v>1559</v>
      </c>
    </row>
    <row r="559" spans="1:3" x14ac:dyDescent="0.2">
      <c r="A559" s="311" t="s">
        <v>1560</v>
      </c>
      <c r="B559" s="311"/>
      <c r="C559" s="311" t="s">
        <v>1561</v>
      </c>
    </row>
    <row r="560" spans="1:3" x14ac:dyDescent="0.2">
      <c r="A560" s="311" t="s">
        <v>1562</v>
      </c>
      <c r="B560" s="311"/>
      <c r="C560" s="311" t="s">
        <v>398</v>
      </c>
    </row>
    <row r="561" spans="1:3" x14ac:dyDescent="0.2">
      <c r="A561" s="311" t="s">
        <v>1563</v>
      </c>
      <c r="B561" s="311"/>
      <c r="C561" s="311" t="s">
        <v>1564</v>
      </c>
    </row>
    <row r="562" spans="1:3" x14ac:dyDescent="0.2">
      <c r="A562" s="311" t="s">
        <v>1565</v>
      </c>
      <c r="B562" s="311"/>
      <c r="C562" s="311" t="s">
        <v>1566</v>
      </c>
    </row>
    <row r="563" spans="1:3" x14ac:dyDescent="0.2">
      <c r="A563" s="311" t="s">
        <v>1567</v>
      </c>
      <c r="B563" s="311"/>
      <c r="C563" s="311" t="s">
        <v>391</v>
      </c>
    </row>
    <row r="564" spans="1:3" x14ac:dyDescent="0.2">
      <c r="A564" s="311" t="s">
        <v>1568</v>
      </c>
      <c r="B564" s="311"/>
      <c r="C564" s="311" t="s">
        <v>1569</v>
      </c>
    </row>
    <row r="565" spans="1:3" x14ac:dyDescent="0.2">
      <c r="A565" s="311" t="s">
        <v>1570</v>
      </c>
      <c r="B565" s="311"/>
      <c r="C565" s="311" t="s">
        <v>1571</v>
      </c>
    </row>
    <row r="566" spans="1:3" x14ac:dyDescent="0.2">
      <c r="A566" s="311" t="s">
        <v>1572</v>
      </c>
      <c r="B566" s="311"/>
      <c r="C566" s="311" t="s">
        <v>1573</v>
      </c>
    </row>
    <row r="567" spans="1:3" x14ac:dyDescent="0.2">
      <c r="A567" s="311" t="s">
        <v>1574</v>
      </c>
      <c r="B567" s="311"/>
      <c r="C567" s="311" t="s">
        <v>1575</v>
      </c>
    </row>
    <row r="568" spans="1:3" x14ac:dyDescent="0.2">
      <c r="A568" s="311" t="s">
        <v>1576</v>
      </c>
      <c r="B568" s="311"/>
      <c r="C568" s="311" t="s">
        <v>1577</v>
      </c>
    </row>
    <row r="569" spans="1:3" x14ac:dyDescent="0.2">
      <c r="A569" s="311" t="s">
        <v>1578</v>
      </c>
      <c r="B569" s="311"/>
      <c r="C569" s="311" t="s">
        <v>1579</v>
      </c>
    </row>
    <row r="570" spans="1:3" x14ac:dyDescent="0.2">
      <c r="A570" s="311" t="s">
        <v>1580</v>
      </c>
      <c r="B570" s="311"/>
      <c r="C570" s="311" t="s">
        <v>1581</v>
      </c>
    </row>
    <row r="571" spans="1:3" x14ac:dyDescent="0.2">
      <c r="A571" s="311" t="s">
        <v>1582</v>
      </c>
      <c r="B571" s="311"/>
      <c r="C571" s="311" t="s">
        <v>1583</v>
      </c>
    </row>
    <row r="572" spans="1:3" x14ac:dyDescent="0.2">
      <c r="A572" s="311" t="s">
        <v>1584</v>
      </c>
      <c r="B572" s="311"/>
      <c r="C572" s="311" t="s">
        <v>1585</v>
      </c>
    </row>
    <row r="573" spans="1:3" x14ac:dyDescent="0.2">
      <c r="A573" s="311" t="s">
        <v>1586</v>
      </c>
      <c r="B573" s="311"/>
      <c r="C573" s="311" t="s">
        <v>393</v>
      </c>
    </row>
    <row r="574" spans="1:3" x14ac:dyDescent="0.2">
      <c r="A574" s="311" t="s">
        <v>1587</v>
      </c>
      <c r="B574" s="311"/>
      <c r="C574" s="311" t="s">
        <v>395</v>
      </c>
    </row>
    <row r="575" spans="1:3" x14ac:dyDescent="0.2">
      <c r="A575" s="311" t="s">
        <v>1588</v>
      </c>
      <c r="B575" s="311"/>
      <c r="C575" s="311" t="s">
        <v>266</v>
      </c>
    </row>
    <row r="576" spans="1:3" x14ac:dyDescent="0.2">
      <c r="A576" s="311" t="s">
        <v>1589</v>
      </c>
      <c r="B576" s="311"/>
      <c r="C576" s="311" t="s">
        <v>397</v>
      </c>
    </row>
    <row r="577" spans="1:3" x14ac:dyDescent="0.2">
      <c r="A577" s="311" t="s">
        <v>1590</v>
      </c>
      <c r="B577" s="311"/>
      <c r="C577" s="311" t="s">
        <v>1591</v>
      </c>
    </row>
    <row r="578" spans="1:3" x14ac:dyDescent="0.2">
      <c r="A578" s="311" t="s">
        <v>1592</v>
      </c>
      <c r="B578" s="311"/>
      <c r="C578" s="311" t="s">
        <v>400</v>
      </c>
    </row>
    <row r="579" spans="1:3" x14ac:dyDescent="0.2">
      <c r="A579" s="311" t="s">
        <v>1593</v>
      </c>
      <c r="B579" s="311"/>
      <c r="C579" s="311" t="s">
        <v>401</v>
      </c>
    </row>
    <row r="580" spans="1:3" x14ac:dyDescent="0.2">
      <c r="A580" s="311" t="s">
        <v>1594</v>
      </c>
      <c r="B580" s="311"/>
      <c r="C580" s="311" t="s">
        <v>1595</v>
      </c>
    </row>
    <row r="581" spans="1:3" x14ac:dyDescent="0.2">
      <c r="A581" s="311" t="s">
        <v>1596</v>
      </c>
      <c r="B581" s="311"/>
      <c r="C581" s="311" t="s">
        <v>1597</v>
      </c>
    </row>
    <row r="582" spans="1:3" x14ac:dyDescent="0.2">
      <c r="A582" s="311" t="s">
        <v>1598</v>
      </c>
      <c r="B582" s="311"/>
      <c r="C582" s="311" t="s">
        <v>394</v>
      </c>
    </row>
    <row r="583" spans="1:3" x14ac:dyDescent="0.2">
      <c r="A583" s="311" t="s">
        <v>1599</v>
      </c>
      <c r="B583" s="311"/>
      <c r="C583" s="311" t="s">
        <v>1600</v>
      </c>
    </row>
    <row r="584" spans="1:3" x14ac:dyDescent="0.2">
      <c r="A584" s="311" t="s">
        <v>1601</v>
      </c>
      <c r="B584" s="311"/>
      <c r="C584" s="311" t="s">
        <v>1602</v>
      </c>
    </row>
    <row r="585" spans="1:3" x14ac:dyDescent="0.2">
      <c r="A585" s="311" t="s">
        <v>1603</v>
      </c>
      <c r="B585" s="311"/>
      <c r="C585" s="311" t="s">
        <v>248</v>
      </c>
    </row>
    <row r="586" spans="1:3" x14ac:dyDescent="0.2">
      <c r="A586" s="311" t="s">
        <v>1604</v>
      </c>
      <c r="B586" s="311"/>
      <c r="C586" s="311" t="s">
        <v>247</v>
      </c>
    </row>
    <row r="587" spans="1:3" x14ac:dyDescent="0.2">
      <c r="A587" s="311" t="s">
        <v>1605</v>
      </c>
      <c r="B587" s="311"/>
      <c r="C587" s="311" t="s">
        <v>1606</v>
      </c>
    </row>
    <row r="588" spans="1:3" x14ac:dyDescent="0.2">
      <c r="A588" s="311" t="s">
        <v>1607</v>
      </c>
      <c r="B588" s="311"/>
      <c r="C588" s="311" t="s">
        <v>1608</v>
      </c>
    </row>
    <row r="589" spans="1:3" x14ac:dyDescent="0.2">
      <c r="A589" s="311" t="s">
        <v>1609</v>
      </c>
      <c r="B589" s="311"/>
      <c r="C589" s="311" t="s">
        <v>1610</v>
      </c>
    </row>
    <row r="590" spans="1:3" x14ac:dyDescent="0.2">
      <c r="A590" s="311" t="s">
        <v>1611</v>
      </c>
      <c r="B590" s="311"/>
      <c r="C590" s="311" t="s">
        <v>1612</v>
      </c>
    </row>
    <row r="591" spans="1:3" x14ac:dyDescent="0.2">
      <c r="A591" s="311" t="s">
        <v>1613</v>
      </c>
      <c r="B591" s="311"/>
      <c r="C591" s="311" t="s">
        <v>1614</v>
      </c>
    </row>
    <row r="592" spans="1:3" x14ac:dyDescent="0.2">
      <c r="A592" s="311" t="s">
        <v>1615</v>
      </c>
      <c r="B592" s="311"/>
      <c r="C592" s="311" t="s">
        <v>1616</v>
      </c>
    </row>
    <row r="593" spans="1:3" x14ac:dyDescent="0.2">
      <c r="A593" s="311" t="s">
        <v>1617</v>
      </c>
      <c r="B593" s="311"/>
      <c r="C593" s="311" t="s">
        <v>1618</v>
      </c>
    </row>
    <row r="594" spans="1:3" x14ac:dyDescent="0.2">
      <c r="A594" s="311" t="s">
        <v>1619</v>
      </c>
      <c r="B594" s="311"/>
      <c r="C594" s="311" t="s">
        <v>1620</v>
      </c>
    </row>
    <row r="595" spans="1:3" x14ac:dyDescent="0.2">
      <c r="A595" s="311" t="s">
        <v>1621</v>
      </c>
      <c r="B595" s="311"/>
      <c r="C595" s="311" t="s">
        <v>1622</v>
      </c>
    </row>
    <row r="596" spans="1:3" x14ac:dyDescent="0.2">
      <c r="A596" s="311" t="s">
        <v>1623</v>
      </c>
      <c r="B596" s="311"/>
      <c r="C596" s="311" t="s">
        <v>1033</v>
      </c>
    </row>
    <row r="597" spans="1:3" x14ac:dyDescent="0.2">
      <c r="A597" s="311" t="s">
        <v>1624</v>
      </c>
      <c r="B597" s="311"/>
      <c r="C597" s="311" t="s">
        <v>1057</v>
      </c>
    </row>
    <row r="598" spans="1:3" x14ac:dyDescent="0.2">
      <c r="A598" s="311" t="s">
        <v>1625</v>
      </c>
      <c r="B598" s="311"/>
      <c r="C598" s="311" t="s">
        <v>1525</v>
      </c>
    </row>
    <row r="599" spans="1:3" x14ac:dyDescent="0.2">
      <c r="A599" s="311" t="s">
        <v>1626</v>
      </c>
      <c r="B599" s="311"/>
      <c r="C599" s="311" t="s">
        <v>1627</v>
      </c>
    </row>
    <row r="600" spans="1:3" x14ac:dyDescent="0.2">
      <c r="A600" s="311" t="s">
        <v>1628</v>
      </c>
      <c r="B600" s="311"/>
      <c r="C600" s="311" t="s">
        <v>1629</v>
      </c>
    </row>
    <row r="601" spans="1:3" x14ac:dyDescent="0.2">
      <c r="A601" s="311" t="s">
        <v>1630</v>
      </c>
      <c r="B601" s="311"/>
      <c r="C601" s="311" t="s">
        <v>1631</v>
      </c>
    </row>
    <row r="602" spans="1:3" x14ac:dyDescent="0.2">
      <c r="A602" s="311" t="s">
        <v>1632</v>
      </c>
      <c r="B602" s="311"/>
      <c r="C602" s="311" t="s">
        <v>1633</v>
      </c>
    </row>
    <row r="603" spans="1:3" x14ac:dyDescent="0.2">
      <c r="A603" s="311" t="s">
        <v>1634</v>
      </c>
      <c r="B603" s="311"/>
      <c r="C603" s="311" t="s">
        <v>1635</v>
      </c>
    </row>
    <row r="604" spans="1:3" x14ac:dyDescent="0.2">
      <c r="A604" s="311" t="s">
        <v>1636</v>
      </c>
      <c r="B604" s="311"/>
      <c r="C604" s="311" t="s">
        <v>1637</v>
      </c>
    </row>
    <row r="605" spans="1:3" x14ac:dyDescent="0.2">
      <c r="A605" s="311" t="s">
        <v>1638</v>
      </c>
      <c r="B605" s="311"/>
      <c r="C605" s="311" t="s">
        <v>1639</v>
      </c>
    </row>
    <row r="606" spans="1:3" x14ac:dyDescent="0.2">
      <c r="A606" s="311" t="s">
        <v>1640</v>
      </c>
      <c r="B606" s="311"/>
      <c r="C606" s="311" t="s">
        <v>1641</v>
      </c>
    </row>
    <row r="607" spans="1:3" x14ac:dyDescent="0.2">
      <c r="A607" s="311" t="s">
        <v>1642</v>
      </c>
      <c r="B607" s="311"/>
      <c r="C607" s="311" t="s">
        <v>1643</v>
      </c>
    </row>
    <row r="608" spans="1:3" x14ac:dyDescent="0.2">
      <c r="A608" s="311" t="s">
        <v>1644</v>
      </c>
      <c r="B608" s="311"/>
      <c r="C608" s="311" t="s">
        <v>1427</v>
      </c>
    </row>
    <row r="609" spans="1:3" x14ac:dyDescent="0.2">
      <c r="A609" s="311" t="s">
        <v>1645</v>
      </c>
      <c r="B609" s="311"/>
      <c r="C609" s="311" t="s">
        <v>1646</v>
      </c>
    </row>
    <row r="610" spans="1:3" x14ac:dyDescent="0.2">
      <c r="A610" s="311" t="s">
        <v>1647</v>
      </c>
      <c r="B610" s="311"/>
      <c r="C610" s="311" t="s">
        <v>1648</v>
      </c>
    </row>
    <row r="611" spans="1:3" x14ac:dyDescent="0.2">
      <c r="A611" s="311" t="s">
        <v>1649</v>
      </c>
      <c r="B611" s="311"/>
      <c r="C611" s="311" t="s">
        <v>1523</v>
      </c>
    </row>
    <row r="612" spans="1:3" x14ac:dyDescent="0.2">
      <c r="A612" s="311" t="s">
        <v>1650</v>
      </c>
      <c r="B612" s="311"/>
      <c r="C612" s="311" t="s">
        <v>1651</v>
      </c>
    </row>
    <row r="613" spans="1:3" x14ac:dyDescent="0.2">
      <c r="A613" s="311" t="s">
        <v>1652</v>
      </c>
      <c r="B613" s="311"/>
      <c r="C613" s="311" t="s">
        <v>1653</v>
      </c>
    </row>
    <row r="614" spans="1:3" x14ac:dyDescent="0.2">
      <c r="A614" s="311" t="s">
        <v>1654</v>
      </c>
      <c r="B614" s="311"/>
      <c r="C614" s="311" t="s">
        <v>1655</v>
      </c>
    </row>
    <row r="615" spans="1:3" x14ac:dyDescent="0.2">
      <c r="A615" s="311" t="s">
        <v>1656</v>
      </c>
      <c r="B615" s="311"/>
      <c r="C615" s="311" t="s">
        <v>1657</v>
      </c>
    </row>
    <row r="616" spans="1:3" x14ac:dyDescent="0.2">
      <c r="A616" s="311" t="s">
        <v>1658</v>
      </c>
      <c r="B616" s="311"/>
      <c r="C616" s="311" t="s">
        <v>1659</v>
      </c>
    </row>
    <row r="617" spans="1:3" x14ac:dyDescent="0.2">
      <c r="A617" s="311" t="s">
        <v>1660</v>
      </c>
      <c r="B617" s="311"/>
      <c r="C617" s="311" t="s">
        <v>1661</v>
      </c>
    </row>
    <row r="618" spans="1:3" x14ac:dyDescent="0.2">
      <c r="A618" s="311" t="s">
        <v>1662</v>
      </c>
      <c r="B618" s="311"/>
      <c r="C618" s="311" t="s">
        <v>1663</v>
      </c>
    </row>
    <row r="619" spans="1:3" x14ac:dyDescent="0.2">
      <c r="A619" s="311" t="s">
        <v>1664</v>
      </c>
      <c r="B619" s="311"/>
      <c r="C619" s="311" t="s">
        <v>1665</v>
      </c>
    </row>
    <row r="620" spans="1:3" x14ac:dyDescent="0.2">
      <c r="A620" s="311" t="s">
        <v>1666</v>
      </c>
      <c r="B620" s="311"/>
      <c r="C620" s="311" t="s">
        <v>1667</v>
      </c>
    </row>
    <row r="621" spans="1:3" x14ac:dyDescent="0.2">
      <c r="A621" s="311" t="s">
        <v>1668</v>
      </c>
      <c r="B621" s="311"/>
      <c r="C621" s="311" t="s">
        <v>1669</v>
      </c>
    </row>
    <row r="622" spans="1:3" x14ac:dyDescent="0.2">
      <c r="A622" s="311" t="s">
        <v>1670</v>
      </c>
      <c r="B622" s="311"/>
      <c r="C622" s="311" t="s">
        <v>1671</v>
      </c>
    </row>
    <row r="623" spans="1:3" x14ac:dyDescent="0.2">
      <c r="A623" s="311" t="s">
        <v>1672</v>
      </c>
      <c r="B623" s="311"/>
      <c r="C623" s="311" t="s">
        <v>1673</v>
      </c>
    </row>
    <row r="624" spans="1:3" x14ac:dyDescent="0.2">
      <c r="A624" s="311" t="s">
        <v>1674</v>
      </c>
      <c r="B624" s="311"/>
      <c r="C624" s="311" t="s">
        <v>1675</v>
      </c>
    </row>
    <row r="625" spans="1:3" x14ac:dyDescent="0.2">
      <c r="A625" s="311" t="s">
        <v>1676</v>
      </c>
      <c r="B625" s="311"/>
      <c r="C625" s="311" t="s">
        <v>1677</v>
      </c>
    </row>
    <row r="626" spans="1:3" x14ac:dyDescent="0.2">
      <c r="A626" s="311" t="s">
        <v>1678</v>
      </c>
      <c r="B626" s="311"/>
      <c r="C626" s="311" t="s">
        <v>1679</v>
      </c>
    </row>
    <row r="627" spans="1:3" x14ac:dyDescent="0.2">
      <c r="A627" s="311" t="s">
        <v>1680</v>
      </c>
      <c r="B627" s="311"/>
      <c r="C627" s="311" t="s">
        <v>1681</v>
      </c>
    </row>
    <row r="628" spans="1:3" x14ac:dyDescent="0.2">
      <c r="A628" s="311" t="s">
        <v>1682</v>
      </c>
      <c r="B628" s="311"/>
      <c r="C628" s="311" t="s">
        <v>1683</v>
      </c>
    </row>
    <row r="629" spans="1:3" x14ac:dyDescent="0.2">
      <c r="A629" s="311" t="s">
        <v>1684</v>
      </c>
      <c r="B629" s="311"/>
      <c r="C629" s="311" t="s">
        <v>1685</v>
      </c>
    </row>
    <row r="630" spans="1:3" x14ac:dyDescent="0.2">
      <c r="A630" s="311" t="s">
        <v>1686</v>
      </c>
      <c r="B630" s="311"/>
      <c r="C630" s="311" t="s">
        <v>1687</v>
      </c>
    </row>
    <row r="631" spans="1:3" x14ac:dyDescent="0.2">
      <c r="A631" s="311" t="s">
        <v>1688</v>
      </c>
      <c r="B631" s="311"/>
      <c r="C631" s="311" t="s">
        <v>1689</v>
      </c>
    </row>
    <row r="632" spans="1:3" x14ac:dyDescent="0.2">
      <c r="A632" s="311" t="s">
        <v>1690</v>
      </c>
      <c r="B632" s="311"/>
      <c r="C632" s="311" t="s">
        <v>1691</v>
      </c>
    </row>
    <row r="633" spans="1:3" x14ac:dyDescent="0.2">
      <c r="A633" s="311" t="s">
        <v>1692</v>
      </c>
      <c r="B633" s="311"/>
      <c r="C633" s="311" t="s">
        <v>1693</v>
      </c>
    </row>
    <row r="634" spans="1:3" x14ac:dyDescent="0.2">
      <c r="A634" s="311" t="s">
        <v>1694</v>
      </c>
      <c r="B634" s="311"/>
      <c r="C634" s="311" t="s">
        <v>1695</v>
      </c>
    </row>
    <row r="635" spans="1:3" x14ac:dyDescent="0.2">
      <c r="A635" s="311" t="s">
        <v>1696</v>
      </c>
      <c r="B635" s="311"/>
      <c r="C635" s="311" t="s">
        <v>1697</v>
      </c>
    </row>
    <row r="636" spans="1:3" x14ac:dyDescent="0.2">
      <c r="A636" s="311" t="s">
        <v>1698</v>
      </c>
      <c r="B636" s="311"/>
      <c r="C636" s="311" t="s">
        <v>1699</v>
      </c>
    </row>
    <row r="637" spans="1:3" x14ac:dyDescent="0.2">
      <c r="A637" s="311" t="s">
        <v>1700</v>
      </c>
      <c r="B637" s="311"/>
      <c r="C637" s="311" t="s">
        <v>1701</v>
      </c>
    </row>
    <row r="638" spans="1:3" x14ac:dyDescent="0.2">
      <c r="A638" s="311" t="s">
        <v>1702</v>
      </c>
      <c r="B638" s="311"/>
      <c r="C638" s="311" t="s">
        <v>1703</v>
      </c>
    </row>
    <row r="639" spans="1:3" x14ac:dyDescent="0.2">
      <c r="A639" s="311" t="s">
        <v>1704</v>
      </c>
      <c r="B639" s="311"/>
      <c r="C639" s="311" t="s">
        <v>1705</v>
      </c>
    </row>
    <row r="640" spans="1:3" x14ac:dyDescent="0.2">
      <c r="A640" s="311" t="s">
        <v>1706</v>
      </c>
      <c r="B640" s="311"/>
      <c r="C640" s="311" t="s">
        <v>1707</v>
      </c>
    </row>
    <row r="641" spans="1:3" x14ac:dyDescent="0.2">
      <c r="A641" s="311" t="s">
        <v>1708</v>
      </c>
      <c r="B641" s="311"/>
      <c r="C641" s="311" t="s">
        <v>1709</v>
      </c>
    </row>
    <row r="642" spans="1:3" x14ac:dyDescent="0.2">
      <c r="A642" s="311" t="s">
        <v>1710</v>
      </c>
      <c r="B642" s="311"/>
      <c r="C642" s="311" t="s">
        <v>1711</v>
      </c>
    </row>
    <row r="643" spans="1:3" x14ac:dyDescent="0.2">
      <c r="A643" s="311" t="s">
        <v>1712</v>
      </c>
      <c r="B643" s="311"/>
      <c r="C643" s="311" t="s">
        <v>1713</v>
      </c>
    </row>
    <row r="644" spans="1:3" x14ac:dyDescent="0.2">
      <c r="A644" s="311" t="s">
        <v>1714</v>
      </c>
      <c r="B644" s="311"/>
      <c r="C644" s="311" t="s">
        <v>1715</v>
      </c>
    </row>
    <row r="645" spans="1:3" x14ac:dyDescent="0.2">
      <c r="A645" s="311" t="s">
        <v>1716</v>
      </c>
      <c r="B645" s="311"/>
      <c r="C645" s="311" t="s">
        <v>1717</v>
      </c>
    </row>
    <row r="646" spans="1:3" x14ac:dyDescent="0.2">
      <c r="A646" s="311" t="s">
        <v>1718</v>
      </c>
      <c r="B646" s="311"/>
      <c r="C646" s="311" t="s">
        <v>1719</v>
      </c>
    </row>
    <row r="647" spans="1:3" x14ac:dyDescent="0.2">
      <c r="A647" s="311" t="s">
        <v>1720</v>
      </c>
      <c r="B647" s="311"/>
      <c r="C647" s="311" t="s">
        <v>1721</v>
      </c>
    </row>
    <row r="648" spans="1:3" x14ac:dyDescent="0.2">
      <c r="A648" s="311" t="s">
        <v>1722</v>
      </c>
      <c r="B648" s="311"/>
      <c r="C648" s="311" t="s">
        <v>1723</v>
      </c>
    </row>
    <row r="649" spans="1:3" x14ac:dyDescent="0.2">
      <c r="A649" s="311" t="s">
        <v>1724</v>
      </c>
      <c r="B649" s="311"/>
      <c r="C649" s="311" t="s">
        <v>1725</v>
      </c>
    </row>
    <row r="650" spans="1:3" x14ac:dyDescent="0.2">
      <c r="A650" s="311" t="s">
        <v>1726</v>
      </c>
      <c r="B650" s="311"/>
      <c r="C650" s="311" t="s">
        <v>1727</v>
      </c>
    </row>
    <row r="651" spans="1:3" x14ac:dyDescent="0.2">
      <c r="A651" s="311" t="s">
        <v>1728</v>
      </c>
      <c r="B651" s="311"/>
      <c r="C651" s="311" t="s">
        <v>1729</v>
      </c>
    </row>
    <row r="652" spans="1:3" x14ac:dyDescent="0.2">
      <c r="A652" s="311" t="s">
        <v>1730</v>
      </c>
      <c r="B652" s="311"/>
      <c r="C652" s="311" t="s">
        <v>1731</v>
      </c>
    </row>
    <row r="653" spans="1:3" x14ac:dyDescent="0.2">
      <c r="A653" s="311" t="s">
        <v>1732</v>
      </c>
      <c r="B653" s="311"/>
      <c r="C653" s="311" t="s">
        <v>1733</v>
      </c>
    </row>
    <row r="654" spans="1:3" x14ac:dyDescent="0.2">
      <c r="A654" s="311" t="s">
        <v>1734</v>
      </c>
      <c r="B654" s="311"/>
      <c r="C654" s="311" t="s">
        <v>1735</v>
      </c>
    </row>
    <row r="655" spans="1:3" x14ac:dyDescent="0.2">
      <c r="A655" s="311" t="s">
        <v>1736</v>
      </c>
      <c r="B655" s="311"/>
      <c r="C655" s="311" t="s">
        <v>1737</v>
      </c>
    </row>
    <row r="656" spans="1:3" x14ac:dyDescent="0.2">
      <c r="A656" s="311" t="s">
        <v>1738</v>
      </c>
      <c r="B656" s="311"/>
      <c r="C656" s="311" t="s">
        <v>1739</v>
      </c>
    </row>
    <row r="657" spans="1:3" x14ac:dyDescent="0.2">
      <c r="A657" s="311" t="s">
        <v>1740</v>
      </c>
      <c r="B657" s="311"/>
      <c r="C657" s="311" t="s">
        <v>1741</v>
      </c>
    </row>
    <row r="658" spans="1:3" x14ac:dyDescent="0.2">
      <c r="A658" s="311" t="s">
        <v>1742</v>
      </c>
      <c r="B658" s="311"/>
      <c r="C658" s="311" t="s">
        <v>1743</v>
      </c>
    </row>
    <row r="659" spans="1:3" x14ac:dyDescent="0.2">
      <c r="A659" s="311" t="s">
        <v>1744</v>
      </c>
      <c r="B659" s="311"/>
      <c r="C659" s="311" t="s">
        <v>1745</v>
      </c>
    </row>
    <row r="660" spans="1:3" x14ac:dyDescent="0.2">
      <c r="A660" s="311" t="s">
        <v>1746</v>
      </c>
      <c r="B660" s="311"/>
      <c r="C660" s="311" t="s">
        <v>1747</v>
      </c>
    </row>
    <row r="661" spans="1:3" x14ac:dyDescent="0.2">
      <c r="A661" s="311" t="s">
        <v>1748</v>
      </c>
      <c r="B661" s="311"/>
      <c r="C661" s="311" t="s">
        <v>1749</v>
      </c>
    </row>
    <row r="662" spans="1:3" x14ac:dyDescent="0.2">
      <c r="A662" s="311" t="s">
        <v>1750</v>
      </c>
      <c r="B662" s="311"/>
      <c r="C662" s="311" t="s">
        <v>1751</v>
      </c>
    </row>
    <row r="663" spans="1:3" x14ac:dyDescent="0.2">
      <c r="A663" s="311" t="s">
        <v>1752</v>
      </c>
      <c r="B663" s="311"/>
      <c r="C663" s="311" t="s">
        <v>1753</v>
      </c>
    </row>
    <row r="664" spans="1:3" x14ac:dyDescent="0.2">
      <c r="A664" s="311" t="s">
        <v>1754</v>
      </c>
      <c r="B664" s="311"/>
      <c r="C664" s="311" t="s">
        <v>1755</v>
      </c>
    </row>
    <row r="665" spans="1:3" x14ac:dyDescent="0.2">
      <c r="A665" s="311" t="s">
        <v>1756</v>
      </c>
      <c r="B665" s="311"/>
      <c r="C665" s="311" t="s">
        <v>1757</v>
      </c>
    </row>
    <row r="666" spans="1:3" x14ac:dyDescent="0.2">
      <c r="A666" s="311" t="s">
        <v>1758</v>
      </c>
      <c r="B666" s="311"/>
      <c r="C666" s="311" t="s">
        <v>1759</v>
      </c>
    </row>
    <row r="667" spans="1:3" x14ac:dyDescent="0.2">
      <c r="A667" s="311" t="s">
        <v>1760</v>
      </c>
      <c r="B667" s="311"/>
      <c r="C667" s="311" t="s">
        <v>1761</v>
      </c>
    </row>
    <row r="668" spans="1:3" x14ac:dyDescent="0.2">
      <c r="A668" s="311" t="s">
        <v>1762</v>
      </c>
      <c r="B668" s="311"/>
      <c r="C668" s="311" t="s">
        <v>240</v>
      </c>
    </row>
    <row r="669" spans="1:3" x14ac:dyDescent="0.2">
      <c r="A669" s="311" t="s">
        <v>1763</v>
      </c>
      <c r="B669" s="311"/>
      <c r="C669" s="311" t="s">
        <v>1456</v>
      </c>
    </row>
    <row r="670" spans="1:3" x14ac:dyDescent="0.2">
      <c r="A670" s="311" t="s">
        <v>1764</v>
      </c>
      <c r="B670" s="311"/>
      <c r="C670" s="311" t="s">
        <v>245</v>
      </c>
    </row>
    <row r="671" spans="1:3" x14ac:dyDescent="0.2">
      <c r="A671" s="311" t="s">
        <v>1765</v>
      </c>
      <c r="B671" s="311"/>
      <c r="C671" s="311" t="s">
        <v>242</v>
      </c>
    </row>
    <row r="672" spans="1:3" x14ac:dyDescent="0.2">
      <c r="A672" s="311" t="s">
        <v>1766</v>
      </c>
      <c r="B672" s="311"/>
      <c r="C672" s="311" t="s">
        <v>243</v>
      </c>
    </row>
    <row r="673" spans="1:3" x14ac:dyDescent="0.2">
      <c r="A673" s="311" t="s">
        <v>1767</v>
      </c>
      <c r="B673" s="311"/>
      <c r="C673" s="311" t="s">
        <v>1504</v>
      </c>
    </row>
    <row r="674" spans="1:3" x14ac:dyDescent="0.2">
      <c r="A674" s="311" t="s">
        <v>1768</v>
      </c>
      <c r="B674" s="311"/>
      <c r="C674" s="311" t="s">
        <v>1769</v>
      </c>
    </row>
    <row r="675" spans="1:3" x14ac:dyDescent="0.2">
      <c r="A675" s="311" t="s">
        <v>1770</v>
      </c>
      <c r="B675" s="311"/>
      <c r="C675" s="311" t="s">
        <v>1771</v>
      </c>
    </row>
    <row r="676" spans="1:3" x14ac:dyDescent="0.2">
      <c r="A676" s="311" t="s">
        <v>1772</v>
      </c>
      <c r="B676" s="311"/>
      <c r="C676" s="311" t="s">
        <v>1602</v>
      </c>
    </row>
    <row r="677" spans="1:3" x14ac:dyDescent="0.2">
      <c r="A677" s="311" t="s">
        <v>1773</v>
      </c>
      <c r="B677" s="311"/>
      <c r="C677" s="311" t="s">
        <v>392</v>
      </c>
    </row>
    <row r="678" spans="1:3" x14ac:dyDescent="0.2">
      <c r="A678" s="311" t="s">
        <v>1774</v>
      </c>
      <c r="B678" s="311"/>
      <c r="C678" s="311" t="s">
        <v>1775</v>
      </c>
    </row>
    <row r="679" spans="1:3" x14ac:dyDescent="0.2">
      <c r="A679" s="311" t="s">
        <v>1776</v>
      </c>
      <c r="B679" s="311"/>
      <c r="C679" s="311" t="s">
        <v>1777</v>
      </c>
    </row>
    <row r="680" spans="1:3" x14ac:dyDescent="0.2">
      <c r="A680" s="311" t="s">
        <v>1778</v>
      </c>
      <c r="B680" s="311"/>
      <c r="C680" s="311" t="s">
        <v>1779</v>
      </c>
    </row>
    <row r="681" spans="1:3" x14ac:dyDescent="0.2">
      <c r="A681" s="311" t="s">
        <v>1780</v>
      </c>
      <c r="B681" s="311"/>
      <c r="C681" s="311" t="s">
        <v>1057</v>
      </c>
    </row>
    <row r="682" spans="1:3" x14ac:dyDescent="0.2">
      <c r="A682" s="311" t="s">
        <v>1781</v>
      </c>
      <c r="B682" s="311"/>
      <c r="C682" s="311" t="s">
        <v>1349</v>
      </c>
    </row>
    <row r="683" spans="1:3" x14ac:dyDescent="0.2">
      <c r="A683" s="311" t="s">
        <v>1782</v>
      </c>
      <c r="B683" s="311"/>
      <c r="C683" s="311" t="s">
        <v>1783</v>
      </c>
    </row>
    <row r="684" spans="1:3" x14ac:dyDescent="0.2">
      <c r="A684" s="311" t="s">
        <v>1784</v>
      </c>
      <c r="B684" s="311"/>
      <c r="C684" s="311" t="s">
        <v>1785</v>
      </c>
    </row>
    <row r="685" spans="1:3" x14ac:dyDescent="0.2">
      <c r="A685" s="311" t="s">
        <v>1786</v>
      </c>
      <c r="B685" s="311"/>
      <c r="C685" s="311" t="s">
        <v>1787</v>
      </c>
    </row>
    <row r="686" spans="1:3" x14ac:dyDescent="0.2">
      <c r="A686" s="311" t="s">
        <v>1788</v>
      </c>
      <c r="B686" s="311"/>
      <c r="C686" s="311" t="s">
        <v>1789</v>
      </c>
    </row>
    <row r="687" spans="1:3" x14ac:dyDescent="0.2">
      <c r="A687" s="311" t="s">
        <v>1790</v>
      </c>
      <c r="B687" s="311"/>
      <c r="C687" s="311" t="s">
        <v>1564</v>
      </c>
    </row>
    <row r="688" spans="1:3" x14ac:dyDescent="0.2">
      <c r="A688" s="311" t="s">
        <v>1791</v>
      </c>
      <c r="B688" s="311"/>
      <c r="C688" s="311" t="s">
        <v>1622</v>
      </c>
    </row>
    <row r="689" spans="1:3" x14ac:dyDescent="0.2">
      <c r="A689" s="311" t="s">
        <v>1792</v>
      </c>
      <c r="B689" s="311"/>
      <c r="C689" s="311" t="s">
        <v>1793</v>
      </c>
    </row>
    <row r="690" spans="1:3" x14ac:dyDescent="0.2">
      <c r="A690" s="311" t="s">
        <v>1794</v>
      </c>
      <c r="B690" s="311"/>
      <c r="C690" s="311" t="s">
        <v>1795</v>
      </c>
    </row>
    <row r="691" spans="1:3" x14ac:dyDescent="0.2">
      <c r="A691" s="311" t="s">
        <v>1796</v>
      </c>
      <c r="B691" s="311"/>
      <c r="C691" s="311" t="s">
        <v>1349</v>
      </c>
    </row>
    <row r="692" spans="1:3" x14ac:dyDescent="0.2">
      <c r="A692" s="311" t="s">
        <v>1797</v>
      </c>
      <c r="B692" s="311"/>
      <c r="C692" s="311" t="s">
        <v>1798</v>
      </c>
    </row>
    <row r="693" spans="1:3" x14ac:dyDescent="0.2">
      <c r="A693" s="311" t="s">
        <v>1799</v>
      </c>
      <c r="B693" s="311"/>
      <c r="C693" s="311" t="s">
        <v>1800</v>
      </c>
    </row>
    <row r="694" spans="1:3" x14ac:dyDescent="0.2">
      <c r="A694" s="311" t="s">
        <v>1801</v>
      </c>
      <c r="B694" s="311"/>
      <c r="C694" s="311" t="s">
        <v>1802</v>
      </c>
    </row>
    <row r="695" spans="1:3" x14ac:dyDescent="0.2">
      <c r="A695" s="311" t="s">
        <v>1803</v>
      </c>
      <c r="B695" s="311"/>
      <c r="C695" s="311" t="s">
        <v>1804</v>
      </c>
    </row>
    <row r="696" spans="1:3" x14ac:dyDescent="0.2">
      <c r="A696" s="311" t="s">
        <v>1805</v>
      </c>
      <c r="B696" s="311"/>
      <c r="C696" s="311" t="s">
        <v>1564</v>
      </c>
    </row>
    <row r="697" spans="1:3" x14ac:dyDescent="0.2">
      <c r="A697" s="311" t="s">
        <v>1806</v>
      </c>
      <c r="B697" s="311"/>
      <c r="C697" s="311" t="s">
        <v>98</v>
      </c>
    </row>
    <row r="698" spans="1:3" x14ac:dyDescent="0.2">
      <c r="A698" s="311" t="s">
        <v>1807</v>
      </c>
      <c r="B698" s="311"/>
      <c r="C698" s="311" t="s">
        <v>476</v>
      </c>
    </row>
    <row r="699" spans="1:3" x14ac:dyDescent="0.2">
      <c r="A699" s="311" t="s">
        <v>1808</v>
      </c>
      <c r="B699" s="311"/>
      <c r="C699" s="311" t="s">
        <v>478</v>
      </c>
    </row>
    <row r="700" spans="1:3" x14ac:dyDescent="0.2">
      <c r="A700" s="311" t="s">
        <v>1809</v>
      </c>
      <c r="B700" s="311"/>
      <c r="C700" s="311" t="s">
        <v>480</v>
      </c>
    </row>
    <row r="701" spans="1:3" x14ac:dyDescent="0.2">
      <c r="A701" s="311" t="s">
        <v>1810</v>
      </c>
      <c r="B701" s="311"/>
      <c r="C701" s="311" t="s">
        <v>482</v>
      </c>
    </row>
    <row r="702" spans="1:3" x14ac:dyDescent="0.2">
      <c r="A702" s="311" t="s">
        <v>1811</v>
      </c>
      <c r="B702" s="311"/>
      <c r="C702" s="311" t="s">
        <v>484</v>
      </c>
    </row>
    <row r="703" spans="1:3" x14ac:dyDescent="0.2">
      <c r="A703" s="311" t="s">
        <v>1812</v>
      </c>
      <c r="B703" s="311"/>
      <c r="C703" s="311" t="s">
        <v>376</v>
      </c>
    </row>
    <row r="704" spans="1:3" x14ac:dyDescent="0.2">
      <c r="A704" s="311" t="s">
        <v>1813</v>
      </c>
      <c r="B704" s="311"/>
      <c r="C704" s="311" t="s">
        <v>488</v>
      </c>
    </row>
    <row r="705" spans="1:3" x14ac:dyDescent="0.2">
      <c r="A705" s="311" t="s">
        <v>1814</v>
      </c>
      <c r="B705" s="311"/>
      <c r="C705" s="311" t="s">
        <v>493</v>
      </c>
    </row>
    <row r="706" spans="1:3" x14ac:dyDescent="0.2">
      <c r="A706" s="311" t="s">
        <v>1815</v>
      </c>
      <c r="B706" s="311"/>
      <c r="C706" s="311" t="s">
        <v>495</v>
      </c>
    </row>
    <row r="707" spans="1:3" x14ac:dyDescent="0.2">
      <c r="A707" s="311" t="s">
        <v>1816</v>
      </c>
      <c r="B707" s="311"/>
      <c r="C707" s="311" t="s">
        <v>497</v>
      </c>
    </row>
    <row r="708" spans="1:3" x14ac:dyDescent="0.2">
      <c r="A708" s="311" t="s">
        <v>1817</v>
      </c>
      <c r="B708" s="311"/>
      <c r="C708" s="311" t="s">
        <v>499</v>
      </c>
    </row>
    <row r="709" spans="1:3" x14ac:dyDescent="0.2">
      <c r="A709" s="311" t="s">
        <v>1818</v>
      </c>
      <c r="B709" s="311"/>
      <c r="C709" s="311" t="s">
        <v>501</v>
      </c>
    </row>
    <row r="710" spans="1:3" x14ac:dyDescent="0.2">
      <c r="A710" s="311" t="s">
        <v>1819</v>
      </c>
      <c r="B710" s="311"/>
      <c r="C710" s="311" t="s">
        <v>503</v>
      </c>
    </row>
    <row r="711" spans="1:3" x14ac:dyDescent="0.2">
      <c r="A711" s="311" t="s">
        <v>1820</v>
      </c>
      <c r="B711" s="311"/>
      <c r="C711" s="311" t="s">
        <v>505</v>
      </c>
    </row>
    <row r="712" spans="1:3" x14ac:dyDescent="0.2">
      <c r="A712" s="311" t="s">
        <v>1821</v>
      </c>
      <c r="B712" s="311"/>
      <c r="C712" s="311" t="s">
        <v>507</v>
      </c>
    </row>
    <row r="713" spans="1:3" x14ac:dyDescent="0.2">
      <c r="A713" s="311" t="s">
        <v>1822</v>
      </c>
      <c r="B713" s="311"/>
      <c r="C713" s="311" t="s">
        <v>509</v>
      </c>
    </row>
    <row r="714" spans="1:3" x14ac:dyDescent="0.2">
      <c r="A714" s="311" t="s">
        <v>1823</v>
      </c>
      <c r="B714" s="311"/>
      <c r="C714" s="311" t="s">
        <v>511</v>
      </c>
    </row>
    <row r="715" spans="1:3" x14ac:dyDescent="0.2">
      <c r="A715" s="311" t="s">
        <v>1824</v>
      </c>
      <c r="B715" s="311"/>
      <c r="C715" s="311" t="s">
        <v>513</v>
      </c>
    </row>
    <row r="716" spans="1:3" x14ac:dyDescent="0.2">
      <c r="A716" s="311" t="s">
        <v>1825</v>
      </c>
      <c r="B716" s="311"/>
      <c r="C716" s="311" t="s">
        <v>515</v>
      </c>
    </row>
    <row r="717" spans="1:3" x14ac:dyDescent="0.2">
      <c r="A717" s="311" t="s">
        <v>1826</v>
      </c>
      <c r="B717" s="311"/>
      <c r="C717" s="311" t="s">
        <v>517</v>
      </c>
    </row>
    <row r="718" spans="1:3" x14ac:dyDescent="0.2">
      <c r="A718" s="311" t="s">
        <v>1827</v>
      </c>
      <c r="B718" s="311"/>
      <c r="C718" s="311" t="s">
        <v>519</v>
      </c>
    </row>
    <row r="719" spans="1:3" x14ac:dyDescent="0.2">
      <c r="A719" s="311" t="s">
        <v>1828</v>
      </c>
      <c r="B719" s="311"/>
      <c r="C719" s="311" t="s">
        <v>521</v>
      </c>
    </row>
    <row r="720" spans="1:3" x14ac:dyDescent="0.2">
      <c r="A720" s="311" t="s">
        <v>1829</v>
      </c>
      <c r="B720" s="311"/>
      <c r="C720" s="311" t="s">
        <v>523</v>
      </c>
    </row>
    <row r="721" spans="1:3" x14ac:dyDescent="0.2">
      <c r="A721" s="311" t="s">
        <v>1830</v>
      </c>
      <c r="B721" s="311"/>
      <c r="C721" s="311" t="s">
        <v>525</v>
      </c>
    </row>
    <row r="722" spans="1:3" x14ac:dyDescent="0.2">
      <c r="A722" s="311" t="s">
        <v>1831</v>
      </c>
      <c r="B722" s="311"/>
      <c r="C722" s="311" t="s">
        <v>527</v>
      </c>
    </row>
    <row r="723" spans="1:3" x14ac:dyDescent="0.2">
      <c r="A723" s="311" t="s">
        <v>1832</v>
      </c>
      <c r="B723" s="311"/>
      <c r="C723" s="311" t="s">
        <v>529</v>
      </c>
    </row>
    <row r="724" spans="1:3" x14ac:dyDescent="0.2">
      <c r="A724" s="311" t="s">
        <v>1833</v>
      </c>
      <c r="B724" s="311"/>
      <c r="C724" s="311" t="s">
        <v>531</v>
      </c>
    </row>
    <row r="725" spans="1:3" x14ac:dyDescent="0.2">
      <c r="A725" s="311" t="s">
        <v>1834</v>
      </c>
      <c r="B725" s="311"/>
      <c r="C725" s="311" t="s">
        <v>533</v>
      </c>
    </row>
    <row r="726" spans="1:3" x14ac:dyDescent="0.2">
      <c r="A726" s="311" t="s">
        <v>1835</v>
      </c>
      <c r="B726" s="311"/>
      <c r="C726" s="311" t="s">
        <v>535</v>
      </c>
    </row>
    <row r="727" spans="1:3" x14ac:dyDescent="0.2">
      <c r="A727" s="311" t="s">
        <v>1836</v>
      </c>
      <c r="B727" s="311"/>
      <c r="C727" s="311" t="s">
        <v>537</v>
      </c>
    </row>
    <row r="728" spans="1:3" x14ac:dyDescent="0.2">
      <c r="A728" s="311" t="s">
        <v>1837</v>
      </c>
      <c r="B728" s="311"/>
      <c r="C728" s="311" t="s">
        <v>539</v>
      </c>
    </row>
    <row r="729" spans="1:3" x14ac:dyDescent="0.2">
      <c r="A729" s="311" t="s">
        <v>1838</v>
      </c>
      <c r="B729" s="311"/>
      <c r="C729" s="311" t="s">
        <v>541</v>
      </c>
    </row>
    <row r="730" spans="1:3" x14ac:dyDescent="0.2">
      <c r="A730" s="311" t="s">
        <v>1839</v>
      </c>
      <c r="B730" s="311"/>
      <c r="C730" s="311" t="s">
        <v>543</v>
      </c>
    </row>
    <row r="731" spans="1:3" x14ac:dyDescent="0.2">
      <c r="A731" s="311" t="s">
        <v>1840</v>
      </c>
      <c r="B731" s="311"/>
      <c r="C731" s="311" t="s">
        <v>545</v>
      </c>
    </row>
    <row r="732" spans="1:3" x14ac:dyDescent="0.2">
      <c r="A732" s="311" t="s">
        <v>1841</v>
      </c>
      <c r="B732" s="311"/>
      <c r="C732" s="311" t="s">
        <v>547</v>
      </c>
    </row>
    <row r="733" spans="1:3" x14ac:dyDescent="0.2">
      <c r="A733" s="311" t="s">
        <v>1842</v>
      </c>
      <c r="B733" s="311"/>
      <c r="C733" s="311" t="s">
        <v>549</v>
      </c>
    </row>
    <row r="734" spans="1:3" x14ac:dyDescent="0.2">
      <c r="A734" s="311" t="s">
        <v>1843</v>
      </c>
      <c r="B734" s="311"/>
      <c r="C734" s="311" t="s">
        <v>551</v>
      </c>
    </row>
    <row r="735" spans="1:3" x14ac:dyDescent="0.2">
      <c r="A735" s="311" t="s">
        <v>1844</v>
      </c>
      <c r="B735" s="311"/>
      <c r="C735" s="311" t="s">
        <v>553</v>
      </c>
    </row>
    <row r="736" spans="1:3" x14ac:dyDescent="0.2">
      <c r="A736" s="311" t="s">
        <v>1845</v>
      </c>
      <c r="B736" s="311"/>
      <c r="C736" s="311" t="s">
        <v>555</v>
      </c>
    </row>
    <row r="737" spans="1:3" x14ac:dyDescent="0.2">
      <c r="A737" s="311" t="s">
        <v>1846</v>
      </c>
      <c r="B737" s="311"/>
      <c r="C737" s="311" t="s">
        <v>557</v>
      </c>
    </row>
    <row r="738" spans="1:3" x14ac:dyDescent="0.2">
      <c r="A738" s="311" t="s">
        <v>1847</v>
      </c>
      <c r="B738" s="311"/>
      <c r="C738" s="311" t="s">
        <v>559</v>
      </c>
    </row>
    <row r="739" spans="1:3" x14ac:dyDescent="0.2">
      <c r="A739" s="311" t="s">
        <v>1848</v>
      </c>
      <c r="B739" s="311"/>
      <c r="C739" s="311" t="s">
        <v>561</v>
      </c>
    </row>
    <row r="740" spans="1:3" x14ac:dyDescent="0.2">
      <c r="A740" s="311" t="s">
        <v>1849</v>
      </c>
      <c r="B740" s="311"/>
      <c r="C740" s="311" t="s">
        <v>563</v>
      </c>
    </row>
    <row r="741" spans="1:3" x14ac:dyDescent="0.2">
      <c r="A741" s="311" t="s">
        <v>1850</v>
      </c>
      <c r="B741" s="311"/>
      <c r="C741" s="311" t="s">
        <v>565</v>
      </c>
    </row>
    <row r="742" spans="1:3" x14ac:dyDescent="0.2">
      <c r="A742" s="311" t="s">
        <v>1851</v>
      </c>
      <c r="B742" s="311"/>
      <c r="C742" s="311" t="s">
        <v>567</v>
      </c>
    </row>
    <row r="743" spans="1:3" x14ac:dyDescent="0.2">
      <c r="A743" s="311" t="s">
        <v>1852</v>
      </c>
      <c r="B743" s="311"/>
      <c r="C743" s="311" t="s">
        <v>569</v>
      </c>
    </row>
    <row r="744" spans="1:3" x14ac:dyDescent="0.2">
      <c r="A744" s="311" t="s">
        <v>1853</v>
      </c>
      <c r="B744" s="311"/>
      <c r="C744" s="311" t="s">
        <v>571</v>
      </c>
    </row>
    <row r="745" spans="1:3" x14ac:dyDescent="0.2">
      <c r="A745" s="311" t="s">
        <v>1854</v>
      </c>
      <c r="B745" s="311"/>
      <c r="C745" s="311" t="s">
        <v>573</v>
      </c>
    </row>
    <row r="746" spans="1:3" x14ac:dyDescent="0.2">
      <c r="A746" s="311" t="s">
        <v>1855</v>
      </c>
      <c r="B746" s="311"/>
      <c r="C746" s="311" t="s">
        <v>575</v>
      </c>
    </row>
    <row r="747" spans="1:3" x14ac:dyDescent="0.2">
      <c r="A747" s="311" t="s">
        <v>1856</v>
      </c>
      <c r="B747" s="311"/>
      <c r="C747" s="311" t="s">
        <v>577</v>
      </c>
    </row>
    <row r="748" spans="1:3" x14ac:dyDescent="0.2">
      <c r="A748" s="311" t="s">
        <v>1857</v>
      </c>
      <c r="B748" s="311"/>
      <c r="C748" s="311" t="s">
        <v>579</v>
      </c>
    </row>
    <row r="749" spans="1:3" x14ac:dyDescent="0.2">
      <c r="A749" s="311" t="s">
        <v>1858</v>
      </c>
      <c r="B749" s="311"/>
      <c r="C749" s="311" t="s">
        <v>581</v>
      </c>
    </row>
    <row r="750" spans="1:3" x14ac:dyDescent="0.2">
      <c r="A750" s="311" t="s">
        <v>1859</v>
      </c>
      <c r="B750" s="311"/>
      <c r="C750" s="311" t="s">
        <v>583</v>
      </c>
    </row>
    <row r="751" spans="1:3" x14ac:dyDescent="0.2">
      <c r="A751" s="311" t="s">
        <v>1860</v>
      </c>
      <c r="B751" s="311"/>
      <c r="C751" s="311" t="s">
        <v>585</v>
      </c>
    </row>
    <row r="752" spans="1:3" x14ac:dyDescent="0.2">
      <c r="A752" s="311" t="s">
        <v>1861</v>
      </c>
      <c r="B752" s="311"/>
      <c r="C752" s="311" t="s">
        <v>587</v>
      </c>
    </row>
    <row r="753" spans="1:3" x14ac:dyDescent="0.2">
      <c r="A753" s="311" t="s">
        <v>1862</v>
      </c>
      <c r="B753" s="311"/>
      <c r="C753" s="311" t="s">
        <v>589</v>
      </c>
    </row>
    <row r="754" spans="1:3" x14ac:dyDescent="0.2">
      <c r="A754" s="311" t="s">
        <v>1863</v>
      </c>
      <c r="B754" s="311"/>
      <c r="C754" s="311" t="s">
        <v>591</v>
      </c>
    </row>
    <row r="755" spans="1:3" x14ac:dyDescent="0.2">
      <c r="A755" s="311" t="s">
        <v>1864</v>
      </c>
      <c r="B755" s="311"/>
      <c r="C755" s="311" t="s">
        <v>593</v>
      </c>
    </row>
    <row r="756" spans="1:3" x14ac:dyDescent="0.2">
      <c r="A756" s="311" t="s">
        <v>1865</v>
      </c>
      <c r="B756" s="311"/>
      <c r="C756" s="311" t="s">
        <v>595</v>
      </c>
    </row>
    <row r="757" spans="1:3" x14ac:dyDescent="0.2">
      <c r="A757" s="311" t="s">
        <v>1866</v>
      </c>
      <c r="B757" s="311"/>
      <c r="C757" s="311" t="s">
        <v>597</v>
      </c>
    </row>
    <row r="758" spans="1:3" x14ac:dyDescent="0.2">
      <c r="A758" s="311" t="s">
        <v>1867</v>
      </c>
      <c r="B758" s="311"/>
      <c r="C758" s="311" t="s">
        <v>599</v>
      </c>
    </row>
    <row r="759" spans="1:3" x14ac:dyDescent="0.2">
      <c r="A759" s="311" t="s">
        <v>1868</v>
      </c>
      <c r="B759" s="311"/>
      <c r="C759" s="311" t="s">
        <v>601</v>
      </c>
    </row>
    <row r="760" spans="1:3" x14ac:dyDescent="0.2">
      <c r="A760" s="311" t="s">
        <v>1869</v>
      </c>
      <c r="B760" s="311"/>
      <c r="C760" s="311" t="s">
        <v>603</v>
      </c>
    </row>
    <row r="761" spans="1:3" x14ac:dyDescent="0.2">
      <c r="A761" s="311" t="s">
        <v>1870</v>
      </c>
      <c r="B761" s="311"/>
      <c r="C761" s="311" t="s">
        <v>605</v>
      </c>
    </row>
    <row r="762" spans="1:3" x14ac:dyDescent="0.2">
      <c r="A762" s="311" t="s">
        <v>1871</v>
      </c>
      <c r="B762" s="311"/>
      <c r="C762" s="311" t="s">
        <v>607</v>
      </c>
    </row>
    <row r="763" spans="1:3" x14ac:dyDescent="0.2">
      <c r="A763" s="311" t="s">
        <v>1872</v>
      </c>
      <c r="B763" s="311"/>
      <c r="C763" s="311" t="s">
        <v>609</v>
      </c>
    </row>
    <row r="764" spans="1:3" x14ac:dyDescent="0.2">
      <c r="A764" s="311" t="s">
        <v>1873</v>
      </c>
      <c r="B764" s="311"/>
      <c r="C764" s="311" t="s">
        <v>611</v>
      </c>
    </row>
    <row r="765" spans="1:3" x14ac:dyDescent="0.2">
      <c r="A765" s="311" t="s">
        <v>1874</v>
      </c>
      <c r="B765" s="311"/>
      <c r="C765" s="311" t="s">
        <v>613</v>
      </c>
    </row>
    <row r="766" spans="1:3" x14ac:dyDescent="0.2">
      <c r="A766" s="311" t="s">
        <v>1875</v>
      </c>
      <c r="B766" s="311"/>
      <c r="C766" s="311" t="s">
        <v>615</v>
      </c>
    </row>
    <row r="767" spans="1:3" x14ac:dyDescent="0.2">
      <c r="A767" s="311" t="s">
        <v>1876</v>
      </c>
      <c r="B767" s="311"/>
      <c r="C767" s="311" t="s">
        <v>617</v>
      </c>
    </row>
    <row r="768" spans="1:3" x14ac:dyDescent="0.2">
      <c r="A768" s="311" t="s">
        <v>1877</v>
      </c>
      <c r="B768" s="311"/>
      <c r="C768" s="311" t="s">
        <v>619</v>
      </c>
    </row>
    <row r="769" spans="1:3" x14ac:dyDescent="0.2">
      <c r="A769" s="311" t="s">
        <v>1878</v>
      </c>
      <c r="B769" s="311"/>
      <c r="C769" s="311" t="s">
        <v>621</v>
      </c>
    </row>
    <row r="770" spans="1:3" x14ac:dyDescent="0.2">
      <c r="A770" s="311" t="s">
        <v>1879</v>
      </c>
      <c r="B770" s="311"/>
      <c r="C770" s="311" t="s">
        <v>623</v>
      </c>
    </row>
    <row r="771" spans="1:3" x14ac:dyDescent="0.2">
      <c r="A771" s="311" t="s">
        <v>1880</v>
      </c>
      <c r="B771" s="311"/>
      <c r="C771" s="311" t="s">
        <v>625</v>
      </c>
    </row>
    <row r="772" spans="1:3" x14ac:dyDescent="0.2">
      <c r="A772" s="311" t="s">
        <v>1881</v>
      </c>
      <c r="B772" s="311"/>
      <c r="C772" s="311" t="s">
        <v>627</v>
      </c>
    </row>
    <row r="773" spans="1:3" x14ac:dyDescent="0.2">
      <c r="A773" s="311" t="s">
        <v>1882</v>
      </c>
      <c r="B773" s="311"/>
      <c r="C773" s="311" t="s">
        <v>629</v>
      </c>
    </row>
    <row r="774" spans="1:3" x14ac:dyDescent="0.2">
      <c r="A774" s="311" t="s">
        <v>1883</v>
      </c>
      <c r="B774" s="311"/>
      <c r="C774" s="311" t="s">
        <v>631</v>
      </c>
    </row>
    <row r="775" spans="1:3" x14ac:dyDescent="0.2">
      <c r="A775" s="311" t="s">
        <v>1884</v>
      </c>
      <c r="B775" s="311"/>
      <c r="C775" s="311" t="s">
        <v>633</v>
      </c>
    </row>
    <row r="776" spans="1:3" x14ac:dyDescent="0.2">
      <c r="A776" s="311" t="s">
        <v>1885</v>
      </c>
      <c r="B776" s="311"/>
      <c r="C776" s="311" t="s">
        <v>635</v>
      </c>
    </row>
    <row r="777" spans="1:3" x14ac:dyDescent="0.2">
      <c r="A777" s="311" t="s">
        <v>1886</v>
      </c>
      <c r="B777" s="311"/>
      <c r="C777" s="311" t="s">
        <v>637</v>
      </c>
    </row>
    <row r="778" spans="1:3" x14ac:dyDescent="0.2">
      <c r="A778" s="311" t="s">
        <v>1887</v>
      </c>
      <c r="B778" s="311"/>
      <c r="C778" s="311" t="s">
        <v>639</v>
      </c>
    </row>
    <row r="779" spans="1:3" x14ac:dyDescent="0.2">
      <c r="A779" s="311" t="s">
        <v>1888</v>
      </c>
      <c r="B779" s="311"/>
      <c r="C779" s="311" t="s">
        <v>641</v>
      </c>
    </row>
    <row r="780" spans="1:3" x14ac:dyDescent="0.2">
      <c r="A780" s="311" t="s">
        <v>1889</v>
      </c>
      <c r="B780" s="311"/>
      <c r="C780" s="311" t="s">
        <v>643</v>
      </c>
    </row>
    <row r="781" spans="1:3" x14ac:dyDescent="0.2">
      <c r="A781" s="311" t="s">
        <v>1890</v>
      </c>
      <c r="B781" s="311"/>
      <c r="C781" s="311" t="s">
        <v>645</v>
      </c>
    </row>
    <row r="782" spans="1:3" x14ac:dyDescent="0.2">
      <c r="A782" s="311" t="s">
        <v>1891</v>
      </c>
      <c r="B782" s="311"/>
      <c r="C782" s="311" t="s">
        <v>647</v>
      </c>
    </row>
    <row r="783" spans="1:3" x14ac:dyDescent="0.2">
      <c r="A783" s="311" t="s">
        <v>1892</v>
      </c>
      <c r="B783" s="311"/>
      <c r="C783" s="311" t="s">
        <v>649</v>
      </c>
    </row>
    <row r="784" spans="1:3" x14ac:dyDescent="0.2">
      <c r="A784" s="311" t="s">
        <v>1893</v>
      </c>
      <c r="B784" s="311"/>
      <c r="C784" s="311" t="s">
        <v>651</v>
      </c>
    </row>
    <row r="785" spans="1:3" x14ac:dyDescent="0.2">
      <c r="A785" s="311" t="s">
        <v>1894</v>
      </c>
      <c r="B785" s="311"/>
      <c r="C785" s="311" t="s">
        <v>653</v>
      </c>
    </row>
    <row r="786" spans="1:3" x14ac:dyDescent="0.2">
      <c r="A786" s="311" t="s">
        <v>1895</v>
      </c>
      <c r="B786" s="311"/>
      <c r="C786" s="311" t="s">
        <v>655</v>
      </c>
    </row>
    <row r="787" spans="1:3" x14ac:dyDescent="0.2">
      <c r="A787" s="311" t="s">
        <v>1896</v>
      </c>
      <c r="B787" s="311"/>
      <c r="C787" s="311" t="s">
        <v>657</v>
      </c>
    </row>
    <row r="788" spans="1:3" x14ac:dyDescent="0.2">
      <c r="A788" s="311" t="s">
        <v>1897</v>
      </c>
      <c r="B788" s="311"/>
      <c r="C788" s="311" t="s">
        <v>659</v>
      </c>
    </row>
    <row r="789" spans="1:3" x14ac:dyDescent="0.2">
      <c r="A789" s="311" t="s">
        <v>1898</v>
      </c>
      <c r="B789" s="311"/>
      <c r="C789" s="311" t="s">
        <v>661</v>
      </c>
    </row>
    <row r="790" spans="1:3" x14ac:dyDescent="0.2">
      <c r="A790" s="311" t="s">
        <v>1899</v>
      </c>
      <c r="B790" s="311"/>
      <c r="C790" s="311" t="s">
        <v>663</v>
      </c>
    </row>
    <row r="791" spans="1:3" x14ac:dyDescent="0.2">
      <c r="A791" s="311" t="s">
        <v>1900</v>
      </c>
      <c r="B791" s="311"/>
      <c r="C791" s="311" t="s">
        <v>288</v>
      </c>
    </row>
    <row r="792" spans="1:3" x14ac:dyDescent="0.2">
      <c r="A792" s="311" t="s">
        <v>1901</v>
      </c>
      <c r="B792" s="311"/>
      <c r="C792" s="311" t="s">
        <v>666</v>
      </c>
    </row>
    <row r="793" spans="1:3" x14ac:dyDescent="0.2">
      <c r="A793" s="311" t="s">
        <v>1902</v>
      </c>
      <c r="B793" s="311"/>
      <c r="C793" s="311" t="s">
        <v>668</v>
      </c>
    </row>
    <row r="794" spans="1:3" x14ac:dyDescent="0.2">
      <c r="A794" s="311" t="s">
        <v>1903</v>
      </c>
      <c r="B794" s="311"/>
      <c r="C794" s="311" t="s">
        <v>670</v>
      </c>
    </row>
    <row r="795" spans="1:3" x14ac:dyDescent="0.2">
      <c r="A795" s="311" t="s">
        <v>1904</v>
      </c>
      <c r="B795" s="311"/>
      <c r="C795" s="311" t="s">
        <v>672</v>
      </c>
    </row>
    <row r="796" spans="1:3" x14ac:dyDescent="0.2">
      <c r="A796" s="311" t="s">
        <v>1905</v>
      </c>
      <c r="B796" s="311"/>
      <c r="C796" s="311" t="s">
        <v>674</v>
      </c>
    </row>
    <row r="797" spans="1:3" x14ac:dyDescent="0.2">
      <c r="A797" s="311" t="s">
        <v>1906</v>
      </c>
      <c r="B797" s="311"/>
      <c r="C797" s="311" t="s">
        <v>676</v>
      </c>
    </row>
    <row r="798" spans="1:3" x14ac:dyDescent="0.2">
      <c r="A798" s="311" t="s">
        <v>1907</v>
      </c>
      <c r="B798" s="311"/>
      <c r="C798" s="311" t="s">
        <v>678</v>
      </c>
    </row>
    <row r="799" spans="1:3" x14ac:dyDescent="0.2">
      <c r="A799" s="311" t="s">
        <v>1908</v>
      </c>
      <c r="B799" s="311"/>
      <c r="C799" s="311" t="s">
        <v>680</v>
      </c>
    </row>
    <row r="800" spans="1:3" x14ac:dyDescent="0.2">
      <c r="A800" s="311" t="s">
        <v>1909</v>
      </c>
      <c r="B800" s="311"/>
      <c r="C800" s="311" t="s">
        <v>682</v>
      </c>
    </row>
    <row r="801" spans="1:3" x14ac:dyDescent="0.2">
      <c r="A801" s="311" t="s">
        <v>1910</v>
      </c>
      <c r="B801" s="311"/>
      <c r="C801" s="311" t="s">
        <v>684</v>
      </c>
    </row>
    <row r="802" spans="1:3" x14ac:dyDescent="0.2">
      <c r="A802" s="311" t="s">
        <v>1911</v>
      </c>
      <c r="B802" s="311"/>
      <c r="C802" s="311" t="s">
        <v>686</v>
      </c>
    </row>
    <row r="803" spans="1:3" x14ac:dyDescent="0.2">
      <c r="A803" s="311" t="s">
        <v>1912</v>
      </c>
      <c r="B803" s="311"/>
      <c r="C803" s="311" t="s">
        <v>688</v>
      </c>
    </row>
    <row r="804" spans="1:3" x14ac:dyDescent="0.2">
      <c r="A804" s="311" t="s">
        <v>1913</v>
      </c>
      <c r="B804" s="311"/>
      <c r="C804" s="311" t="s">
        <v>690</v>
      </c>
    </row>
    <row r="805" spans="1:3" x14ac:dyDescent="0.2">
      <c r="A805" s="311" t="s">
        <v>1914</v>
      </c>
      <c r="B805" s="311"/>
      <c r="C805" s="311" t="s">
        <v>692</v>
      </c>
    </row>
    <row r="806" spans="1:3" x14ac:dyDescent="0.2">
      <c r="A806" s="311" t="s">
        <v>1915</v>
      </c>
      <c r="B806" s="311"/>
      <c r="C806" s="311" t="s">
        <v>694</v>
      </c>
    </row>
    <row r="807" spans="1:3" x14ac:dyDescent="0.2">
      <c r="A807" s="311" t="s">
        <v>1916</v>
      </c>
      <c r="B807" s="311"/>
      <c r="C807" s="311" t="s">
        <v>696</v>
      </c>
    </row>
    <row r="808" spans="1:3" x14ac:dyDescent="0.2">
      <c r="A808" s="311" t="s">
        <v>1917</v>
      </c>
      <c r="B808" s="311"/>
      <c r="C808" s="311" t="s">
        <v>698</v>
      </c>
    </row>
    <row r="809" spans="1:3" x14ac:dyDescent="0.2">
      <c r="A809" s="311" t="s">
        <v>1918</v>
      </c>
      <c r="B809" s="311"/>
      <c r="C809" s="311" t="s">
        <v>700</v>
      </c>
    </row>
    <row r="810" spans="1:3" x14ac:dyDescent="0.2">
      <c r="A810" s="311" t="s">
        <v>1919</v>
      </c>
      <c r="B810" s="311"/>
      <c r="C810" s="311" t="s">
        <v>702</v>
      </c>
    </row>
    <row r="811" spans="1:3" x14ac:dyDescent="0.2">
      <c r="A811" s="311" t="s">
        <v>1920</v>
      </c>
      <c r="B811" s="311"/>
      <c r="C811" s="311" t="s">
        <v>704</v>
      </c>
    </row>
    <row r="812" spans="1:3" x14ac:dyDescent="0.2">
      <c r="A812" s="311" t="s">
        <v>1921</v>
      </c>
      <c r="B812" s="311"/>
      <c r="C812" s="311" t="s">
        <v>706</v>
      </c>
    </row>
    <row r="813" spans="1:3" x14ac:dyDescent="0.2">
      <c r="A813" s="311" t="s">
        <v>1922</v>
      </c>
      <c r="B813" s="311"/>
      <c r="C813" s="311" t="s">
        <v>708</v>
      </c>
    </row>
    <row r="814" spans="1:3" x14ac:dyDescent="0.2">
      <c r="A814" s="311" t="s">
        <v>1923</v>
      </c>
      <c r="B814" s="311"/>
      <c r="C814" s="311" t="s">
        <v>710</v>
      </c>
    </row>
    <row r="815" spans="1:3" x14ac:dyDescent="0.2">
      <c r="A815" s="311" t="s">
        <v>1924</v>
      </c>
      <c r="B815" s="311"/>
      <c r="C815" s="311" t="s">
        <v>712</v>
      </c>
    </row>
    <row r="816" spans="1:3" x14ac:dyDescent="0.2">
      <c r="A816" s="311" t="s">
        <v>1925</v>
      </c>
      <c r="B816" s="311"/>
      <c r="C816" s="311" t="s">
        <v>714</v>
      </c>
    </row>
    <row r="817" spans="1:3" x14ac:dyDescent="0.2">
      <c r="A817" s="311" t="s">
        <v>1926</v>
      </c>
      <c r="B817" s="311"/>
      <c r="C817" s="311" t="s">
        <v>716</v>
      </c>
    </row>
    <row r="818" spans="1:3" x14ac:dyDescent="0.2">
      <c r="A818" s="311" t="s">
        <v>1927</v>
      </c>
      <c r="B818" s="311"/>
      <c r="C818" s="311" t="s">
        <v>718</v>
      </c>
    </row>
    <row r="819" spans="1:3" x14ac:dyDescent="0.2">
      <c r="A819" s="311" t="s">
        <v>1928</v>
      </c>
      <c r="B819" s="311"/>
      <c r="C819" s="311" t="s">
        <v>720</v>
      </c>
    </row>
    <row r="820" spans="1:3" x14ac:dyDescent="0.2">
      <c r="A820" s="311" t="s">
        <v>1929</v>
      </c>
      <c r="B820" s="311"/>
      <c r="C820" s="311" t="s">
        <v>722</v>
      </c>
    </row>
    <row r="821" spans="1:3" x14ac:dyDescent="0.2">
      <c r="A821" s="311" t="s">
        <v>1930</v>
      </c>
      <c r="B821" s="311"/>
      <c r="C821" s="311" t="s">
        <v>724</v>
      </c>
    </row>
    <row r="822" spans="1:3" x14ac:dyDescent="0.2">
      <c r="A822" s="311" t="s">
        <v>1931</v>
      </c>
      <c r="B822" s="311"/>
      <c r="C822" s="311" t="s">
        <v>726</v>
      </c>
    </row>
    <row r="823" spans="1:3" x14ac:dyDescent="0.2">
      <c r="A823" s="311" t="s">
        <v>1932</v>
      </c>
      <c r="B823" s="311"/>
      <c r="C823" s="311" t="s">
        <v>728</v>
      </c>
    </row>
    <row r="824" spans="1:3" x14ac:dyDescent="0.2">
      <c r="A824" s="311" t="s">
        <v>1933</v>
      </c>
      <c r="B824" s="311"/>
      <c r="C824" s="311" t="s">
        <v>730</v>
      </c>
    </row>
    <row r="825" spans="1:3" x14ac:dyDescent="0.2">
      <c r="A825" s="311" t="s">
        <v>1934</v>
      </c>
      <c r="B825" s="311"/>
      <c r="C825" s="311" t="s">
        <v>732</v>
      </c>
    </row>
    <row r="826" spans="1:3" x14ac:dyDescent="0.2">
      <c r="A826" s="311" t="s">
        <v>1935</v>
      </c>
      <c r="B826" s="311"/>
      <c r="C826" s="311" t="s">
        <v>734</v>
      </c>
    </row>
    <row r="827" spans="1:3" x14ac:dyDescent="0.2">
      <c r="A827" s="311" t="s">
        <v>1936</v>
      </c>
      <c r="B827" s="311"/>
      <c r="C827" s="311" t="s">
        <v>736</v>
      </c>
    </row>
    <row r="828" spans="1:3" x14ac:dyDescent="0.2">
      <c r="A828" s="311" t="s">
        <v>1937</v>
      </c>
      <c r="B828" s="311"/>
      <c r="C828" s="311" t="s">
        <v>738</v>
      </c>
    </row>
    <row r="829" spans="1:3" x14ac:dyDescent="0.2">
      <c r="A829" s="311" t="s">
        <v>1938</v>
      </c>
      <c r="B829" s="311"/>
      <c r="C829" s="311" t="s">
        <v>740</v>
      </c>
    </row>
    <row r="830" spans="1:3" x14ac:dyDescent="0.2">
      <c r="A830" s="311" t="s">
        <v>1939</v>
      </c>
      <c r="B830" s="311"/>
      <c r="C830" s="311" t="s">
        <v>742</v>
      </c>
    </row>
    <row r="831" spans="1:3" x14ac:dyDescent="0.2">
      <c r="A831" s="311" t="s">
        <v>1940</v>
      </c>
      <c r="B831" s="311"/>
      <c r="C831" s="311" t="s">
        <v>744</v>
      </c>
    </row>
    <row r="832" spans="1:3" x14ac:dyDescent="0.2">
      <c r="A832" s="311" t="s">
        <v>1941</v>
      </c>
      <c r="B832" s="311"/>
      <c r="C832" s="311" t="s">
        <v>746</v>
      </c>
    </row>
    <row r="833" spans="1:3" x14ac:dyDescent="0.2">
      <c r="A833" s="311" t="s">
        <v>1942</v>
      </c>
      <c r="B833" s="311"/>
      <c r="C833" s="311" t="s">
        <v>748</v>
      </c>
    </row>
    <row r="834" spans="1:3" x14ac:dyDescent="0.2">
      <c r="A834" s="311" t="s">
        <v>1943</v>
      </c>
      <c r="B834" s="311"/>
      <c r="C834" s="311" t="s">
        <v>750</v>
      </c>
    </row>
    <row r="835" spans="1:3" x14ac:dyDescent="0.2">
      <c r="A835" s="311" t="s">
        <v>1944</v>
      </c>
      <c r="B835" s="311"/>
      <c r="C835" s="311" t="s">
        <v>752</v>
      </c>
    </row>
    <row r="836" spans="1:3" x14ac:dyDescent="0.2">
      <c r="A836" s="311" t="s">
        <v>1945</v>
      </c>
      <c r="B836" s="311"/>
      <c r="C836" s="311" t="s">
        <v>754</v>
      </c>
    </row>
    <row r="837" spans="1:3" x14ac:dyDescent="0.2">
      <c r="A837" s="311" t="s">
        <v>1946</v>
      </c>
      <c r="B837" s="311"/>
      <c r="C837" s="311" t="s">
        <v>756</v>
      </c>
    </row>
    <row r="838" spans="1:3" x14ac:dyDescent="0.2">
      <c r="A838" s="311" t="s">
        <v>1947</v>
      </c>
      <c r="B838" s="311"/>
      <c r="C838" s="311" t="s">
        <v>758</v>
      </c>
    </row>
    <row r="839" spans="1:3" x14ac:dyDescent="0.2">
      <c r="A839" s="311" t="s">
        <v>1948</v>
      </c>
      <c r="B839" s="311"/>
      <c r="C839" s="311" t="s">
        <v>760</v>
      </c>
    </row>
    <row r="840" spans="1:3" x14ac:dyDescent="0.2">
      <c r="A840" s="311" t="s">
        <v>1949</v>
      </c>
      <c r="B840" s="311"/>
      <c r="C840" s="311" t="s">
        <v>762</v>
      </c>
    </row>
    <row r="841" spans="1:3" x14ac:dyDescent="0.2">
      <c r="A841" s="311" t="s">
        <v>1950</v>
      </c>
      <c r="B841" s="311"/>
      <c r="C841" s="311" t="s">
        <v>764</v>
      </c>
    </row>
    <row r="842" spans="1:3" x14ac:dyDescent="0.2">
      <c r="A842" s="311" t="s">
        <v>1951</v>
      </c>
      <c r="B842" s="311"/>
      <c r="C842" s="311" t="s">
        <v>766</v>
      </c>
    </row>
    <row r="843" spans="1:3" x14ac:dyDescent="0.2">
      <c r="A843" s="311" t="s">
        <v>1952</v>
      </c>
      <c r="B843" s="311"/>
      <c r="C843" s="311" t="s">
        <v>768</v>
      </c>
    </row>
    <row r="844" spans="1:3" x14ac:dyDescent="0.2">
      <c r="A844" s="311" t="s">
        <v>1953</v>
      </c>
      <c r="B844" s="311"/>
      <c r="C844" s="311" t="s">
        <v>770</v>
      </c>
    </row>
    <row r="845" spans="1:3" x14ac:dyDescent="0.2">
      <c r="A845" s="311" t="s">
        <v>1954</v>
      </c>
      <c r="B845" s="311"/>
      <c r="C845" s="311" t="s">
        <v>772</v>
      </c>
    </row>
    <row r="846" spans="1:3" x14ac:dyDescent="0.2">
      <c r="A846" s="311" t="s">
        <v>1955</v>
      </c>
      <c r="B846" s="311"/>
      <c r="C846" s="311" t="s">
        <v>774</v>
      </c>
    </row>
    <row r="847" spans="1:3" x14ac:dyDescent="0.2">
      <c r="A847" s="311" t="s">
        <v>1956</v>
      </c>
      <c r="B847" s="311"/>
      <c r="C847" s="311" t="s">
        <v>776</v>
      </c>
    </row>
    <row r="848" spans="1:3" x14ac:dyDescent="0.2">
      <c r="A848" s="311" t="s">
        <v>1957</v>
      </c>
      <c r="B848" s="311"/>
      <c r="C848" s="311" t="s">
        <v>778</v>
      </c>
    </row>
    <row r="849" spans="1:3" x14ac:dyDescent="0.2">
      <c r="A849" s="311" t="s">
        <v>1958</v>
      </c>
      <c r="B849" s="311"/>
      <c r="C849" s="311" t="s">
        <v>780</v>
      </c>
    </row>
    <row r="850" spans="1:3" x14ac:dyDescent="0.2">
      <c r="A850" s="311" t="s">
        <v>1959</v>
      </c>
      <c r="B850" s="311"/>
      <c r="C850" s="311" t="s">
        <v>782</v>
      </c>
    </row>
    <row r="851" spans="1:3" x14ac:dyDescent="0.2">
      <c r="A851" s="311" t="s">
        <v>1960</v>
      </c>
      <c r="B851" s="311"/>
      <c r="C851" s="311" t="s">
        <v>784</v>
      </c>
    </row>
    <row r="852" spans="1:3" x14ac:dyDescent="0.2">
      <c r="A852" s="311" t="s">
        <v>1961</v>
      </c>
      <c r="B852" s="311"/>
      <c r="C852" s="311" t="s">
        <v>786</v>
      </c>
    </row>
    <row r="853" spans="1:3" x14ac:dyDescent="0.2">
      <c r="A853" s="311" t="s">
        <v>1962</v>
      </c>
      <c r="B853" s="311"/>
      <c r="C853" s="311" t="s">
        <v>788</v>
      </c>
    </row>
    <row r="854" spans="1:3" x14ac:dyDescent="0.2">
      <c r="A854" s="311" t="s">
        <v>1963</v>
      </c>
      <c r="B854" s="311"/>
      <c r="C854" s="311" t="s">
        <v>790</v>
      </c>
    </row>
    <row r="855" spans="1:3" x14ac:dyDescent="0.2">
      <c r="A855" s="311" t="s">
        <v>1964</v>
      </c>
      <c r="B855" s="311"/>
      <c r="C855" s="311" t="s">
        <v>792</v>
      </c>
    </row>
    <row r="856" spans="1:3" x14ac:dyDescent="0.2">
      <c r="A856" s="311" t="s">
        <v>1965</v>
      </c>
      <c r="B856" s="311"/>
      <c r="C856" s="311" t="s">
        <v>794</v>
      </c>
    </row>
    <row r="857" spans="1:3" x14ac:dyDescent="0.2">
      <c r="A857" s="311" t="s">
        <v>1966</v>
      </c>
      <c r="B857" s="311"/>
      <c r="C857" s="311" t="s">
        <v>796</v>
      </c>
    </row>
    <row r="858" spans="1:3" x14ac:dyDescent="0.2">
      <c r="A858" s="311" t="s">
        <v>1967</v>
      </c>
      <c r="B858" s="311"/>
      <c r="C858" s="311" t="s">
        <v>798</v>
      </c>
    </row>
    <row r="859" spans="1:3" x14ac:dyDescent="0.2">
      <c r="A859" s="311" t="s">
        <v>1968</v>
      </c>
      <c r="B859" s="311"/>
      <c r="C859" s="311" t="s">
        <v>800</v>
      </c>
    </row>
    <row r="860" spans="1:3" x14ac:dyDescent="0.2">
      <c r="A860" s="311" t="s">
        <v>1969</v>
      </c>
      <c r="B860" s="311"/>
      <c r="C860" s="311" t="s">
        <v>802</v>
      </c>
    </row>
    <row r="861" spans="1:3" x14ac:dyDescent="0.2">
      <c r="A861" s="311" t="s">
        <v>1970</v>
      </c>
      <c r="B861" s="311"/>
      <c r="C861" s="311" t="s">
        <v>804</v>
      </c>
    </row>
    <row r="862" spans="1:3" x14ac:dyDescent="0.2">
      <c r="A862" s="311" t="s">
        <v>1971</v>
      </c>
      <c r="B862" s="311"/>
      <c r="C862" s="311" t="s">
        <v>806</v>
      </c>
    </row>
    <row r="863" spans="1:3" x14ac:dyDescent="0.2">
      <c r="A863" s="311" t="s">
        <v>1972</v>
      </c>
      <c r="B863" s="311"/>
      <c r="C863" s="311" t="s">
        <v>808</v>
      </c>
    </row>
    <row r="864" spans="1:3" x14ac:dyDescent="0.2">
      <c r="A864" s="311" t="s">
        <v>1973</v>
      </c>
      <c r="B864" s="311"/>
      <c r="C864" s="311" t="s">
        <v>810</v>
      </c>
    </row>
    <row r="865" spans="1:3" x14ac:dyDescent="0.2">
      <c r="A865" s="311" t="s">
        <v>1974</v>
      </c>
      <c r="B865" s="311"/>
      <c r="C865" s="311" t="s">
        <v>812</v>
      </c>
    </row>
    <row r="866" spans="1:3" x14ac:dyDescent="0.2">
      <c r="A866" s="311" t="s">
        <v>1975</v>
      </c>
      <c r="B866" s="311"/>
      <c r="C866" s="311" t="s">
        <v>814</v>
      </c>
    </row>
    <row r="867" spans="1:3" x14ac:dyDescent="0.2">
      <c r="A867" s="311" t="s">
        <v>1976</v>
      </c>
      <c r="B867" s="311"/>
      <c r="C867" s="311" t="s">
        <v>817</v>
      </c>
    </row>
    <row r="868" spans="1:3" x14ac:dyDescent="0.2">
      <c r="A868" s="311" t="s">
        <v>1977</v>
      </c>
      <c r="B868" s="311"/>
      <c r="C868" s="311" t="s">
        <v>820</v>
      </c>
    </row>
    <row r="869" spans="1:3" x14ac:dyDescent="0.2">
      <c r="A869" s="311" t="s">
        <v>1978</v>
      </c>
      <c r="B869" s="311"/>
      <c r="C869" s="311" t="s">
        <v>823</v>
      </c>
    </row>
    <row r="870" spans="1:3" x14ac:dyDescent="0.2">
      <c r="A870" s="311" t="s">
        <v>1979</v>
      </c>
      <c r="B870" s="311"/>
      <c r="C870" s="311" t="s">
        <v>826</v>
      </c>
    </row>
    <row r="871" spans="1:3" x14ac:dyDescent="0.2">
      <c r="A871" s="311" t="s">
        <v>1980</v>
      </c>
      <c r="B871" s="311"/>
      <c r="C871" s="311" t="s">
        <v>829</v>
      </c>
    </row>
    <row r="872" spans="1:3" x14ac:dyDescent="0.2">
      <c r="A872" s="311" t="s">
        <v>1981</v>
      </c>
      <c r="B872" s="311"/>
      <c r="C872" s="311" t="s">
        <v>831</v>
      </c>
    </row>
    <row r="873" spans="1:3" x14ac:dyDescent="0.2">
      <c r="A873" s="311" t="s">
        <v>1982</v>
      </c>
      <c r="B873" s="311"/>
      <c r="C873" s="311" t="s">
        <v>833</v>
      </c>
    </row>
    <row r="874" spans="1:3" x14ac:dyDescent="0.2">
      <c r="A874" s="311" t="s">
        <v>1983</v>
      </c>
      <c r="B874" s="311"/>
      <c r="C874" s="311" t="s">
        <v>835</v>
      </c>
    </row>
    <row r="875" spans="1:3" x14ac:dyDescent="0.2">
      <c r="A875" s="311" t="s">
        <v>1984</v>
      </c>
      <c r="B875" s="311"/>
      <c r="C875" s="311" t="s">
        <v>837</v>
      </c>
    </row>
    <row r="876" spans="1:3" x14ac:dyDescent="0.2">
      <c r="A876" s="311" t="s">
        <v>1985</v>
      </c>
      <c r="B876" s="311"/>
      <c r="C876" s="311" t="s">
        <v>839</v>
      </c>
    </row>
    <row r="877" spans="1:3" x14ac:dyDescent="0.2">
      <c r="A877" s="311" t="s">
        <v>1986</v>
      </c>
      <c r="B877" s="311"/>
      <c r="C877" s="311" t="s">
        <v>841</v>
      </c>
    </row>
    <row r="878" spans="1:3" x14ac:dyDescent="0.2">
      <c r="A878" s="311" t="s">
        <v>1987</v>
      </c>
      <c r="B878" s="311"/>
      <c r="C878" s="311" t="s">
        <v>843</v>
      </c>
    </row>
    <row r="879" spans="1:3" x14ac:dyDescent="0.2">
      <c r="A879" s="311" t="s">
        <v>1988</v>
      </c>
      <c r="B879" s="311"/>
      <c r="C879" s="311" t="s">
        <v>845</v>
      </c>
    </row>
    <row r="880" spans="1:3" x14ac:dyDescent="0.2">
      <c r="A880" s="311" t="s">
        <v>1989</v>
      </c>
      <c r="B880" s="311"/>
      <c r="C880" s="311" t="s">
        <v>847</v>
      </c>
    </row>
    <row r="881" spans="1:3" x14ac:dyDescent="0.2">
      <c r="A881" s="311" t="s">
        <v>1990</v>
      </c>
      <c r="B881" s="311"/>
      <c r="C881" s="311" t="s">
        <v>849</v>
      </c>
    </row>
    <row r="882" spans="1:3" x14ac:dyDescent="0.2">
      <c r="A882" s="311" t="s">
        <v>1991</v>
      </c>
      <c r="B882" s="311"/>
      <c r="C882" s="311" t="s">
        <v>851</v>
      </c>
    </row>
    <row r="883" spans="1:3" x14ac:dyDescent="0.2">
      <c r="A883" s="311" t="s">
        <v>1992</v>
      </c>
      <c r="B883" s="311"/>
      <c r="C883" s="311" t="s">
        <v>853</v>
      </c>
    </row>
    <row r="884" spans="1:3" x14ac:dyDescent="0.2">
      <c r="A884" s="311" t="s">
        <v>1993</v>
      </c>
      <c r="B884" s="311"/>
      <c r="C884" s="311" t="s">
        <v>855</v>
      </c>
    </row>
    <row r="885" spans="1:3" x14ac:dyDescent="0.2">
      <c r="A885" s="311" t="s">
        <v>1994</v>
      </c>
      <c r="B885" s="311"/>
      <c r="C885" s="311" t="s">
        <v>857</v>
      </c>
    </row>
    <row r="886" spans="1:3" x14ac:dyDescent="0.2">
      <c r="A886" s="311" t="s">
        <v>1995</v>
      </c>
      <c r="B886" s="311"/>
      <c r="C886" s="311" t="s">
        <v>859</v>
      </c>
    </row>
    <row r="887" spans="1:3" x14ac:dyDescent="0.2">
      <c r="A887" s="311" t="s">
        <v>1996</v>
      </c>
      <c r="B887" s="311"/>
      <c r="C887" s="311" t="s">
        <v>861</v>
      </c>
    </row>
    <row r="888" spans="1:3" x14ac:dyDescent="0.2">
      <c r="A888" s="311" t="s">
        <v>1997</v>
      </c>
      <c r="B888" s="311"/>
      <c r="C888" s="311" t="s">
        <v>863</v>
      </c>
    </row>
    <row r="889" spans="1:3" x14ac:dyDescent="0.2">
      <c r="A889" s="311" t="s">
        <v>1998</v>
      </c>
      <c r="B889" s="311"/>
      <c r="C889" s="311" t="s">
        <v>865</v>
      </c>
    </row>
    <row r="890" spans="1:3" x14ac:dyDescent="0.2">
      <c r="A890" s="311" t="s">
        <v>1999</v>
      </c>
      <c r="B890" s="311"/>
      <c r="C890" s="311" t="s">
        <v>867</v>
      </c>
    </row>
    <row r="891" spans="1:3" x14ac:dyDescent="0.2">
      <c r="A891" s="311" t="s">
        <v>2000</v>
      </c>
      <c r="B891" s="311"/>
      <c r="C891" s="311" t="s">
        <v>869</v>
      </c>
    </row>
    <row r="892" spans="1:3" x14ac:dyDescent="0.2">
      <c r="A892" s="311" t="s">
        <v>2001</v>
      </c>
      <c r="B892" s="311"/>
      <c r="C892" s="311" t="s">
        <v>871</v>
      </c>
    </row>
    <row r="893" spans="1:3" x14ac:dyDescent="0.2">
      <c r="A893" s="311" t="s">
        <v>2002</v>
      </c>
      <c r="B893" s="311"/>
      <c r="C893" s="311" t="s">
        <v>873</v>
      </c>
    </row>
    <row r="894" spans="1:3" x14ac:dyDescent="0.2">
      <c r="A894" s="311" t="s">
        <v>2003</v>
      </c>
      <c r="B894" s="311"/>
      <c r="C894" s="311" t="s">
        <v>875</v>
      </c>
    </row>
    <row r="895" spans="1:3" x14ac:dyDescent="0.2">
      <c r="A895" s="311" t="s">
        <v>2004</v>
      </c>
      <c r="B895" s="311"/>
      <c r="C895" s="311" t="s">
        <v>877</v>
      </c>
    </row>
    <row r="896" spans="1:3" x14ac:dyDescent="0.2">
      <c r="A896" s="311" t="s">
        <v>2005</v>
      </c>
      <c r="B896" s="311"/>
      <c r="C896" s="311" t="s">
        <v>879</v>
      </c>
    </row>
    <row r="897" spans="1:3" x14ac:dyDescent="0.2">
      <c r="A897" s="311" t="s">
        <v>2006</v>
      </c>
      <c r="B897" s="311"/>
      <c r="C897" s="311" t="s">
        <v>881</v>
      </c>
    </row>
    <row r="898" spans="1:3" x14ac:dyDescent="0.2">
      <c r="A898" s="311" t="s">
        <v>2007</v>
      </c>
      <c r="B898" s="311"/>
      <c r="C898" s="311" t="s">
        <v>96</v>
      </c>
    </row>
    <row r="899" spans="1:3" x14ac:dyDescent="0.2">
      <c r="A899" s="311" t="s">
        <v>2008</v>
      </c>
      <c r="B899" s="311"/>
      <c r="C899" s="311" t="s">
        <v>884</v>
      </c>
    </row>
    <row r="900" spans="1:3" x14ac:dyDescent="0.2">
      <c r="A900" s="311" t="s">
        <v>2009</v>
      </c>
      <c r="B900" s="311"/>
      <c r="C900" s="311" t="s">
        <v>886</v>
      </c>
    </row>
    <row r="901" spans="1:3" x14ac:dyDescent="0.2">
      <c r="A901" s="311" t="s">
        <v>2010</v>
      </c>
      <c r="B901" s="311"/>
      <c r="C901" s="311" t="s">
        <v>888</v>
      </c>
    </row>
    <row r="902" spans="1:3" x14ac:dyDescent="0.2">
      <c r="A902" s="311" t="s">
        <v>2011</v>
      </c>
      <c r="B902" s="311"/>
      <c r="C902" s="311" t="s">
        <v>890</v>
      </c>
    </row>
    <row r="903" spans="1:3" x14ac:dyDescent="0.2">
      <c r="A903" s="311" t="s">
        <v>2012</v>
      </c>
      <c r="B903" s="311"/>
      <c r="C903" s="311" t="s">
        <v>892</v>
      </c>
    </row>
    <row r="904" spans="1:3" x14ac:dyDescent="0.2">
      <c r="A904" s="311" t="s">
        <v>2013</v>
      </c>
      <c r="B904" s="311"/>
      <c r="C904" s="311" t="s">
        <v>894</v>
      </c>
    </row>
    <row r="905" spans="1:3" x14ac:dyDescent="0.2">
      <c r="A905" s="311" t="s">
        <v>2014</v>
      </c>
      <c r="B905" s="311"/>
      <c r="C905" s="311" t="s">
        <v>896</v>
      </c>
    </row>
    <row r="906" spans="1:3" x14ac:dyDescent="0.2">
      <c r="A906" s="311" t="s">
        <v>2015</v>
      </c>
      <c r="B906" s="311"/>
      <c r="C906" s="311" t="s">
        <v>898</v>
      </c>
    </row>
    <row r="907" spans="1:3" x14ac:dyDescent="0.2">
      <c r="A907" s="311" t="s">
        <v>2016</v>
      </c>
      <c r="B907" s="311"/>
      <c r="C907" s="311" t="s">
        <v>900</v>
      </c>
    </row>
    <row r="908" spans="1:3" x14ac:dyDescent="0.2">
      <c r="A908" s="311" t="s">
        <v>2017</v>
      </c>
      <c r="B908" s="311"/>
      <c r="C908" s="311" t="s">
        <v>902</v>
      </c>
    </row>
    <row r="909" spans="1:3" x14ac:dyDescent="0.2">
      <c r="A909" s="311" t="s">
        <v>2018</v>
      </c>
      <c r="B909" s="311"/>
      <c r="C909" s="311" t="s">
        <v>99</v>
      </c>
    </row>
    <row r="910" spans="1:3" x14ac:dyDescent="0.2">
      <c r="A910" s="311" t="s">
        <v>2019</v>
      </c>
      <c r="B910" s="311"/>
      <c r="C910" s="311" t="s">
        <v>905</v>
      </c>
    </row>
    <row r="911" spans="1:3" x14ac:dyDescent="0.2">
      <c r="A911" s="311" t="s">
        <v>2020</v>
      </c>
      <c r="B911" s="311"/>
      <c r="C911" s="311" t="s">
        <v>907</v>
      </c>
    </row>
    <row r="912" spans="1:3" x14ac:dyDescent="0.2">
      <c r="A912" s="311" t="s">
        <v>2021</v>
      </c>
      <c r="B912" s="311"/>
      <c r="C912" s="311" t="s">
        <v>909</v>
      </c>
    </row>
    <row r="913" spans="1:3" x14ac:dyDescent="0.2">
      <c r="A913" s="311" t="s">
        <v>2022</v>
      </c>
      <c r="B913" s="311"/>
      <c r="C913" s="311" t="s">
        <v>911</v>
      </c>
    </row>
    <row r="914" spans="1:3" x14ac:dyDescent="0.2">
      <c r="A914" s="311" t="s">
        <v>2023</v>
      </c>
      <c r="B914" s="311"/>
      <c r="C914" s="311" t="s">
        <v>913</v>
      </c>
    </row>
    <row r="915" spans="1:3" x14ac:dyDescent="0.2">
      <c r="A915" s="311" t="s">
        <v>2024</v>
      </c>
      <c r="B915" s="311"/>
      <c r="C915" s="311" t="s">
        <v>916</v>
      </c>
    </row>
    <row r="916" spans="1:3" x14ac:dyDescent="0.2">
      <c r="A916" s="311" t="s">
        <v>2025</v>
      </c>
      <c r="B916" s="311"/>
      <c r="C916" s="311" t="s">
        <v>919</v>
      </c>
    </row>
    <row r="917" spans="1:3" x14ac:dyDescent="0.2">
      <c r="A917" s="311" t="s">
        <v>2026</v>
      </c>
      <c r="B917" s="311"/>
      <c r="C917" s="311" t="s">
        <v>921</v>
      </c>
    </row>
    <row r="918" spans="1:3" x14ac:dyDescent="0.2">
      <c r="A918" s="311" t="s">
        <v>2027</v>
      </c>
      <c r="B918" s="311"/>
      <c r="C918" s="311" t="s">
        <v>923</v>
      </c>
    </row>
    <row r="919" spans="1:3" x14ac:dyDescent="0.2">
      <c r="A919" s="311" t="s">
        <v>2028</v>
      </c>
      <c r="B919" s="311"/>
      <c r="C919" s="311" t="s">
        <v>925</v>
      </c>
    </row>
    <row r="920" spans="1:3" x14ac:dyDescent="0.2">
      <c r="A920" s="311" t="s">
        <v>2029</v>
      </c>
      <c r="B920" s="311"/>
      <c r="C920" s="311" t="s">
        <v>927</v>
      </c>
    </row>
    <row r="921" spans="1:3" x14ac:dyDescent="0.2">
      <c r="A921" s="311" t="s">
        <v>2030</v>
      </c>
      <c r="B921" s="311"/>
      <c r="C921" s="311" t="s">
        <v>929</v>
      </c>
    </row>
    <row r="922" spans="1:3" x14ac:dyDescent="0.2">
      <c r="A922" s="311" t="s">
        <v>2031</v>
      </c>
      <c r="B922" s="311"/>
      <c r="C922" s="311" t="s">
        <v>931</v>
      </c>
    </row>
    <row r="923" spans="1:3" x14ac:dyDescent="0.2">
      <c r="A923" s="311" t="s">
        <v>2032</v>
      </c>
      <c r="B923" s="311"/>
      <c r="C923" s="311" t="s">
        <v>933</v>
      </c>
    </row>
    <row r="924" spans="1:3" x14ac:dyDescent="0.2">
      <c r="A924" s="311" t="s">
        <v>2033</v>
      </c>
      <c r="B924" s="311"/>
      <c r="C924" s="311" t="s">
        <v>935</v>
      </c>
    </row>
    <row r="925" spans="1:3" x14ac:dyDescent="0.2">
      <c r="A925" s="311" t="s">
        <v>2034</v>
      </c>
      <c r="B925" s="311"/>
      <c r="C925" s="311" t="s">
        <v>937</v>
      </c>
    </row>
    <row r="926" spans="1:3" x14ac:dyDescent="0.2">
      <c r="A926" s="311" t="s">
        <v>2035</v>
      </c>
      <c r="B926" s="311"/>
      <c r="C926" s="311" t="s">
        <v>939</v>
      </c>
    </row>
    <row r="927" spans="1:3" x14ac:dyDescent="0.2">
      <c r="A927" s="311" t="s">
        <v>2036</v>
      </c>
      <c r="B927" s="311"/>
      <c r="C927" s="311" t="s">
        <v>941</v>
      </c>
    </row>
    <row r="928" spans="1:3" x14ac:dyDescent="0.2">
      <c r="A928" s="311" t="s">
        <v>2037</v>
      </c>
      <c r="B928" s="311"/>
      <c r="C928" s="311" t="s">
        <v>943</v>
      </c>
    </row>
    <row r="929" spans="1:3" x14ac:dyDescent="0.2">
      <c r="A929" s="311" t="s">
        <v>2038</v>
      </c>
      <c r="B929" s="311"/>
      <c r="C929" s="311" t="s">
        <v>75</v>
      </c>
    </row>
    <row r="930" spans="1:3" x14ac:dyDescent="0.2">
      <c r="A930" s="311" t="s">
        <v>2039</v>
      </c>
      <c r="B930" s="311"/>
      <c r="C930" s="311" t="s">
        <v>946</v>
      </c>
    </row>
    <row r="931" spans="1:3" x14ac:dyDescent="0.2">
      <c r="A931" s="311" t="s">
        <v>2040</v>
      </c>
      <c r="B931" s="311"/>
      <c r="C931" s="311" t="s">
        <v>948</v>
      </c>
    </row>
    <row r="932" spans="1:3" x14ac:dyDescent="0.2">
      <c r="A932" s="311" t="s">
        <v>2041</v>
      </c>
      <c r="B932" s="311"/>
      <c r="C932" s="311" t="s">
        <v>950</v>
      </c>
    </row>
    <row r="933" spans="1:3" x14ac:dyDescent="0.2">
      <c r="A933" s="311" t="s">
        <v>2042</v>
      </c>
      <c r="B933" s="311"/>
      <c r="C933" s="311" t="s">
        <v>952</v>
      </c>
    </row>
    <row r="934" spans="1:3" x14ac:dyDescent="0.2">
      <c r="A934" s="311" t="s">
        <v>2043</v>
      </c>
      <c r="B934" s="311"/>
      <c r="C934" s="311" t="s">
        <v>954</v>
      </c>
    </row>
    <row r="935" spans="1:3" x14ac:dyDescent="0.2">
      <c r="A935" s="311" t="s">
        <v>2044</v>
      </c>
      <c r="B935" s="311"/>
      <c r="C935" s="311" t="s">
        <v>956</v>
      </c>
    </row>
    <row r="936" spans="1:3" x14ac:dyDescent="0.2">
      <c r="A936" s="311" t="s">
        <v>2045</v>
      </c>
      <c r="B936" s="311"/>
      <c r="C936" s="311" t="s">
        <v>958</v>
      </c>
    </row>
    <row r="937" spans="1:3" x14ac:dyDescent="0.2">
      <c r="A937" s="311" t="s">
        <v>2046</v>
      </c>
      <c r="B937" s="311"/>
      <c r="C937" s="311" t="s">
        <v>960</v>
      </c>
    </row>
    <row r="938" spans="1:3" x14ac:dyDescent="0.2">
      <c r="A938" s="311" t="s">
        <v>2047</v>
      </c>
      <c r="B938" s="311"/>
      <c r="C938" s="311" t="s">
        <v>962</v>
      </c>
    </row>
    <row r="939" spans="1:3" x14ac:dyDescent="0.2">
      <c r="A939" s="311" t="s">
        <v>2048</v>
      </c>
      <c r="B939" s="311"/>
      <c r="C939" s="311" t="s">
        <v>964</v>
      </c>
    </row>
    <row r="940" spans="1:3" x14ac:dyDescent="0.2">
      <c r="A940" s="311" t="s">
        <v>2049</v>
      </c>
      <c r="B940" s="311"/>
      <c r="C940" s="311" t="s">
        <v>966</v>
      </c>
    </row>
    <row r="941" spans="1:3" x14ac:dyDescent="0.2">
      <c r="A941" s="311" t="s">
        <v>2050</v>
      </c>
      <c r="B941" s="311"/>
      <c r="C941" s="311" t="s">
        <v>94</v>
      </c>
    </row>
    <row r="942" spans="1:3" x14ac:dyDescent="0.2">
      <c r="A942" s="311" t="s">
        <v>2051</v>
      </c>
      <c r="B942" s="311"/>
      <c r="C942" s="311" t="s">
        <v>969</v>
      </c>
    </row>
    <row r="943" spans="1:3" x14ac:dyDescent="0.2">
      <c r="A943" s="311" t="s">
        <v>2052</v>
      </c>
      <c r="B943" s="311"/>
      <c r="C943" s="311" t="s">
        <v>971</v>
      </c>
    </row>
    <row r="944" spans="1:3" x14ac:dyDescent="0.2">
      <c r="A944" s="311" t="s">
        <v>2053</v>
      </c>
      <c r="B944" s="311"/>
      <c r="C944" s="311" t="s">
        <v>95</v>
      </c>
    </row>
    <row r="945" spans="1:3" x14ac:dyDescent="0.2">
      <c r="A945" s="311" t="s">
        <v>2054</v>
      </c>
      <c r="B945" s="311"/>
      <c r="C945" s="311" t="s">
        <v>974</v>
      </c>
    </row>
    <row r="946" spans="1:3" x14ac:dyDescent="0.2">
      <c r="A946" s="311" t="s">
        <v>2055</v>
      </c>
      <c r="B946" s="311"/>
      <c r="C946" s="311" t="s">
        <v>352</v>
      </c>
    </row>
    <row r="947" spans="1:3" x14ac:dyDescent="0.2">
      <c r="A947" s="311" t="s">
        <v>2056</v>
      </c>
      <c r="B947" s="311"/>
      <c r="C947" s="311" t="s">
        <v>977</v>
      </c>
    </row>
    <row r="948" spans="1:3" x14ac:dyDescent="0.2">
      <c r="A948" s="311" t="s">
        <v>2057</v>
      </c>
      <c r="B948" s="311"/>
      <c r="C948" s="311" t="s">
        <v>979</v>
      </c>
    </row>
    <row r="949" spans="1:3" x14ac:dyDescent="0.2">
      <c r="A949" s="311" t="s">
        <v>2058</v>
      </c>
      <c r="B949" s="311"/>
      <c r="C949" s="311" t="s">
        <v>981</v>
      </c>
    </row>
    <row r="950" spans="1:3" x14ac:dyDescent="0.2">
      <c r="A950" s="311" t="s">
        <v>2059</v>
      </c>
      <c r="B950" s="311"/>
      <c r="C950" s="311" t="s">
        <v>983</v>
      </c>
    </row>
    <row r="951" spans="1:3" x14ac:dyDescent="0.2">
      <c r="A951" s="311" t="s">
        <v>2060</v>
      </c>
      <c r="B951" s="311"/>
      <c r="C951" s="311" t="s">
        <v>985</v>
      </c>
    </row>
    <row r="952" spans="1:3" x14ac:dyDescent="0.2">
      <c r="A952" s="311" t="s">
        <v>2061</v>
      </c>
      <c r="B952" s="311"/>
      <c r="C952" s="311" t="s">
        <v>359</v>
      </c>
    </row>
    <row r="953" spans="1:3" x14ac:dyDescent="0.2">
      <c r="A953" s="311" t="s">
        <v>2062</v>
      </c>
      <c r="B953" s="311"/>
      <c r="C953" s="311" t="s">
        <v>988</v>
      </c>
    </row>
    <row r="954" spans="1:3" x14ac:dyDescent="0.2">
      <c r="A954" s="311" t="s">
        <v>2063</v>
      </c>
      <c r="B954" s="311"/>
      <c r="C954" s="311" t="s">
        <v>990</v>
      </c>
    </row>
    <row r="955" spans="1:3" x14ac:dyDescent="0.2">
      <c r="A955" s="311" t="s">
        <v>2064</v>
      </c>
      <c r="B955" s="311"/>
      <c r="C955" s="311" t="s">
        <v>992</v>
      </c>
    </row>
    <row r="956" spans="1:3" x14ac:dyDescent="0.2">
      <c r="A956" s="311" t="s">
        <v>2065</v>
      </c>
      <c r="B956" s="311"/>
      <c r="C956" s="311" t="s">
        <v>994</v>
      </c>
    </row>
    <row r="957" spans="1:3" x14ac:dyDescent="0.2">
      <c r="A957" s="311" t="s">
        <v>2066</v>
      </c>
      <c r="B957" s="311"/>
      <c r="C957" s="311" t="s">
        <v>997</v>
      </c>
    </row>
    <row r="958" spans="1:3" x14ac:dyDescent="0.2">
      <c r="A958" s="311" t="s">
        <v>2067</v>
      </c>
      <c r="B958" s="311"/>
      <c r="C958" s="311" t="s">
        <v>1000</v>
      </c>
    </row>
    <row r="959" spans="1:3" x14ac:dyDescent="0.2">
      <c r="A959" s="311" t="s">
        <v>2068</v>
      </c>
      <c r="B959" s="311"/>
      <c r="C959" s="311" t="s">
        <v>1003</v>
      </c>
    </row>
    <row r="960" spans="1:3" x14ac:dyDescent="0.2">
      <c r="A960" s="311" t="s">
        <v>2069</v>
      </c>
      <c r="B960" s="311"/>
      <c r="C960" s="311" t="s">
        <v>1006</v>
      </c>
    </row>
    <row r="961" spans="1:3" x14ac:dyDescent="0.2">
      <c r="A961" s="311" t="s">
        <v>2070</v>
      </c>
      <c r="B961" s="311"/>
      <c r="C961" s="311" t="s">
        <v>1009</v>
      </c>
    </row>
    <row r="962" spans="1:3" x14ac:dyDescent="0.2">
      <c r="A962" s="311" t="s">
        <v>2071</v>
      </c>
      <c r="B962" s="311"/>
      <c r="C962" s="311" t="s">
        <v>1011</v>
      </c>
    </row>
    <row r="963" spans="1:3" x14ac:dyDescent="0.2">
      <c r="A963" s="311" t="s">
        <v>2072</v>
      </c>
      <c r="B963" s="311"/>
      <c r="C963" s="311" t="s">
        <v>1013</v>
      </c>
    </row>
    <row r="964" spans="1:3" x14ac:dyDescent="0.2">
      <c r="A964" s="311" t="s">
        <v>2073</v>
      </c>
      <c r="B964" s="311"/>
      <c r="C964" s="311" t="s">
        <v>1015</v>
      </c>
    </row>
    <row r="965" spans="1:3" x14ac:dyDescent="0.2">
      <c r="A965" s="311" t="s">
        <v>2074</v>
      </c>
      <c r="B965" s="311"/>
      <c r="C965" s="311" t="s">
        <v>320</v>
      </c>
    </row>
    <row r="966" spans="1:3" x14ac:dyDescent="0.2">
      <c r="A966" s="311" t="s">
        <v>2075</v>
      </c>
      <c r="B966" s="311"/>
      <c r="C966" s="311" t="s">
        <v>1018</v>
      </c>
    </row>
    <row r="967" spans="1:3" x14ac:dyDescent="0.2">
      <c r="A967" s="311" t="s">
        <v>2076</v>
      </c>
      <c r="B967" s="311"/>
      <c r="C967" s="311" t="s">
        <v>1020</v>
      </c>
    </row>
    <row r="968" spans="1:3" x14ac:dyDescent="0.2">
      <c r="A968" s="311" t="s">
        <v>2077</v>
      </c>
      <c r="B968" s="311"/>
      <c r="C968" s="311" t="s">
        <v>1022</v>
      </c>
    </row>
    <row r="969" spans="1:3" x14ac:dyDescent="0.2">
      <c r="A969" s="311" t="s">
        <v>2078</v>
      </c>
      <c r="B969" s="311"/>
      <c r="C969" s="311" t="s">
        <v>1024</v>
      </c>
    </row>
    <row r="970" spans="1:3" x14ac:dyDescent="0.2">
      <c r="A970" s="311" t="s">
        <v>2079</v>
      </c>
      <c r="B970" s="311"/>
      <c r="C970" s="311" t="s">
        <v>1027</v>
      </c>
    </row>
    <row r="971" spans="1:3" x14ac:dyDescent="0.2">
      <c r="A971" s="311" t="s">
        <v>2080</v>
      </c>
      <c r="B971" s="311"/>
      <c r="C971" s="311" t="s">
        <v>97</v>
      </c>
    </row>
    <row r="972" spans="1:3" x14ac:dyDescent="0.2">
      <c r="A972" s="311" t="s">
        <v>2081</v>
      </c>
      <c r="B972" s="311"/>
      <c r="C972" s="311" t="s">
        <v>2082</v>
      </c>
    </row>
    <row r="973" spans="1:3" x14ac:dyDescent="0.2">
      <c r="A973" s="311" t="s">
        <v>2083</v>
      </c>
      <c r="B973" s="311"/>
      <c r="C973" s="311" t="s">
        <v>2084</v>
      </c>
    </row>
    <row r="974" spans="1:3" x14ac:dyDescent="0.2">
      <c r="A974" s="311" t="s">
        <v>2085</v>
      </c>
      <c r="B974" s="311"/>
      <c r="C974" s="311" t="s">
        <v>2086</v>
      </c>
    </row>
    <row r="975" spans="1:3" x14ac:dyDescent="0.2">
      <c r="A975" s="311" t="s">
        <v>2087</v>
      </c>
      <c r="B975" s="311"/>
      <c r="C975" s="311" t="s">
        <v>2088</v>
      </c>
    </row>
    <row r="976" spans="1:3" x14ac:dyDescent="0.2">
      <c r="A976" s="311" t="s">
        <v>2089</v>
      </c>
      <c r="B976" s="311"/>
      <c r="C976" s="311" t="s">
        <v>2090</v>
      </c>
    </row>
    <row r="977" spans="1:3" x14ac:dyDescent="0.2">
      <c r="A977" s="311" t="s">
        <v>2091</v>
      </c>
      <c r="B977" s="311"/>
      <c r="C977" s="311" t="s">
        <v>2092</v>
      </c>
    </row>
    <row r="978" spans="1:3" x14ac:dyDescent="0.2">
      <c r="A978" s="311" t="s">
        <v>2093</v>
      </c>
      <c r="B978" s="311"/>
      <c r="C978" s="311" t="s">
        <v>2094</v>
      </c>
    </row>
    <row r="979" spans="1:3" x14ac:dyDescent="0.2">
      <c r="A979" s="311" t="s">
        <v>2095</v>
      </c>
      <c r="B979" s="311"/>
      <c r="C979" s="311" t="s">
        <v>2096</v>
      </c>
    </row>
    <row r="980" spans="1:3" x14ac:dyDescent="0.2">
      <c r="A980" s="311" t="s">
        <v>2097</v>
      </c>
      <c r="B980" s="311"/>
      <c r="C980" s="311" t="s">
        <v>2098</v>
      </c>
    </row>
    <row r="981" spans="1:3" x14ac:dyDescent="0.2">
      <c r="A981" s="311" t="s">
        <v>2099</v>
      </c>
      <c r="B981" s="311"/>
      <c r="C981" s="311" t="s">
        <v>2100</v>
      </c>
    </row>
    <row r="982" spans="1:3" x14ac:dyDescent="0.2">
      <c r="A982" s="311" t="s">
        <v>2101</v>
      </c>
      <c r="B982" s="311"/>
      <c r="C982" s="311" t="s">
        <v>385</v>
      </c>
    </row>
    <row r="983" spans="1:3" x14ac:dyDescent="0.2">
      <c r="A983" s="311" t="s">
        <v>2102</v>
      </c>
      <c r="B983" s="311"/>
      <c r="C983" s="311" t="s">
        <v>2103</v>
      </c>
    </row>
    <row r="984" spans="1:3" x14ac:dyDescent="0.2">
      <c r="A984" s="311" t="s">
        <v>2104</v>
      </c>
      <c r="B984" s="311"/>
      <c r="C984" s="311" t="s">
        <v>2105</v>
      </c>
    </row>
    <row r="985" spans="1:3" x14ac:dyDescent="0.2">
      <c r="A985" s="311" t="s">
        <v>2106</v>
      </c>
      <c r="B985" s="311"/>
      <c r="C985" s="311" t="s">
        <v>2107</v>
      </c>
    </row>
    <row r="986" spans="1:3" x14ac:dyDescent="0.2">
      <c r="A986" s="311" t="s">
        <v>2108</v>
      </c>
      <c r="B986" s="311"/>
      <c r="C986" s="311" t="s">
        <v>2109</v>
      </c>
    </row>
    <row r="987" spans="1:3" x14ac:dyDescent="0.2">
      <c r="A987" s="311" t="s">
        <v>2110</v>
      </c>
      <c r="B987" s="311"/>
      <c r="C987" s="311" t="s">
        <v>2111</v>
      </c>
    </row>
    <row r="988" spans="1:3" x14ac:dyDescent="0.2">
      <c r="A988" s="311" t="s">
        <v>2112</v>
      </c>
      <c r="B988" s="311"/>
      <c r="C988" s="311" t="s">
        <v>2113</v>
      </c>
    </row>
    <row r="989" spans="1:3" x14ac:dyDescent="0.2">
      <c r="A989" s="311" t="s">
        <v>2114</v>
      </c>
      <c r="B989" s="311"/>
      <c r="C989" s="311" t="s">
        <v>1057</v>
      </c>
    </row>
    <row r="990" spans="1:3" x14ac:dyDescent="0.2">
      <c r="A990" s="311" t="s">
        <v>2115</v>
      </c>
      <c r="B990" s="311"/>
      <c r="C990" s="311" t="s">
        <v>1256</v>
      </c>
    </row>
    <row r="991" spans="1:3" x14ac:dyDescent="0.2">
      <c r="A991" s="311" t="s">
        <v>2116</v>
      </c>
      <c r="B991" s="311"/>
      <c r="C991" s="311" t="s">
        <v>2117</v>
      </c>
    </row>
    <row r="992" spans="1:3" x14ac:dyDescent="0.2">
      <c r="A992" s="311" t="s">
        <v>2118</v>
      </c>
      <c r="B992" s="311"/>
      <c r="C992" s="311" t="s">
        <v>2119</v>
      </c>
    </row>
    <row r="993" spans="1:3" x14ac:dyDescent="0.2">
      <c r="A993" s="311" t="s">
        <v>2120</v>
      </c>
      <c r="B993" s="311"/>
      <c r="C993" s="311" t="s">
        <v>2121</v>
      </c>
    </row>
    <row r="994" spans="1:3" x14ac:dyDescent="0.2">
      <c r="A994" s="311" t="s">
        <v>2122</v>
      </c>
      <c r="B994" s="311"/>
      <c r="C994" s="311" t="s">
        <v>2123</v>
      </c>
    </row>
    <row r="995" spans="1:3" x14ac:dyDescent="0.2">
      <c r="A995" s="311" t="s">
        <v>2124</v>
      </c>
      <c r="B995" s="311"/>
      <c r="C995" s="311" t="s">
        <v>2125</v>
      </c>
    </row>
    <row r="996" spans="1:3" x14ac:dyDescent="0.2">
      <c r="A996" s="311" t="s">
        <v>2126</v>
      </c>
      <c r="B996" s="311"/>
      <c r="C996" s="311" t="s">
        <v>2127</v>
      </c>
    </row>
    <row r="997" spans="1:3" x14ac:dyDescent="0.2">
      <c r="A997" s="311" t="s">
        <v>2128</v>
      </c>
      <c r="B997" s="311"/>
      <c r="C997" s="311" t="s">
        <v>2129</v>
      </c>
    </row>
    <row r="998" spans="1:3" x14ac:dyDescent="0.2">
      <c r="A998" s="311" t="s">
        <v>2130</v>
      </c>
      <c r="B998" s="311"/>
      <c r="C998" s="311" t="s">
        <v>2131</v>
      </c>
    </row>
    <row r="999" spans="1:3" x14ac:dyDescent="0.2">
      <c r="A999" s="311" t="s">
        <v>2132</v>
      </c>
      <c r="B999" s="311"/>
      <c r="C999" s="311" t="s">
        <v>2133</v>
      </c>
    </row>
    <row r="1000" spans="1:3" x14ac:dyDescent="0.2">
      <c r="A1000" s="311" t="s">
        <v>2134</v>
      </c>
      <c r="B1000" s="311"/>
      <c r="C1000" s="311" t="s">
        <v>2135</v>
      </c>
    </row>
    <row r="1001" spans="1:3" x14ac:dyDescent="0.2">
      <c r="A1001" s="311" t="s">
        <v>2136</v>
      </c>
      <c r="B1001" s="311"/>
      <c r="C1001" s="311" t="s">
        <v>1349</v>
      </c>
    </row>
    <row r="1002" spans="1:3" x14ac:dyDescent="0.2">
      <c r="A1002" s="311" t="s">
        <v>2137</v>
      </c>
      <c r="B1002" s="311"/>
      <c r="C1002" s="311" t="s">
        <v>2138</v>
      </c>
    </row>
    <row r="1003" spans="1:3" x14ac:dyDescent="0.2">
      <c r="A1003" s="311" t="s">
        <v>2139</v>
      </c>
      <c r="B1003" s="311"/>
      <c r="C1003" s="311" t="s">
        <v>2140</v>
      </c>
    </row>
    <row r="1004" spans="1:3" x14ac:dyDescent="0.2">
      <c r="A1004" s="311" t="s">
        <v>2141</v>
      </c>
      <c r="B1004" s="311"/>
      <c r="C1004" s="311" t="s">
        <v>2142</v>
      </c>
    </row>
    <row r="1005" spans="1:3" x14ac:dyDescent="0.2">
      <c r="A1005" s="311" t="s">
        <v>2143</v>
      </c>
      <c r="B1005" s="311"/>
      <c r="C1005" s="311" t="s">
        <v>2144</v>
      </c>
    </row>
    <row r="1006" spans="1:3" x14ac:dyDescent="0.2">
      <c r="A1006" s="311" t="s">
        <v>2145</v>
      </c>
      <c r="B1006" s="311"/>
      <c r="C1006" s="311" t="s">
        <v>2146</v>
      </c>
    </row>
    <row r="1007" spans="1:3" x14ac:dyDescent="0.2">
      <c r="A1007" s="311" t="s">
        <v>2147</v>
      </c>
      <c r="B1007" s="311"/>
      <c r="C1007" s="311" t="s">
        <v>2148</v>
      </c>
    </row>
    <row r="1008" spans="1:3" x14ac:dyDescent="0.2">
      <c r="A1008" s="311" t="s">
        <v>2149</v>
      </c>
      <c r="B1008" s="311"/>
      <c r="C1008" s="311" t="s">
        <v>2150</v>
      </c>
    </row>
    <row r="1009" spans="1:3" x14ac:dyDescent="0.2">
      <c r="A1009" s="311" t="s">
        <v>2151</v>
      </c>
      <c r="B1009" s="311"/>
      <c r="C1009" s="311" t="s">
        <v>2152</v>
      </c>
    </row>
    <row r="1010" spans="1:3" x14ac:dyDescent="0.2">
      <c r="A1010" s="311" t="s">
        <v>2153</v>
      </c>
      <c r="B1010" s="311"/>
      <c r="C1010" s="311" t="s">
        <v>1564</v>
      </c>
    </row>
    <row r="1011" spans="1:3" x14ac:dyDescent="0.2">
      <c r="A1011" s="311" t="s">
        <v>2154</v>
      </c>
      <c r="B1011" s="311"/>
      <c r="C1011" s="311" t="s">
        <v>1606</v>
      </c>
    </row>
    <row r="1012" spans="1:3" x14ac:dyDescent="0.2">
      <c r="A1012" s="311" t="s">
        <v>2155</v>
      </c>
      <c r="B1012" s="311"/>
      <c r="C1012" s="311" t="s">
        <v>2156</v>
      </c>
    </row>
    <row r="1013" spans="1:3" x14ac:dyDescent="0.2">
      <c r="A1013" s="311" t="s">
        <v>2157</v>
      </c>
      <c r="B1013" s="311"/>
      <c r="C1013" s="311" t="s">
        <v>2158</v>
      </c>
    </row>
    <row r="1014" spans="1:3" x14ac:dyDescent="0.2">
      <c r="A1014" s="311" t="s">
        <v>2159</v>
      </c>
      <c r="B1014" s="311"/>
      <c r="C1014" s="311" t="s">
        <v>2160</v>
      </c>
    </row>
    <row r="1015" spans="1:3" x14ac:dyDescent="0.2">
      <c r="A1015" s="311" t="s">
        <v>2161</v>
      </c>
      <c r="B1015" s="311"/>
      <c r="C1015" s="311" t="s">
        <v>2162</v>
      </c>
    </row>
    <row r="1016" spans="1:3" x14ac:dyDescent="0.2">
      <c r="A1016" s="311" t="s">
        <v>2163</v>
      </c>
      <c r="B1016" s="311"/>
      <c r="C1016" s="311" t="s">
        <v>2164</v>
      </c>
    </row>
    <row r="1017" spans="1:3" x14ac:dyDescent="0.2">
      <c r="A1017" s="311" t="s">
        <v>2165</v>
      </c>
      <c r="B1017" s="311"/>
      <c r="C1017" s="311" t="s">
        <v>2166</v>
      </c>
    </row>
    <row r="1018" spans="1:3" x14ac:dyDescent="0.2">
      <c r="A1018" s="311" t="s">
        <v>2167</v>
      </c>
      <c r="B1018" s="311"/>
      <c r="C1018" s="311" t="s">
        <v>2168</v>
      </c>
    </row>
    <row r="1019" spans="1:3" x14ac:dyDescent="0.2">
      <c r="A1019" s="311" t="s">
        <v>2169</v>
      </c>
      <c r="B1019" s="311"/>
      <c r="C1019" s="311" t="s">
        <v>2170</v>
      </c>
    </row>
    <row r="1020" spans="1:3" x14ac:dyDescent="0.2">
      <c r="A1020" s="311" t="s">
        <v>2171</v>
      </c>
      <c r="B1020" s="311"/>
      <c r="C1020" s="311" t="s">
        <v>2172</v>
      </c>
    </row>
    <row r="1021" spans="1:3" x14ac:dyDescent="0.2">
      <c r="A1021" s="311" t="s">
        <v>2173</v>
      </c>
      <c r="B1021" s="311"/>
      <c r="C1021" s="311" t="s">
        <v>2174</v>
      </c>
    </row>
    <row r="1022" spans="1:3" x14ac:dyDescent="0.2">
      <c r="A1022" s="311" t="s">
        <v>2175</v>
      </c>
      <c r="B1022" s="311"/>
      <c r="C1022" s="311" t="s">
        <v>1427</v>
      </c>
    </row>
    <row r="1023" spans="1:3" x14ac:dyDescent="0.2">
      <c r="A1023" s="311" t="s">
        <v>2176</v>
      </c>
      <c r="B1023" s="311"/>
      <c r="C1023" s="311" t="s">
        <v>2177</v>
      </c>
    </row>
    <row r="1024" spans="1:3" x14ac:dyDescent="0.2">
      <c r="A1024" s="311" t="s">
        <v>2178</v>
      </c>
      <c r="B1024" s="311"/>
      <c r="C1024" s="311" t="s">
        <v>2179</v>
      </c>
    </row>
    <row r="1025" spans="1:3" x14ac:dyDescent="0.2">
      <c r="A1025" s="311" t="s">
        <v>2180</v>
      </c>
      <c r="B1025" s="311"/>
      <c r="C1025" s="311" t="s">
        <v>1557</v>
      </c>
    </row>
    <row r="1026" spans="1:3" x14ac:dyDescent="0.2">
      <c r="A1026" s="311" t="s">
        <v>2181</v>
      </c>
      <c r="B1026" s="311"/>
      <c r="C1026" s="311" t="s">
        <v>2182</v>
      </c>
    </row>
    <row r="1027" spans="1:3" x14ac:dyDescent="0.2">
      <c r="A1027" s="311" t="s">
        <v>2183</v>
      </c>
      <c r="B1027" s="311"/>
      <c r="C1027" s="311" t="s">
        <v>1564</v>
      </c>
    </row>
    <row r="1028" spans="1:3" x14ac:dyDescent="0.2">
      <c r="A1028" s="311" t="s">
        <v>2184</v>
      </c>
      <c r="B1028" s="311"/>
      <c r="C1028" s="311" t="s">
        <v>2185</v>
      </c>
    </row>
    <row r="1029" spans="1:3" x14ac:dyDescent="0.2">
      <c r="A1029" s="311" t="s">
        <v>2186</v>
      </c>
      <c r="B1029" s="311"/>
      <c r="C1029" s="311" t="s">
        <v>2187</v>
      </c>
    </row>
    <row r="1030" spans="1:3" x14ac:dyDescent="0.2">
      <c r="A1030" s="311" t="s">
        <v>2188</v>
      </c>
      <c r="B1030" s="311"/>
      <c r="C1030" s="311" t="s">
        <v>98</v>
      </c>
    </row>
    <row r="1031" spans="1:3" x14ac:dyDescent="0.2">
      <c r="A1031" s="311" t="s">
        <v>2189</v>
      </c>
      <c r="B1031" s="311"/>
      <c r="C1031" s="311" t="s">
        <v>476</v>
      </c>
    </row>
    <row r="1032" spans="1:3" x14ac:dyDescent="0.2">
      <c r="A1032" s="311" t="s">
        <v>2190</v>
      </c>
      <c r="B1032" s="311"/>
      <c r="C1032" s="311" t="s">
        <v>478</v>
      </c>
    </row>
    <row r="1033" spans="1:3" x14ac:dyDescent="0.2">
      <c r="A1033" s="311" t="s">
        <v>2191</v>
      </c>
      <c r="B1033" s="311"/>
      <c r="C1033" s="311" t="s">
        <v>480</v>
      </c>
    </row>
    <row r="1034" spans="1:3" x14ac:dyDescent="0.2">
      <c r="A1034" s="311" t="s">
        <v>2192</v>
      </c>
      <c r="B1034" s="311"/>
      <c r="C1034" s="311" t="s">
        <v>482</v>
      </c>
    </row>
    <row r="1035" spans="1:3" x14ac:dyDescent="0.2">
      <c r="A1035" s="311" t="s">
        <v>2193</v>
      </c>
      <c r="B1035" s="311"/>
      <c r="C1035" s="311" t="s">
        <v>484</v>
      </c>
    </row>
    <row r="1036" spans="1:3" x14ac:dyDescent="0.2">
      <c r="A1036" s="311" t="s">
        <v>2194</v>
      </c>
      <c r="B1036" s="311"/>
      <c r="C1036" s="311" t="s">
        <v>376</v>
      </c>
    </row>
    <row r="1037" spans="1:3" x14ac:dyDescent="0.2">
      <c r="A1037" s="311" t="s">
        <v>2195</v>
      </c>
      <c r="B1037" s="311"/>
      <c r="C1037" s="311" t="s">
        <v>488</v>
      </c>
    </row>
    <row r="1038" spans="1:3" x14ac:dyDescent="0.2">
      <c r="A1038" s="311" t="s">
        <v>2196</v>
      </c>
      <c r="B1038" s="311"/>
      <c r="C1038" s="311" t="s">
        <v>491</v>
      </c>
    </row>
    <row r="1039" spans="1:3" x14ac:dyDescent="0.2">
      <c r="A1039" s="311" t="s">
        <v>2197</v>
      </c>
      <c r="B1039" s="311"/>
      <c r="C1039" s="311" t="s">
        <v>493</v>
      </c>
    </row>
    <row r="1040" spans="1:3" x14ac:dyDescent="0.2">
      <c r="A1040" s="311" t="s">
        <v>2198</v>
      </c>
      <c r="B1040" s="311"/>
      <c r="C1040" s="311" t="s">
        <v>495</v>
      </c>
    </row>
    <row r="1041" spans="1:3" x14ac:dyDescent="0.2">
      <c r="A1041" s="311" t="s">
        <v>2199</v>
      </c>
      <c r="B1041" s="311"/>
      <c r="C1041" s="311" t="s">
        <v>497</v>
      </c>
    </row>
    <row r="1042" spans="1:3" x14ac:dyDescent="0.2">
      <c r="A1042" s="311" t="s">
        <v>2200</v>
      </c>
      <c r="B1042" s="311"/>
      <c r="C1042" s="311" t="s">
        <v>499</v>
      </c>
    </row>
    <row r="1043" spans="1:3" x14ac:dyDescent="0.2">
      <c r="A1043" s="311" t="s">
        <v>2201</v>
      </c>
      <c r="B1043" s="311"/>
      <c r="C1043" s="311" t="s">
        <v>501</v>
      </c>
    </row>
    <row r="1044" spans="1:3" x14ac:dyDescent="0.2">
      <c r="A1044" s="311" t="s">
        <v>2202</v>
      </c>
      <c r="B1044" s="311"/>
      <c r="C1044" s="311" t="s">
        <v>503</v>
      </c>
    </row>
    <row r="1045" spans="1:3" x14ac:dyDescent="0.2">
      <c r="A1045" s="311" t="s">
        <v>2203</v>
      </c>
      <c r="B1045" s="311"/>
      <c r="C1045" s="311" t="s">
        <v>505</v>
      </c>
    </row>
    <row r="1046" spans="1:3" x14ac:dyDescent="0.2">
      <c r="A1046" s="311" t="s">
        <v>2204</v>
      </c>
      <c r="B1046" s="311"/>
      <c r="C1046" s="311" t="s">
        <v>507</v>
      </c>
    </row>
    <row r="1047" spans="1:3" x14ac:dyDescent="0.2">
      <c r="A1047" s="311" t="s">
        <v>2205</v>
      </c>
      <c r="B1047" s="311"/>
      <c r="C1047" s="311" t="s">
        <v>509</v>
      </c>
    </row>
    <row r="1048" spans="1:3" x14ac:dyDescent="0.2">
      <c r="A1048" s="311" t="s">
        <v>2206</v>
      </c>
      <c r="B1048" s="311"/>
      <c r="C1048" s="311" t="s">
        <v>511</v>
      </c>
    </row>
    <row r="1049" spans="1:3" x14ac:dyDescent="0.2">
      <c r="A1049" s="311" t="s">
        <v>2207</v>
      </c>
      <c r="B1049" s="311"/>
      <c r="C1049" s="311" t="s">
        <v>513</v>
      </c>
    </row>
    <row r="1050" spans="1:3" x14ac:dyDescent="0.2">
      <c r="A1050" s="311" t="s">
        <v>2208</v>
      </c>
      <c r="B1050" s="311"/>
      <c r="C1050" s="311" t="s">
        <v>515</v>
      </c>
    </row>
    <row r="1051" spans="1:3" x14ac:dyDescent="0.2">
      <c r="A1051" s="311" t="s">
        <v>2209</v>
      </c>
      <c r="B1051" s="311"/>
      <c r="C1051" s="311" t="s">
        <v>517</v>
      </c>
    </row>
    <row r="1052" spans="1:3" x14ac:dyDescent="0.2">
      <c r="A1052" s="311" t="s">
        <v>2210</v>
      </c>
      <c r="B1052" s="311"/>
      <c r="C1052" s="311" t="s">
        <v>519</v>
      </c>
    </row>
    <row r="1053" spans="1:3" x14ac:dyDescent="0.2">
      <c r="A1053" s="311" t="s">
        <v>2211</v>
      </c>
      <c r="B1053" s="311"/>
      <c r="C1053" s="311" t="s">
        <v>521</v>
      </c>
    </row>
    <row r="1054" spans="1:3" x14ac:dyDescent="0.2">
      <c r="A1054" s="311" t="s">
        <v>2212</v>
      </c>
      <c r="B1054" s="311"/>
      <c r="C1054" s="311" t="s">
        <v>523</v>
      </c>
    </row>
    <row r="1055" spans="1:3" x14ac:dyDescent="0.2">
      <c r="A1055" s="311" t="s">
        <v>2213</v>
      </c>
      <c r="B1055" s="311"/>
      <c r="C1055" s="311" t="s">
        <v>525</v>
      </c>
    </row>
    <row r="1056" spans="1:3" x14ac:dyDescent="0.2">
      <c r="A1056" s="311" t="s">
        <v>2214</v>
      </c>
      <c r="B1056" s="311"/>
      <c r="C1056" s="311" t="s">
        <v>527</v>
      </c>
    </row>
    <row r="1057" spans="1:3" x14ac:dyDescent="0.2">
      <c r="A1057" s="311" t="s">
        <v>2215</v>
      </c>
      <c r="B1057" s="311"/>
      <c r="C1057" s="311" t="s">
        <v>529</v>
      </c>
    </row>
    <row r="1058" spans="1:3" x14ac:dyDescent="0.2">
      <c r="A1058" s="311" t="s">
        <v>2216</v>
      </c>
      <c r="B1058" s="311"/>
      <c r="C1058" s="311" t="s">
        <v>531</v>
      </c>
    </row>
    <row r="1059" spans="1:3" x14ac:dyDescent="0.2">
      <c r="A1059" s="311" t="s">
        <v>2217</v>
      </c>
      <c r="B1059" s="311"/>
      <c r="C1059" s="311" t="s">
        <v>533</v>
      </c>
    </row>
    <row r="1060" spans="1:3" x14ac:dyDescent="0.2">
      <c r="A1060" s="311" t="s">
        <v>2218</v>
      </c>
      <c r="B1060" s="311"/>
      <c r="C1060" s="311" t="s">
        <v>535</v>
      </c>
    </row>
    <row r="1061" spans="1:3" x14ac:dyDescent="0.2">
      <c r="A1061" s="311" t="s">
        <v>2219</v>
      </c>
      <c r="B1061" s="311"/>
      <c r="C1061" s="311" t="s">
        <v>537</v>
      </c>
    </row>
    <row r="1062" spans="1:3" x14ac:dyDescent="0.2">
      <c r="A1062" s="311" t="s">
        <v>2220</v>
      </c>
      <c r="B1062" s="311"/>
      <c r="C1062" s="311" t="s">
        <v>539</v>
      </c>
    </row>
    <row r="1063" spans="1:3" x14ac:dyDescent="0.2">
      <c r="A1063" s="311" t="s">
        <v>2221</v>
      </c>
      <c r="B1063" s="311"/>
      <c r="C1063" s="311" t="s">
        <v>541</v>
      </c>
    </row>
    <row r="1064" spans="1:3" x14ac:dyDescent="0.2">
      <c r="A1064" s="311" t="s">
        <v>2222</v>
      </c>
      <c r="B1064" s="311"/>
      <c r="C1064" s="311" t="s">
        <v>543</v>
      </c>
    </row>
    <row r="1065" spans="1:3" x14ac:dyDescent="0.2">
      <c r="A1065" s="311" t="s">
        <v>2223</v>
      </c>
      <c r="B1065" s="311"/>
      <c r="C1065" s="311" t="s">
        <v>545</v>
      </c>
    </row>
    <row r="1066" spans="1:3" x14ac:dyDescent="0.2">
      <c r="A1066" s="311" t="s">
        <v>2224</v>
      </c>
      <c r="B1066" s="311"/>
      <c r="C1066" s="311" t="s">
        <v>547</v>
      </c>
    </row>
    <row r="1067" spans="1:3" x14ac:dyDescent="0.2">
      <c r="A1067" s="311" t="s">
        <v>2225</v>
      </c>
      <c r="B1067" s="311"/>
      <c r="C1067" s="311" t="s">
        <v>549</v>
      </c>
    </row>
    <row r="1068" spans="1:3" x14ac:dyDescent="0.2">
      <c r="A1068" s="311" t="s">
        <v>2226</v>
      </c>
      <c r="B1068" s="311"/>
      <c r="C1068" s="311" t="s">
        <v>551</v>
      </c>
    </row>
    <row r="1069" spans="1:3" x14ac:dyDescent="0.2">
      <c r="A1069" s="311" t="s">
        <v>2227</v>
      </c>
      <c r="B1069" s="311"/>
      <c r="C1069" s="311" t="s">
        <v>553</v>
      </c>
    </row>
    <row r="1070" spans="1:3" x14ac:dyDescent="0.2">
      <c r="A1070" s="311" t="s">
        <v>2228</v>
      </c>
      <c r="B1070" s="311"/>
      <c r="C1070" s="311" t="s">
        <v>555</v>
      </c>
    </row>
    <row r="1071" spans="1:3" x14ac:dyDescent="0.2">
      <c r="A1071" s="311" t="s">
        <v>2229</v>
      </c>
      <c r="B1071" s="311"/>
      <c r="C1071" s="311" t="s">
        <v>557</v>
      </c>
    </row>
    <row r="1072" spans="1:3" x14ac:dyDescent="0.2">
      <c r="A1072" s="311" t="s">
        <v>2230</v>
      </c>
      <c r="B1072" s="311"/>
      <c r="C1072" s="311" t="s">
        <v>559</v>
      </c>
    </row>
    <row r="1073" spans="1:3" x14ac:dyDescent="0.2">
      <c r="A1073" s="311" t="s">
        <v>2231</v>
      </c>
      <c r="B1073" s="311"/>
      <c r="C1073" s="311" t="s">
        <v>561</v>
      </c>
    </row>
    <row r="1074" spans="1:3" x14ac:dyDescent="0.2">
      <c r="A1074" s="311" t="s">
        <v>2232</v>
      </c>
      <c r="B1074" s="311"/>
      <c r="C1074" s="311" t="s">
        <v>563</v>
      </c>
    </row>
    <row r="1075" spans="1:3" x14ac:dyDescent="0.2">
      <c r="A1075" s="311" t="s">
        <v>2233</v>
      </c>
      <c r="B1075" s="311"/>
      <c r="C1075" s="311" t="s">
        <v>565</v>
      </c>
    </row>
    <row r="1076" spans="1:3" x14ac:dyDescent="0.2">
      <c r="A1076" s="311" t="s">
        <v>2234</v>
      </c>
      <c r="B1076" s="311"/>
      <c r="C1076" s="311" t="s">
        <v>567</v>
      </c>
    </row>
    <row r="1077" spans="1:3" x14ac:dyDescent="0.2">
      <c r="A1077" s="311" t="s">
        <v>2235</v>
      </c>
      <c r="B1077" s="311"/>
      <c r="C1077" s="311" t="s">
        <v>569</v>
      </c>
    </row>
    <row r="1078" spans="1:3" x14ac:dyDescent="0.2">
      <c r="A1078" s="311" t="s">
        <v>2236</v>
      </c>
      <c r="B1078" s="311"/>
      <c r="C1078" s="311" t="s">
        <v>571</v>
      </c>
    </row>
    <row r="1079" spans="1:3" x14ac:dyDescent="0.2">
      <c r="A1079" s="311" t="s">
        <v>2237</v>
      </c>
      <c r="B1079" s="311"/>
      <c r="C1079" s="311" t="s">
        <v>573</v>
      </c>
    </row>
    <row r="1080" spans="1:3" x14ac:dyDescent="0.2">
      <c r="A1080" s="311" t="s">
        <v>2238</v>
      </c>
      <c r="B1080" s="311"/>
      <c r="C1080" s="311" t="s">
        <v>575</v>
      </c>
    </row>
    <row r="1081" spans="1:3" x14ac:dyDescent="0.2">
      <c r="A1081" s="311" t="s">
        <v>2239</v>
      </c>
      <c r="B1081" s="311"/>
      <c r="C1081" s="311" t="s">
        <v>577</v>
      </c>
    </row>
    <row r="1082" spans="1:3" x14ac:dyDescent="0.2">
      <c r="A1082" s="311" t="s">
        <v>2240</v>
      </c>
      <c r="B1082" s="311"/>
      <c r="C1082" s="311" t="s">
        <v>579</v>
      </c>
    </row>
    <row r="1083" spans="1:3" x14ac:dyDescent="0.2">
      <c r="A1083" s="311" t="s">
        <v>2241</v>
      </c>
      <c r="B1083" s="311"/>
      <c r="C1083" s="311" t="s">
        <v>581</v>
      </c>
    </row>
    <row r="1084" spans="1:3" x14ac:dyDescent="0.2">
      <c r="A1084" s="311" t="s">
        <v>2242</v>
      </c>
      <c r="B1084" s="311"/>
      <c r="C1084" s="311" t="s">
        <v>583</v>
      </c>
    </row>
    <row r="1085" spans="1:3" x14ac:dyDescent="0.2">
      <c r="A1085" s="311" t="s">
        <v>2243</v>
      </c>
      <c r="B1085" s="311"/>
      <c r="C1085" s="311" t="s">
        <v>585</v>
      </c>
    </row>
    <row r="1086" spans="1:3" x14ac:dyDescent="0.2">
      <c r="A1086" s="311" t="s">
        <v>2244</v>
      </c>
      <c r="B1086" s="311"/>
      <c r="C1086" s="311" t="s">
        <v>587</v>
      </c>
    </row>
    <row r="1087" spans="1:3" x14ac:dyDescent="0.2">
      <c r="A1087" s="311" t="s">
        <v>2245</v>
      </c>
      <c r="B1087" s="311"/>
      <c r="C1087" s="311" t="s">
        <v>589</v>
      </c>
    </row>
    <row r="1088" spans="1:3" x14ac:dyDescent="0.2">
      <c r="A1088" s="311" t="s">
        <v>2246</v>
      </c>
      <c r="B1088" s="311"/>
      <c r="C1088" s="311" t="s">
        <v>591</v>
      </c>
    </row>
    <row r="1089" spans="1:3" x14ac:dyDescent="0.2">
      <c r="A1089" s="311" t="s">
        <v>2247</v>
      </c>
      <c r="B1089" s="311"/>
      <c r="C1089" s="311" t="s">
        <v>593</v>
      </c>
    </row>
    <row r="1090" spans="1:3" x14ac:dyDescent="0.2">
      <c r="A1090" s="311" t="s">
        <v>2248</v>
      </c>
      <c r="B1090" s="311"/>
      <c r="C1090" s="311" t="s">
        <v>595</v>
      </c>
    </row>
    <row r="1091" spans="1:3" x14ac:dyDescent="0.2">
      <c r="A1091" s="311" t="s">
        <v>2249</v>
      </c>
      <c r="B1091" s="311"/>
      <c r="C1091" s="311" t="s">
        <v>597</v>
      </c>
    </row>
    <row r="1092" spans="1:3" x14ac:dyDescent="0.2">
      <c r="A1092" s="311" t="s">
        <v>2250</v>
      </c>
      <c r="B1092" s="311"/>
      <c r="C1092" s="311" t="s">
        <v>599</v>
      </c>
    </row>
    <row r="1093" spans="1:3" x14ac:dyDescent="0.2">
      <c r="A1093" s="311" t="s">
        <v>2251</v>
      </c>
      <c r="B1093" s="311"/>
      <c r="C1093" s="311" t="s">
        <v>601</v>
      </c>
    </row>
    <row r="1094" spans="1:3" x14ac:dyDescent="0.2">
      <c r="A1094" s="311" t="s">
        <v>2252</v>
      </c>
      <c r="B1094" s="311"/>
      <c r="C1094" s="311" t="s">
        <v>603</v>
      </c>
    </row>
    <row r="1095" spans="1:3" x14ac:dyDescent="0.2">
      <c r="A1095" s="311" t="s">
        <v>2253</v>
      </c>
      <c r="B1095" s="311"/>
      <c r="C1095" s="311" t="s">
        <v>605</v>
      </c>
    </row>
    <row r="1096" spans="1:3" x14ac:dyDescent="0.2">
      <c r="A1096" s="311" t="s">
        <v>2254</v>
      </c>
      <c r="B1096" s="311"/>
      <c r="C1096" s="311" t="s">
        <v>607</v>
      </c>
    </row>
    <row r="1097" spans="1:3" x14ac:dyDescent="0.2">
      <c r="A1097" s="311" t="s">
        <v>2255</v>
      </c>
      <c r="B1097" s="311"/>
      <c r="C1097" s="311" t="s">
        <v>609</v>
      </c>
    </row>
    <row r="1098" spans="1:3" x14ac:dyDescent="0.2">
      <c r="A1098" s="311" t="s">
        <v>2256</v>
      </c>
      <c r="B1098" s="311"/>
      <c r="C1098" s="311" t="s">
        <v>611</v>
      </c>
    </row>
    <row r="1099" spans="1:3" x14ac:dyDescent="0.2">
      <c r="A1099" s="311" t="s">
        <v>2257</v>
      </c>
      <c r="B1099" s="311"/>
      <c r="C1099" s="311" t="s">
        <v>613</v>
      </c>
    </row>
    <row r="1100" spans="1:3" x14ac:dyDescent="0.2">
      <c r="A1100" s="311" t="s">
        <v>2258</v>
      </c>
      <c r="B1100" s="311"/>
      <c r="C1100" s="311" t="s">
        <v>615</v>
      </c>
    </row>
    <row r="1101" spans="1:3" x14ac:dyDescent="0.2">
      <c r="A1101" s="311" t="s">
        <v>2259</v>
      </c>
      <c r="B1101" s="311"/>
      <c r="C1101" s="311" t="s">
        <v>617</v>
      </c>
    </row>
    <row r="1102" spans="1:3" x14ac:dyDescent="0.2">
      <c r="A1102" s="311" t="s">
        <v>2260</v>
      </c>
      <c r="B1102" s="311"/>
      <c r="C1102" s="311" t="s">
        <v>619</v>
      </c>
    </row>
    <row r="1103" spans="1:3" x14ac:dyDescent="0.2">
      <c r="A1103" s="311" t="s">
        <v>2261</v>
      </c>
      <c r="B1103" s="311"/>
      <c r="C1103" s="311" t="s">
        <v>621</v>
      </c>
    </row>
    <row r="1104" spans="1:3" x14ac:dyDescent="0.2">
      <c r="A1104" s="311" t="s">
        <v>2262</v>
      </c>
      <c r="B1104" s="311"/>
      <c r="C1104" s="311" t="s">
        <v>623</v>
      </c>
    </row>
    <row r="1105" spans="1:3" x14ac:dyDescent="0.2">
      <c r="A1105" s="311" t="s">
        <v>2263</v>
      </c>
      <c r="B1105" s="311"/>
      <c r="C1105" s="311" t="s">
        <v>625</v>
      </c>
    </row>
    <row r="1106" spans="1:3" x14ac:dyDescent="0.2">
      <c r="A1106" s="311" t="s">
        <v>2264</v>
      </c>
      <c r="B1106" s="311"/>
      <c r="C1106" s="311" t="s">
        <v>627</v>
      </c>
    </row>
    <row r="1107" spans="1:3" x14ac:dyDescent="0.2">
      <c r="A1107" s="311" t="s">
        <v>2265</v>
      </c>
      <c r="B1107" s="311"/>
      <c r="C1107" s="311" t="s">
        <v>629</v>
      </c>
    </row>
    <row r="1108" spans="1:3" x14ac:dyDescent="0.2">
      <c r="A1108" s="311" t="s">
        <v>2266</v>
      </c>
      <c r="B1108" s="311"/>
      <c r="C1108" s="311" t="s">
        <v>631</v>
      </c>
    </row>
    <row r="1109" spans="1:3" x14ac:dyDescent="0.2">
      <c r="A1109" s="311" t="s">
        <v>2267</v>
      </c>
      <c r="B1109" s="311"/>
      <c r="C1109" s="311" t="s">
        <v>633</v>
      </c>
    </row>
    <row r="1110" spans="1:3" x14ac:dyDescent="0.2">
      <c r="A1110" s="311" t="s">
        <v>2268</v>
      </c>
      <c r="B1110" s="311"/>
      <c r="C1110" s="311" t="s">
        <v>635</v>
      </c>
    </row>
    <row r="1111" spans="1:3" x14ac:dyDescent="0.2">
      <c r="A1111" s="311" t="s">
        <v>2269</v>
      </c>
      <c r="B1111" s="311"/>
      <c r="C1111" s="311" t="s">
        <v>637</v>
      </c>
    </row>
    <row r="1112" spans="1:3" x14ac:dyDescent="0.2">
      <c r="A1112" s="311" t="s">
        <v>2270</v>
      </c>
      <c r="B1112" s="311"/>
      <c r="C1112" s="311" t="s">
        <v>639</v>
      </c>
    </row>
    <row r="1113" spans="1:3" x14ac:dyDescent="0.2">
      <c r="A1113" s="311" t="s">
        <v>2271</v>
      </c>
      <c r="B1113" s="311"/>
      <c r="C1113" s="311" t="s">
        <v>641</v>
      </c>
    </row>
    <row r="1114" spans="1:3" x14ac:dyDescent="0.2">
      <c r="A1114" s="311" t="s">
        <v>2272</v>
      </c>
      <c r="B1114" s="311"/>
      <c r="C1114" s="311" t="s">
        <v>643</v>
      </c>
    </row>
    <row r="1115" spans="1:3" x14ac:dyDescent="0.2">
      <c r="A1115" s="311" t="s">
        <v>2273</v>
      </c>
      <c r="B1115" s="311"/>
      <c r="C1115" s="311" t="s">
        <v>645</v>
      </c>
    </row>
    <row r="1116" spans="1:3" x14ac:dyDescent="0.2">
      <c r="A1116" s="311" t="s">
        <v>2274</v>
      </c>
      <c r="B1116" s="311"/>
      <c r="C1116" s="311" t="s">
        <v>647</v>
      </c>
    </row>
    <row r="1117" spans="1:3" x14ac:dyDescent="0.2">
      <c r="A1117" s="311" t="s">
        <v>2275</v>
      </c>
      <c r="B1117" s="311"/>
      <c r="C1117" s="311" t="s">
        <v>649</v>
      </c>
    </row>
    <row r="1118" spans="1:3" x14ac:dyDescent="0.2">
      <c r="A1118" s="311" t="s">
        <v>2276</v>
      </c>
      <c r="B1118" s="311"/>
      <c r="C1118" s="311" t="s">
        <v>651</v>
      </c>
    </row>
    <row r="1119" spans="1:3" x14ac:dyDescent="0.2">
      <c r="A1119" s="311" t="s">
        <v>2277</v>
      </c>
      <c r="B1119" s="311"/>
      <c r="C1119" s="311" t="s">
        <v>653</v>
      </c>
    </row>
    <row r="1120" spans="1:3" x14ac:dyDescent="0.2">
      <c r="A1120" s="311" t="s">
        <v>2278</v>
      </c>
      <c r="B1120" s="311"/>
      <c r="C1120" s="311" t="s">
        <v>655</v>
      </c>
    </row>
    <row r="1121" spans="1:3" x14ac:dyDescent="0.2">
      <c r="A1121" s="311" t="s">
        <v>2279</v>
      </c>
      <c r="B1121" s="311"/>
      <c r="C1121" s="311" t="s">
        <v>657</v>
      </c>
    </row>
    <row r="1122" spans="1:3" x14ac:dyDescent="0.2">
      <c r="A1122" s="311" t="s">
        <v>2280</v>
      </c>
      <c r="B1122" s="311"/>
      <c r="C1122" s="311" t="s">
        <v>659</v>
      </c>
    </row>
    <row r="1123" spans="1:3" x14ac:dyDescent="0.2">
      <c r="A1123" s="311" t="s">
        <v>2281</v>
      </c>
      <c r="B1123" s="311"/>
      <c r="C1123" s="311" t="s">
        <v>661</v>
      </c>
    </row>
    <row r="1124" spans="1:3" x14ac:dyDescent="0.2">
      <c r="A1124" s="311" t="s">
        <v>2282</v>
      </c>
      <c r="B1124" s="311"/>
      <c r="C1124" s="311" t="s">
        <v>663</v>
      </c>
    </row>
    <row r="1125" spans="1:3" x14ac:dyDescent="0.2">
      <c r="A1125" s="311" t="s">
        <v>2283</v>
      </c>
      <c r="B1125" s="311"/>
      <c r="C1125" s="311" t="s">
        <v>288</v>
      </c>
    </row>
    <row r="1126" spans="1:3" x14ac:dyDescent="0.2">
      <c r="A1126" s="311" t="s">
        <v>2284</v>
      </c>
      <c r="B1126" s="311"/>
      <c r="C1126" s="311" t="s">
        <v>666</v>
      </c>
    </row>
    <row r="1127" spans="1:3" x14ac:dyDescent="0.2">
      <c r="A1127" s="311" t="s">
        <v>2285</v>
      </c>
      <c r="B1127" s="311"/>
      <c r="C1127" s="311" t="s">
        <v>668</v>
      </c>
    </row>
    <row r="1128" spans="1:3" x14ac:dyDescent="0.2">
      <c r="A1128" s="311" t="s">
        <v>2286</v>
      </c>
      <c r="B1128" s="311"/>
      <c r="C1128" s="311" t="s">
        <v>670</v>
      </c>
    </row>
    <row r="1129" spans="1:3" x14ac:dyDescent="0.2">
      <c r="A1129" s="311" t="s">
        <v>2287</v>
      </c>
      <c r="B1129" s="311"/>
      <c r="C1129" s="311" t="s">
        <v>672</v>
      </c>
    </row>
    <row r="1130" spans="1:3" x14ac:dyDescent="0.2">
      <c r="A1130" s="311" t="s">
        <v>2288</v>
      </c>
      <c r="B1130" s="311"/>
      <c r="C1130" s="311" t="s">
        <v>674</v>
      </c>
    </row>
    <row r="1131" spans="1:3" x14ac:dyDescent="0.2">
      <c r="A1131" s="311" t="s">
        <v>2289</v>
      </c>
      <c r="B1131" s="311"/>
      <c r="C1131" s="311" t="s">
        <v>676</v>
      </c>
    </row>
    <row r="1132" spans="1:3" x14ac:dyDescent="0.2">
      <c r="A1132" s="311" t="s">
        <v>2290</v>
      </c>
      <c r="B1132" s="311"/>
      <c r="C1132" s="311" t="s">
        <v>678</v>
      </c>
    </row>
    <row r="1133" spans="1:3" x14ac:dyDescent="0.2">
      <c r="A1133" s="311" t="s">
        <v>2291</v>
      </c>
      <c r="B1133" s="311"/>
      <c r="C1133" s="311" t="s">
        <v>680</v>
      </c>
    </row>
    <row r="1134" spans="1:3" x14ac:dyDescent="0.2">
      <c r="A1134" s="311" t="s">
        <v>2292</v>
      </c>
      <c r="B1134" s="311"/>
      <c r="C1134" s="311" t="s">
        <v>682</v>
      </c>
    </row>
    <row r="1135" spans="1:3" x14ac:dyDescent="0.2">
      <c r="A1135" s="311" t="s">
        <v>2293</v>
      </c>
      <c r="B1135" s="311"/>
      <c r="C1135" s="311" t="s">
        <v>684</v>
      </c>
    </row>
    <row r="1136" spans="1:3" x14ac:dyDescent="0.2">
      <c r="A1136" s="311" t="s">
        <v>2294</v>
      </c>
      <c r="B1136" s="311"/>
      <c r="C1136" s="311" t="s">
        <v>686</v>
      </c>
    </row>
    <row r="1137" spans="1:3" x14ac:dyDescent="0.2">
      <c r="A1137" s="311" t="s">
        <v>2295</v>
      </c>
      <c r="B1137" s="311"/>
      <c r="C1137" s="311" t="s">
        <v>688</v>
      </c>
    </row>
    <row r="1138" spans="1:3" x14ac:dyDescent="0.2">
      <c r="A1138" s="311" t="s">
        <v>2296</v>
      </c>
      <c r="B1138" s="311"/>
      <c r="C1138" s="311" t="s">
        <v>690</v>
      </c>
    </row>
    <row r="1139" spans="1:3" x14ac:dyDescent="0.2">
      <c r="A1139" s="311" t="s">
        <v>2297</v>
      </c>
      <c r="B1139" s="311"/>
      <c r="C1139" s="311" t="s">
        <v>692</v>
      </c>
    </row>
    <row r="1140" spans="1:3" x14ac:dyDescent="0.2">
      <c r="A1140" s="311" t="s">
        <v>2298</v>
      </c>
      <c r="B1140" s="311"/>
      <c r="C1140" s="311" t="s">
        <v>694</v>
      </c>
    </row>
    <row r="1141" spans="1:3" x14ac:dyDescent="0.2">
      <c r="A1141" s="311" t="s">
        <v>2299</v>
      </c>
      <c r="B1141" s="311"/>
      <c r="C1141" s="311" t="s">
        <v>696</v>
      </c>
    </row>
    <row r="1142" spans="1:3" x14ac:dyDescent="0.2">
      <c r="A1142" s="311" t="s">
        <v>2300</v>
      </c>
      <c r="B1142" s="311"/>
      <c r="C1142" s="311" t="s">
        <v>698</v>
      </c>
    </row>
    <row r="1143" spans="1:3" x14ac:dyDescent="0.2">
      <c r="A1143" s="311" t="s">
        <v>2301</v>
      </c>
      <c r="B1143" s="311"/>
      <c r="C1143" s="311" t="s">
        <v>700</v>
      </c>
    </row>
    <row r="1144" spans="1:3" x14ac:dyDescent="0.2">
      <c r="A1144" s="311" t="s">
        <v>2302</v>
      </c>
      <c r="B1144" s="311"/>
      <c r="C1144" s="311" t="s">
        <v>702</v>
      </c>
    </row>
    <row r="1145" spans="1:3" x14ac:dyDescent="0.2">
      <c r="A1145" s="311" t="s">
        <v>2303</v>
      </c>
      <c r="B1145" s="311"/>
      <c r="C1145" s="311" t="s">
        <v>704</v>
      </c>
    </row>
    <row r="1146" spans="1:3" x14ac:dyDescent="0.2">
      <c r="A1146" s="311" t="s">
        <v>2304</v>
      </c>
      <c r="B1146" s="311"/>
      <c r="C1146" s="311" t="s">
        <v>706</v>
      </c>
    </row>
    <row r="1147" spans="1:3" x14ac:dyDescent="0.2">
      <c r="A1147" s="311" t="s">
        <v>2305</v>
      </c>
      <c r="B1147" s="311"/>
      <c r="C1147" s="311" t="s">
        <v>708</v>
      </c>
    </row>
    <row r="1148" spans="1:3" x14ac:dyDescent="0.2">
      <c r="A1148" s="311" t="s">
        <v>2306</v>
      </c>
      <c r="B1148" s="311"/>
      <c r="C1148" s="311" t="s">
        <v>710</v>
      </c>
    </row>
    <row r="1149" spans="1:3" x14ac:dyDescent="0.2">
      <c r="A1149" s="311" t="s">
        <v>2307</v>
      </c>
      <c r="B1149" s="311"/>
      <c r="C1149" s="311" t="s">
        <v>712</v>
      </c>
    </row>
    <row r="1150" spans="1:3" x14ac:dyDescent="0.2">
      <c r="A1150" s="311" t="s">
        <v>2308</v>
      </c>
      <c r="B1150" s="311"/>
      <c r="C1150" s="311" t="s">
        <v>714</v>
      </c>
    </row>
    <row r="1151" spans="1:3" x14ac:dyDescent="0.2">
      <c r="A1151" s="311" t="s">
        <v>2309</v>
      </c>
      <c r="B1151" s="311"/>
      <c r="C1151" s="311" t="s">
        <v>716</v>
      </c>
    </row>
    <row r="1152" spans="1:3" x14ac:dyDescent="0.2">
      <c r="A1152" s="311" t="s">
        <v>2310</v>
      </c>
      <c r="B1152" s="311"/>
      <c r="C1152" s="311" t="s">
        <v>718</v>
      </c>
    </row>
    <row r="1153" spans="1:3" x14ac:dyDescent="0.2">
      <c r="A1153" s="311" t="s">
        <v>2311</v>
      </c>
      <c r="B1153" s="311"/>
      <c r="C1153" s="311" t="s">
        <v>720</v>
      </c>
    </row>
    <row r="1154" spans="1:3" x14ac:dyDescent="0.2">
      <c r="A1154" s="311" t="s">
        <v>2312</v>
      </c>
      <c r="B1154" s="311"/>
      <c r="C1154" s="311" t="s">
        <v>722</v>
      </c>
    </row>
    <row r="1155" spans="1:3" x14ac:dyDescent="0.2">
      <c r="A1155" s="311" t="s">
        <v>2313</v>
      </c>
      <c r="B1155" s="311"/>
      <c r="C1155" s="311" t="s">
        <v>724</v>
      </c>
    </row>
    <row r="1156" spans="1:3" x14ac:dyDescent="0.2">
      <c r="A1156" s="311" t="s">
        <v>2314</v>
      </c>
      <c r="B1156" s="311"/>
      <c r="C1156" s="311" t="s">
        <v>726</v>
      </c>
    </row>
    <row r="1157" spans="1:3" x14ac:dyDescent="0.2">
      <c r="A1157" s="311" t="s">
        <v>2315</v>
      </c>
      <c r="B1157" s="311"/>
      <c r="C1157" s="311" t="s">
        <v>728</v>
      </c>
    </row>
    <row r="1158" spans="1:3" x14ac:dyDescent="0.2">
      <c r="A1158" s="311" t="s">
        <v>2316</v>
      </c>
      <c r="B1158" s="311"/>
      <c r="C1158" s="311" t="s">
        <v>730</v>
      </c>
    </row>
    <row r="1159" spans="1:3" x14ac:dyDescent="0.2">
      <c r="A1159" s="311" t="s">
        <v>2317</v>
      </c>
      <c r="B1159" s="311"/>
      <c r="C1159" s="311" t="s">
        <v>732</v>
      </c>
    </row>
    <row r="1160" spans="1:3" x14ac:dyDescent="0.2">
      <c r="A1160" s="311" t="s">
        <v>2318</v>
      </c>
      <c r="B1160" s="311"/>
      <c r="C1160" s="311" t="s">
        <v>734</v>
      </c>
    </row>
    <row r="1161" spans="1:3" x14ac:dyDescent="0.2">
      <c r="A1161" s="311" t="s">
        <v>2319</v>
      </c>
      <c r="B1161" s="311"/>
      <c r="C1161" s="311" t="s">
        <v>736</v>
      </c>
    </row>
    <row r="1162" spans="1:3" x14ac:dyDescent="0.2">
      <c r="A1162" s="311" t="s">
        <v>2320</v>
      </c>
      <c r="B1162" s="311"/>
      <c r="C1162" s="311" t="s">
        <v>738</v>
      </c>
    </row>
    <row r="1163" spans="1:3" x14ac:dyDescent="0.2">
      <c r="A1163" s="311" t="s">
        <v>2321</v>
      </c>
      <c r="B1163" s="311"/>
      <c r="C1163" s="311" t="s">
        <v>740</v>
      </c>
    </row>
    <row r="1164" spans="1:3" x14ac:dyDescent="0.2">
      <c r="A1164" s="311" t="s">
        <v>2322</v>
      </c>
      <c r="B1164" s="311"/>
      <c r="C1164" s="311" t="s">
        <v>742</v>
      </c>
    </row>
    <row r="1165" spans="1:3" x14ac:dyDescent="0.2">
      <c r="A1165" s="311" t="s">
        <v>2323</v>
      </c>
      <c r="B1165" s="311"/>
      <c r="C1165" s="311" t="s">
        <v>744</v>
      </c>
    </row>
    <row r="1166" spans="1:3" x14ac:dyDescent="0.2">
      <c r="A1166" s="311" t="s">
        <v>2324</v>
      </c>
      <c r="B1166" s="311"/>
      <c r="C1166" s="311" t="s">
        <v>746</v>
      </c>
    </row>
    <row r="1167" spans="1:3" x14ac:dyDescent="0.2">
      <c r="A1167" s="311" t="s">
        <v>2325</v>
      </c>
      <c r="B1167" s="311"/>
      <c r="C1167" s="311" t="s">
        <v>748</v>
      </c>
    </row>
    <row r="1168" spans="1:3" x14ac:dyDescent="0.2">
      <c r="A1168" s="311" t="s">
        <v>2326</v>
      </c>
      <c r="B1168" s="311"/>
      <c r="C1168" s="311" t="s">
        <v>750</v>
      </c>
    </row>
    <row r="1169" spans="1:3" x14ac:dyDescent="0.2">
      <c r="A1169" s="311" t="s">
        <v>2327</v>
      </c>
      <c r="B1169" s="311"/>
      <c r="C1169" s="311" t="s">
        <v>752</v>
      </c>
    </row>
    <row r="1170" spans="1:3" x14ac:dyDescent="0.2">
      <c r="A1170" s="311" t="s">
        <v>2328</v>
      </c>
      <c r="B1170" s="311"/>
      <c r="C1170" s="311" t="s">
        <v>754</v>
      </c>
    </row>
    <row r="1171" spans="1:3" x14ac:dyDescent="0.2">
      <c r="A1171" s="311" t="s">
        <v>2329</v>
      </c>
      <c r="B1171" s="311"/>
      <c r="C1171" s="311" t="s">
        <v>756</v>
      </c>
    </row>
    <row r="1172" spans="1:3" x14ac:dyDescent="0.2">
      <c r="A1172" s="311" t="s">
        <v>2330</v>
      </c>
      <c r="B1172" s="311"/>
      <c r="C1172" s="311" t="s">
        <v>758</v>
      </c>
    </row>
    <row r="1173" spans="1:3" x14ac:dyDescent="0.2">
      <c r="A1173" s="311" t="s">
        <v>2331</v>
      </c>
      <c r="B1173" s="311"/>
      <c r="C1173" s="311" t="s">
        <v>760</v>
      </c>
    </row>
    <row r="1174" spans="1:3" x14ac:dyDescent="0.2">
      <c r="A1174" s="311" t="s">
        <v>2332</v>
      </c>
      <c r="B1174" s="311"/>
      <c r="C1174" s="311" t="s">
        <v>762</v>
      </c>
    </row>
    <row r="1175" spans="1:3" x14ac:dyDescent="0.2">
      <c r="A1175" s="311" t="s">
        <v>2333</v>
      </c>
      <c r="B1175" s="311"/>
      <c r="C1175" s="311" t="s">
        <v>764</v>
      </c>
    </row>
    <row r="1176" spans="1:3" x14ac:dyDescent="0.2">
      <c r="A1176" s="311" t="s">
        <v>2334</v>
      </c>
      <c r="B1176" s="311"/>
      <c r="C1176" s="311" t="s">
        <v>766</v>
      </c>
    </row>
    <row r="1177" spans="1:3" x14ac:dyDescent="0.2">
      <c r="A1177" s="311" t="s">
        <v>2335</v>
      </c>
      <c r="B1177" s="311"/>
      <c r="C1177" s="311" t="s">
        <v>768</v>
      </c>
    </row>
    <row r="1178" spans="1:3" x14ac:dyDescent="0.2">
      <c r="A1178" s="311" t="s">
        <v>2336</v>
      </c>
      <c r="B1178" s="311"/>
      <c r="C1178" s="311" t="s">
        <v>770</v>
      </c>
    </row>
    <row r="1179" spans="1:3" x14ac:dyDescent="0.2">
      <c r="A1179" s="311" t="s">
        <v>2337</v>
      </c>
      <c r="B1179" s="311"/>
      <c r="C1179" s="311" t="s">
        <v>772</v>
      </c>
    </row>
    <row r="1180" spans="1:3" x14ac:dyDescent="0.2">
      <c r="A1180" s="311" t="s">
        <v>2338</v>
      </c>
      <c r="B1180" s="311"/>
      <c r="C1180" s="311" t="s">
        <v>774</v>
      </c>
    </row>
    <row r="1181" spans="1:3" x14ac:dyDescent="0.2">
      <c r="A1181" s="311" t="s">
        <v>2339</v>
      </c>
      <c r="B1181" s="311"/>
      <c r="C1181" s="311" t="s">
        <v>776</v>
      </c>
    </row>
    <row r="1182" spans="1:3" x14ac:dyDescent="0.2">
      <c r="A1182" s="311" t="s">
        <v>2340</v>
      </c>
      <c r="B1182" s="311"/>
      <c r="C1182" s="311" t="s">
        <v>778</v>
      </c>
    </row>
    <row r="1183" spans="1:3" x14ac:dyDescent="0.2">
      <c r="A1183" s="311" t="s">
        <v>2341</v>
      </c>
      <c r="B1183" s="311"/>
      <c r="C1183" s="311" t="s">
        <v>780</v>
      </c>
    </row>
    <row r="1184" spans="1:3" x14ac:dyDescent="0.2">
      <c r="A1184" s="311" t="s">
        <v>2342</v>
      </c>
      <c r="B1184" s="311"/>
      <c r="C1184" s="311" t="s">
        <v>782</v>
      </c>
    </row>
    <row r="1185" spans="1:3" x14ac:dyDescent="0.2">
      <c r="A1185" s="311" t="s">
        <v>2343</v>
      </c>
      <c r="B1185" s="311"/>
      <c r="C1185" s="311" t="s">
        <v>784</v>
      </c>
    </row>
    <row r="1186" spans="1:3" x14ac:dyDescent="0.2">
      <c r="A1186" s="311" t="s">
        <v>2344</v>
      </c>
      <c r="B1186" s="311"/>
      <c r="C1186" s="311" t="s">
        <v>786</v>
      </c>
    </row>
    <row r="1187" spans="1:3" x14ac:dyDescent="0.2">
      <c r="A1187" s="311" t="s">
        <v>2345</v>
      </c>
      <c r="B1187" s="311"/>
      <c r="C1187" s="311" t="s">
        <v>788</v>
      </c>
    </row>
    <row r="1188" spans="1:3" x14ac:dyDescent="0.2">
      <c r="A1188" s="311" t="s">
        <v>2346</v>
      </c>
      <c r="B1188" s="311"/>
      <c r="C1188" s="311" t="s">
        <v>790</v>
      </c>
    </row>
    <row r="1189" spans="1:3" x14ac:dyDescent="0.2">
      <c r="A1189" s="311" t="s">
        <v>2347</v>
      </c>
      <c r="B1189" s="311"/>
      <c r="C1189" s="311" t="s">
        <v>792</v>
      </c>
    </row>
    <row r="1190" spans="1:3" x14ac:dyDescent="0.2">
      <c r="A1190" s="311" t="s">
        <v>2348</v>
      </c>
      <c r="B1190" s="311"/>
      <c r="C1190" s="311" t="s">
        <v>794</v>
      </c>
    </row>
    <row r="1191" spans="1:3" x14ac:dyDescent="0.2">
      <c r="A1191" s="311" t="s">
        <v>2349</v>
      </c>
      <c r="B1191" s="311"/>
      <c r="C1191" s="311" t="s">
        <v>796</v>
      </c>
    </row>
    <row r="1192" spans="1:3" x14ac:dyDescent="0.2">
      <c r="A1192" s="311" t="s">
        <v>2350</v>
      </c>
      <c r="B1192" s="311"/>
      <c r="C1192" s="311" t="s">
        <v>798</v>
      </c>
    </row>
    <row r="1193" spans="1:3" x14ac:dyDescent="0.2">
      <c r="A1193" s="311" t="s">
        <v>2351</v>
      </c>
      <c r="B1193" s="311"/>
      <c r="C1193" s="311" t="s">
        <v>800</v>
      </c>
    </row>
    <row r="1194" spans="1:3" x14ac:dyDescent="0.2">
      <c r="A1194" s="311" t="s">
        <v>2352</v>
      </c>
      <c r="B1194" s="311"/>
      <c r="C1194" s="311" t="s">
        <v>802</v>
      </c>
    </row>
    <row r="1195" spans="1:3" x14ac:dyDescent="0.2">
      <c r="A1195" s="311" t="s">
        <v>2353</v>
      </c>
      <c r="B1195" s="311"/>
      <c r="C1195" s="311" t="s">
        <v>804</v>
      </c>
    </row>
    <row r="1196" spans="1:3" x14ac:dyDescent="0.2">
      <c r="A1196" s="311" t="s">
        <v>2354</v>
      </c>
      <c r="B1196" s="311"/>
      <c r="C1196" s="311" t="s">
        <v>806</v>
      </c>
    </row>
    <row r="1197" spans="1:3" x14ac:dyDescent="0.2">
      <c r="A1197" s="311" t="s">
        <v>2355</v>
      </c>
      <c r="B1197" s="311"/>
      <c r="C1197" s="311" t="s">
        <v>808</v>
      </c>
    </row>
    <row r="1198" spans="1:3" x14ac:dyDescent="0.2">
      <c r="A1198" s="311" t="s">
        <v>2356</v>
      </c>
      <c r="B1198" s="311"/>
      <c r="C1198" s="311" t="s">
        <v>810</v>
      </c>
    </row>
    <row r="1199" spans="1:3" x14ac:dyDescent="0.2">
      <c r="A1199" s="311" t="s">
        <v>2357</v>
      </c>
      <c r="B1199" s="311"/>
      <c r="C1199" s="311" t="s">
        <v>812</v>
      </c>
    </row>
    <row r="1200" spans="1:3" x14ac:dyDescent="0.2">
      <c r="A1200" s="311" t="s">
        <v>2358</v>
      </c>
      <c r="B1200" s="311"/>
      <c r="C1200" s="311" t="s">
        <v>814</v>
      </c>
    </row>
    <row r="1201" spans="1:3" x14ac:dyDescent="0.2">
      <c r="A1201" s="311" t="s">
        <v>2359</v>
      </c>
      <c r="B1201" s="311"/>
      <c r="C1201" s="311" t="s">
        <v>817</v>
      </c>
    </row>
    <row r="1202" spans="1:3" x14ac:dyDescent="0.2">
      <c r="A1202" s="311" t="s">
        <v>2360</v>
      </c>
      <c r="B1202" s="311"/>
      <c r="C1202" s="311" t="s">
        <v>820</v>
      </c>
    </row>
    <row r="1203" spans="1:3" x14ac:dyDescent="0.2">
      <c r="A1203" s="311" t="s">
        <v>2361</v>
      </c>
      <c r="B1203" s="311"/>
      <c r="C1203" s="311" t="s">
        <v>823</v>
      </c>
    </row>
    <row r="1204" spans="1:3" x14ac:dyDescent="0.2">
      <c r="A1204" s="311" t="s">
        <v>2362</v>
      </c>
      <c r="B1204" s="311"/>
      <c r="C1204" s="311" t="s">
        <v>826</v>
      </c>
    </row>
    <row r="1205" spans="1:3" x14ac:dyDescent="0.2">
      <c r="A1205" s="311" t="s">
        <v>2363</v>
      </c>
      <c r="B1205" s="311"/>
      <c r="C1205" s="311" t="s">
        <v>829</v>
      </c>
    </row>
    <row r="1206" spans="1:3" x14ac:dyDescent="0.2">
      <c r="A1206" s="311" t="s">
        <v>2364</v>
      </c>
      <c r="B1206" s="311"/>
      <c r="C1206" s="311" t="s">
        <v>831</v>
      </c>
    </row>
    <row r="1207" spans="1:3" x14ac:dyDescent="0.2">
      <c r="A1207" s="311" t="s">
        <v>2365</v>
      </c>
      <c r="B1207" s="311"/>
      <c r="C1207" s="311" t="s">
        <v>833</v>
      </c>
    </row>
    <row r="1208" spans="1:3" x14ac:dyDescent="0.2">
      <c r="A1208" s="311" t="s">
        <v>2366</v>
      </c>
      <c r="B1208" s="311"/>
      <c r="C1208" s="311" t="s">
        <v>835</v>
      </c>
    </row>
    <row r="1209" spans="1:3" x14ac:dyDescent="0.2">
      <c r="A1209" s="311" t="s">
        <v>2367</v>
      </c>
      <c r="B1209" s="311"/>
      <c r="C1209" s="311" t="s">
        <v>837</v>
      </c>
    </row>
    <row r="1210" spans="1:3" x14ac:dyDescent="0.2">
      <c r="A1210" s="311" t="s">
        <v>2368</v>
      </c>
      <c r="B1210" s="311"/>
      <c r="C1210" s="311" t="s">
        <v>839</v>
      </c>
    </row>
    <row r="1211" spans="1:3" x14ac:dyDescent="0.2">
      <c r="A1211" s="311" t="s">
        <v>2369</v>
      </c>
      <c r="B1211" s="311"/>
      <c r="C1211" s="311" t="s">
        <v>841</v>
      </c>
    </row>
    <row r="1212" spans="1:3" x14ac:dyDescent="0.2">
      <c r="A1212" s="311" t="s">
        <v>2370</v>
      </c>
      <c r="B1212" s="311"/>
      <c r="C1212" s="311" t="s">
        <v>843</v>
      </c>
    </row>
    <row r="1213" spans="1:3" x14ac:dyDescent="0.2">
      <c r="A1213" s="311" t="s">
        <v>2371</v>
      </c>
      <c r="B1213" s="311"/>
      <c r="C1213" s="311" t="s">
        <v>845</v>
      </c>
    </row>
    <row r="1214" spans="1:3" x14ac:dyDescent="0.2">
      <c r="A1214" s="311" t="s">
        <v>2372</v>
      </c>
      <c r="B1214" s="311"/>
      <c r="C1214" s="311" t="s">
        <v>847</v>
      </c>
    </row>
    <row r="1215" spans="1:3" x14ac:dyDescent="0.2">
      <c r="A1215" s="311" t="s">
        <v>2373</v>
      </c>
      <c r="B1215" s="311"/>
      <c r="C1215" s="311" t="s">
        <v>849</v>
      </c>
    </row>
    <row r="1216" spans="1:3" x14ac:dyDescent="0.2">
      <c r="A1216" s="311" t="s">
        <v>2374</v>
      </c>
      <c r="B1216" s="311"/>
      <c r="C1216" s="311" t="s">
        <v>851</v>
      </c>
    </row>
    <row r="1217" spans="1:3" x14ac:dyDescent="0.2">
      <c r="A1217" s="311" t="s">
        <v>2375</v>
      </c>
      <c r="B1217" s="311"/>
      <c r="C1217" s="311" t="s">
        <v>853</v>
      </c>
    </row>
    <row r="1218" spans="1:3" x14ac:dyDescent="0.2">
      <c r="A1218" s="311" t="s">
        <v>2376</v>
      </c>
      <c r="B1218" s="311"/>
      <c r="C1218" s="311" t="s">
        <v>855</v>
      </c>
    </row>
    <row r="1219" spans="1:3" x14ac:dyDescent="0.2">
      <c r="A1219" s="311" t="s">
        <v>2377</v>
      </c>
      <c r="B1219" s="311"/>
      <c r="C1219" s="311" t="s">
        <v>857</v>
      </c>
    </row>
    <row r="1220" spans="1:3" x14ac:dyDescent="0.2">
      <c r="A1220" s="311" t="s">
        <v>2378</v>
      </c>
      <c r="B1220" s="311"/>
      <c r="C1220" s="311" t="s">
        <v>859</v>
      </c>
    </row>
    <row r="1221" spans="1:3" x14ac:dyDescent="0.2">
      <c r="A1221" s="311" t="s">
        <v>2379</v>
      </c>
      <c r="B1221" s="311"/>
      <c r="C1221" s="311" t="s">
        <v>861</v>
      </c>
    </row>
    <row r="1222" spans="1:3" x14ac:dyDescent="0.2">
      <c r="A1222" s="311" t="s">
        <v>2380</v>
      </c>
      <c r="B1222" s="311"/>
      <c r="C1222" s="311" t="s">
        <v>863</v>
      </c>
    </row>
    <row r="1223" spans="1:3" x14ac:dyDescent="0.2">
      <c r="A1223" s="311" t="s">
        <v>2381</v>
      </c>
      <c r="B1223" s="311"/>
      <c r="C1223" s="311" t="s">
        <v>865</v>
      </c>
    </row>
    <row r="1224" spans="1:3" x14ac:dyDescent="0.2">
      <c r="A1224" s="311" t="s">
        <v>2382</v>
      </c>
      <c r="B1224" s="311"/>
      <c r="C1224" s="311" t="s">
        <v>867</v>
      </c>
    </row>
    <row r="1225" spans="1:3" x14ac:dyDescent="0.2">
      <c r="A1225" s="311" t="s">
        <v>2383</v>
      </c>
      <c r="B1225" s="311"/>
      <c r="C1225" s="311" t="s">
        <v>869</v>
      </c>
    </row>
    <row r="1226" spans="1:3" x14ac:dyDescent="0.2">
      <c r="A1226" s="311" t="s">
        <v>2384</v>
      </c>
      <c r="B1226" s="311"/>
      <c r="C1226" s="311" t="s">
        <v>871</v>
      </c>
    </row>
    <row r="1227" spans="1:3" x14ac:dyDescent="0.2">
      <c r="A1227" s="311" t="s">
        <v>2385</v>
      </c>
      <c r="B1227" s="311"/>
      <c r="C1227" s="311" t="s">
        <v>873</v>
      </c>
    </row>
    <row r="1228" spans="1:3" x14ac:dyDescent="0.2">
      <c r="A1228" s="311" t="s">
        <v>2386</v>
      </c>
      <c r="B1228" s="311"/>
      <c r="C1228" s="311" t="s">
        <v>875</v>
      </c>
    </row>
    <row r="1229" spans="1:3" x14ac:dyDescent="0.2">
      <c r="A1229" s="311" t="s">
        <v>2387</v>
      </c>
      <c r="B1229" s="311"/>
      <c r="C1229" s="311" t="s">
        <v>877</v>
      </c>
    </row>
    <row r="1230" spans="1:3" x14ac:dyDescent="0.2">
      <c r="A1230" s="311" t="s">
        <v>2388</v>
      </c>
      <c r="B1230" s="311"/>
      <c r="C1230" s="311" t="s">
        <v>879</v>
      </c>
    </row>
    <row r="1231" spans="1:3" x14ac:dyDescent="0.2">
      <c r="A1231" s="311" t="s">
        <v>2389</v>
      </c>
      <c r="B1231" s="311"/>
      <c r="C1231" s="311" t="s">
        <v>881</v>
      </c>
    </row>
    <row r="1232" spans="1:3" x14ac:dyDescent="0.2">
      <c r="A1232" s="311" t="s">
        <v>2390</v>
      </c>
      <c r="B1232" s="311"/>
      <c r="C1232" s="311" t="s">
        <v>96</v>
      </c>
    </row>
    <row r="1233" spans="1:3" x14ac:dyDescent="0.2">
      <c r="A1233" s="311" t="s">
        <v>2391</v>
      </c>
      <c r="B1233" s="311"/>
      <c r="C1233" s="311" t="s">
        <v>884</v>
      </c>
    </row>
    <row r="1234" spans="1:3" x14ac:dyDescent="0.2">
      <c r="A1234" s="311" t="s">
        <v>2392</v>
      </c>
      <c r="B1234" s="311"/>
      <c r="C1234" s="311" t="s">
        <v>886</v>
      </c>
    </row>
    <row r="1235" spans="1:3" x14ac:dyDescent="0.2">
      <c r="A1235" s="311" t="s">
        <v>2393</v>
      </c>
      <c r="B1235" s="311"/>
      <c r="C1235" s="311" t="s">
        <v>888</v>
      </c>
    </row>
    <row r="1236" spans="1:3" x14ac:dyDescent="0.2">
      <c r="A1236" s="311" t="s">
        <v>2394</v>
      </c>
      <c r="B1236" s="311"/>
      <c r="C1236" s="311" t="s">
        <v>890</v>
      </c>
    </row>
    <row r="1237" spans="1:3" x14ac:dyDescent="0.2">
      <c r="A1237" s="311" t="s">
        <v>2395</v>
      </c>
      <c r="B1237" s="311"/>
      <c r="C1237" s="311" t="s">
        <v>892</v>
      </c>
    </row>
    <row r="1238" spans="1:3" x14ac:dyDescent="0.2">
      <c r="A1238" s="311" t="s">
        <v>2396</v>
      </c>
      <c r="B1238" s="311"/>
      <c r="C1238" s="311" t="s">
        <v>894</v>
      </c>
    </row>
    <row r="1239" spans="1:3" x14ac:dyDescent="0.2">
      <c r="A1239" s="311" t="s">
        <v>2397</v>
      </c>
      <c r="B1239" s="311"/>
      <c r="C1239" s="311" t="s">
        <v>896</v>
      </c>
    </row>
    <row r="1240" spans="1:3" x14ac:dyDescent="0.2">
      <c r="A1240" s="311" t="s">
        <v>2398</v>
      </c>
      <c r="B1240" s="311"/>
      <c r="C1240" s="311" t="s">
        <v>898</v>
      </c>
    </row>
    <row r="1241" spans="1:3" x14ac:dyDescent="0.2">
      <c r="A1241" s="311" t="s">
        <v>2399</v>
      </c>
      <c r="B1241" s="311"/>
      <c r="C1241" s="311" t="s">
        <v>900</v>
      </c>
    </row>
    <row r="1242" spans="1:3" x14ac:dyDescent="0.2">
      <c r="A1242" s="311" t="s">
        <v>2400</v>
      </c>
      <c r="B1242" s="311"/>
      <c r="C1242" s="311" t="s">
        <v>902</v>
      </c>
    </row>
    <row r="1243" spans="1:3" x14ac:dyDescent="0.2">
      <c r="A1243" s="311" t="s">
        <v>2401</v>
      </c>
      <c r="B1243" s="311"/>
      <c r="C1243" s="311" t="s">
        <v>99</v>
      </c>
    </row>
    <row r="1244" spans="1:3" x14ac:dyDescent="0.2">
      <c r="A1244" s="311" t="s">
        <v>2402</v>
      </c>
      <c r="B1244" s="311"/>
      <c r="C1244" s="311" t="s">
        <v>905</v>
      </c>
    </row>
    <row r="1245" spans="1:3" x14ac:dyDescent="0.2">
      <c r="A1245" s="311" t="s">
        <v>2403</v>
      </c>
      <c r="B1245" s="311"/>
      <c r="C1245" s="311" t="s">
        <v>907</v>
      </c>
    </row>
    <row r="1246" spans="1:3" x14ac:dyDescent="0.2">
      <c r="A1246" s="311" t="s">
        <v>2404</v>
      </c>
      <c r="B1246" s="311"/>
      <c r="C1246" s="311" t="s">
        <v>909</v>
      </c>
    </row>
    <row r="1247" spans="1:3" x14ac:dyDescent="0.2">
      <c r="A1247" s="311" t="s">
        <v>2405</v>
      </c>
      <c r="B1247" s="311"/>
      <c r="C1247" s="311" t="s">
        <v>911</v>
      </c>
    </row>
    <row r="1248" spans="1:3" x14ac:dyDescent="0.2">
      <c r="A1248" s="311" t="s">
        <v>2406</v>
      </c>
      <c r="B1248" s="311"/>
      <c r="C1248" s="311" t="s">
        <v>913</v>
      </c>
    </row>
    <row r="1249" spans="1:3" x14ac:dyDescent="0.2">
      <c r="A1249" s="311" t="s">
        <v>2407</v>
      </c>
      <c r="B1249" s="311"/>
      <c r="C1249" s="311" t="s">
        <v>916</v>
      </c>
    </row>
    <row r="1250" spans="1:3" x14ac:dyDescent="0.2">
      <c r="A1250" s="311" t="s">
        <v>2408</v>
      </c>
      <c r="B1250" s="311"/>
      <c r="C1250" s="311" t="s">
        <v>919</v>
      </c>
    </row>
    <row r="1251" spans="1:3" x14ac:dyDescent="0.2">
      <c r="A1251" s="311" t="s">
        <v>2409</v>
      </c>
      <c r="B1251" s="311"/>
      <c r="C1251" s="311" t="s">
        <v>921</v>
      </c>
    </row>
    <row r="1252" spans="1:3" x14ac:dyDescent="0.2">
      <c r="A1252" s="311" t="s">
        <v>2410</v>
      </c>
      <c r="B1252" s="311"/>
      <c r="C1252" s="311" t="s">
        <v>923</v>
      </c>
    </row>
    <row r="1253" spans="1:3" x14ac:dyDescent="0.2">
      <c r="A1253" s="311" t="s">
        <v>2411</v>
      </c>
      <c r="B1253" s="311"/>
      <c r="C1253" s="311" t="s">
        <v>925</v>
      </c>
    </row>
    <row r="1254" spans="1:3" x14ac:dyDescent="0.2">
      <c r="A1254" s="311" t="s">
        <v>2412</v>
      </c>
      <c r="B1254" s="311"/>
      <c r="C1254" s="311" t="s">
        <v>927</v>
      </c>
    </row>
    <row r="1255" spans="1:3" x14ac:dyDescent="0.2">
      <c r="A1255" s="311" t="s">
        <v>2413</v>
      </c>
      <c r="B1255" s="311"/>
      <c r="C1255" s="311" t="s">
        <v>929</v>
      </c>
    </row>
    <row r="1256" spans="1:3" x14ac:dyDescent="0.2">
      <c r="A1256" s="311" t="s">
        <v>2414</v>
      </c>
      <c r="B1256" s="311"/>
      <c r="C1256" s="311" t="s">
        <v>931</v>
      </c>
    </row>
    <row r="1257" spans="1:3" x14ac:dyDescent="0.2">
      <c r="A1257" s="311" t="s">
        <v>2415</v>
      </c>
      <c r="B1257" s="311"/>
      <c r="C1257" s="311" t="s">
        <v>933</v>
      </c>
    </row>
    <row r="1258" spans="1:3" x14ac:dyDescent="0.2">
      <c r="A1258" s="311" t="s">
        <v>2416</v>
      </c>
      <c r="B1258" s="311"/>
      <c r="C1258" s="311" t="s">
        <v>935</v>
      </c>
    </row>
    <row r="1259" spans="1:3" x14ac:dyDescent="0.2">
      <c r="A1259" s="311" t="s">
        <v>2417</v>
      </c>
      <c r="B1259" s="311"/>
      <c r="C1259" s="311" t="s">
        <v>937</v>
      </c>
    </row>
    <row r="1260" spans="1:3" x14ac:dyDescent="0.2">
      <c r="A1260" s="311" t="s">
        <v>2418</v>
      </c>
      <c r="B1260" s="311"/>
      <c r="C1260" s="311" t="s">
        <v>939</v>
      </c>
    </row>
    <row r="1261" spans="1:3" x14ac:dyDescent="0.2">
      <c r="A1261" s="311" t="s">
        <v>2419</v>
      </c>
      <c r="B1261" s="311"/>
      <c r="C1261" s="311" t="s">
        <v>941</v>
      </c>
    </row>
    <row r="1262" spans="1:3" x14ac:dyDescent="0.2">
      <c r="A1262" s="311" t="s">
        <v>2420</v>
      </c>
      <c r="B1262" s="311"/>
      <c r="C1262" s="311" t="s">
        <v>943</v>
      </c>
    </row>
    <row r="1263" spans="1:3" x14ac:dyDescent="0.2">
      <c r="A1263" s="311" t="s">
        <v>2421</v>
      </c>
      <c r="B1263" s="311"/>
      <c r="C1263" s="311" t="s">
        <v>75</v>
      </c>
    </row>
    <row r="1264" spans="1:3" x14ac:dyDescent="0.2">
      <c r="A1264" s="311" t="s">
        <v>2422</v>
      </c>
      <c r="B1264" s="311"/>
      <c r="C1264" s="311" t="s">
        <v>946</v>
      </c>
    </row>
    <row r="1265" spans="1:3" x14ac:dyDescent="0.2">
      <c r="A1265" s="311" t="s">
        <v>2423</v>
      </c>
      <c r="B1265" s="311"/>
      <c r="C1265" s="311" t="s">
        <v>948</v>
      </c>
    </row>
    <row r="1266" spans="1:3" x14ac:dyDescent="0.2">
      <c r="A1266" s="311" t="s">
        <v>2424</v>
      </c>
      <c r="B1266" s="311"/>
      <c r="C1266" s="311" t="s">
        <v>950</v>
      </c>
    </row>
    <row r="1267" spans="1:3" x14ac:dyDescent="0.2">
      <c r="A1267" s="311" t="s">
        <v>2425</v>
      </c>
      <c r="B1267" s="311"/>
      <c r="C1267" s="311" t="s">
        <v>952</v>
      </c>
    </row>
    <row r="1268" spans="1:3" x14ac:dyDescent="0.2">
      <c r="A1268" s="311" t="s">
        <v>2426</v>
      </c>
      <c r="B1268" s="311"/>
      <c r="C1268" s="311" t="s">
        <v>954</v>
      </c>
    </row>
    <row r="1269" spans="1:3" x14ac:dyDescent="0.2">
      <c r="A1269" s="311" t="s">
        <v>2427</v>
      </c>
      <c r="B1269" s="311"/>
      <c r="C1269" s="311" t="s">
        <v>956</v>
      </c>
    </row>
    <row r="1270" spans="1:3" x14ac:dyDescent="0.2">
      <c r="A1270" s="311" t="s">
        <v>2428</v>
      </c>
      <c r="B1270" s="311"/>
      <c r="C1270" s="311" t="s">
        <v>958</v>
      </c>
    </row>
    <row r="1271" spans="1:3" x14ac:dyDescent="0.2">
      <c r="A1271" s="311" t="s">
        <v>2429</v>
      </c>
      <c r="B1271" s="311"/>
      <c r="C1271" s="311" t="s">
        <v>960</v>
      </c>
    </row>
    <row r="1272" spans="1:3" x14ac:dyDescent="0.2">
      <c r="A1272" s="311" t="s">
        <v>2430</v>
      </c>
      <c r="B1272" s="311"/>
      <c r="C1272" s="311" t="s">
        <v>962</v>
      </c>
    </row>
    <row r="1273" spans="1:3" x14ac:dyDescent="0.2">
      <c r="A1273" s="311" t="s">
        <v>2431</v>
      </c>
      <c r="B1273" s="311"/>
      <c r="C1273" s="311" t="s">
        <v>964</v>
      </c>
    </row>
    <row r="1274" spans="1:3" x14ac:dyDescent="0.2">
      <c r="A1274" s="311" t="s">
        <v>2432</v>
      </c>
      <c r="B1274" s="311"/>
      <c r="C1274" s="311" t="s">
        <v>966</v>
      </c>
    </row>
    <row r="1275" spans="1:3" x14ac:dyDescent="0.2">
      <c r="A1275" s="311" t="s">
        <v>2433</v>
      </c>
      <c r="B1275" s="311"/>
      <c r="C1275" s="311" t="s">
        <v>94</v>
      </c>
    </row>
    <row r="1276" spans="1:3" x14ac:dyDescent="0.2">
      <c r="A1276" s="311" t="s">
        <v>2434</v>
      </c>
      <c r="B1276" s="311"/>
      <c r="C1276" s="311" t="s">
        <v>969</v>
      </c>
    </row>
    <row r="1277" spans="1:3" x14ac:dyDescent="0.2">
      <c r="A1277" s="311" t="s">
        <v>2435</v>
      </c>
      <c r="B1277" s="311"/>
      <c r="C1277" s="311" t="s">
        <v>971</v>
      </c>
    </row>
    <row r="1278" spans="1:3" x14ac:dyDescent="0.2">
      <c r="A1278" s="311" t="s">
        <v>2436</v>
      </c>
      <c r="B1278" s="311"/>
      <c r="C1278" s="311" t="s">
        <v>95</v>
      </c>
    </row>
    <row r="1279" spans="1:3" x14ac:dyDescent="0.2">
      <c r="A1279" s="311" t="s">
        <v>2437</v>
      </c>
      <c r="B1279" s="311"/>
      <c r="C1279" s="311" t="s">
        <v>974</v>
      </c>
    </row>
    <row r="1280" spans="1:3" x14ac:dyDescent="0.2">
      <c r="A1280" s="311" t="s">
        <v>2438</v>
      </c>
      <c r="B1280" s="311"/>
      <c r="C1280" s="311" t="s">
        <v>352</v>
      </c>
    </row>
    <row r="1281" spans="1:3" x14ac:dyDescent="0.2">
      <c r="A1281" s="311" t="s">
        <v>2439</v>
      </c>
      <c r="B1281" s="311"/>
      <c r="C1281" s="311" t="s">
        <v>977</v>
      </c>
    </row>
    <row r="1282" spans="1:3" x14ac:dyDescent="0.2">
      <c r="A1282" s="311" t="s">
        <v>2440</v>
      </c>
      <c r="B1282" s="311"/>
      <c r="C1282" s="311" t="s">
        <v>979</v>
      </c>
    </row>
    <row r="1283" spans="1:3" x14ac:dyDescent="0.2">
      <c r="A1283" s="311" t="s">
        <v>2441</v>
      </c>
      <c r="B1283" s="311"/>
      <c r="C1283" s="311" t="s">
        <v>981</v>
      </c>
    </row>
    <row r="1284" spans="1:3" x14ac:dyDescent="0.2">
      <c r="A1284" s="311" t="s">
        <v>2442</v>
      </c>
      <c r="B1284" s="311"/>
      <c r="C1284" s="311" t="s">
        <v>983</v>
      </c>
    </row>
    <row r="1285" spans="1:3" x14ac:dyDescent="0.2">
      <c r="A1285" s="311" t="s">
        <v>2443</v>
      </c>
      <c r="B1285" s="311"/>
      <c r="C1285" s="311" t="s">
        <v>985</v>
      </c>
    </row>
    <row r="1286" spans="1:3" x14ac:dyDescent="0.2">
      <c r="A1286" s="311" t="s">
        <v>2444</v>
      </c>
      <c r="B1286" s="311"/>
      <c r="C1286" s="311" t="s">
        <v>359</v>
      </c>
    </row>
    <row r="1287" spans="1:3" x14ac:dyDescent="0.2">
      <c r="A1287" s="311" t="s">
        <v>2445</v>
      </c>
      <c r="B1287" s="311"/>
      <c r="C1287" s="311" t="s">
        <v>988</v>
      </c>
    </row>
    <row r="1288" spans="1:3" x14ac:dyDescent="0.2">
      <c r="A1288" s="311" t="s">
        <v>2446</v>
      </c>
      <c r="B1288" s="311"/>
      <c r="C1288" s="311" t="s">
        <v>990</v>
      </c>
    </row>
    <row r="1289" spans="1:3" x14ac:dyDescent="0.2">
      <c r="A1289" s="311" t="s">
        <v>2447</v>
      </c>
      <c r="B1289" s="311"/>
      <c r="C1289" s="311" t="s">
        <v>992</v>
      </c>
    </row>
    <row r="1290" spans="1:3" x14ac:dyDescent="0.2">
      <c r="A1290" s="311" t="s">
        <v>2448</v>
      </c>
      <c r="B1290" s="311"/>
      <c r="C1290" s="311" t="s">
        <v>994</v>
      </c>
    </row>
    <row r="1291" spans="1:3" x14ac:dyDescent="0.2">
      <c r="A1291" s="311" t="s">
        <v>2449</v>
      </c>
      <c r="B1291" s="311"/>
      <c r="C1291" s="311" t="s">
        <v>997</v>
      </c>
    </row>
    <row r="1292" spans="1:3" x14ac:dyDescent="0.2">
      <c r="A1292" s="311" t="s">
        <v>2450</v>
      </c>
      <c r="B1292" s="311"/>
      <c r="C1292" s="311" t="s">
        <v>1000</v>
      </c>
    </row>
    <row r="1293" spans="1:3" x14ac:dyDescent="0.2">
      <c r="A1293" s="311" t="s">
        <v>2451</v>
      </c>
      <c r="B1293" s="311"/>
      <c r="C1293" s="311" t="s">
        <v>1003</v>
      </c>
    </row>
    <row r="1294" spans="1:3" x14ac:dyDescent="0.2">
      <c r="A1294" s="311" t="s">
        <v>2452</v>
      </c>
      <c r="B1294" s="311"/>
      <c r="C1294" s="311" t="s">
        <v>1006</v>
      </c>
    </row>
    <row r="1295" spans="1:3" x14ac:dyDescent="0.2">
      <c r="A1295" s="311" t="s">
        <v>2453</v>
      </c>
      <c r="B1295" s="311"/>
      <c r="C1295" s="311" t="s">
        <v>1009</v>
      </c>
    </row>
    <row r="1296" spans="1:3" x14ac:dyDescent="0.2">
      <c r="A1296" s="311" t="s">
        <v>2454</v>
      </c>
      <c r="B1296" s="311"/>
      <c r="C1296" s="311" t="s">
        <v>1011</v>
      </c>
    </row>
    <row r="1297" spans="1:3" x14ac:dyDescent="0.2">
      <c r="A1297" s="311" t="s">
        <v>2455</v>
      </c>
      <c r="B1297" s="311"/>
      <c r="C1297" s="311" t="s">
        <v>1013</v>
      </c>
    </row>
    <row r="1298" spans="1:3" x14ac:dyDescent="0.2">
      <c r="A1298" s="311" t="s">
        <v>2456</v>
      </c>
      <c r="B1298" s="311"/>
      <c r="C1298" s="311" t="s">
        <v>1015</v>
      </c>
    </row>
    <row r="1299" spans="1:3" x14ac:dyDescent="0.2">
      <c r="A1299" s="311" t="s">
        <v>2457</v>
      </c>
      <c r="B1299" s="311"/>
      <c r="C1299" s="311" t="s">
        <v>320</v>
      </c>
    </row>
    <row r="1300" spans="1:3" x14ac:dyDescent="0.2">
      <c r="A1300" s="311" t="s">
        <v>2458</v>
      </c>
      <c r="B1300" s="311"/>
      <c r="C1300" s="311" t="s">
        <v>1018</v>
      </c>
    </row>
    <row r="1301" spans="1:3" x14ac:dyDescent="0.2">
      <c r="A1301" s="311" t="s">
        <v>2459</v>
      </c>
      <c r="B1301" s="311"/>
      <c r="C1301" s="311" t="s">
        <v>1020</v>
      </c>
    </row>
    <row r="1302" spans="1:3" x14ac:dyDescent="0.2">
      <c r="A1302" s="311" t="s">
        <v>2460</v>
      </c>
      <c r="B1302" s="311"/>
      <c r="C1302" s="311" t="s">
        <v>1022</v>
      </c>
    </row>
    <row r="1303" spans="1:3" x14ac:dyDescent="0.2">
      <c r="A1303" s="311" t="s">
        <v>2461</v>
      </c>
      <c r="B1303" s="311"/>
      <c r="C1303" s="311" t="s">
        <v>1024</v>
      </c>
    </row>
    <row r="1304" spans="1:3" x14ac:dyDescent="0.2">
      <c r="A1304" s="311" t="s">
        <v>2462</v>
      </c>
      <c r="B1304" s="311"/>
      <c r="C1304" s="311" t="s">
        <v>1027</v>
      </c>
    </row>
    <row r="1305" spans="1:3" x14ac:dyDescent="0.2">
      <c r="A1305" s="311" t="s">
        <v>2463</v>
      </c>
      <c r="B1305" s="311"/>
      <c r="C1305" s="311" t="s">
        <v>1029</v>
      </c>
    </row>
    <row r="1306" spans="1:3" x14ac:dyDescent="0.2">
      <c r="A1306" s="311" t="s">
        <v>2464</v>
      </c>
      <c r="B1306" s="311"/>
      <c r="C1306" s="311" t="s">
        <v>97</v>
      </c>
    </row>
    <row r="1307" spans="1:3" x14ac:dyDescent="0.2">
      <c r="A1307" s="311" t="s">
        <v>2465</v>
      </c>
      <c r="B1307" s="311"/>
      <c r="C1307" s="311" t="s">
        <v>2082</v>
      </c>
    </row>
    <row r="1308" spans="1:3" x14ac:dyDescent="0.2">
      <c r="A1308" s="311" t="s">
        <v>2466</v>
      </c>
      <c r="B1308" s="311"/>
      <c r="C1308" s="311" t="s">
        <v>2084</v>
      </c>
    </row>
    <row r="1309" spans="1:3" x14ac:dyDescent="0.2">
      <c r="A1309" s="311" t="s">
        <v>2467</v>
      </c>
      <c r="B1309" s="311"/>
      <c r="C1309" s="311" t="s">
        <v>2086</v>
      </c>
    </row>
    <row r="1310" spans="1:3" x14ac:dyDescent="0.2">
      <c r="A1310" s="311" t="s">
        <v>2468</v>
      </c>
      <c r="B1310" s="311"/>
      <c r="C1310" s="311" t="s">
        <v>2088</v>
      </c>
    </row>
    <row r="1311" spans="1:3" x14ac:dyDescent="0.2">
      <c r="A1311" s="311" t="s">
        <v>2469</v>
      </c>
      <c r="B1311" s="311"/>
      <c r="C1311" s="311" t="s">
        <v>2090</v>
      </c>
    </row>
    <row r="1312" spans="1:3" x14ac:dyDescent="0.2">
      <c r="A1312" s="311" t="s">
        <v>2470</v>
      </c>
      <c r="B1312" s="311"/>
      <c r="C1312" s="311" t="s">
        <v>2092</v>
      </c>
    </row>
    <row r="1313" spans="1:3" x14ac:dyDescent="0.2">
      <c r="A1313" s="311" t="s">
        <v>2471</v>
      </c>
      <c r="B1313" s="311"/>
      <c r="C1313" s="311" t="s">
        <v>2094</v>
      </c>
    </row>
    <row r="1314" spans="1:3" x14ac:dyDescent="0.2">
      <c r="A1314" s="311" t="s">
        <v>2472</v>
      </c>
      <c r="B1314" s="311"/>
      <c r="C1314" s="311" t="s">
        <v>2096</v>
      </c>
    </row>
    <row r="1315" spans="1:3" x14ac:dyDescent="0.2">
      <c r="A1315" s="311" t="s">
        <v>2473</v>
      </c>
      <c r="B1315" s="311"/>
      <c r="C1315" s="311" t="s">
        <v>2098</v>
      </c>
    </row>
    <row r="1316" spans="1:3" x14ac:dyDescent="0.2">
      <c r="A1316" s="311" t="s">
        <v>2474</v>
      </c>
      <c r="B1316" s="311"/>
      <c r="C1316" s="311" t="s">
        <v>2100</v>
      </c>
    </row>
    <row r="1317" spans="1:3" x14ac:dyDescent="0.2">
      <c r="A1317" s="311" t="s">
        <v>2475</v>
      </c>
      <c r="B1317" s="311"/>
      <c r="C1317" s="311" t="s">
        <v>385</v>
      </c>
    </row>
    <row r="1318" spans="1:3" x14ac:dyDescent="0.2">
      <c r="A1318" s="311" t="s">
        <v>2476</v>
      </c>
      <c r="B1318" s="311"/>
      <c r="C1318" s="311" t="s">
        <v>2103</v>
      </c>
    </row>
    <row r="1319" spans="1:3" x14ac:dyDescent="0.2">
      <c r="A1319" s="311" t="s">
        <v>2477</v>
      </c>
      <c r="B1319" s="311"/>
      <c r="C1319" s="311" t="s">
        <v>2105</v>
      </c>
    </row>
    <row r="1320" spans="1:3" x14ac:dyDescent="0.2">
      <c r="A1320" s="311" t="s">
        <v>2478</v>
      </c>
      <c r="B1320" s="311"/>
      <c r="C1320" s="311" t="s">
        <v>2107</v>
      </c>
    </row>
    <row r="1321" spans="1:3" x14ac:dyDescent="0.2">
      <c r="A1321" s="311" t="s">
        <v>2479</v>
      </c>
      <c r="B1321" s="311"/>
      <c r="C1321" s="311" t="s">
        <v>2109</v>
      </c>
    </row>
    <row r="1322" spans="1:3" x14ac:dyDescent="0.2">
      <c r="A1322" s="311" t="s">
        <v>2480</v>
      </c>
      <c r="B1322" s="311"/>
      <c r="C1322" s="311" t="s">
        <v>2111</v>
      </c>
    </row>
    <row r="1323" spans="1:3" x14ac:dyDescent="0.2">
      <c r="A1323" s="311" t="s">
        <v>2481</v>
      </c>
      <c r="B1323" s="311"/>
      <c r="C1323" s="311" t="s">
        <v>1031</v>
      </c>
    </row>
    <row r="1324" spans="1:3" x14ac:dyDescent="0.2">
      <c r="A1324" s="311" t="s">
        <v>2482</v>
      </c>
      <c r="B1324" s="311"/>
      <c r="C1324" s="311" t="s">
        <v>1053</v>
      </c>
    </row>
    <row r="1325" spans="1:3" x14ac:dyDescent="0.2">
      <c r="A1325" s="311" t="s">
        <v>2483</v>
      </c>
      <c r="B1325" s="311"/>
      <c r="C1325" s="311" t="s">
        <v>1055</v>
      </c>
    </row>
    <row r="1326" spans="1:3" x14ac:dyDescent="0.2">
      <c r="A1326" s="311" t="s">
        <v>2484</v>
      </c>
      <c r="B1326" s="311"/>
      <c r="C1326" s="311" t="s">
        <v>1057</v>
      </c>
    </row>
    <row r="1327" spans="1:3" x14ac:dyDescent="0.2">
      <c r="A1327" s="311" t="s">
        <v>2485</v>
      </c>
      <c r="B1327" s="311"/>
      <c r="C1327" s="311" t="s">
        <v>1069</v>
      </c>
    </row>
    <row r="1328" spans="1:3" x14ac:dyDescent="0.2">
      <c r="A1328" s="311" t="s">
        <v>2486</v>
      </c>
      <c r="B1328" s="311"/>
      <c r="C1328" s="311" t="s">
        <v>259</v>
      </c>
    </row>
    <row r="1329" spans="1:3" x14ac:dyDescent="0.2">
      <c r="A1329" s="311" t="s">
        <v>2487</v>
      </c>
      <c r="B1329" s="311"/>
      <c r="C1329" s="311" t="s">
        <v>1215</v>
      </c>
    </row>
    <row r="1330" spans="1:3" x14ac:dyDescent="0.2">
      <c r="A1330" s="311" t="s">
        <v>2488</v>
      </c>
      <c r="B1330" s="311"/>
      <c r="C1330" s="311" t="s">
        <v>1221</v>
      </c>
    </row>
    <row r="1331" spans="1:3" x14ac:dyDescent="0.2">
      <c r="A1331" s="311" t="s">
        <v>2489</v>
      </c>
      <c r="B1331" s="311"/>
      <c r="C1331" s="311" t="s">
        <v>1225</v>
      </c>
    </row>
    <row r="1332" spans="1:3" x14ac:dyDescent="0.2">
      <c r="A1332" s="311" t="s">
        <v>2490</v>
      </c>
      <c r="B1332" s="311"/>
      <c r="C1332" s="311" t="s">
        <v>1229</v>
      </c>
    </row>
    <row r="1333" spans="1:3" x14ac:dyDescent="0.2">
      <c r="A1333" s="311" t="s">
        <v>2491</v>
      </c>
      <c r="B1333" s="311"/>
      <c r="C1333" s="311" t="s">
        <v>1233</v>
      </c>
    </row>
    <row r="1334" spans="1:3" x14ac:dyDescent="0.2">
      <c r="A1334" s="311" t="s">
        <v>2492</v>
      </c>
      <c r="B1334" s="311"/>
      <c r="C1334" s="311" t="s">
        <v>260</v>
      </c>
    </row>
    <row r="1335" spans="1:3" x14ac:dyDescent="0.2">
      <c r="A1335" s="311" t="s">
        <v>2493</v>
      </c>
      <c r="B1335" s="311"/>
      <c r="C1335" s="311" t="s">
        <v>264</v>
      </c>
    </row>
    <row r="1336" spans="1:3" x14ac:dyDescent="0.2">
      <c r="A1336" s="311" t="s">
        <v>2494</v>
      </c>
      <c r="B1336" s="311"/>
      <c r="C1336" s="311" t="s">
        <v>396</v>
      </c>
    </row>
    <row r="1337" spans="1:3" x14ac:dyDescent="0.2">
      <c r="A1337" s="311" t="s">
        <v>2495</v>
      </c>
      <c r="B1337" s="311"/>
      <c r="C1337" s="311" t="s">
        <v>1254</v>
      </c>
    </row>
    <row r="1338" spans="1:3" x14ac:dyDescent="0.2">
      <c r="A1338" s="311" t="s">
        <v>2496</v>
      </c>
      <c r="B1338" s="311"/>
      <c r="C1338" s="311" t="s">
        <v>1256</v>
      </c>
    </row>
    <row r="1339" spans="1:3" x14ac:dyDescent="0.2">
      <c r="A1339" s="311" t="s">
        <v>2497</v>
      </c>
      <c r="B1339" s="311"/>
      <c r="C1339" s="311" t="s">
        <v>1349</v>
      </c>
    </row>
    <row r="1340" spans="1:3" x14ac:dyDescent="0.2">
      <c r="A1340" s="311" t="s">
        <v>2498</v>
      </c>
      <c r="B1340" s="311"/>
      <c r="C1340" s="311" t="s">
        <v>1359</v>
      </c>
    </row>
    <row r="1341" spans="1:3" x14ac:dyDescent="0.2">
      <c r="A1341" s="311" t="s">
        <v>2499</v>
      </c>
      <c r="B1341" s="311"/>
      <c r="C1341" s="311" t="s">
        <v>2500</v>
      </c>
    </row>
    <row r="1342" spans="1:3" x14ac:dyDescent="0.2">
      <c r="A1342" s="311" t="s">
        <v>2501</v>
      </c>
      <c r="B1342" s="311"/>
      <c r="C1342" s="311" t="s">
        <v>1427</v>
      </c>
    </row>
    <row r="1343" spans="1:3" x14ac:dyDescent="0.2">
      <c r="A1343" s="311" t="s">
        <v>2502</v>
      </c>
      <c r="B1343" s="311"/>
      <c r="C1343" s="311" t="s">
        <v>1435</v>
      </c>
    </row>
    <row r="1344" spans="1:3" x14ac:dyDescent="0.2">
      <c r="A1344" s="311" t="s">
        <v>2503</v>
      </c>
      <c r="B1344" s="311"/>
      <c r="C1344" s="311" t="s">
        <v>1437</v>
      </c>
    </row>
    <row r="1345" spans="1:3" x14ac:dyDescent="0.2">
      <c r="A1345" s="311" t="s">
        <v>2504</v>
      </c>
      <c r="B1345" s="311"/>
      <c r="C1345" s="311" t="s">
        <v>1441</v>
      </c>
    </row>
    <row r="1346" spans="1:3" x14ac:dyDescent="0.2">
      <c r="A1346" s="311" t="s">
        <v>2505</v>
      </c>
      <c r="B1346" s="311"/>
      <c r="C1346" s="311" t="s">
        <v>1443</v>
      </c>
    </row>
    <row r="1347" spans="1:3" x14ac:dyDescent="0.2">
      <c r="A1347" s="311" t="s">
        <v>2506</v>
      </c>
      <c r="B1347" s="311"/>
      <c r="C1347" s="311" t="s">
        <v>390</v>
      </c>
    </row>
    <row r="1348" spans="1:3" x14ac:dyDescent="0.2">
      <c r="A1348" s="311" t="s">
        <v>2507</v>
      </c>
      <c r="B1348" s="311"/>
      <c r="C1348" s="311" t="s">
        <v>240</v>
      </c>
    </row>
    <row r="1349" spans="1:3" x14ac:dyDescent="0.2">
      <c r="A1349" s="311" t="s">
        <v>2508</v>
      </c>
      <c r="B1349" s="311"/>
      <c r="C1349" s="311" t="s">
        <v>1456</v>
      </c>
    </row>
    <row r="1350" spans="1:3" x14ac:dyDescent="0.2">
      <c r="A1350" s="311" t="s">
        <v>2509</v>
      </c>
      <c r="B1350" s="311"/>
      <c r="C1350" s="311" t="s">
        <v>245</v>
      </c>
    </row>
    <row r="1351" spans="1:3" x14ac:dyDescent="0.2">
      <c r="A1351" s="311" t="s">
        <v>2510</v>
      </c>
      <c r="B1351" s="311"/>
      <c r="C1351" s="311" t="s">
        <v>1463</v>
      </c>
    </row>
    <row r="1352" spans="1:3" x14ac:dyDescent="0.2">
      <c r="A1352" s="311" t="s">
        <v>2511</v>
      </c>
      <c r="B1352" s="311"/>
      <c r="C1352" s="311" t="s">
        <v>2512</v>
      </c>
    </row>
    <row r="1353" spans="1:3" x14ac:dyDescent="0.2">
      <c r="A1353" s="311" t="s">
        <v>2513</v>
      </c>
      <c r="B1353" s="311"/>
      <c r="C1353" s="311" t="s">
        <v>239</v>
      </c>
    </row>
    <row r="1354" spans="1:3" x14ac:dyDescent="0.2">
      <c r="A1354" s="311" t="s">
        <v>2514</v>
      </c>
      <c r="B1354" s="311"/>
      <c r="C1354" s="311" t="s">
        <v>1482</v>
      </c>
    </row>
    <row r="1355" spans="1:3" x14ac:dyDescent="0.2">
      <c r="A1355" s="311" t="s">
        <v>2515</v>
      </c>
      <c r="B1355" s="311"/>
      <c r="C1355" s="311" t="s">
        <v>241</v>
      </c>
    </row>
    <row r="1356" spans="1:3" x14ac:dyDescent="0.2">
      <c r="A1356" s="311" t="s">
        <v>2516</v>
      </c>
      <c r="B1356" s="311"/>
      <c r="C1356" s="311" t="s">
        <v>1491</v>
      </c>
    </row>
    <row r="1357" spans="1:3" x14ac:dyDescent="0.2">
      <c r="A1357" s="311" t="s">
        <v>2517</v>
      </c>
      <c r="B1357" s="311"/>
      <c r="C1357" s="311" t="s">
        <v>1493</v>
      </c>
    </row>
    <row r="1358" spans="1:3" x14ac:dyDescent="0.2">
      <c r="A1358" s="311" t="s">
        <v>2518</v>
      </c>
      <c r="B1358" s="311"/>
      <c r="C1358" s="311" t="s">
        <v>246</v>
      </c>
    </row>
    <row r="1359" spans="1:3" x14ac:dyDescent="0.2">
      <c r="A1359" s="311" t="s">
        <v>2519</v>
      </c>
      <c r="B1359" s="311"/>
      <c r="C1359" s="311" t="s">
        <v>1517</v>
      </c>
    </row>
    <row r="1360" spans="1:3" x14ac:dyDescent="0.2">
      <c r="A1360" s="311" t="s">
        <v>2520</v>
      </c>
      <c r="B1360" s="311"/>
      <c r="C1360" s="311" t="s">
        <v>1523</v>
      </c>
    </row>
    <row r="1361" spans="1:3" x14ac:dyDescent="0.2">
      <c r="A1361" s="311" t="s">
        <v>2521</v>
      </c>
      <c r="B1361" s="311"/>
      <c r="C1361" s="311" t="s">
        <v>1525</v>
      </c>
    </row>
    <row r="1362" spans="1:3" x14ac:dyDescent="0.2">
      <c r="A1362" s="311" t="s">
        <v>2522</v>
      </c>
      <c r="B1362" s="311"/>
      <c r="C1362" s="311" t="s">
        <v>254</v>
      </c>
    </row>
    <row r="1363" spans="1:3" x14ac:dyDescent="0.2">
      <c r="A1363" s="311" t="s">
        <v>2523</v>
      </c>
      <c r="B1363" s="311"/>
      <c r="C1363" s="311" t="s">
        <v>1528</v>
      </c>
    </row>
    <row r="1364" spans="1:3" x14ac:dyDescent="0.2">
      <c r="A1364" s="311" t="s">
        <v>2524</v>
      </c>
      <c r="B1364" s="311"/>
      <c r="C1364" s="311" t="s">
        <v>2525</v>
      </c>
    </row>
    <row r="1365" spans="1:3" x14ac:dyDescent="0.2">
      <c r="A1365" s="311" t="s">
        <v>2526</v>
      </c>
      <c r="B1365" s="311"/>
      <c r="C1365" s="311" t="s">
        <v>1555</v>
      </c>
    </row>
    <row r="1366" spans="1:3" x14ac:dyDescent="0.2">
      <c r="A1366" s="311" t="s">
        <v>2527</v>
      </c>
      <c r="B1366" s="311"/>
      <c r="C1366" s="311" t="s">
        <v>1557</v>
      </c>
    </row>
    <row r="1367" spans="1:3" x14ac:dyDescent="0.2">
      <c r="A1367" s="311" t="s">
        <v>2528</v>
      </c>
      <c r="B1367" s="311"/>
      <c r="C1367" s="311" t="s">
        <v>1564</v>
      </c>
    </row>
    <row r="1368" spans="1:3" x14ac:dyDescent="0.2">
      <c r="A1368" s="311" t="s">
        <v>2529</v>
      </c>
      <c r="B1368" s="311"/>
      <c r="C1368" s="311" t="s">
        <v>1566</v>
      </c>
    </row>
    <row r="1369" spans="1:3" x14ac:dyDescent="0.2">
      <c r="A1369" s="311" t="s">
        <v>2530</v>
      </c>
      <c r="B1369" s="311"/>
      <c r="C1369" s="311" t="s">
        <v>395</v>
      </c>
    </row>
    <row r="1370" spans="1:3" x14ac:dyDescent="0.2">
      <c r="A1370" s="311" t="s">
        <v>2531</v>
      </c>
      <c r="B1370" s="311"/>
      <c r="C1370" s="311" t="s">
        <v>266</v>
      </c>
    </row>
    <row r="1371" spans="1:3" x14ac:dyDescent="0.2">
      <c r="A1371" s="311" t="s">
        <v>2532</v>
      </c>
      <c r="B1371" s="311"/>
      <c r="C1371" s="311" t="s">
        <v>397</v>
      </c>
    </row>
    <row r="1372" spans="1:3" x14ac:dyDescent="0.2">
      <c r="A1372" s="311" t="s">
        <v>2533</v>
      </c>
      <c r="B1372" s="311"/>
      <c r="C1372" s="311" t="s">
        <v>401</v>
      </c>
    </row>
    <row r="1373" spans="1:3" x14ac:dyDescent="0.2">
      <c r="A1373" s="311" t="s">
        <v>2534</v>
      </c>
      <c r="B1373" s="311"/>
      <c r="C1373" s="311" t="s">
        <v>1602</v>
      </c>
    </row>
    <row r="1374" spans="1:3" x14ac:dyDescent="0.2">
      <c r="A1374" s="311" t="s">
        <v>2535</v>
      </c>
      <c r="B1374" s="311"/>
      <c r="C1374" s="311" t="s">
        <v>248</v>
      </c>
    </row>
    <row r="1375" spans="1:3" x14ac:dyDescent="0.2">
      <c r="A1375" s="311" t="s">
        <v>2536</v>
      </c>
      <c r="B1375" s="311"/>
      <c r="C1375" s="311" t="s">
        <v>247</v>
      </c>
    </row>
    <row r="1376" spans="1:3" x14ac:dyDescent="0.2">
      <c r="A1376" s="311" t="s">
        <v>2537</v>
      </c>
      <c r="B1376" s="311"/>
      <c r="C1376" s="311" t="s">
        <v>1606</v>
      </c>
    </row>
    <row r="1377" spans="1:3" x14ac:dyDescent="0.2">
      <c r="A1377" s="311" t="s">
        <v>2538</v>
      </c>
      <c r="B1377" s="311"/>
      <c r="C1377" s="311" t="s">
        <v>1622</v>
      </c>
    </row>
  </sheetData>
  <sheetProtection algorithmName="SHA-512" hashValue="afvF+LAspNYANwHy/M2DMzG/3YQCRgAWOPIKfritKBSl6HpkizCJQT3klt7EbMkFZbt7uKrcdlpudX6/PYILdg==" saltValue="qQhKWXs8SUv95W0LnD4LLw==" spinCount="100000" sheet="1" objects="1" scenarios="1"/>
  <sortState ref="A2:L1377">
    <sortCondition ref="B2:B1377"/>
    <sortCondition ref="A2:A1377"/>
  </sortState>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Budget Template 121613</vt:lpstr>
      <vt:lpstr>Budget Load Form</vt:lpstr>
      <vt:lpstr>Commonly Used Budget Codes</vt:lpstr>
      <vt:lpstr>Reference.Functions</vt:lpstr>
      <vt:lpstr>School_ Dept List</vt:lpstr>
      <vt:lpstr>'Budget Template 121613'!Print_Area</vt:lpstr>
      <vt:lpstr>'Budget Template 121613'!Print_Titles</vt:lpstr>
    </vt:vector>
  </TitlesOfParts>
  <Company>HISD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HISD</dc:creator>
  <cp:lastModifiedBy>HISD</cp:lastModifiedBy>
  <cp:lastPrinted>2017-02-03T15:19:18Z</cp:lastPrinted>
  <dcterms:created xsi:type="dcterms:W3CDTF">2005-07-12T15:37:45Z</dcterms:created>
  <dcterms:modified xsi:type="dcterms:W3CDTF">2017-02-03T17:08:04Z</dcterms:modified>
</cp:coreProperties>
</file>