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SD 318\BENEFITS\Insurance Rates\Prorated Rates by Unit 25-26\"/>
    </mc:Choice>
  </mc:AlternateContent>
  <xr:revisionPtr revIDLastSave="0" documentId="13_ncr:1_{13C3638F-79B4-4D93-BD18-85B78810CDA9}" xr6:coauthVersionLast="36" xr6:coauthVersionMax="36" xr10:uidLastSave="{00000000-0000-0000-0000-000000000000}"/>
  <bookViews>
    <workbookView xWindow="0" yWindow="0" windowWidth="28800" windowHeight="12225" xr2:uid="{04F0FD0C-5E16-4786-9678-9AA96B2AE7E1}"/>
  </bookViews>
  <sheets>
    <sheet name="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Q36" i="1" s="1"/>
  <c r="Q35" i="1"/>
  <c r="O35" i="1"/>
  <c r="O34" i="1"/>
  <c r="Q34" i="1" s="1"/>
  <c r="O33" i="1"/>
  <c r="Q33" i="1" s="1"/>
  <c r="Q32" i="1"/>
  <c r="O32" i="1"/>
  <c r="O31" i="1"/>
  <c r="Q31" i="1" s="1"/>
  <c r="O30" i="1"/>
  <c r="Q30" i="1" s="1"/>
  <c r="Q29" i="1"/>
  <c r="O29" i="1"/>
  <c r="O28" i="1"/>
  <c r="Q28" i="1" s="1"/>
  <c r="O27" i="1"/>
  <c r="Q27" i="1" s="1"/>
  <c r="Q26" i="1"/>
  <c r="O26" i="1"/>
  <c r="O25" i="1"/>
  <c r="Q25" i="1" s="1"/>
  <c r="O24" i="1"/>
  <c r="Q24" i="1" s="1"/>
  <c r="Q23" i="1"/>
  <c r="O23" i="1"/>
  <c r="O22" i="1"/>
  <c r="Q22" i="1" s="1"/>
  <c r="Q19" i="1" l="1"/>
  <c r="O19" i="1"/>
  <c r="Q18" i="1"/>
  <c r="O18" i="1"/>
  <c r="O17" i="1"/>
  <c r="Q17" i="1" s="1"/>
  <c r="Q16" i="1"/>
  <c r="O16" i="1"/>
  <c r="Q15" i="1"/>
  <c r="O15" i="1"/>
  <c r="O14" i="1"/>
  <c r="Q14" i="1" s="1"/>
  <c r="Q13" i="1"/>
  <c r="O13" i="1"/>
  <c r="Q12" i="1"/>
  <c r="O12" i="1"/>
  <c r="O11" i="1"/>
  <c r="Q11" i="1" s="1"/>
  <c r="Q10" i="1"/>
  <c r="O10" i="1"/>
  <c r="Q9" i="1"/>
  <c r="O9" i="1"/>
  <c r="O8" i="1"/>
  <c r="Q8" i="1" s="1"/>
  <c r="Q7" i="1"/>
  <c r="O7" i="1"/>
  <c r="Q6" i="1"/>
  <c r="O6" i="1"/>
  <c r="O5" i="1"/>
  <c r="Q5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M36" i="1" l="1"/>
  <c r="N36" i="1" s="1"/>
  <c r="D36" i="1"/>
  <c r="E36" i="1" s="1"/>
  <c r="V19" i="1"/>
  <c r="W19" i="1" s="1"/>
  <c r="X19" i="1" s="1"/>
  <c r="Y19" i="1" s="1"/>
  <c r="M19" i="1"/>
  <c r="N19" i="1" s="1"/>
  <c r="D19" i="1"/>
  <c r="E19" i="1" s="1"/>
  <c r="N35" i="1" l="1"/>
  <c r="M35" i="1"/>
  <c r="D35" i="1"/>
  <c r="E35" i="1" s="1"/>
  <c r="W34" i="1"/>
  <c r="X34" i="1" s="1"/>
  <c r="Y34" i="1" s="1"/>
  <c r="V34" i="1"/>
  <c r="N34" i="1"/>
  <c r="M34" i="1"/>
  <c r="D34" i="1"/>
  <c r="E34" i="1" s="1"/>
  <c r="W33" i="1"/>
  <c r="X33" i="1" s="1"/>
  <c r="Y33" i="1" s="1"/>
  <c r="V33" i="1"/>
  <c r="N33" i="1"/>
  <c r="M33" i="1"/>
  <c r="D33" i="1"/>
  <c r="E33" i="1" s="1"/>
  <c r="W32" i="1"/>
  <c r="X32" i="1" s="1"/>
  <c r="Y32" i="1" s="1"/>
  <c r="V32" i="1"/>
  <c r="N32" i="1"/>
  <c r="M32" i="1"/>
  <c r="D32" i="1"/>
  <c r="E32" i="1" s="1"/>
  <c r="AE31" i="1"/>
  <c r="AF31" i="1" s="1"/>
  <c r="AG31" i="1" s="1"/>
  <c r="AD31" i="1"/>
  <c r="W31" i="1"/>
  <c r="X31" i="1" s="1"/>
  <c r="Y31" i="1" s="1"/>
  <c r="V31" i="1"/>
  <c r="M31" i="1"/>
  <c r="N31" i="1" s="1"/>
  <c r="E31" i="1"/>
  <c r="D31" i="1"/>
  <c r="AE30" i="1"/>
  <c r="AF30" i="1" s="1"/>
  <c r="AG30" i="1" s="1"/>
  <c r="AD30" i="1"/>
  <c r="V30" i="1"/>
  <c r="W30" i="1" s="1"/>
  <c r="X30" i="1" s="1"/>
  <c r="Y30" i="1" s="1"/>
  <c r="N30" i="1"/>
  <c r="M30" i="1"/>
  <c r="E30" i="1"/>
  <c r="D30" i="1"/>
  <c r="AD29" i="1"/>
  <c r="AE29" i="1" s="1"/>
  <c r="AF29" i="1" s="1"/>
  <c r="AG29" i="1" s="1"/>
  <c r="W29" i="1"/>
  <c r="X29" i="1" s="1"/>
  <c r="Y29" i="1" s="1"/>
  <c r="V29" i="1"/>
  <c r="N29" i="1"/>
  <c r="M29" i="1"/>
  <c r="D29" i="1"/>
  <c r="E29" i="1" s="1"/>
  <c r="AE28" i="1"/>
  <c r="AF28" i="1" s="1"/>
  <c r="AG28" i="1" s="1"/>
  <c r="AD28" i="1"/>
  <c r="W28" i="1"/>
  <c r="X28" i="1" s="1"/>
  <c r="Y28" i="1" s="1"/>
  <c r="V28" i="1"/>
  <c r="M28" i="1"/>
  <c r="N28" i="1" s="1"/>
  <c r="E28" i="1"/>
  <c r="D28" i="1"/>
  <c r="AE27" i="1"/>
  <c r="AF27" i="1" s="1"/>
  <c r="AG27" i="1" s="1"/>
  <c r="AD27" i="1"/>
  <c r="V27" i="1"/>
  <c r="W27" i="1" s="1"/>
  <c r="X27" i="1" s="1"/>
  <c r="Y27" i="1" s="1"/>
  <c r="N27" i="1"/>
  <c r="M27" i="1"/>
  <c r="E27" i="1"/>
  <c r="D27" i="1"/>
  <c r="AD26" i="1"/>
  <c r="AE26" i="1" s="1"/>
  <c r="AF26" i="1" s="1"/>
  <c r="AG26" i="1" s="1"/>
  <c r="W26" i="1"/>
  <c r="X26" i="1" s="1"/>
  <c r="Y26" i="1" s="1"/>
  <c r="V26" i="1"/>
  <c r="N26" i="1"/>
  <c r="M26" i="1"/>
  <c r="D26" i="1"/>
  <c r="E26" i="1" s="1"/>
  <c r="AE25" i="1"/>
  <c r="AF25" i="1" s="1"/>
  <c r="AG25" i="1" s="1"/>
  <c r="AD25" i="1"/>
  <c r="W25" i="1"/>
  <c r="X25" i="1" s="1"/>
  <c r="Y25" i="1" s="1"/>
  <c r="V25" i="1"/>
  <c r="M25" i="1"/>
  <c r="N25" i="1" s="1"/>
  <c r="E25" i="1"/>
  <c r="D25" i="1"/>
  <c r="AE24" i="1"/>
  <c r="AF24" i="1" s="1"/>
  <c r="AG24" i="1" s="1"/>
  <c r="AD24" i="1"/>
  <c r="V24" i="1"/>
  <c r="W24" i="1" s="1"/>
  <c r="X24" i="1" s="1"/>
  <c r="Y24" i="1" s="1"/>
  <c r="N24" i="1"/>
  <c r="M24" i="1"/>
  <c r="E24" i="1"/>
  <c r="D24" i="1"/>
  <c r="AD23" i="1"/>
  <c r="AE23" i="1" s="1"/>
  <c r="AF23" i="1" s="1"/>
  <c r="AG23" i="1" s="1"/>
  <c r="W23" i="1"/>
  <c r="X23" i="1" s="1"/>
  <c r="Y23" i="1" s="1"/>
  <c r="V23" i="1"/>
  <c r="N23" i="1"/>
  <c r="M23" i="1"/>
  <c r="D23" i="1"/>
  <c r="E23" i="1" s="1"/>
  <c r="AE22" i="1"/>
  <c r="AF22" i="1" s="1"/>
  <c r="AG22" i="1" s="1"/>
  <c r="AD22" i="1"/>
  <c r="W22" i="1"/>
  <c r="X22" i="1" s="1"/>
  <c r="Y22" i="1" s="1"/>
  <c r="V22" i="1"/>
  <c r="N22" i="1"/>
  <c r="E22" i="1"/>
  <c r="F22" i="1" s="1"/>
  <c r="H22" i="1" s="1"/>
  <c r="AD21" i="1"/>
  <c r="AE21" i="1" s="1"/>
  <c r="AF21" i="1" s="1"/>
  <c r="AG21" i="1" s="1"/>
  <c r="Y21" i="1"/>
  <c r="X21" i="1"/>
  <c r="AG20" i="1"/>
  <c r="AF20" i="1"/>
  <c r="W18" i="1"/>
  <c r="X18" i="1" s="1"/>
  <c r="Y18" i="1" s="1"/>
  <c r="V18" i="1"/>
  <c r="M18" i="1"/>
  <c r="N18" i="1" s="1"/>
  <c r="E18" i="1"/>
  <c r="D18" i="1"/>
  <c r="AE17" i="1"/>
  <c r="AF17" i="1" s="1"/>
  <c r="AG17" i="1" s="1"/>
  <c r="AD17" i="1"/>
  <c r="V17" i="1"/>
  <c r="W17" i="1" s="1"/>
  <c r="X17" i="1" s="1"/>
  <c r="Y17" i="1" s="1"/>
  <c r="N17" i="1"/>
  <c r="M17" i="1"/>
  <c r="E17" i="1"/>
  <c r="D17" i="1"/>
  <c r="AD16" i="1"/>
  <c r="AE16" i="1" s="1"/>
  <c r="AF16" i="1" s="1"/>
  <c r="AG16" i="1" s="1"/>
  <c r="W16" i="1"/>
  <c r="X16" i="1" s="1"/>
  <c r="Y16" i="1" s="1"/>
  <c r="V16" i="1"/>
  <c r="N16" i="1"/>
  <c r="M16" i="1"/>
  <c r="D16" i="1"/>
  <c r="E16" i="1" s="1"/>
  <c r="AG15" i="1"/>
  <c r="AE15" i="1"/>
  <c r="AF15" i="1" s="1"/>
  <c r="AD15" i="1"/>
  <c r="W15" i="1"/>
  <c r="X15" i="1" s="1"/>
  <c r="Y15" i="1" s="1"/>
  <c r="V15" i="1"/>
  <c r="M15" i="1"/>
  <c r="N15" i="1" s="1"/>
  <c r="E15" i="1"/>
  <c r="D15" i="1"/>
  <c r="AE14" i="1"/>
  <c r="AF14" i="1" s="1"/>
  <c r="AG14" i="1" s="1"/>
  <c r="AD14" i="1"/>
  <c r="Y14" i="1"/>
  <c r="V14" i="1"/>
  <c r="W14" i="1" s="1"/>
  <c r="X14" i="1" s="1"/>
  <c r="N14" i="1"/>
  <c r="M14" i="1"/>
  <c r="E14" i="1"/>
  <c r="D14" i="1"/>
  <c r="AD13" i="1"/>
  <c r="AE13" i="1" s="1"/>
  <c r="AF13" i="1" s="1"/>
  <c r="AG13" i="1" s="1"/>
  <c r="W13" i="1"/>
  <c r="X13" i="1" s="1"/>
  <c r="Y13" i="1" s="1"/>
  <c r="V13" i="1"/>
  <c r="N13" i="1"/>
  <c r="M13" i="1"/>
  <c r="D13" i="1"/>
  <c r="E13" i="1" s="1"/>
  <c r="AE12" i="1"/>
  <c r="AF12" i="1" s="1"/>
  <c r="AG12" i="1" s="1"/>
  <c r="AD12" i="1"/>
  <c r="W12" i="1"/>
  <c r="X12" i="1" s="1"/>
  <c r="Y12" i="1" s="1"/>
  <c r="V12" i="1"/>
  <c r="M12" i="1"/>
  <c r="N12" i="1" s="1"/>
  <c r="E12" i="1"/>
  <c r="D12" i="1"/>
  <c r="AE11" i="1"/>
  <c r="AF11" i="1" s="1"/>
  <c r="AG11" i="1" s="1"/>
  <c r="AD11" i="1"/>
  <c r="V11" i="1"/>
  <c r="W11" i="1" s="1"/>
  <c r="X11" i="1" s="1"/>
  <c r="Y11" i="1" s="1"/>
  <c r="N11" i="1"/>
  <c r="M11" i="1"/>
  <c r="E11" i="1"/>
  <c r="D11" i="1"/>
  <c r="AD10" i="1"/>
  <c r="AE10" i="1" s="1"/>
  <c r="AF10" i="1" s="1"/>
  <c r="AG10" i="1" s="1"/>
  <c r="W10" i="1"/>
  <c r="X10" i="1" s="1"/>
  <c r="Y10" i="1" s="1"/>
  <c r="V10" i="1"/>
  <c r="N10" i="1"/>
  <c r="M10" i="1"/>
  <c r="D10" i="1"/>
  <c r="E10" i="1" s="1"/>
  <c r="AE9" i="1"/>
  <c r="AF9" i="1" s="1"/>
  <c r="AG9" i="1" s="1"/>
  <c r="AD9" i="1"/>
  <c r="W9" i="1"/>
  <c r="X9" i="1" s="1"/>
  <c r="Y9" i="1" s="1"/>
  <c r="V9" i="1"/>
  <c r="M9" i="1"/>
  <c r="N9" i="1" s="1"/>
  <c r="E9" i="1"/>
  <c r="D9" i="1"/>
  <c r="AE8" i="1"/>
  <c r="AF8" i="1" s="1"/>
  <c r="AG8" i="1" s="1"/>
  <c r="AD8" i="1"/>
  <c r="V8" i="1"/>
  <c r="W8" i="1" s="1"/>
  <c r="X8" i="1" s="1"/>
  <c r="Y8" i="1" s="1"/>
  <c r="N8" i="1"/>
  <c r="M8" i="1"/>
  <c r="E8" i="1"/>
  <c r="D8" i="1"/>
  <c r="AD7" i="1"/>
  <c r="AE7" i="1" s="1"/>
  <c r="AF7" i="1" s="1"/>
  <c r="AG7" i="1" s="1"/>
  <c r="W7" i="1"/>
  <c r="X7" i="1" s="1"/>
  <c r="Y7" i="1" s="1"/>
  <c r="V7" i="1"/>
  <c r="N7" i="1"/>
  <c r="M7" i="1"/>
  <c r="D7" i="1"/>
  <c r="E7" i="1" s="1"/>
  <c r="AG6" i="1"/>
  <c r="AE6" i="1"/>
  <c r="AF6" i="1" s="1"/>
  <c r="AD6" i="1"/>
  <c r="W6" i="1"/>
  <c r="X6" i="1" s="1"/>
  <c r="Y6" i="1" s="1"/>
  <c r="V6" i="1"/>
  <c r="M6" i="1"/>
  <c r="N6" i="1" s="1"/>
  <c r="E6" i="1"/>
  <c r="D6" i="1"/>
  <c r="AF5" i="1"/>
  <c r="AG5" i="1" s="1"/>
  <c r="Y5" i="1"/>
  <c r="X5" i="1"/>
  <c r="N5" i="1"/>
  <c r="E5" i="1"/>
</calcChain>
</file>

<file path=xl/sharedStrings.xml><?xml version="1.0" encoding="utf-8"?>
<sst xmlns="http://schemas.openxmlformats.org/spreadsheetml/2006/main" count="52" uniqueCount="17">
  <si>
    <t>ESP Medical Worksheet</t>
  </si>
  <si>
    <t>2022-2023</t>
  </si>
  <si>
    <t>24 Pay</t>
  </si>
  <si>
    <t>20 Pay</t>
  </si>
  <si>
    <t>Daily Hours:</t>
  </si>
  <si>
    <t>Family Contribution:</t>
  </si>
  <si>
    <t>ER Cost/Mo</t>
  </si>
  <si>
    <t>EE Cost/Mo</t>
  </si>
  <si>
    <t>EE Cost/PP</t>
  </si>
  <si>
    <t>Single Contribution:</t>
  </si>
  <si>
    <t>Secretary  Medical Worksheet</t>
  </si>
  <si>
    <t>Secretary Medical Worksheet</t>
  </si>
  <si>
    <t>Rounded $ PP/EE Cost</t>
  </si>
  <si>
    <t>17 Pay</t>
  </si>
  <si>
    <t>2025-2026</t>
  </si>
  <si>
    <t>2025-2026 HDHP</t>
  </si>
  <si>
    <t>(amounts are 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</si>
</sst>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9" fontId="1" fillId="0" borderId="0" xfId="1" applyFont="1"/>
    <xf numFmtId="0" fontId="2" fillId="2" borderId="1" xfId="0" applyFont="1" applyFill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0" borderId="0" xfId="0" applyNumberFormat="1" applyFont="1"/>
    <xf numFmtId="165" fontId="1" fillId="0" borderId="0" xfId="0" applyNumberFormat="1" applyFont="1" applyFill="1"/>
    <xf numFmtId="0" fontId="3" fillId="3" borderId="1" xfId="0" applyFont="1" applyFill="1" applyBorder="1" applyAlignment="1">
      <alignment horizontal="left"/>
    </xf>
    <xf numFmtId="165" fontId="4" fillId="3" borderId="0" xfId="0" applyNumberFormat="1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0" fontId="2" fillId="5" borderId="1" xfId="0" applyFont="1" applyFill="1" applyBorder="1" applyAlignment="1">
      <alignment horizontal="left" wrapText="1"/>
    </xf>
    <xf numFmtId="165" fontId="1" fillId="5" borderId="0" xfId="0" applyNumberFormat="1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ECBC-5F88-4FE8-8038-83E8EFFED19F}">
  <sheetPr>
    <tabColor rgb="FF00B050"/>
  </sheetPr>
  <dimension ref="A1:AI36"/>
  <sheetViews>
    <sheetView tabSelected="1" topLeftCell="A10" zoomScaleNormal="100" workbookViewId="0">
      <selection activeCell="C22" sqref="C22"/>
    </sheetView>
  </sheetViews>
  <sheetFormatPr defaultRowHeight="15" x14ac:dyDescent="0.25"/>
  <cols>
    <col min="1" max="1" width="12.140625" style="2" customWidth="1"/>
    <col min="2" max="2" width="19.28515625" style="2" bestFit="1" customWidth="1"/>
    <col min="3" max="3" width="7.140625" style="2" customWidth="1"/>
    <col min="4" max="4" width="9.7109375" style="2" bestFit="1" customWidth="1"/>
    <col min="5" max="5" width="11.28515625" style="2" bestFit="1" customWidth="1"/>
    <col min="6" max="6" width="11.140625" style="2" bestFit="1" customWidth="1"/>
    <col min="7" max="7" width="11.140625" style="2" customWidth="1"/>
    <col min="8" max="8" width="10.42578125" style="2" bestFit="1" customWidth="1"/>
    <col min="9" max="9" width="4.7109375" style="2" customWidth="1"/>
    <col min="10" max="10" width="11.5703125" style="2" bestFit="1" customWidth="1"/>
    <col min="11" max="11" width="19.28515625" style="2" bestFit="1" customWidth="1"/>
    <col min="12" max="12" width="6.7109375" style="2" customWidth="1"/>
    <col min="13" max="13" width="9.7109375" style="2" bestFit="1" customWidth="1"/>
    <col min="14" max="14" width="11.28515625" style="2" bestFit="1" customWidth="1"/>
    <col min="15" max="15" width="11.140625" style="2" bestFit="1" customWidth="1"/>
    <col min="16" max="16" width="11.140625" style="2" customWidth="1"/>
    <col min="17" max="17" width="10.5703125" style="2" bestFit="1" customWidth="1"/>
    <col min="18" max="18" width="9.140625" style="2"/>
    <col min="19" max="19" width="12.140625" style="2" hidden="1" customWidth="1"/>
    <col min="20" max="20" width="19.28515625" style="2" hidden="1" customWidth="1"/>
    <col min="21" max="21" width="7.140625" style="2" hidden="1" customWidth="1"/>
    <col min="22" max="22" width="9.7109375" style="2" hidden="1" customWidth="1"/>
    <col min="23" max="23" width="11.28515625" style="2" hidden="1" customWidth="1"/>
    <col min="24" max="24" width="11.140625" style="2" hidden="1" customWidth="1"/>
    <col min="25" max="25" width="10.42578125" style="2" hidden="1" customWidth="1"/>
    <col min="26" max="26" width="13.7109375" style="2" hidden="1" customWidth="1"/>
    <col min="27" max="27" width="11.5703125" style="2" hidden="1" customWidth="1"/>
    <col min="28" max="28" width="19.28515625" style="2" hidden="1" customWidth="1"/>
    <col min="29" max="29" width="6.7109375" style="2" hidden="1" customWidth="1"/>
    <col min="30" max="30" width="9.7109375" style="2" hidden="1" customWidth="1"/>
    <col min="31" max="31" width="11.28515625" style="2" hidden="1" customWidth="1"/>
    <col min="32" max="32" width="11.140625" style="2" hidden="1" customWidth="1"/>
    <col min="33" max="33" width="10.5703125" style="2" hidden="1" customWidth="1"/>
    <col min="34" max="35" width="0" style="2" hidden="1" customWidth="1"/>
    <col min="36" max="16384" width="9.140625" style="2"/>
  </cols>
  <sheetData>
    <row r="1" spans="1:35" x14ac:dyDescent="0.25">
      <c r="A1" s="1" t="s">
        <v>10</v>
      </c>
      <c r="B1" s="1"/>
      <c r="C1" s="1"/>
      <c r="D1" s="1" t="s">
        <v>14</v>
      </c>
      <c r="E1" s="1"/>
      <c r="F1" s="1"/>
      <c r="G1" s="1" t="s">
        <v>16</v>
      </c>
      <c r="H1" s="1"/>
      <c r="J1" s="1" t="s">
        <v>11</v>
      </c>
      <c r="K1" s="1"/>
      <c r="L1" s="1"/>
      <c r="M1" s="1" t="s">
        <v>15</v>
      </c>
      <c r="N1" s="3"/>
      <c r="O1" s="3"/>
      <c r="P1" s="3"/>
      <c r="Q1" s="3"/>
      <c r="S1" s="1" t="s">
        <v>0</v>
      </c>
      <c r="T1" s="1"/>
      <c r="U1" s="1"/>
      <c r="V1" s="1" t="s">
        <v>1</v>
      </c>
      <c r="W1" s="1"/>
      <c r="X1" s="1"/>
      <c r="Y1" s="1"/>
      <c r="AA1" s="1" t="s">
        <v>0</v>
      </c>
      <c r="AB1" s="1"/>
      <c r="AC1" s="1"/>
      <c r="AD1" s="1" t="s">
        <v>1</v>
      </c>
      <c r="AE1" s="3"/>
      <c r="AF1" s="3"/>
      <c r="AG1" s="3"/>
    </row>
    <row r="2" spans="1:35" x14ac:dyDescent="0.25">
      <c r="A2" s="4"/>
      <c r="B2" s="4"/>
      <c r="C2" s="4"/>
      <c r="D2" s="4"/>
      <c r="E2" s="4"/>
      <c r="F2" s="4"/>
      <c r="G2" s="4"/>
      <c r="H2" s="4"/>
      <c r="S2" s="4"/>
      <c r="T2" s="4"/>
      <c r="U2" s="4"/>
      <c r="V2" s="4"/>
      <c r="W2" s="4"/>
      <c r="X2" s="4"/>
      <c r="Y2" s="4"/>
    </row>
    <row r="3" spans="1:35" x14ac:dyDescent="0.25">
      <c r="A3" s="5" t="s">
        <v>2</v>
      </c>
      <c r="E3" s="6"/>
      <c r="F3" s="6"/>
      <c r="G3" s="6"/>
      <c r="J3" s="5" t="s">
        <v>13</v>
      </c>
      <c r="N3" s="6"/>
      <c r="O3" s="6"/>
      <c r="P3" s="6"/>
      <c r="S3" s="5" t="s">
        <v>2</v>
      </c>
      <c r="W3" s="6"/>
      <c r="X3" s="6"/>
      <c r="AA3" s="5" t="s">
        <v>3</v>
      </c>
      <c r="AE3" s="6"/>
      <c r="AF3" s="6"/>
    </row>
    <row r="4" spans="1:35" ht="30" x14ac:dyDescent="0.25">
      <c r="A4" s="1" t="s">
        <v>4</v>
      </c>
      <c r="B4" s="1" t="s">
        <v>5</v>
      </c>
      <c r="C4" s="1"/>
      <c r="D4" s="1"/>
      <c r="E4" s="1" t="s">
        <v>6</v>
      </c>
      <c r="F4" s="18" t="s">
        <v>7</v>
      </c>
      <c r="G4" s="20" t="s">
        <v>12</v>
      </c>
      <c r="H4" s="16" t="s">
        <v>8</v>
      </c>
      <c r="J4" s="1" t="s">
        <v>4</v>
      </c>
      <c r="K4" s="1" t="s">
        <v>5</v>
      </c>
      <c r="L4" s="1"/>
      <c r="M4" s="1"/>
      <c r="N4" s="1" t="s">
        <v>6</v>
      </c>
      <c r="O4" s="18" t="s">
        <v>7</v>
      </c>
      <c r="P4" s="20" t="s">
        <v>12</v>
      </c>
      <c r="Q4" s="16" t="s">
        <v>8</v>
      </c>
      <c r="S4" s="1" t="s">
        <v>4</v>
      </c>
      <c r="T4" s="1" t="s">
        <v>5</v>
      </c>
      <c r="U4" s="1"/>
      <c r="V4" s="1"/>
      <c r="W4" s="1" t="s">
        <v>6</v>
      </c>
      <c r="X4" s="7" t="s">
        <v>7</v>
      </c>
      <c r="Y4" s="7" t="s">
        <v>8</v>
      </c>
      <c r="AA4" s="1" t="s">
        <v>4</v>
      </c>
      <c r="AB4" s="1" t="s">
        <v>5</v>
      </c>
      <c r="AC4" s="1"/>
      <c r="AD4" s="1"/>
      <c r="AE4" s="1" t="s">
        <v>6</v>
      </c>
      <c r="AF4" s="7" t="s">
        <v>7</v>
      </c>
      <c r="AG4" s="7" t="s">
        <v>8</v>
      </c>
      <c r="AH4" s="8"/>
    </row>
    <row r="5" spans="1:35" x14ac:dyDescent="0.25">
      <c r="A5" s="9">
        <v>6</v>
      </c>
      <c r="B5" s="9">
        <v>2509</v>
      </c>
      <c r="C5" s="4">
        <v>0.9</v>
      </c>
      <c r="D5" s="10">
        <v>1</v>
      </c>
      <c r="E5" s="11">
        <f>B5*C5*D5</f>
        <v>2258.1</v>
      </c>
      <c r="F5" s="19">
        <f>B5-E5</f>
        <v>250.90000000000009</v>
      </c>
      <c r="G5" s="21">
        <v>125.5</v>
      </c>
      <c r="H5" s="17">
        <f>F5/2</f>
        <v>125.45000000000005</v>
      </c>
      <c r="J5" s="9">
        <v>6</v>
      </c>
      <c r="K5" s="9">
        <v>3542</v>
      </c>
      <c r="L5" s="4">
        <v>0.9</v>
      </c>
      <c r="M5" s="10">
        <v>1</v>
      </c>
      <c r="N5" s="11">
        <f>K5*L5*M5</f>
        <v>3187.8</v>
      </c>
      <c r="O5" s="19">
        <f>K5-N5</f>
        <v>354.19999999999982</v>
      </c>
      <c r="P5" s="21">
        <v>177</v>
      </c>
      <c r="Q5" s="17">
        <f>O5/2</f>
        <v>177.09999999999991</v>
      </c>
      <c r="S5" s="9">
        <v>6</v>
      </c>
      <c r="T5" s="9">
        <v>2640</v>
      </c>
      <c r="U5" s="4">
        <v>0.9</v>
      </c>
      <c r="V5" s="10">
        <v>1</v>
      </c>
      <c r="W5" s="12">
        <v>2237.5</v>
      </c>
      <c r="X5" s="13">
        <f>T5-W5</f>
        <v>402.5</v>
      </c>
      <c r="Y5" s="13">
        <f>X5/2</f>
        <v>201.25</v>
      </c>
      <c r="AA5" s="9">
        <v>6</v>
      </c>
      <c r="AB5" s="9">
        <v>3168</v>
      </c>
      <c r="AC5" s="4">
        <v>0.9</v>
      </c>
      <c r="AD5" s="10">
        <v>1</v>
      </c>
      <c r="AE5" s="12">
        <v>2685</v>
      </c>
      <c r="AF5" s="13">
        <f>AB5-AE5</f>
        <v>483</v>
      </c>
      <c r="AG5" s="13">
        <f>AF5/2</f>
        <v>241.5</v>
      </c>
      <c r="AH5" s="14"/>
    </row>
    <row r="6" spans="1:35" x14ac:dyDescent="0.25">
      <c r="A6" s="9">
        <v>5.75</v>
      </c>
      <c r="B6" s="9">
        <v>2509</v>
      </c>
      <c r="C6" s="4">
        <v>0.9</v>
      </c>
      <c r="D6" s="10">
        <f>A6/$S$5</f>
        <v>0.95833333333333337</v>
      </c>
      <c r="E6" s="11">
        <f>B6*C6*D6</f>
        <v>2164.0124999999998</v>
      </c>
      <c r="F6" s="19">
        <f>B6-E6</f>
        <v>344.98750000000018</v>
      </c>
      <c r="G6" s="21">
        <v>172.5</v>
      </c>
      <c r="H6" s="17">
        <f>F6/2</f>
        <v>172.49375000000009</v>
      </c>
      <c r="J6" s="9">
        <v>5.75</v>
      </c>
      <c r="K6" s="9">
        <v>3542</v>
      </c>
      <c r="L6" s="4">
        <v>0.9</v>
      </c>
      <c r="M6" s="10">
        <f>J6/$S$5</f>
        <v>0.95833333333333337</v>
      </c>
      <c r="N6" s="11">
        <f t="shared" ref="N6:N18" si="0">K6*L6*M6</f>
        <v>3054.9750000000004</v>
      </c>
      <c r="O6" s="19">
        <f>K6-N6</f>
        <v>487.02499999999964</v>
      </c>
      <c r="P6" s="21">
        <v>243.5</v>
      </c>
      <c r="Q6" s="17">
        <f t="shared" ref="Q6:Q19" si="1">O6/2</f>
        <v>243.51249999999982</v>
      </c>
      <c r="S6" s="9">
        <v>5.93</v>
      </c>
      <c r="T6" s="9">
        <v>2640</v>
      </c>
      <c r="U6" s="4">
        <v>0.9</v>
      </c>
      <c r="V6" s="10">
        <f>S6/$S$5</f>
        <v>0.98833333333333329</v>
      </c>
      <c r="W6" s="12">
        <f>$W$5*V6</f>
        <v>2211.395833333333</v>
      </c>
      <c r="X6" s="13">
        <f>T6-W6</f>
        <v>428.60416666666697</v>
      </c>
      <c r="Y6" s="13">
        <f t="shared" ref="Y6:Y18" si="2">X6/2</f>
        <v>214.30208333333348</v>
      </c>
      <c r="AA6" s="9">
        <v>5.93</v>
      </c>
      <c r="AB6" s="9">
        <v>3168</v>
      </c>
      <c r="AC6" s="4">
        <v>0.9</v>
      </c>
      <c r="AD6" s="10">
        <f>AA6/$S$5</f>
        <v>0.98833333333333329</v>
      </c>
      <c r="AE6" s="12">
        <f>$AE$5*AD6</f>
        <v>2653.6749999999997</v>
      </c>
      <c r="AF6" s="13">
        <f>AB6-AE6</f>
        <v>514.32500000000027</v>
      </c>
      <c r="AG6" s="13">
        <f t="shared" ref="AG6:AG17" si="3">AF6/2</f>
        <v>257.16250000000014</v>
      </c>
      <c r="AH6" s="14"/>
    </row>
    <row r="7" spans="1:35" x14ac:dyDescent="0.25">
      <c r="A7" s="9">
        <v>5.5</v>
      </c>
      <c r="B7" s="9">
        <v>2509</v>
      </c>
      <c r="C7" s="4">
        <v>0.9</v>
      </c>
      <c r="D7" s="10">
        <f>A7/$S$5</f>
        <v>0.91666666666666663</v>
      </c>
      <c r="E7" s="11">
        <f t="shared" ref="E7:E18" si="4">B7*C7*D7</f>
        <v>2069.9249999999997</v>
      </c>
      <c r="F7" s="19">
        <f t="shared" ref="F7:F19" si="5">B7-E7</f>
        <v>439.07500000000027</v>
      </c>
      <c r="G7" s="21">
        <v>219.5</v>
      </c>
      <c r="H7" s="17">
        <f t="shared" ref="H7:H19" si="6">F7/2</f>
        <v>219.53750000000014</v>
      </c>
      <c r="J7" s="9">
        <v>5.5</v>
      </c>
      <c r="K7" s="9">
        <v>3542</v>
      </c>
      <c r="L7" s="4">
        <v>0.9</v>
      </c>
      <c r="M7" s="10">
        <f>J7/$S$5</f>
        <v>0.91666666666666663</v>
      </c>
      <c r="N7" s="11">
        <f t="shared" si="0"/>
        <v>2922.15</v>
      </c>
      <c r="O7" s="19">
        <f>K7-N7</f>
        <v>619.84999999999991</v>
      </c>
      <c r="P7" s="21">
        <v>340</v>
      </c>
      <c r="Q7" s="17">
        <f t="shared" si="1"/>
        <v>309.92499999999995</v>
      </c>
      <c r="S7" s="9">
        <v>5.5</v>
      </c>
      <c r="T7" s="9">
        <v>2640</v>
      </c>
      <c r="U7" s="4">
        <v>0.9</v>
      </c>
      <c r="V7" s="10">
        <f t="shared" ref="V7:V18" si="7">S7/$S$5</f>
        <v>0.91666666666666663</v>
      </c>
      <c r="W7" s="12">
        <f t="shared" ref="W7:W18" si="8">$W$5*V7</f>
        <v>2051.0416666666665</v>
      </c>
      <c r="X7" s="13">
        <f t="shared" ref="X7" si="9">T7-W7</f>
        <v>588.95833333333348</v>
      </c>
      <c r="Y7" s="13">
        <f t="shared" si="2"/>
        <v>294.47916666666674</v>
      </c>
      <c r="AA7" s="9">
        <v>5.5</v>
      </c>
      <c r="AB7" s="9">
        <v>3168</v>
      </c>
      <c r="AC7" s="4">
        <v>0.9</v>
      </c>
      <c r="AD7" s="10">
        <f t="shared" ref="AD7:AD17" si="10">AA7/$S$5</f>
        <v>0.91666666666666663</v>
      </c>
      <c r="AE7" s="12">
        <f t="shared" ref="AE7:AE16" si="11">$AE$5*AD7</f>
        <v>2461.25</v>
      </c>
      <c r="AF7" s="13">
        <f t="shared" ref="AF7" si="12">AB7-AE7</f>
        <v>706.75</v>
      </c>
      <c r="AG7" s="13">
        <f t="shared" si="3"/>
        <v>353.375</v>
      </c>
    </row>
    <row r="8" spans="1:35" x14ac:dyDescent="0.25">
      <c r="A8" s="9">
        <v>5.25</v>
      </c>
      <c r="B8" s="9">
        <v>2509</v>
      </c>
      <c r="C8" s="4">
        <v>0.9</v>
      </c>
      <c r="D8" s="10">
        <f t="shared" ref="D8:D18" si="13">A8/$S$5</f>
        <v>0.875</v>
      </c>
      <c r="E8" s="11">
        <f t="shared" si="4"/>
        <v>1975.8374999999999</v>
      </c>
      <c r="F8" s="19">
        <f t="shared" si="5"/>
        <v>533.16250000000014</v>
      </c>
      <c r="G8" s="21">
        <v>266.5</v>
      </c>
      <c r="H8" s="17">
        <f t="shared" si="6"/>
        <v>266.58125000000007</v>
      </c>
      <c r="J8" s="9">
        <v>5.25</v>
      </c>
      <c r="K8" s="9">
        <v>3542</v>
      </c>
      <c r="L8" s="4">
        <v>0.9</v>
      </c>
      <c r="M8" s="10">
        <f t="shared" ref="M8:M18" si="14">J8/$S$5</f>
        <v>0.875</v>
      </c>
      <c r="N8" s="11">
        <f t="shared" si="0"/>
        <v>2789.3250000000003</v>
      </c>
      <c r="O8" s="19">
        <f t="shared" ref="O8" si="15">K8-N8</f>
        <v>752.67499999999973</v>
      </c>
      <c r="P8" s="21">
        <v>376</v>
      </c>
      <c r="Q8" s="17">
        <f t="shared" si="1"/>
        <v>376.33749999999986</v>
      </c>
      <c r="S8" s="9">
        <v>5.25</v>
      </c>
      <c r="T8" s="9">
        <v>2640</v>
      </c>
      <c r="U8" s="4">
        <v>0.9</v>
      </c>
      <c r="V8" s="10">
        <f t="shared" si="7"/>
        <v>0.875</v>
      </c>
      <c r="W8" s="12">
        <f t="shared" si="8"/>
        <v>1957.8125</v>
      </c>
      <c r="X8" s="13">
        <f>T8-W8</f>
        <v>682.1875</v>
      </c>
      <c r="Y8" s="13">
        <f t="shared" si="2"/>
        <v>341.09375</v>
      </c>
      <c r="AA8" s="9">
        <v>5.25</v>
      </c>
      <c r="AB8" s="9">
        <v>3168</v>
      </c>
      <c r="AC8" s="4">
        <v>0.9</v>
      </c>
      <c r="AD8" s="10">
        <f t="shared" si="10"/>
        <v>0.875</v>
      </c>
      <c r="AE8" s="12">
        <f t="shared" si="11"/>
        <v>2349.375</v>
      </c>
      <c r="AF8" s="13">
        <f>AB8-AE8</f>
        <v>818.625</v>
      </c>
      <c r="AG8" s="13">
        <f t="shared" si="3"/>
        <v>409.3125</v>
      </c>
    </row>
    <row r="9" spans="1:35" x14ac:dyDescent="0.25">
      <c r="A9" s="9">
        <v>5</v>
      </c>
      <c r="B9" s="9">
        <v>2509</v>
      </c>
      <c r="C9" s="4">
        <v>0.9</v>
      </c>
      <c r="D9" s="10">
        <f t="shared" si="13"/>
        <v>0.83333333333333337</v>
      </c>
      <c r="E9" s="11">
        <f t="shared" si="4"/>
        <v>1881.75</v>
      </c>
      <c r="F9" s="19">
        <f t="shared" si="5"/>
        <v>627.25</v>
      </c>
      <c r="G9" s="21">
        <v>313.5</v>
      </c>
      <c r="H9" s="17">
        <f t="shared" si="6"/>
        <v>313.625</v>
      </c>
      <c r="J9" s="9">
        <v>5</v>
      </c>
      <c r="K9" s="9">
        <v>3542</v>
      </c>
      <c r="L9" s="4">
        <v>0.9</v>
      </c>
      <c r="M9" s="10">
        <f t="shared" si="14"/>
        <v>0.83333333333333337</v>
      </c>
      <c r="N9" s="11">
        <f t="shared" si="0"/>
        <v>2656.5000000000005</v>
      </c>
      <c r="O9" s="19">
        <f>K9-N9</f>
        <v>885.49999999999955</v>
      </c>
      <c r="P9" s="21">
        <v>443</v>
      </c>
      <c r="Q9" s="17">
        <f t="shared" si="1"/>
        <v>442.74999999999977</v>
      </c>
      <c r="S9" s="9">
        <v>5</v>
      </c>
      <c r="T9" s="9">
        <v>2640</v>
      </c>
      <c r="U9" s="4">
        <v>0.9</v>
      </c>
      <c r="V9" s="10">
        <f t="shared" si="7"/>
        <v>0.83333333333333337</v>
      </c>
      <c r="W9" s="12">
        <f t="shared" si="8"/>
        <v>1864.5833333333335</v>
      </c>
      <c r="X9" s="13">
        <f t="shared" ref="X9:X18" si="16">T9-W9</f>
        <v>775.41666666666652</v>
      </c>
      <c r="Y9" s="13">
        <f t="shared" si="2"/>
        <v>387.70833333333326</v>
      </c>
      <c r="AA9" s="9">
        <v>5</v>
      </c>
      <c r="AB9" s="9">
        <v>3168</v>
      </c>
      <c r="AC9" s="4">
        <v>0.9</v>
      </c>
      <c r="AD9" s="10">
        <f t="shared" si="10"/>
        <v>0.83333333333333337</v>
      </c>
      <c r="AE9" s="12">
        <f t="shared" si="11"/>
        <v>2237.5</v>
      </c>
      <c r="AF9" s="13">
        <f t="shared" ref="AF9:AF17" si="17">AB9-AE9</f>
        <v>930.5</v>
      </c>
      <c r="AG9" s="13">
        <f t="shared" si="3"/>
        <v>465.25</v>
      </c>
    </row>
    <row r="10" spans="1:35" x14ac:dyDescent="0.25">
      <c r="A10" s="9">
        <v>4.75</v>
      </c>
      <c r="B10" s="9">
        <v>2509</v>
      </c>
      <c r="C10" s="4">
        <v>0.9</v>
      </c>
      <c r="D10" s="10">
        <f t="shared" si="13"/>
        <v>0.79166666666666663</v>
      </c>
      <c r="E10" s="11">
        <f t="shared" si="4"/>
        <v>1787.6624999999999</v>
      </c>
      <c r="F10" s="19">
        <f t="shared" si="5"/>
        <v>721.33750000000009</v>
      </c>
      <c r="G10" s="21">
        <v>360.5</v>
      </c>
      <c r="H10" s="17">
        <f t="shared" si="6"/>
        <v>360.66875000000005</v>
      </c>
      <c r="J10" s="9">
        <v>4.75</v>
      </c>
      <c r="K10" s="9">
        <v>3542</v>
      </c>
      <c r="L10" s="4">
        <v>0.9</v>
      </c>
      <c r="M10" s="10">
        <f t="shared" si="14"/>
        <v>0.79166666666666663</v>
      </c>
      <c r="N10" s="11">
        <f t="shared" si="0"/>
        <v>2523.6750000000002</v>
      </c>
      <c r="O10" s="19">
        <f t="shared" ref="O10:O19" si="18">K10-N10</f>
        <v>1018.3249999999998</v>
      </c>
      <c r="P10" s="21">
        <v>509</v>
      </c>
      <c r="Q10" s="17">
        <f t="shared" si="1"/>
        <v>509.16249999999991</v>
      </c>
      <c r="S10" s="9">
        <v>4.5</v>
      </c>
      <c r="T10" s="9">
        <v>2640</v>
      </c>
      <c r="U10" s="4">
        <v>0.9</v>
      </c>
      <c r="V10" s="10">
        <f t="shared" si="7"/>
        <v>0.75</v>
      </c>
      <c r="W10" s="12">
        <f t="shared" si="8"/>
        <v>1678.125</v>
      </c>
      <c r="X10" s="13">
        <f t="shared" si="16"/>
        <v>961.875</v>
      </c>
      <c r="Y10" s="13">
        <f t="shared" si="2"/>
        <v>480.9375</v>
      </c>
      <c r="AA10" s="9">
        <v>4.5</v>
      </c>
      <c r="AB10" s="9">
        <v>3168</v>
      </c>
      <c r="AC10" s="4">
        <v>0.9</v>
      </c>
      <c r="AD10" s="10">
        <f t="shared" si="10"/>
        <v>0.75</v>
      </c>
      <c r="AE10" s="12">
        <f t="shared" si="11"/>
        <v>2013.75</v>
      </c>
      <c r="AF10" s="13">
        <f t="shared" si="17"/>
        <v>1154.25</v>
      </c>
      <c r="AG10" s="13">
        <f t="shared" si="3"/>
        <v>577.125</v>
      </c>
    </row>
    <row r="11" spans="1:35" x14ac:dyDescent="0.25">
      <c r="A11" s="9">
        <v>4.5</v>
      </c>
      <c r="B11" s="9">
        <v>2509</v>
      </c>
      <c r="C11" s="4">
        <v>0.9</v>
      </c>
      <c r="D11" s="10">
        <f t="shared" si="13"/>
        <v>0.75</v>
      </c>
      <c r="E11" s="11">
        <f t="shared" si="4"/>
        <v>1693.5749999999998</v>
      </c>
      <c r="F11" s="19">
        <f t="shared" si="5"/>
        <v>815.42500000000018</v>
      </c>
      <c r="G11" s="21">
        <v>407.5</v>
      </c>
      <c r="H11" s="17">
        <f t="shared" si="6"/>
        <v>407.71250000000009</v>
      </c>
      <c r="J11" s="9">
        <v>4.5</v>
      </c>
      <c r="K11" s="9">
        <v>3542</v>
      </c>
      <c r="L11" s="4">
        <v>0.9</v>
      </c>
      <c r="M11" s="10">
        <f t="shared" si="14"/>
        <v>0.75</v>
      </c>
      <c r="N11" s="11">
        <f t="shared" si="0"/>
        <v>2390.8500000000004</v>
      </c>
      <c r="O11" s="19">
        <f t="shared" si="18"/>
        <v>1151.1499999999996</v>
      </c>
      <c r="P11" s="21">
        <v>575.5</v>
      </c>
      <c r="Q11" s="17">
        <f t="shared" si="1"/>
        <v>575.57499999999982</v>
      </c>
      <c r="S11" s="9">
        <v>4.46</v>
      </c>
      <c r="T11" s="9">
        <v>2640</v>
      </c>
      <c r="U11" s="4">
        <v>0.9</v>
      </c>
      <c r="V11" s="10">
        <f t="shared" si="7"/>
        <v>0.74333333333333329</v>
      </c>
      <c r="W11" s="12">
        <f t="shared" si="8"/>
        <v>1663.2083333333333</v>
      </c>
      <c r="X11" s="13">
        <f t="shared" si="16"/>
        <v>976.79166666666674</v>
      </c>
      <c r="Y11" s="13">
        <f t="shared" si="2"/>
        <v>488.39583333333337</v>
      </c>
      <c r="AA11" s="9">
        <v>4.46</v>
      </c>
      <c r="AB11" s="9">
        <v>3168</v>
      </c>
      <c r="AC11" s="4">
        <v>0.9</v>
      </c>
      <c r="AD11" s="10">
        <f t="shared" si="10"/>
        <v>0.74333333333333329</v>
      </c>
      <c r="AE11" s="12">
        <f t="shared" si="11"/>
        <v>1995.85</v>
      </c>
      <c r="AF11" s="13">
        <f t="shared" si="17"/>
        <v>1172.1500000000001</v>
      </c>
      <c r="AG11" s="13">
        <f t="shared" si="3"/>
        <v>586.07500000000005</v>
      </c>
    </row>
    <row r="12" spans="1:35" x14ac:dyDescent="0.25">
      <c r="A12" s="9">
        <v>4.25</v>
      </c>
      <c r="B12" s="9">
        <v>2509</v>
      </c>
      <c r="C12" s="4">
        <v>0.9</v>
      </c>
      <c r="D12" s="10">
        <f t="shared" si="13"/>
        <v>0.70833333333333337</v>
      </c>
      <c r="E12" s="11">
        <f t="shared" si="4"/>
        <v>1599.4875</v>
      </c>
      <c r="F12" s="19">
        <f t="shared" si="5"/>
        <v>909.51250000000005</v>
      </c>
      <c r="G12" s="21">
        <v>454</v>
      </c>
      <c r="H12" s="17">
        <f t="shared" si="6"/>
        <v>454.75625000000002</v>
      </c>
      <c r="J12" s="9">
        <v>4.25</v>
      </c>
      <c r="K12" s="9">
        <v>3542</v>
      </c>
      <c r="L12" s="4">
        <v>0.9</v>
      </c>
      <c r="M12" s="10">
        <f t="shared" si="14"/>
        <v>0.70833333333333337</v>
      </c>
      <c r="N12" s="11">
        <f t="shared" si="0"/>
        <v>2258.0250000000001</v>
      </c>
      <c r="O12" s="19">
        <f t="shared" si="18"/>
        <v>1283.9749999999999</v>
      </c>
      <c r="P12" s="21">
        <v>642</v>
      </c>
      <c r="Q12" s="17">
        <f t="shared" si="1"/>
        <v>641.98749999999995</v>
      </c>
      <c r="S12" s="9">
        <v>4.3899999999999997</v>
      </c>
      <c r="T12" s="9">
        <v>2640</v>
      </c>
      <c r="U12" s="4">
        <v>0.9</v>
      </c>
      <c r="V12" s="10">
        <f t="shared" si="7"/>
        <v>0.73166666666666658</v>
      </c>
      <c r="W12" s="12">
        <f t="shared" si="8"/>
        <v>1637.1041666666665</v>
      </c>
      <c r="X12" s="13">
        <f t="shared" si="16"/>
        <v>1002.8958333333335</v>
      </c>
      <c r="Y12" s="13">
        <f t="shared" si="2"/>
        <v>501.44791666666674</v>
      </c>
      <c r="AA12" s="9">
        <v>4</v>
      </c>
      <c r="AB12" s="9">
        <v>3168</v>
      </c>
      <c r="AC12" s="4">
        <v>0.9</v>
      </c>
      <c r="AD12" s="10">
        <f t="shared" si="10"/>
        <v>0.66666666666666663</v>
      </c>
      <c r="AE12" s="12">
        <f t="shared" si="11"/>
        <v>1790</v>
      </c>
      <c r="AF12" s="13">
        <f t="shared" si="17"/>
        <v>1378</v>
      </c>
      <c r="AG12" s="13">
        <f t="shared" si="3"/>
        <v>689</v>
      </c>
    </row>
    <row r="13" spans="1:35" x14ac:dyDescent="0.25">
      <c r="A13" s="9">
        <v>4</v>
      </c>
      <c r="B13" s="9">
        <v>2509</v>
      </c>
      <c r="C13" s="4">
        <v>0.9</v>
      </c>
      <c r="D13" s="10">
        <f t="shared" si="13"/>
        <v>0.66666666666666663</v>
      </c>
      <c r="E13" s="11">
        <f t="shared" si="4"/>
        <v>1505.3999999999999</v>
      </c>
      <c r="F13" s="19">
        <f t="shared" si="5"/>
        <v>1003.6000000000001</v>
      </c>
      <c r="G13" s="21">
        <v>502</v>
      </c>
      <c r="H13" s="17">
        <f t="shared" si="6"/>
        <v>501.80000000000007</v>
      </c>
      <c r="J13" s="9">
        <v>4</v>
      </c>
      <c r="K13" s="9">
        <v>3542</v>
      </c>
      <c r="L13" s="4">
        <v>0.9</v>
      </c>
      <c r="M13" s="10">
        <f t="shared" si="14"/>
        <v>0.66666666666666663</v>
      </c>
      <c r="N13" s="11">
        <f t="shared" si="0"/>
        <v>2125.1999999999998</v>
      </c>
      <c r="O13" s="19">
        <f t="shared" si="18"/>
        <v>1416.8000000000002</v>
      </c>
      <c r="P13" s="21">
        <v>708.5</v>
      </c>
      <c r="Q13" s="17">
        <f t="shared" si="1"/>
        <v>708.40000000000009</v>
      </c>
      <c r="S13" s="9">
        <v>4</v>
      </c>
      <c r="T13" s="9">
        <v>2640</v>
      </c>
      <c r="U13" s="4">
        <v>0.9</v>
      </c>
      <c r="V13" s="10">
        <f t="shared" si="7"/>
        <v>0.66666666666666663</v>
      </c>
      <c r="W13" s="12">
        <f t="shared" si="8"/>
        <v>1491.6666666666665</v>
      </c>
      <c r="X13" s="13">
        <f t="shared" si="16"/>
        <v>1148.3333333333335</v>
      </c>
      <c r="Y13" s="13">
        <f t="shared" si="2"/>
        <v>574.16666666666674</v>
      </c>
      <c r="AA13" s="9">
        <v>3.66</v>
      </c>
      <c r="AB13" s="9">
        <v>3168</v>
      </c>
      <c r="AC13" s="4">
        <v>0.9</v>
      </c>
      <c r="AD13" s="10">
        <f t="shared" si="10"/>
        <v>0.61</v>
      </c>
      <c r="AE13" s="12">
        <f t="shared" si="11"/>
        <v>1637.85</v>
      </c>
      <c r="AF13" s="13">
        <f t="shared" si="17"/>
        <v>1530.15</v>
      </c>
      <c r="AG13" s="13">
        <f t="shared" si="3"/>
        <v>765.07500000000005</v>
      </c>
    </row>
    <row r="14" spans="1:35" x14ac:dyDescent="0.25">
      <c r="A14" s="9">
        <v>3.75</v>
      </c>
      <c r="B14" s="9">
        <v>2509</v>
      </c>
      <c r="C14" s="4">
        <v>0.9</v>
      </c>
      <c r="D14" s="10">
        <f t="shared" si="13"/>
        <v>0.625</v>
      </c>
      <c r="E14" s="11">
        <f t="shared" si="4"/>
        <v>1411.3125</v>
      </c>
      <c r="F14" s="19">
        <f t="shared" si="5"/>
        <v>1097.6875</v>
      </c>
      <c r="G14" s="21">
        <v>549</v>
      </c>
      <c r="H14" s="17">
        <f t="shared" si="6"/>
        <v>548.84375</v>
      </c>
      <c r="J14" s="9">
        <v>3.75</v>
      </c>
      <c r="K14" s="9">
        <v>3542</v>
      </c>
      <c r="L14" s="4">
        <v>0.9</v>
      </c>
      <c r="M14" s="10">
        <f t="shared" si="14"/>
        <v>0.625</v>
      </c>
      <c r="N14" s="11">
        <f t="shared" si="0"/>
        <v>1992.375</v>
      </c>
      <c r="O14" s="19">
        <f t="shared" si="18"/>
        <v>1549.625</v>
      </c>
      <c r="P14" s="21">
        <v>775</v>
      </c>
      <c r="Q14" s="17">
        <f t="shared" si="1"/>
        <v>774.8125</v>
      </c>
      <c r="S14" s="9">
        <v>3.96</v>
      </c>
      <c r="T14" s="9">
        <v>2640</v>
      </c>
      <c r="U14" s="4">
        <v>0.9</v>
      </c>
      <c r="V14" s="10">
        <f t="shared" si="7"/>
        <v>0.66</v>
      </c>
      <c r="W14" s="12">
        <f t="shared" si="8"/>
        <v>1476.75</v>
      </c>
      <c r="X14" s="13">
        <f t="shared" si="16"/>
        <v>1163.25</v>
      </c>
      <c r="Y14" s="13">
        <f t="shared" si="2"/>
        <v>581.625</v>
      </c>
      <c r="AA14" s="9">
        <v>3.5</v>
      </c>
      <c r="AB14" s="9">
        <v>3168</v>
      </c>
      <c r="AC14" s="4">
        <v>0.9</v>
      </c>
      <c r="AD14" s="10">
        <f t="shared" si="10"/>
        <v>0.58333333333333337</v>
      </c>
      <c r="AE14" s="12">
        <f t="shared" si="11"/>
        <v>1566.25</v>
      </c>
      <c r="AF14" s="13">
        <f t="shared" si="17"/>
        <v>1601.75</v>
      </c>
      <c r="AG14" s="13">
        <f t="shared" si="3"/>
        <v>800.875</v>
      </c>
    </row>
    <row r="15" spans="1:35" x14ac:dyDescent="0.25">
      <c r="A15" s="9">
        <v>3.5</v>
      </c>
      <c r="B15" s="9">
        <v>2509</v>
      </c>
      <c r="C15" s="4">
        <v>0.9</v>
      </c>
      <c r="D15" s="10">
        <f t="shared" si="13"/>
        <v>0.58333333333333337</v>
      </c>
      <c r="E15" s="11">
        <f t="shared" si="4"/>
        <v>1317.2250000000001</v>
      </c>
      <c r="F15" s="19">
        <f t="shared" si="5"/>
        <v>1191.7749999999999</v>
      </c>
      <c r="G15" s="21">
        <v>596</v>
      </c>
      <c r="H15" s="17">
        <f t="shared" si="6"/>
        <v>595.88749999999993</v>
      </c>
      <c r="I15" s="15"/>
      <c r="J15" s="9">
        <v>3.5</v>
      </c>
      <c r="K15" s="9">
        <v>3542</v>
      </c>
      <c r="L15" s="4">
        <v>0.9</v>
      </c>
      <c r="M15" s="10">
        <f t="shared" si="14"/>
        <v>0.58333333333333337</v>
      </c>
      <c r="N15" s="11">
        <f t="shared" si="0"/>
        <v>1859.5500000000002</v>
      </c>
      <c r="O15" s="19">
        <f t="shared" si="18"/>
        <v>1682.4499999999998</v>
      </c>
      <c r="P15" s="21">
        <v>841.5</v>
      </c>
      <c r="Q15" s="17">
        <f t="shared" si="1"/>
        <v>841.22499999999991</v>
      </c>
      <c r="S15" s="9">
        <v>3.66</v>
      </c>
      <c r="T15" s="9">
        <v>2640</v>
      </c>
      <c r="U15" s="4">
        <v>0.9</v>
      </c>
      <c r="V15" s="10">
        <f t="shared" si="7"/>
        <v>0.61</v>
      </c>
      <c r="W15" s="12">
        <f t="shared" si="8"/>
        <v>1364.875</v>
      </c>
      <c r="X15" s="13">
        <f t="shared" si="16"/>
        <v>1275.125</v>
      </c>
      <c r="Y15" s="13">
        <f t="shared" si="2"/>
        <v>637.5625</v>
      </c>
      <c r="Z15" s="15"/>
      <c r="AA15" s="9">
        <v>3.38</v>
      </c>
      <c r="AB15" s="9">
        <v>3168</v>
      </c>
      <c r="AC15" s="4">
        <v>0.9</v>
      </c>
      <c r="AD15" s="10">
        <f t="shared" si="10"/>
        <v>0.56333333333333335</v>
      </c>
      <c r="AE15" s="12">
        <f t="shared" si="11"/>
        <v>1512.55</v>
      </c>
      <c r="AF15" s="13">
        <f t="shared" si="17"/>
        <v>1655.45</v>
      </c>
      <c r="AG15" s="13">
        <f t="shared" si="3"/>
        <v>827.72500000000002</v>
      </c>
      <c r="AH15" s="14"/>
      <c r="AI15" s="14"/>
    </row>
    <row r="16" spans="1:35" x14ac:dyDescent="0.25">
      <c r="A16" s="9">
        <v>3.25</v>
      </c>
      <c r="B16" s="9">
        <v>2509</v>
      </c>
      <c r="C16" s="4">
        <v>0.9</v>
      </c>
      <c r="D16" s="10">
        <f t="shared" si="13"/>
        <v>0.54166666666666663</v>
      </c>
      <c r="E16" s="11">
        <f t="shared" si="4"/>
        <v>1223.1374999999998</v>
      </c>
      <c r="F16" s="19">
        <f t="shared" si="5"/>
        <v>1285.8625000000002</v>
      </c>
      <c r="G16" s="21">
        <v>643</v>
      </c>
      <c r="H16" s="17">
        <f t="shared" si="6"/>
        <v>642.93125000000009</v>
      </c>
      <c r="J16" s="9">
        <v>3.25</v>
      </c>
      <c r="K16" s="9">
        <v>3542</v>
      </c>
      <c r="L16" s="4">
        <v>0.9</v>
      </c>
      <c r="M16" s="10">
        <f t="shared" si="14"/>
        <v>0.54166666666666663</v>
      </c>
      <c r="N16" s="11">
        <f t="shared" si="0"/>
        <v>1726.7249999999999</v>
      </c>
      <c r="O16" s="19">
        <f t="shared" si="18"/>
        <v>1815.2750000000001</v>
      </c>
      <c r="P16" s="21">
        <v>907.5</v>
      </c>
      <c r="Q16" s="17">
        <f t="shared" si="1"/>
        <v>907.63750000000005</v>
      </c>
      <c r="S16" s="9">
        <v>3.5</v>
      </c>
      <c r="T16" s="9">
        <v>2640</v>
      </c>
      <c r="U16" s="4">
        <v>0.9</v>
      </c>
      <c r="V16" s="10">
        <f t="shared" si="7"/>
        <v>0.58333333333333337</v>
      </c>
      <c r="W16" s="12">
        <f t="shared" si="8"/>
        <v>1305.2083333333335</v>
      </c>
      <c r="X16" s="13">
        <f t="shared" si="16"/>
        <v>1334.7916666666665</v>
      </c>
      <c r="Y16" s="13">
        <f t="shared" si="2"/>
        <v>667.39583333333326</v>
      </c>
      <c r="AA16" s="9">
        <v>3.32</v>
      </c>
      <c r="AB16" s="9">
        <v>3168</v>
      </c>
      <c r="AC16" s="4">
        <v>0.9</v>
      </c>
      <c r="AD16" s="10">
        <f t="shared" si="10"/>
        <v>0.55333333333333334</v>
      </c>
      <c r="AE16" s="12">
        <f t="shared" si="11"/>
        <v>1485.7</v>
      </c>
      <c r="AF16" s="13">
        <f t="shared" si="17"/>
        <v>1682.3</v>
      </c>
      <c r="AG16" s="13">
        <f t="shared" si="3"/>
        <v>841.15</v>
      </c>
      <c r="AI16" s="14"/>
    </row>
    <row r="17" spans="1:35" x14ac:dyDescent="0.25">
      <c r="A17" s="9">
        <v>3</v>
      </c>
      <c r="B17" s="9">
        <v>2509</v>
      </c>
      <c r="C17" s="4">
        <v>0.9</v>
      </c>
      <c r="D17" s="10">
        <f t="shared" si="13"/>
        <v>0.5</v>
      </c>
      <c r="E17" s="11">
        <f t="shared" si="4"/>
        <v>1129.05</v>
      </c>
      <c r="F17" s="19">
        <f t="shared" si="5"/>
        <v>1379.95</v>
      </c>
      <c r="G17" s="21">
        <v>690</v>
      </c>
      <c r="H17" s="17">
        <f t="shared" si="6"/>
        <v>689.97500000000002</v>
      </c>
      <c r="J17" s="9">
        <v>3</v>
      </c>
      <c r="K17" s="9">
        <v>3542</v>
      </c>
      <c r="L17" s="4">
        <v>0.9</v>
      </c>
      <c r="M17" s="10">
        <f t="shared" si="14"/>
        <v>0.5</v>
      </c>
      <c r="N17" s="11">
        <f t="shared" si="0"/>
        <v>1593.9</v>
      </c>
      <c r="O17" s="19">
        <f t="shared" si="18"/>
        <v>1948.1</v>
      </c>
      <c r="P17" s="21">
        <v>974</v>
      </c>
      <c r="Q17" s="17">
        <f t="shared" si="1"/>
        <v>974.05</v>
      </c>
      <c r="S17" s="9">
        <v>3.38</v>
      </c>
      <c r="T17" s="9">
        <v>2640</v>
      </c>
      <c r="U17" s="4">
        <v>0.9</v>
      </c>
      <c r="V17" s="10">
        <f t="shared" si="7"/>
        <v>0.56333333333333335</v>
      </c>
      <c r="W17" s="12">
        <f t="shared" si="8"/>
        <v>1260.4583333333335</v>
      </c>
      <c r="X17" s="13">
        <f t="shared" si="16"/>
        <v>1379.5416666666665</v>
      </c>
      <c r="Y17" s="13">
        <f t="shared" si="2"/>
        <v>689.77083333333326</v>
      </c>
      <c r="AA17" s="9">
        <v>3</v>
      </c>
      <c r="AB17" s="9">
        <v>3168</v>
      </c>
      <c r="AC17" s="4">
        <v>0.9</v>
      </c>
      <c r="AD17" s="10">
        <f t="shared" si="10"/>
        <v>0.5</v>
      </c>
      <c r="AE17" s="12">
        <f>$AE$5*AD17</f>
        <v>1342.5</v>
      </c>
      <c r="AF17" s="13">
        <f t="shared" si="17"/>
        <v>1825.5</v>
      </c>
      <c r="AG17" s="13">
        <f t="shared" si="3"/>
        <v>912.75</v>
      </c>
      <c r="AI17" s="14"/>
    </row>
    <row r="18" spans="1:35" x14ac:dyDescent="0.25">
      <c r="A18" s="9">
        <v>2.75</v>
      </c>
      <c r="B18" s="9">
        <v>2509</v>
      </c>
      <c r="C18" s="4">
        <v>0.9</v>
      </c>
      <c r="D18" s="10">
        <f t="shared" si="13"/>
        <v>0.45833333333333331</v>
      </c>
      <c r="E18" s="11">
        <f t="shared" si="4"/>
        <v>1034.9624999999999</v>
      </c>
      <c r="F18" s="19">
        <f t="shared" si="5"/>
        <v>1474.0375000000001</v>
      </c>
      <c r="G18" s="21">
        <v>737</v>
      </c>
      <c r="H18" s="17">
        <f t="shared" si="6"/>
        <v>737.01875000000007</v>
      </c>
      <c r="J18" s="9">
        <v>2.75</v>
      </c>
      <c r="K18" s="9">
        <v>3542</v>
      </c>
      <c r="L18" s="4">
        <v>0.9</v>
      </c>
      <c r="M18" s="10">
        <f t="shared" si="14"/>
        <v>0.45833333333333331</v>
      </c>
      <c r="N18" s="11">
        <f t="shared" si="0"/>
        <v>1461.075</v>
      </c>
      <c r="O18" s="19">
        <f t="shared" si="18"/>
        <v>2080.9250000000002</v>
      </c>
      <c r="P18" s="21">
        <v>1040.5</v>
      </c>
      <c r="Q18" s="17">
        <f t="shared" si="1"/>
        <v>1040.4625000000001</v>
      </c>
      <c r="S18" s="9">
        <v>3.32</v>
      </c>
      <c r="T18" s="9">
        <v>2640</v>
      </c>
      <c r="U18" s="4">
        <v>0.9</v>
      </c>
      <c r="V18" s="10">
        <f t="shared" si="7"/>
        <v>0.55333333333333334</v>
      </c>
      <c r="W18" s="12">
        <f t="shared" si="8"/>
        <v>1238.0833333333333</v>
      </c>
      <c r="X18" s="13">
        <f t="shared" si="16"/>
        <v>1401.9166666666667</v>
      </c>
      <c r="Y18" s="13">
        <f t="shared" si="2"/>
        <v>700.95833333333337</v>
      </c>
      <c r="AA18" s="9"/>
      <c r="AB18" s="9"/>
      <c r="AC18" s="4"/>
      <c r="AD18" s="10"/>
      <c r="AE18" s="12"/>
      <c r="AF18" s="13"/>
      <c r="AG18" s="13"/>
    </row>
    <row r="19" spans="1:35" x14ac:dyDescent="0.25">
      <c r="A19" s="9">
        <v>2.5</v>
      </c>
      <c r="B19" s="9">
        <v>2509</v>
      </c>
      <c r="C19" s="4">
        <v>0.9</v>
      </c>
      <c r="D19" s="10">
        <f t="shared" ref="D19" si="19">A19/$S$5</f>
        <v>0.41666666666666669</v>
      </c>
      <c r="E19" s="11">
        <f t="shared" ref="E19" si="20">B19*C19*D19</f>
        <v>940.875</v>
      </c>
      <c r="F19" s="19">
        <f t="shared" si="5"/>
        <v>1568.125</v>
      </c>
      <c r="G19" s="21">
        <v>784</v>
      </c>
      <c r="H19" s="17">
        <f t="shared" si="6"/>
        <v>784.0625</v>
      </c>
      <c r="J19" s="9">
        <v>2.5</v>
      </c>
      <c r="K19" s="9">
        <v>3542</v>
      </c>
      <c r="L19" s="4">
        <v>0.9</v>
      </c>
      <c r="M19" s="10">
        <f t="shared" ref="M19" si="21">J19/$S$5</f>
        <v>0.41666666666666669</v>
      </c>
      <c r="N19" s="11">
        <f t="shared" ref="N19" si="22">K19*L19*M19</f>
        <v>1328.2500000000002</v>
      </c>
      <c r="O19" s="19">
        <f t="shared" si="18"/>
        <v>2213.75</v>
      </c>
      <c r="P19" s="21">
        <v>1107</v>
      </c>
      <c r="Q19" s="17">
        <f t="shared" si="1"/>
        <v>1106.875</v>
      </c>
      <c r="S19" s="9">
        <v>3.32</v>
      </c>
      <c r="T19" s="9">
        <v>2640</v>
      </c>
      <c r="U19" s="4">
        <v>0.9</v>
      </c>
      <c r="V19" s="10">
        <f t="shared" ref="V19" si="23">S19/$S$5</f>
        <v>0.55333333333333334</v>
      </c>
      <c r="W19" s="12">
        <f t="shared" ref="W19" si="24">$W$5*V19</f>
        <v>1238.0833333333333</v>
      </c>
      <c r="X19" s="13">
        <f t="shared" ref="X19" si="25">T19-W19</f>
        <v>1401.9166666666667</v>
      </c>
      <c r="Y19" s="13">
        <f t="shared" ref="Y19" si="26">X19/2</f>
        <v>700.95833333333337</v>
      </c>
      <c r="AA19" s="9"/>
      <c r="AB19" s="9"/>
      <c r="AC19" s="4"/>
      <c r="AD19" s="10"/>
      <c r="AE19" s="12"/>
      <c r="AF19" s="13"/>
      <c r="AG19" s="13"/>
    </row>
    <row r="20" spans="1:35" x14ac:dyDescent="0.25">
      <c r="A20" s="4"/>
      <c r="B20" s="4"/>
      <c r="C20" s="4"/>
      <c r="D20" s="4"/>
      <c r="E20" s="6"/>
      <c r="F20" s="6"/>
      <c r="G20" s="6"/>
      <c r="H20" s="4"/>
      <c r="S20" s="1" t="s">
        <v>4</v>
      </c>
      <c r="T20" s="1" t="s">
        <v>9</v>
      </c>
      <c r="U20" s="1"/>
      <c r="V20" s="1"/>
      <c r="W20" s="1" t="s">
        <v>6</v>
      </c>
      <c r="X20" s="7" t="s">
        <v>7</v>
      </c>
      <c r="Y20" s="7" t="s">
        <v>8</v>
      </c>
      <c r="AA20" s="9">
        <v>6</v>
      </c>
      <c r="AB20" s="9">
        <v>1281.5999999999999</v>
      </c>
      <c r="AC20" s="4">
        <v>0.9</v>
      </c>
      <c r="AD20" s="10">
        <v>1</v>
      </c>
      <c r="AE20" s="12">
        <v>1086</v>
      </c>
      <c r="AF20" s="13">
        <f>AB20-AE20</f>
        <v>195.59999999999991</v>
      </c>
      <c r="AG20" s="13">
        <f>AF20/2</f>
        <v>97.799999999999955</v>
      </c>
    </row>
    <row r="21" spans="1:35" ht="30" x14ac:dyDescent="0.25">
      <c r="A21" s="1" t="s">
        <v>4</v>
      </c>
      <c r="B21" s="1" t="s">
        <v>9</v>
      </c>
      <c r="C21" s="1"/>
      <c r="D21" s="1"/>
      <c r="E21" s="1" t="s">
        <v>6</v>
      </c>
      <c r="F21" s="18" t="s">
        <v>7</v>
      </c>
      <c r="G21" s="20" t="s">
        <v>12</v>
      </c>
      <c r="H21" s="16" t="s">
        <v>8</v>
      </c>
      <c r="J21" s="1" t="s">
        <v>4</v>
      </c>
      <c r="K21" s="1" t="s">
        <v>9</v>
      </c>
      <c r="L21" s="1"/>
      <c r="M21" s="1"/>
      <c r="N21" s="1" t="s">
        <v>6</v>
      </c>
      <c r="O21" s="18" t="s">
        <v>7</v>
      </c>
      <c r="P21" s="20" t="s">
        <v>12</v>
      </c>
      <c r="Q21" s="16" t="s">
        <v>8</v>
      </c>
      <c r="S21" s="9">
        <v>6</v>
      </c>
      <c r="T21" s="9">
        <v>1068</v>
      </c>
      <c r="U21" s="4">
        <v>0.9</v>
      </c>
      <c r="V21" s="10">
        <v>1</v>
      </c>
      <c r="W21" s="12">
        <v>905</v>
      </c>
      <c r="X21" s="13">
        <f>T21-W21</f>
        <v>163</v>
      </c>
      <c r="Y21" s="13">
        <f>X21/2</f>
        <v>81.5</v>
      </c>
      <c r="AA21" s="9">
        <v>5.93</v>
      </c>
      <c r="AB21" s="9">
        <v>1281.5999999999999</v>
      </c>
      <c r="AC21" s="4">
        <v>0.9</v>
      </c>
      <c r="AD21" s="10">
        <f t="shared" ref="AD21:AD31" si="27">AA21/$S$21</f>
        <v>0.98833333333333329</v>
      </c>
      <c r="AE21" s="12">
        <f>$AE$20*AD21</f>
        <v>1073.33</v>
      </c>
      <c r="AF21" s="13">
        <f>AB21-AE21</f>
        <v>208.26999999999998</v>
      </c>
      <c r="AG21" s="13">
        <f t="shared" ref="AG21:AG31" si="28">AF21/2</f>
        <v>104.13499999999999</v>
      </c>
    </row>
    <row r="22" spans="1:35" x14ac:dyDescent="0.25">
      <c r="A22" s="9">
        <v>6</v>
      </c>
      <c r="B22" s="9">
        <v>1015</v>
      </c>
      <c r="C22" s="4">
        <v>0.9</v>
      </c>
      <c r="D22" s="10">
        <v>1</v>
      </c>
      <c r="E22" s="11">
        <f>B22*C22*D22</f>
        <v>913.5</v>
      </c>
      <c r="F22" s="19">
        <f>B22-E22</f>
        <v>101.5</v>
      </c>
      <c r="G22" s="21">
        <v>51</v>
      </c>
      <c r="H22" s="17">
        <f>F22/2</f>
        <v>50.75</v>
      </c>
      <c r="J22" s="9">
        <v>6</v>
      </c>
      <c r="K22" s="9">
        <v>1433</v>
      </c>
      <c r="L22" s="4">
        <v>0.9</v>
      </c>
      <c r="M22" s="10">
        <v>1</v>
      </c>
      <c r="N22" s="11">
        <f>K22*L22*M22</f>
        <v>1289.7</v>
      </c>
      <c r="O22" s="19">
        <f>K22-N22</f>
        <v>143.29999999999995</v>
      </c>
      <c r="P22" s="21">
        <v>71.5</v>
      </c>
      <c r="Q22" s="17">
        <f>O22/2</f>
        <v>71.649999999999977</v>
      </c>
      <c r="S22" s="9">
        <v>5.93</v>
      </c>
      <c r="T22" s="9">
        <v>1068</v>
      </c>
      <c r="U22" s="4">
        <v>0.9</v>
      </c>
      <c r="V22" s="10">
        <f t="shared" ref="V22:V34" si="29">S22/$S$21</f>
        <v>0.98833333333333329</v>
      </c>
      <c r="W22" s="12">
        <f t="shared" ref="W22:W34" si="30">$W$21*V22</f>
        <v>894.44166666666661</v>
      </c>
      <c r="X22" s="13">
        <f>T22-W22</f>
        <v>173.55833333333339</v>
      </c>
      <c r="Y22" s="13">
        <f t="shared" ref="Y22:Y34" si="31">X22/2</f>
        <v>86.779166666666697</v>
      </c>
      <c r="AA22" s="9">
        <v>5.5</v>
      </c>
      <c r="AB22" s="9">
        <v>1281.5999999999999</v>
      </c>
      <c r="AC22" s="4">
        <v>0.9</v>
      </c>
      <c r="AD22" s="10">
        <f t="shared" si="27"/>
        <v>0.91666666666666663</v>
      </c>
      <c r="AE22" s="12">
        <f t="shared" ref="AE22:AE30" si="32">$AE$20*AD22</f>
        <v>995.5</v>
      </c>
      <c r="AF22" s="13">
        <f t="shared" ref="AF22:AF30" si="33">AB22-AE22</f>
        <v>286.09999999999991</v>
      </c>
      <c r="AG22" s="13">
        <f t="shared" si="28"/>
        <v>143.04999999999995</v>
      </c>
    </row>
    <row r="23" spans="1:35" x14ac:dyDescent="0.25">
      <c r="A23" s="9">
        <v>5.75</v>
      </c>
      <c r="B23" s="9">
        <v>1015</v>
      </c>
      <c r="C23" s="4">
        <v>0.9</v>
      </c>
      <c r="D23" s="10">
        <f t="shared" ref="D23:D35" si="34">A23/$S$21</f>
        <v>0.95833333333333337</v>
      </c>
      <c r="E23" s="11">
        <f t="shared" ref="E23:E35" si="35">B23*C23*D23</f>
        <v>875.4375</v>
      </c>
      <c r="F23" s="19">
        <f t="shared" ref="F23:F36" si="36">B23-E23</f>
        <v>139.5625</v>
      </c>
      <c r="G23" s="21">
        <v>70</v>
      </c>
      <c r="H23" s="17">
        <f t="shared" ref="H23:H36" si="37">F23/2</f>
        <v>69.78125</v>
      </c>
      <c r="J23" s="9">
        <v>5.75</v>
      </c>
      <c r="K23" s="9">
        <v>1433</v>
      </c>
      <c r="L23" s="4">
        <v>0.9</v>
      </c>
      <c r="M23" s="10">
        <f t="shared" ref="M23:M34" si="38">J23/$S$21</f>
        <v>0.95833333333333337</v>
      </c>
      <c r="N23" s="11">
        <f t="shared" ref="N23:N35" si="39">K23*L23*M23</f>
        <v>1235.9625000000001</v>
      </c>
      <c r="O23" s="19">
        <f t="shared" ref="O23:O36" si="40">K23-N23</f>
        <v>197.03749999999991</v>
      </c>
      <c r="P23" s="21">
        <v>98.5</v>
      </c>
      <c r="Q23" s="17">
        <f t="shared" ref="Q23:Q33" si="41">O23/2</f>
        <v>98.518749999999955</v>
      </c>
      <c r="S23" s="9">
        <v>5.5</v>
      </c>
      <c r="T23" s="9">
        <v>1068</v>
      </c>
      <c r="U23" s="4">
        <v>0.9</v>
      </c>
      <c r="V23" s="10">
        <f t="shared" si="29"/>
        <v>0.91666666666666663</v>
      </c>
      <c r="W23" s="12">
        <f t="shared" si="30"/>
        <v>829.58333333333326</v>
      </c>
      <c r="X23" s="13">
        <f t="shared" ref="X23:X33" si="42">T23-W23</f>
        <v>238.41666666666674</v>
      </c>
      <c r="Y23" s="13">
        <f t="shared" si="31"/>
        <v>119.20833333333337</v>
      </c>
      <c r="AA23" s="9">
        <v>5.25</v>
      </c>
      <c r="AB23" s="9">
        <v>1281.5999999999999</v>
      </c>
      <c r="AC23" s="4">
        <v>0.9</v>
      </c>
      <c r="AD23" s="10">
        <f t="shared" si="27"/>
        <v>0.875</v>
      </c>
      <c r="AE23" s="12">
        <f t="shared" si="32"/>
        <v>950.25</v>
      </c>
      <c r="AF23" s="13">
        <f t="shared" si="33"/>
        <v>331.34999999999991</v>
      </c>
      <c r="AG23" s="13">
        <f t="shared" si="28"/>
        <v>165.67499999999995</v>
      </c>
    </row>
    <row r="24" spans="1:35" x14ac:dyDescent="0.25">
      <c r="A24" s="9">
        <v>5.5</v>
      </c>
      <c r="B24" s="9">
        <v>1015</v>
      </c>
      <c r="C24" s="4">
        <v>0.9</v>
      </c>
      <c r="D24" s="10">
        <f t="shared" si="34"/>
        <v>0.91666666666666663</v>
      </c>
      <c r="E24" s="11">
        <f t="shared" si="35"/>
        <v>837.375</v>
      </c>
      <c r="F24" s="19">
        <f>B24-E24</f>
        <v>177.625</v>
      </c>
      <c r="G24" s="21">
        <v>89</v>
      </c>
      <c r="H24" s="17">
        <f t="shared" si="37"/>
        <v>88.8125</v>
      </c>
      <c r="J24" s="9">
        <v>5.5</v>
      </c>
      <c r="K24" s="9">
        <v>1433</v>
      </c>
      <c r="L24" s="4">
        <v>0.9</v>
      </c>
      <c r="M24" s="10">
        <f t="shared" si="38"/>
        <v>0.91666666666666663</v>
      </c>
      <c r="N24" s="11">
        <f t="shared" si="39"/>
        <v>1182.2249999999999</v>
      </c>
      <c r="O24" s="19">
        <f t="shared" si="40"/>
        <v>250.77500000000009</v>
      </c>
      <c r="P24" s="21">
        <v>125.5</v>
      </c>
      <c r="Q24" s="17">
        <f t="shared" si="41"/>
        <v>125.38750000000005</v>
      </c>
      <c r="S24" s="9">
        <v>5.25</v>
      </c>
      <c r="T24" s="9">
        <v>1068</v>
      </c>
      <c r="U24" s="4">
        <v>0.9</v>
      </c>
      <c r="V24" s="10">
        <f t="shared" si="29"/>
        <v>0.875</v>
      </c>
      <c r="W24" s="12">
        <f t="shared" si="30"/>
        <v>791.875</v>
      </c>
      <c r="X24" s="13">
        <f t="shared" si="42"/>
        <v>276.125</v>
      </c>
      <c r="Y24" s="13">
        <f t="shared" si="31"/>
        <v>138.0625</v>
      </c>
      <c r="AA24" s="9">
        <v>5</v>
      </c>
      <c r="AB24" s="9">
        <v>1281.5999999999999</v>
      </c>
      <c r="AC24" s="4">
        <v>0.9</v>
      </c>
      <c r="AD24" s="10">
        <f t="shared" si="27"/>
        <v>0.83333333333333337</v>
      </c>
      <c r="AE24" s="12">
        <f t="shared" si="32"/>
        <v>905</v>
      </c>
      <c r="AF24" s="13">
        <f t="shared" si="33"/>
        <v>376.59999999999991</v>
      </c>
      <c r="AG24" s="13">
        <f t="shared" si="28"/>
        <v>188.29999999999995</v>
      </c>
    </row>
    <row r="25" spans="1:35" x14ac:dyDescent="0.25">
      <c r="A25" s="9">
        <v>5.25</v>
      </c>
      <c r="B25" s="9">
        <v>1015</v>
      </c>
      <c r="C25" s="4">
        <v>0.9</v>
      </c>
      <c r="D25" s="10">
        <f t="shared" si="34"/>
        <v>0.875</v>
      </c>
      <c r="E25" s="11">
        <f t="shared" si="35"/>
        <v>799.3125</v>
      </c>
      <c r="F25" s="19">
        <f t="shared" si="36"/>
        <v>215.6875</v>
      </c>
      <c r="G25" s="21">
        <v>108</v>
      </c>
      <c r="H25" s="17">
        <f t="shared" si="37"/>
        <v>107.84375</v>
      </c>
      <c r="J25" s="9">
        <v>5.25</v>
      </c>
      <c r="K25" s="9">
        <v>1433</v>
      </c>
      <c r="L25" s="4">
        <v>0.9</v>
      </c>
      <c r="M25" s="10">
        <f t="shared" si="38"/>
        <v>0.875</v>
      </c>
      <c r="N25" s="11">
        <f t="shared" si="39"/>
        <v>1128.4875</v>
      </c>
      <c r="O25" s="19">
        <f t="shared" si="40"/>
        <v>304.51250000000005</v>
      </c>
      <c r="P25" s="21">
        <v>152.5</v>
      </c>
      <c r="Q25" s="17">
        <f t="shared" si="41"/>
        <v>152.25625000000002</v>
      </c>
      <c r="S25" s="9">
        <v>5</v>
      </c>
      <c r="T25" s="9">
        <v>1068</v>
      </c>
      <c r="U25" s="4">
        <v>0.9</v>
      </c>
      <c r="V25" s="10">
        <f t="shared" si="29"/>
        <v>0.83333333333333337</v>
      </c>
      <c r="W25" s="12">
        <f t="shared" si="30"/>
        <v>754.16666666666674</v>
      </c>
      <c r="X25" s="13">
        <f t="shared" si="42"/>
        <v>313.83333333333326</v>
      </c>
      <c r="Y25" s="13">
        <f t="shared" si="31"/>
        <v>156.91666666666663</v>
      </c>
      <c r="AA25" s="9">
        <v>4.5</v>
      </c>
      <c r="AB25" s="9">
        <v>1281.5999999999999</v>
      </c>
      <c r="AC25" s="4">
        <v>0.9</v>
      </c>
      <c r="AD25" s="10">
        <f t="shared" si="27"/>
        <v>0.75</v>
      </c>
      <c r="AE25" s="12">
        <f t="shared" si="32"/>
        <v>814.5</v>
      </c>
      <c r="AF25" s="13">
        <f t="shared" si="33"/>
        <v>467.09999999999991</v>
      </c>
      <c r="AG25" s="13">
        <f t="shared" si="28"/>
        <v>233.54999999999995</v>
      </c>
    </row>
    <row r="26" spans="1:35" x14ac:dyDescent="0.25">
      <c r="A26" s="9">
        <v>5</v>
      </c>
      <c r="B26" s="9">
        <v>1015</v>
      </c>
      <c r="C26" s="4">
        <v>0.9</v>
      </c>
      <c r="D26" s="10">
        <f t="shared" si="34"/>
        <v>0.83333333333333337</v>
      </c>
      <c r="E26" s="11">
        <f t="shared" si="35"/>
        <v>761.25</v>
      </c>
      <c r="F26" s="19">
        <f t="shared" si="36"/>
        <v>253.75</v>
      </c>
      <c r="G26" s="21">
        <v>127</v>
      </c>
      <c r="H26" s="17">
        <f t="shared" si="37"/>
        <v>126.875</v>
      </c>
      <c r="J26" s="9">
        <v>5</v>
      </c>
      <c r="K26" s="9">
        <v>1433</v>
      </c>
      <c r="L26" s="4">
        <v>0.9</v>
      </c>
      <c r="M26" s="10">
        <f t="shared" si="38"/>
        <v>0.83333333333333337</v>
      </c>
      <c r="N26" s="11">
        <f t="shared" si="39"/>
        <v>1074.75</v>
      </c>
      <c r="O26" s="19">
        <f t="shared" si="40"/>
        <v>358.25</v>
      </c>
      <c r="P26" s="21">
        <v>179</v>
      </c>
      <c r="Q26" s="17">
        <f t="shared" si="41"/>
        <v>179.125</v>
      </c>
      <c r="S26" s="9">
        <v>4.5</v>
      </c>
      <c r="T26" s="9">
        <v>1068</v>
      </c>
      <c r="U26" s="4">
        <v>0.9</v>
      </c>
      <c r="V26" s="10">
        <f t="shared" si="29"/>
        <v>0.75</v>
      </c>
      <c r="W26" s="12">
        <f t="shared" si="30"/>
        <v>678.75</v>
      </c>
      <c r="X26" s="13">
        <f t="shared" si="42"/>
        <v>389.25</v>
      </c>
      <c r="Y26" s="13">
        <f t="shared" si="31"/>
        <v>194.625</v>
      </c>
      <c r="AA26" s="9">
        <v>4.46</v>
      </c>
      <c r="AB26" s="9">
        <v>1281.5999999999999</v>
      </c>
      <c r="AC26" s="4">
        <v>0.9</v>
      </c>
      <c r="AD26" s="10">
        <f t="shared" si="27"/>
        <v>0.74333333333333329</v>
      </c>
      <c r="AE26" s="12">
        <f t="shared" si="32"/>
        <v>807.26</v>
      </c>
      <c r="AF26" s="13">
        <f t="shared" si="33"/>
        <v>474.33999999999992</v>
      </c>
      <c r="AG26" s="13">
        <f t="shared" si="28"/>
        <v>237.16999999999996</v>
      </c>
    </row>
    <row r="27" spans="1:35" x14ac:dyDescent="0.25">
      <c r="A27" s="9">
        <v>4.75</v>
      </c>
      <c r="B27" s="9">
        <v>1015</v>
      </c>
      <c r="C27" s="4">
        <v>0.9</v>
      </c>
      <c r="D27" s="10">
        <f t="shared" si="34"/>
        <v>0.79166666666666663</v>
      </c>
      <c r="E27" s="11">
        <f t="shared" si="35"/>
        <v>723.1875</v>
      </c>
      <c r="F27" s="19">
        <f t="shared" si="36"/>
        <v>291.8125</v>
      </c>
      <c r="G27" s="21">
        <v>146</v>
      </c>
      <c r="H27" s="17">
        <f t="shared" si="37"/>
        <v>145.90625</v>
      </c>
      <c r="J27" s="9">
        <v>4.75</v>
      </c>
      <c r="K27" s="9">
        <v>1433</v>
      </c>
      <c r="L27" s="4">
        <v>0.9</v>
      </c>
      <c r="M27" s="10">
        <f t="shared" si="38"/>
        <v>0.79166666666666663</v>
      </c>
      <c r="N27" s="11">
        <f t="shared" si="39"/>
        <v>1021.0124999999999</v>
      </c>
      <c r="O27" s="19">
        <f t="shared" si="40"/>
        <v>411.98750000000007</v>
      </c>
      <c r="P27" s="21">
        <v>206</v>
      </c>
      <c r="Q27" s="17">
        <f t="shared" si="41"/>
        <v>205.99375000000003</v>
      </c>
      <c r="S27" s="9">
        <v>4.46</v>
      </c>
      <c r="T27" s="9">
        <v>1068</v>
      </c>
      <c r="U27" s="4">
        <v>0.9</v>
      </c>
      <c r="V27" s="10">
        <f t="shared" si="29"/>
        <v>0.74333333333333329</v>
      </c>
      <c r="W27" s="12">
        <f t="shared" si="30"/>
        <v>672.71666666666658</v>
      </c>
      <c r="X27" s="13">
        <f t="shared" si="42"/>
        <v>395.28333333333342</v>
      </c>
      <c r="Y27" s="13">
        <f t="shared" si="31"/>
        <v>197.64166666666671</v>
      </c>
      <c r="AA27" s="9">
        <v>4</v>
      </c>
      <c r="AB27" s="9">
        <v>1281.5999999999999</v>
      </c>
      <c r="AC27" s="4">
        <v>0.9</v>
      </c>
      <c r="AD27" s="10">
        <f t="shared" si="27"/>
        <v>0.66666666666666663</v>
      </c>
      <c r="AE27" s="12">
        <f t="shared" si="32"/>
        <v>724</v>
      </c>
      <c r="AF27" s="13">
        <f t="shared" si="33"/>
        <v>557.59999999999991</v>
      </c>
      <c r="AG27" s="13">
        <f t="shared" si="28"/>
        <v>278.79999999999995</v>
      </c>
    </row>
    <row r="28" spans="1:35" x14ac:dyDescent="0.25">
      <c r="A28" s="9">
        <v>4.5</v>
      </c>
      <c r="B28" s="9">
        <v>1015</v>
      </c>
      <c r="C28" s="4">
        <v>0.9</v>
      </c>
      <c r="D28" s="10">
        <f t="shared" si="34"/>
        <v>0.75</v>
      </c>
      <c r="E28" s="11">
        <f t="shared" si="35"/>
        <v>685.125</v>
      </c>
      <c r="F28" s="19">
        <f t="shared" si="36"/>
        <v>329.875</v>
      </c>
      <c r="G28" s="21">
        <v>165</v>
      </c>
      <c r="H28" s="17">
        <f t="shared" si="37"/>
        <v>164.9375</v>
      </c>
      <c r="J28" s="9">
        <v>4.5</v>
      </c>
      <c r="K28" s="9">
        <v>1433</v>
      </c>
      <c r="L28" s="4">
        <v>0.9</v>
      </c>
      <c r="M28" s="10">
        <f t="shared" si="38"/>
        <v>0.75</v>
      </c>
      <c r="N28" s="11">
        <f t="shared" si="39"/>
        <v>967.27500000000009</v>
      </c>
      <c r="O28" s="19">
        <f t="shared" si="40"/>
        <v>465.72499999999991</v>
      </c>
      <c r="P28" s="21">
        <v>233</v>
      </c>
      <c r="Q28" s="17">
        <f t="shared" si="41"/>
        <v>232.86249999999995</v>
      </c>
      <c r="S28" s="9">
        <v>4.3899999999999997</v>
      </c>
      <c r="T28" s="9">
        <v>1068</v>
      </c>
      <c r="U28" s="4">
        <v>0.9</v>
      </c>
      <c r="V28" s="10">
        <f t="shared" si="29"/>
        <v>0.73166666666666658</v>
      </c>
      <c r="W28" s="12">
        <f t="shared" si="30"/>
        <v>662.1583333333333</v>
      </c>
      <c r="X28" s="13">
        <f t="shared" si="42"/>
        <v>405.8416666666667</v>
      </c>
      <c r="Y28" s="13">
        <f t="shared" si="31"/>
        <v>202.92083333333335</v>
      </c>
      <c r="AA28" s="9">
        <v>3.66</v>
      </c>
      <c r="AB28" s="9">
        <v>1281.5999999999999</v>
      </c>
      <c r="AC28" s="4">
        <v>0.9</v>
      </c>
      <c r="AD28" s="10">
        <f t="shared" si="27"/>
        <v>0.61</v>
      </c>
      <c r="AE28" s="12">
        <f t="shared" si="32"/>
        <v>662.46</v>
      </c>
      <c r="AF28" s="13">
        <f t="shared" si="33"/>
        <v>619.13999999999987</v>
      </c>
      <c r="AG28" s="13">
        <f t="shared" si="28"/>
        <v>309.56999999999994</v>
      </c>
    </row>
    <row r="29" spans="1:35" x14ac:dyDescent="0.25">
      <c r="A29" s="9">
        <v>4.25</v>
      </c>
      <c r="B29" s="9">
        <v>1015</v>
      </c>
      <c r="C29" s="4">
        <v>0.9</v>
      </c>
      <c r="D29" s="10">
        <f t="shared" si="34"/>
        <v>0.70833333333333337</v>
      </c>
      <c r="E29" s="11">
        <f t="shared" si="35"/>
        <v>647.0625</v>
      </c>
      <c r="F29" s="19">
        <f t="shared" si="36"/>
        <v>367.9375</v>
      </c>
      <c r="G29" s="21">
        <v>184</v>
      </c>
      <c r="H29" s="17">
        <f t="shared" si="37"/>
        <v>183.96875</v>
      </c>
      <c r="J29" s="9">
        <v>4.25</v>
      </c>
      <c r="K29" s="9">
        <v>1433</v>
      </c>
      <c r="L29" s="4">
        <v>0.9</v>
      </c>
      <c r="M29" s="10">
        <f t="shared" si="38"/>
        <v>0.70833333333333337</v>
      </c>
      <c r="N29" s="11">
        <f t="shared" si="39"/>
        <v>913.53750000000014</v>
      </c>
      <c r="O29" s="19">
        <f t="shared" si="40"/>
        <v>519.46249999999986</v>
      </c>
      <c r="P29" s="21">
        <v>260</v>
      </c>
      <c r="Q29" s="17">
        <f t="shared" si="41"/>
        <v>259.73124999999993</v>
      </c>
      <c r="S29" s="9">
        <v>4</v>
      </c>
      <c r="T29" s="9">
        <v>1068</v>
      </c>
      <c r="U29" s="4">
        <v>0.9</v>
      </c>
      <c r="V29" s="10">
        <f t="shared" si="29"/>
        <v>0.66666666666666663</v>
      </c>
      <c r="W29" s="12">
        <f t="shared" si="30"/>
        <v>603.33333333333326</v>
      </c>
      <c r="X29" s="13">
        <f t="shared" si="42"/>
        <v>464.66666666666674</v>
      </c>
      <c r="Y29" s="13">
        <f t="shared" si="31"/>
        <v>232.33333333333337</v>
      </c>
      <c r="AA29" s="9">
        <v>3.5</v>
      </c>
      <c r="AB29" s="9">
        <v>1281.5999999999999</v>
      </c>
      <c r="AC29" s="4">
        <v>0.9</v>
      </c>
      <c r="AD29" s="10">
        <f t="shared" si="27"/>
        <v>0.58333333333333337</v>
      </c>
      <c r="AE29" s="12">
        <f t="shared" si="32"/>
        <v>633.5</v>
      </c>
      <c r="AF29" s="13">
        <f t="shared" si="33"/>
        <v>648.09999999999991</v>
      </c>
      <c r="AG29" s="13">
        <f t="shared" si="28"/>
        <v>324.04999999999995</v>
      </c>
    </row>
    <row r="30" spans="1:35" x14ac:dyDescent="0.25">
      <c r="A30" s="9">
        <v>4</v>
      </c>
      <c r="B30" s="9">
        <v>1015</v>
      </c>
      <c r="C30" s="4">
        <v>0.9</v>
      </c>
      <c r="D30" s="10">
        <f t="shared" si="34"/>
        <v>0.66666666666666663</v>
      </c>
      <c r="E30" s="11">
        <f t="shared" si="35"/>
        <v>609</v>
      </c>
      <c r="F30" s="19">
        <f t="shared" si="36"/>
        <v>406</v>
      </c>
      <c r="G30" s="21">
        <v>203</v>
      </c>
      <c r="H30" s="17">
        <f t="shared" si="37"/>
        <v>203</v>
      </c>
      <c r="J30" s="9">
        <v>4</v>
      </c>
      <c r="K30" s="9">
        <v>1433</v>
      </c>
      <c r="L30" s="4">
        <v>0.9</v>
      </c>
      <c r="M30" s="10">
        <f t="shared" si="38"/>
        <v>0.66666666666666663</v>
      </c>
      <c r="N30" s="11">
        <f t="shared" si="39"/>
        <v>859.8</v>
      </c>
      <c r="O30" s="19">
        <f t="shared" si="40"/>
        <v>573.20000000000005</v>
      </c>
      <c r="P30" s="21">
        <v>286.5</v>
      </c>
      <c r="Q30" s="17">
        <f t="shared" si="41"/>
        <v>286.60000000000002</v>
      </c>
      <c r="S30" s="9">
        <v>3.96</v>
      </c>
      <c r="T30" s="9">
        <v>1068</v>
      </c>
      <c r="U30" s="4">
        <v>0.9</v>
      </c>
      <c r="V30" s="10">
        <f t="shared" si="29"/>
        <v>0.66</v>
      </c>
      <c r="W30" s="12">
        <f t="shared" si="30"/>
        <v>597.30000000000007</v>
      </c>
      <c r="X30" s="13">
        <f t="shared" si="42"/>
        <v>470.69999999999993</v>
      </c>
      <c r="Y30" s="13">
        <f t="shared" si="31"/>
        <v>235.34999999999997</v>
      </c>
      <c r="AA30" s="9">
        <v>3.32</v>
      </c>
      <c r="AB30" s="9">
        <v>1281.5999999999999</v>
      </c>
      <c r="AC30" s="4">
        <v>0.9</v>
      </c>
      <c r="AD30" s="10">
        <f t="shared" si="27"/>
        <v>0.55333333333333334</v>
      </c>
      <c r="AE30" s="12">
        <f t="shared" si="32"/>
        <v>600.91999999999996</v>
      </c>
      <c r="AF30" s="13">
        <f t="shared" si="33"/>
        <v>680.68</v>
      </c>
      <c r="AG30" s="13">
        <f t="shared" si="28"/>
        <v>340.34</v>
      </c>
    </row>
    <row r="31" spans="1:35" x14ac:dyDescent="0.25">
      <c r="A31" s="9">
        <v>3.75</v>
      </c>
      <c r="B31" s="9">
        <v>1015</v>
      </c>
      <c r="C31" s="4">
        <v>0.9</v>
      </c>
      <c r="D31" s="10">
        <f t="shared" si="34"/>
        <v>0.625</v>
      </c>
      <c r="E31" s="11">
        <f t="shared" si="35"/>
        <v>570.9375</v>
      </c>
      <c r="F31" s="19">
        <f t="shared" si="36"/>
        <v>444.0625</v>
      </c>
      <c r="G31" s="21">
        <v>222</v>
      </c>
      <c r="H31" s="17">
        <f t="shared" si="37"/>
        <v>222.03125</v>
      </c>
      <c r="J31" s="9">
        <v>3.75</v>
      </c>
      <c r="K31" s="9">
        <v>1433</v>
      </c>
      <c r="L31" s="4">
        <v>0.9</v>
      </c>
      <c r="M31" s="10">
        <f t="shared" si="38"/>
        <v>0.625</v>
      </c>
      <c r="N31" s="11">
        <f t="shared" si="39"/>
        <v>806.0625</v>
      </c>
      <c r="O31" s="19">
        <f t="shared" si="40"/>
        <v>626.9375</v>
      </c>
      <c r="P31" s="21">
        <v>313.5</v>
      </c>
      <c r="Q31" s="17">
        <f t="shared" si="41"/>
        <v>313.46875</v>
      </c>
      <c r="S31" s="9">
        <v>3.66</v>
      </c>
      <c r="T31" s="9">
        <v>1068</v>
      </c>
      <c r="U31" s="4">
        <v>0.9</v>
      </c>
      <c r="V31" s="10">
        <f t="shared" si="29"/>
        <v>0.61</v>
      </c>
      <c r="W31" s="12">
        <f t="shared" si="30"/>
        <v>552.04999999999995</v>
      </c>
      <c r="X31" s="13">
        <f t="shared" si="42"/>
        <v>515.95000000000005</v>
      </c>
      <c r="Y31" s="13">
        <f t="shared" si="31"/>
        <v>257.97500000000002</v>
      </c>
      <c r="AA31" s="9">
        <v>3</v>
      </c>
      <c r="AB31" s="9">
        <v>1281.5999999999999</v>
      </c>
      <c r="AC31" s="4">
        <v>0.9</v>
      </c>
      <c r="AD31" s="10">
        <f t="shared" si="27"/>
        <v>0.5</v>
      </c>
      <c r="AE31" s="12">
        <f>$AE$20*AD31</f>
        <v>543</v>
      </c>
      <c r="AF31" s="13">
        <f>AB31-AE31</f>
        <v>738.59999999999991</v>
      </c>
      <c r="AG31" s="13">
        <f t="shared" si="28"/>
        <v>369.29999999999995</v>
      </c>
    </row>
    <row r="32" spans="1:35" x14ac:dyDescent="0.25">
      <c r="A32" s="9">
        <v>3.5</v>
      </c>
      <c r="B32" s="9">
        <v>1015</v>
      </c>
      <c r="C32" s="4">
        <v>0.9</v>
      </c>
      <c r="D32" s="10">
        <f t="shared" si="34"/>
        <v>0.58333333333333337</v>
      </c>
      <c r="E32" s="11">
        <f t="shared" si="35"/>
        <v>532.875</v>
      </c>
      <c r="F32" s="19">
        <f t="shared" si="36"/>
        <v>482.125</v>
      </c>
      <c r="G32" s="21">
        <v>241</v>
      </c>
      <c r="H32" s="17">
        <f t="shared" si="37"/>
        <v>241.0625</v>
      </c>
      <c r="J32" s="9">
        <v>3.5</v>
      </c>
      <c r="K32" s="9">
        <v>1433</v>
      </c>
      <c r="L32" s="4">
        <v>0.9</v>
      </c>
      <c r="M32" s="10">
        <f t="shared" si="38"/>
        <v>0.58333333333333337</v>
      </c>
      <c r="N32" s="11">
        <f t="shared" si="39"/>
        <v>752.32500000000005</v>
      </c>
      <c r="O32" s="19">
        <f t="shared" si="40"/>
        <v>680.67499999999995</v>
      </c>
      <c r="P32" s="21">
        <v>340.5</v>
      </c>
      <c r="Q32" s="17">
        <f t="shared" si="41"/>
        <v>340.33749999999998</v>
      </c>
      <c r="S32" s="9">
        <v>3.5</v>
      </c>
      <c r="T32" s="9">
        <v>1068</v>
      </c>
      <c r="U32" s="4">
        <v>0.9</v>
      </c>
      <c r="V32" s="10">
        <f t="shared" si="29"/>
        <v>0.58333333333333337</v>
      </c>
      <c r="W32" s="12">
        <f t="shared" si="30"/>
        <v>527.91666666666674</v>
      </c>
      <c r="X32" s="13">
        <f t="shared" si="42"/>
        <v>540.08333333333326</v>
      </c>
      <c r="Y32" s="13">
        <f t="shared" si="31"/>
        <v>270.04166666666663</v>
      </c>
    </row>
    <row r="33" spans="1:25" x14ac:dyDescent="0.25">
      <c r="A33" s="9">
        <v>3.25</v>
      </c>
      <c r="B33" s="9">
        <v>1015</v>
      </c>
      <c r="C33" s="4">
        <v>0.9</v>
      </c>
      <c r="D33" s="10">
        <f t="shared" si="34"/>
        <v>0.54166666666666663</v>
      </c>
      <c r="E33" s="11">
        <f t="shared" si="35"/>
        <v>494.81249999999994</v>
      </c>
      <c r="F33" s="19">
        <f t="shared" si="36"/>
        <v>520.1875</v>
      </c>
      <c r="G33" s="21">
        <v>260</v>
      </c>
      <c r="H33" s="17">
        <f t="shared" si="37"/>
        <v>260.09375</v>
      </c>
      <c r="J33" s="9">
        <v>3.25</v>
      </c>
      <c r="K33" s="9">
        <v>1433</v>
      </c>
      <c r="L33" s="4">
        <v>0.9</v>
      </c>
      <c r="M33" s="10">
        <f t="shared" si="38"/>
        <v>0.54166666666666663</v>
      </c>
      <c r="N33" s="11">
        <f t="shared" si="39"/>
        <v>698.58749999999998</v>
      </c>
      <c r="O33" s="19">
        <f t="shared" si="40"/>
        <v>734.41250000000002</v>
      </c>
      <c r="P33" s="21">
        <v>367</v>
      </c>
      <c r="Q33" s="17">
        <f t="shared" si="41"/>
        <v>367.20625000000001</v>
      </c>
      <c r="S33" s="9">
        <v>3.32</v>
      </c>
      <c r="T33" s="9">
        <v>1068</v>
      </c>
      <c r="U33" s="4">
        <v>0.09</v>
      </c>
      <c r="V33" s="10">
        <f t="shared" si="29"/>
        <v>0.55333333333333334</v>
      </c>
      <c r="W33" s="12">
        <f t="shared" si="30"/>
        <v>500.76666666666665</v>
      </c>
      <c r="X33" s="13">
        <f t="shared" si="42"/>
        <v>567.23333333333335</v>
      </c>
      <c r="Y33" s="13">
        <f t="shared" si="31"/>
        <v>283.61666666666667</v>
      </c>
    </row>
    <row r="34" spans="1:25" x14ac:dyDescent="0.25">
      <c r="A34" s="9">
        <v>3</v>
      </c>
      <c r="B34" s="9">
        <v>1015</v>
      </c>
      <c r="C34" s="4">
        <v>0.9</v>
      </c>
      <c r="D34" s="10">
        <f t="shared" si="34"/>
        <v>0.5</v>
      </c>
      <c r="E34" s="11">
        <f t="shared" si="35"/>
        <v>456.75</v>
      </c>
      <c r="F34" s="19">
        <f t="shared" si="36"/>
        <v>558.25</v>
      </c>
      <c r="G34" s="21">
        <v>279</v>
      </c>
      <c r="H34" s="17">
        <f t="shared" si="37"/>
        <v>279.125</v>
      </c>
      <c r="J34" s="9">
        <v>3</v>
      </c>
      <c r="K34" s="9">
        <v>1433</v>
      </c>
      <c r="L34" s="4">
        <v>0.9</v>
      </c>
      <c r="M34" s="10">
        <f t="shared" si="38"/>
        <v>0.5</v>
      </c>
      <c r="N34" s="11">
        <f t="shared" si="39"/>
        <v>644.85</v>
      </c>
      <c r="O34" s="19">
        <f t="shared" si="40"/>
        <v>788.15</v>
      </c>
      <c r="P34" s="21">
        <v>349</v>
      </c>
      <c r="Q34" s="17">
        <f>O34/2</f>
        <v>394.07499999999999</v>
      </c>
      <c r="S34" s="9">
        <v>3</v>
      </c>
      <c r="T34" s="9">
        <v>1068</v>
      </c>
      <c r="U34" s="4">
        <v>0.9</v>
      </c>
      <c r="V34" s="10">
        <f t="shared" si="29"/>
        <v>0.5</v>
      </c>
      <c r="W34" s="12">
        <f t="shared" si="30"/>
        <v>452.5</v>
      </c>
      <c r="X34" s="13">
        <f>T34-W34</f>
        <v>615.5</v>
      </c>
      <c r="Y34" s="13">
        <f t="shared" si="31"/>
        <v>307.75</v>
      </c>
    </row>
    <row r="35" spans="1:25" x14ac:dyDescent="0.25">
      <c r="A35" s="9">
        <v>2.75</v>
      </c>
      <c r="B35" s="9">
        <v>1015</v>
      </c>
      <c r="C35" s="4">
        <v>0.9</v>
      </c>
      <c r="D35" s="10">
        <f t="shared" si="34"/>
        <v>0.45833333333333331</v>
      </c>
      <c r="E35" s="11">
        <f t="shared" si="35"/>
        <v>418.6875</v>
      </c>
      <c r="F35" s="19">
        <f t="shared" si="36"/>
        <v>596.3125</v>
      </c>
      <c r="G35" s="21">
        <v>298</v>
      </c>
      <c r="H35" s="17">
        <f t="shared" si="37"/>
        <v>298.15625</v>
      </c>
      <c r="J35" s="9">
        <v>2.75</v>
      </c>
      <c r="K35" s="9">
        <v>1433</v>
      </c>
      <c r="L35" s="4">
        <v>0.9</v>
      </c>
      <c r="M35" s="10">
        <f t="shared" ref="M35" si="43">J35/$S$5</f>
        <v>0.45833333333333331</v>
      </c>
      <c r="N35" s="11">
        <f t="shared" si="39"/>
        <v>591.11249999999995</v>
      </c>
      <c r="O35" s="19">
        <f t="shared" si="40"/>
        <v>841.88750000000005</v>
      </c>
      <c r="P35" s="21">
        <v>421</v>
      </c>
      <c r="Q35" s="17">
        <f t="shared" ref="Q35:Q36" si="44">O35/2</f>
        <v>420.94375000000002</v>
      </c>
    </row>
    <row r="36" spans="1:25" x14ac:dyDescent="0.25">
      <c r="A36" s="9">
        <v>2.5</v>
      </c>
      <c r="B36" s="9">
        <v>1015</v>
      </c>
      <c r="C36" s="4">
        <v>0.9</v>
      </c>
      <c r="D36" s="10">
        <f t="shared" ref="D36" si="45">A36/$S$21</f>
        <v>0.41666666666666669</v>
      </c>
      <c r="E36" s="11">
        <f t="shared" ref="E36" si="46">B36*C36*D36</f>
        <v>380.625</v>
      </c>
      <c r="F36" s="19">
        <f t="shared" si="36"/>
        <v>634.375</v>
      </c>
      <c r="G36" s="21">
        <v>317</v>
      </c>
      <c r="H36" s="17">
        <f t="shared" si="37"/>
        <v>317.1875</v>
      </c>
      <c r="J36" s="9">
        <v>2.5</v>
      </c>
      <c r="K36" s="9">
        <v>1433</v>
      </c>
      <c r="L36" s="4">
        <v>0.9</v>
      </c>
      <c r="M36" s="10">
        <f t="shared" ref="M36" si="47">J36/$S$5</f>
        <v>0.41666666666666669</v>
      </c>
      <c r="N36" s="11">
        <f t="shared" ref="N36" si="48">K36*L36*M36</f>
        <v>537.375</v>
      </c>
      <c r="O36" s="19">
        <f t="shared" si="40"/>
        <v>895.625</v>
      </c>
      <c r="P36" s="21">
        <v>448</v>
      </c>
      <c r="Q36" s="17">
        <f t="shared" si="44"/>
        <v>447.8125</v>
      </c>
    </row>
  </sheetData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cp:lastPrinted>2025-04-08T18:00:53Z</cp:lastPrinted>
  <dcterms:created xsi:type="dcterms:W3CDTF">2024-08-09T17:13:33Z</dcterms:created>
  <dcterms:modified xsi:type="dcterms:W3CDTF">2025-04-08T18:50:13Z</dcterms:modified>
</cp:coreProperties>
</file>