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spencerdavis\Downloads\"/>
    </mc:Choice>
  </mc:AlternateContent>
  <xr:revisionPtr revIDLastSave="0" documentId="8_{459AB213-6963-4033-94A8-8DF40D343978}" xr6:coauthVersionLast="47" xr6:coauthVersionMax="47" xr10:uidLastSave="{00000000-0000-0000-0000-000000000000}"/>
  <bookViews>
    <workbookView xWindow="-28920" yWindow="-120" windowWidth="29040" windowHeight="15720" xr2:uid="{093A4AF5-1911-4EB1-98A1-95B04EC96472}"/>
  </bookViews>
  <sheets>
    <sheet name="Tax Support Debt Inflation Adju"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 l="1"/>
  <c r="C5" i="1"/>
  <c r="B5" i="1"/>
  <c r="C4" i="1"/>
  <c r="B4" i="1"/>
  <c r="E4" i="1" s="1"/>
  <c r="C3" i="1"/>
  <c r="B3" i="1"/>
  <c r="E3" i="1" s="1"/>
  <c r="C2" i="1"/>
  <c r="B2" i="1"/>
  <c r="E2" i="1" s="1"/>
  <c r="D16" i="1"/>
  <c r="D15" i="1"/>
  <c r="D14" i="1"/>
  <c r="D13" i="1"/>
  <c r="D17" i="1"/>
  <c r="B6" i="1" s="1"/>
  <c r="E6" i="1" s="1"/>
  <c r="C6" i="1"/>
</calcChain>
</file>

<file path=xl/sharedStrings.xml><?xml version="1.0" encoding="utf-8"?>
<sst xmlns="http://schemas.openxmlformats.org/spreadsheetml/2006/main" count="23" uniqueCount="16">
  <si>
    <t>Fiscal Year</t>
  </si>
  <si>
    <t>Tax-supported debt per capita</t>
  </si>
  <si>
    <t>Population of Godley</t>
  </si>
  <si>
    <t>Inflation-Adjusted Tax-supported Debt per Capita</t>
  </si>
  <si>
    <t>Student Enrollment</t>
  </si>
  <si>
    <t>2019-2020</t>
  </si>
  <si>
    <t>2020-2021</t>
  </si>
  <si>
    <t>2021-2022</t>
  </si>
  <si>
    <t>2022-2023</t>
  </si>
  <si>
    <t>Note: The inflation adjustement above uses the Consumer Price Index (CPI) published by the Bureau of Labor Statistics (BLS). Please visit the BLS' website to use their CPI Inflation Calculator or to download CPI Datasets.</t>
  </si>
  <si>
    <t>CPI Inflation Calculator: http://www.bls.gov/data/inflation_calculator.htm</t>
  </si>
  <si>
    <t>CPI Databases: http://www.bls.gov/cpi/#data</t>
  </si>
  <si>
    <t>Outstanding Debt - Principal</t>
  </si>
  <si>
    <t>Tax-supported debt per Capita</t>
  </si>
  <si>
    <t>2023-2024</t>
  </si>
  <si>
    <t>CPI Multiplier (Inflation Adjustment to 2024 Dollars)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</si>
</sst>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_);[Red]\(&quot;$&quot;#,##0\)"/>
  </numFmts>
  <fonts count="3" x14ac:knownFonts="1">
    <font>
      <sz val="11"/>
      <color theme="1"/>
      <name val="Aptos Narrow"/>
      <family val="2"/>
      <scheme val="minor"/>
    </font>
    <font>
      <b/>
      <sz val="11"/>
      <color theme="1"/>
      <name val="Calibri"/>
      <family val="2"/>
    </font>
    <font>
      <sz val="11"/>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right" wrapText="1"/>
    </xf>
    <xf numFmtId="164" fontId="2" fillId="0" borderId="0" xfId="0" applyNumberFormat="1" applyFont="1" applyAlignment="1">
      <alignment horizontal="right" vertical="top" wrapText="1"/>
    </xf>
    <xf numFmtId="3" fontId="2" fillId="0" borderId="0" xfId="0" applyNumberFormat="1" applyFont="1" applyAlignment="1">
      <alignment horizontal="right" vertical="top" wrapText="1"/>
    </xf>
    <xf numFmtId="0" fontId="2" fillId="0" borderId="0" xfId="0" applyFont="1" applyAlignment="1">
      <alignment horizontal="right" vertical="top" wrapText="1"/>
    </xf>
    <xf numFmtId="164" fontId="2" fillId="0" borderId="0" xfId="0" applyNumberFormat="1" applyFont="1" applyAlignment="1">
      <alignment horizontal="right" wrapText="1"/>
    </xf>
    <xf numFmtId="3" fontId="2" fillId="0" borderId="0" xfId="0" applyNumberFormat="1" applyFont="1" applyAlignment="1">
      <alignment horizontal="right" wrapText="1"/>
    </xf>
    <xf numFmtId="0" fontId="2" fillId="0" borderId="0" xfId="0" applyFont="1" applyAlignment="1">
      <alignment vertical="center"/>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Debt per Capita vs.</a:t>
            </a:r>
            <a:r>
              <a:rPr lang="en-US" baseline="0"/>
              <a:t> Student Enrollment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4"/>
          <c:order val="4"/>
          <c:tx>
            <c:strRef>
              <c:f>'Tax Support Debt Inflation Adju'!$E$1</c:f>
              <c:strCache>
                <c:ptCount val="1"/>
                <c:pt idx="0">
                  <c:v>Inflation-Adjusted Tax-supported Debt per Capita</c:v>
                </c:pt>
              </c:strCache>
            </c:strRef>
          </c:tx>
          <c:spPr>
            <a:solidFill>
              <a:schemeClr val="accent5"/>
            </a:solidFill>
            <a:ln>
              <a:noFill/>
            </a:ln>
            <a:effectLst/>
          </c:spPr>
          <c:invertIfNegative val="0"/>
          <c:cat>
            <c:strRef>
              <c:f>'Tax Support Debt Inflation Adju'!$A$2:$A$6</c:f>
              <c:strCache>
                <c:ptCount val="5"/>
                <c:pt idx="0">
                  <c:v>2019-2020</c:v>
                </c:pt>
                <c:pt idx="1">
                  <c:v>2020-2021</c:v>
                </c:pt>
                <c:pt idx="2">
                  <c:v>2021-2022</c:v>
                </c:pt>
                <c:pt idx="3">
                  <c:v>2022-2023</c:v>
                </c:pt>
                <c:pt idx="4">
                  <c:v>2023-2024</c:v>
                </c:pt>
              </c:strCache>
            </c:strRef>
          </c:cat>
          <c:val>
            <c:numRef>
              <c:f>'Tax Support Debt Inflation Adju'!$E$2:$E$6</c:f>
              <c:numCache>
                <c:formatCode>"$"#,##0_);[Red]\("$"#,##0\)</c:formatCode>
                <c:ptCount val="5"/>
                <c:pt idx="0">
                  <c:v>7944.5212614830943</c:v>
                </c:pt>
                <c:pt idx="1">
                  <c:v>15265.375626043407</c:v>
                </c:pt>
                <c:pt idx="2">
                  <c:v>17621.849822752174</c:v>
                </c:pt>
                <c:pt idx="3">
                  <c:v>20959.817269795771</c:v>
                </c:pt>
                <c:pt idx="4">
                  <c:v>18942.372311827956</c:v>
                </c:pt>
              </c:numCache>
            </c:numRef>
          </c:val>
          <c:extLst>
            <c:ext xmlns:c16="http://schemas.microsoft.com/office/drawing/2014/chart" uri="{C3380CC4-5D6E-409C-BE32-E72D297353CC}">
              <c16:uniqueId val="{00000000-0C4B-493C-9AF2-D264A7E916EE}"/>
            </c:ext>
          </c:extLst>
        </c:ser>
        <c:dLbls>
          <c:showLegendKey val="0"/>
          <c:showVal val="0"/>
          <c:showCatName val="0"/>
          <c:showSerName val="0"/>
          <c:showPercent val="0"/>
          <c:showBubbleSize val="0"/>
        </c:dLbls>
        <c:gapWidth val="219"/>
        <c:axId val="244420256"/>
        <c:axId val="244419296"/>
        <c:extLst>
          <c:ext xmlns:c15="http://schemas.microsoft.com/office/drawing/2012/chart" uri="{02D57815-91ED-43cb-92C2-25804820EDAC}">
            <c15:filteredBarSeries>
              <c15:ser>
                <c:idx val="0"/>
                <c:order val="0"/>
                <c:tx>
                  <c:strRef>
                    <c:extLst>
                      <c:ext uri="{02D57815-91ED-43cb-92C2-25804820EDAC}">
                        <c15:formulaRef>
                          <c15:sqref>'Tax Support Debt Inflation Adju'!$A$1</c15:sqref>
                        </c15:formulaRef>
                      </c:ext>
                    </c:extLst>
                    <c:strCache>
                      <c:ptCount val="1"/>
                      <c:pt idx="0">
                        <c:v>Fiscal Year</c:v>
                      </c:pt>
                    </c:strCache>
                  </c:strRef>
                </c:tx>
                <c:spPr>
                  <a:solidFill>
                    <a:schemeClr val="accent1"/>
                  </a:solidFill>
                  <a:ln>
                    <a:noFill/>
                  </a:ln>
                  <a:effectLst/>
                </c:spPr>
                <c:invertIfNegative val="0"/>
                <c:cat>
                  <c:strRef>
                    <c:extLst>
                      <c:ext uri="{02D57815-91ED-43cb-92C2-25804820EDAC}">
                        <c15:formulaRef>
                          <c15:sqref>'Tax Support Debt Inflation Adju'!$A$2:$A$6</c15:sqref>
                        </c15:formulaRef>
                      </c:ext>
                    </c:extLst>
                    <c:strCache>
                      <c:ptCount val="5"/>
                      <c:pt idx="0">
                        <c:v>2019-2020</c:v>
                      </c:pt>
                      <c:pt idx="1">
                        <c:v>2020-2021</c:v>
                      </c:pt>
                      <c:pt idx="2">
                        <c:v>2021-2022</c:v>
                      </c:pt>
                      <c:pt idx="3">
                        <c:v>2022-2023</c:v>
                      </c:pt>
                      <c:pt idx="4">
                        <c:v>2023-2024</c:v>
                      </c:pt>
                    </c:strCache>
                  </c:strRef>
                </c:cat>
                <c:val>
                  <c:numRef>
                    <c:extLst>
                      <c:ext uri="{02D57815-91ED-43cb-92C2-25804820EDAC}">
                        <c15:formulaRef>
                          <c15:sqref>'Tax Support Debt Inflation Adju'!$A$2:$A$6</c15:sqref>
                        </c15:formulaRef>
                      </c:ext>
                    </c:extLst>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5-0C4B-493C-9AF2-D264A7E916EE}"/>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'Tax Support Debt Inflation Adju'!$B$1</c15:sqref>
                        </c15:formulaRef>
                      </c:ext>
                    </c:extLst>
                    <c:strCache>
                      <c:ptCount val="1"/>
                      <c:pt idx="0">
                        <c:v>Tax-supported debt per capita</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'Tax Support Debt Inflation Adju'!$A$2:$A$6</c15:sqref>
                        </c15:formulaRef>
                      </c:ext>
                    </c:extLst>
                    <c:strCache>
                      <c:ptCount val="5"/>
                      <c:pt idx="0">
                        <c:v>2019-2020</c:v>
                      </c:pt>
                      <c:pt idx="1">
                        <c:v>2020-2021</c:v>
                      </c:pt>
                      <c:pt idx="2">
                        <c:v>2021-2022</c:v>
                      </c:pt>
                      <c:pt idx="3">
                        <c:v>2022-2023</c:v>
                      </c:pt>
                      <c:pt idx="4">
                        <c:v>2023-2024</c:v>
                      </c:pt>
                    </c:strCache>
                  </c:strRef>
                </c:cat>
                <c:val>
                  <c:numRef>
                    <c:extLst xmlns:c15="http://schemas.microsoft.com/office/drawing/2012/chart">
                      <c:ext xmlns:c15="http://schemas.microsoft.com/office/drawing/2012/chart" uri="{02D57815-91ED-43cb-92C2-25804820EDAC}">
                        <c15:formulaRef>
                          <c15:sqref>'Tax Support Debt Inflation Adju'!$B$2:$B$6</c15:sqref>
                        </c15:formulaRef>
                      </c:ext>
                    </c:extLst>
                    <c:numCache>
                      <c:formatCode>"$"#,##0_);[Red]\("$"#,##0\)</c:formatCode>
                      <c:ptCount val="5"/>
                      <c:pt idx="0">
                        <c:v>6732.6451368500802</c:v>
                      </c:pt>
                      <c:pt idx="1">
                        <c:v>13629.799666110184</c:v>
                      </c:pt>
                      <c:pt idx="2">
                        <c:v>16944.086368030938</c:v>
                      </c:pt>
                      <c:pt idx="3">
                        <c:v>20349.337155141526</c:v>
                      </c:pt>
                      <c:pt idx="4">
                        <c:v>18942.372311827956</c:v>
                      </c:pt>
                    </c:numCache>
                  </c:numRef>
                </c:val>
                <c:extLst xmlns:c15="http://schemas.microsoft.com/office/drawing/2012/chart">
                  <c:ext xmlns:c16="http://schemas.microsoft.com/office/drawing/2014/chart" uri="{C3380CC4-5D6E-409C-BE32-E72D297353CC}">
                    <c16:uniqueId val="{00000006-0C4B-493C-9AF2-D264A7E916E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'Tax Support Debt Inflation Adju'!$C$1</c15:sqref>
                        </c15:formulaRef>
                      </c:ext>
                    </c:extLst>
                    <c:strCache>
                      <c:ptCount val="1"/>
                      <c:pt idx="0">
                        <c:v>Population of Godley</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'Tax Support Debt Inflation Adju'!$A$2:$A$6</c15:sqref>
                        </c15:formulaRef>
                      </c:ext>
                    </c:extLst>
                    <c:strCache>
                      <c:ptCount val="5"/>
                      <c:pt idx="0">
                        <c:v>2019-2020</c:v>
                      </c:pt>
                      <c:pt idx="1">
                        <c:v>2020-2021</c:v>
                      </c:pt>
                      <c:pt idx="2">
                        <c:v>2021-2022</c:v>
                      </c:pt>
                      <c:pt idx="3">
                        <c:v>2022-2023</c:v>
                      </c:pt>
                      <c:pt idx="4">
                        <c:v>2023-2024</c:v>
                      </c:pt>
                    </c:strCache>
                  </c:strRef>
                </c:cat>
                <c:val>
                  <c:numRef>
                    <c:extLst xmlns:c15="http://schemas.microsoft.com/office/drawing/2012/chart">
                      <c:ext xmlns:c15="http://schemas.microsoft.com/office/drawing/2012/chart" uri="{02D57815-91ED-43cb-92C2-25804820EDAC}">
                        <c15:formulaRef>
                          <c15:sqref>'Tax Support Debt Inflation Adju'!$C$2:$C$6</c15:sqref>
                        </c15:formulaRef>
                      </c:ext>
                    </c:extLst>
                    <c:numCache>
                      <c:formatCode>#,##0</c:formatCode>
                      <c:ptCount val="5"/>
                      <c:pt idx="0">
                        <c:v>10559</c:v>
                      </c:pt>
                      <c:pt idx="1">
                        <c:v>11980</c:v>
                      </c:pt>
                      <c:pt idx="2">
                        <c:v>12412</c:v>
                      </c:pt>
                      <c:pt idx="3">
                        <c:v>11164</c:v>
                      </c:pt>
                      <c:pt idx="4">
                        <c:v>11904</c:v>
                      </c:pt>
                    </c:numCache>
                  </c:numRef>
                </c:val>
                <c:extLst xmlns:c15="http://schemas.microsoft.com/office/drawing/2012/chart">
                  <c:ext xmlns:c16="http://schemas.microsoft.com/office/drawing/2014/chart" uri="{C3380CC4-5D6E-409C-BE32-E72D297353CC}">
                    <c16:uniqueId val="{00000007-0C4B-493C-9AF2-D264A7E916EE}"/>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'Tax Support Debt Inflation Adju'!$D$1</c15:sqref>
                        </c15:formulaRef>
                      </c:ext>
                    </c:extLst>
                    <c:strCache>
                      <c:ptCount val="1"/>
                      <c:pt idx="0">
                        <c:v>CPI Multiplier (Inflation Adjustment to 2024 Dollars)</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'Tax Support Debt Inflation Adju'!$A$2:$A$6</c15:sqref>
                        </c15:formulaRef>
                      </c:ext>
                    </c:extLst>
                    <c:strCache>
                      <c:ptCount val="5"/>
                      <c:pt idx="0">
                        <c:v>2019-2020</c:v>
                      </c:pt>
                      <c:pt idx="1">
                        <c:v>2020-2021</c:v>
                      </c:pt>
                      <c:pt idx="2">
                        <c:v>2021-2022</c:v>
                      </c:pt>
                      <c:pt idx="3">
                        <c:v>2022-2023</c:v>
                      </c:pt>
                      <c:pt idx="4">
                        <c:v>2023-2024</c:v>
                      </c:pt>
                    </c:strCache>
                  </c:strRef>
                </c:cat>
                <c:val>
                  <c:numRef>
                    <c:extLst xmlns:c15="http://schemas.microsoft.com/office/drawing/2012/chart">
                      <c:ext xmlns:c15="http://schemas.microsoft.com/office/drawing/2012/chart" uri="{02D57815-91ED-43cb-92C2-25804820EDAC}">
                        <c15:formulaRef>
                          <c15:sqref>'Tax Support Debt Inflation Adju'!$D$2:$D$6</c15:sqref>
                        </c15:formulaRef>
                      </c:ext>
                    </c:extLst>
                    <c:numCache>
                      <c:formatCode>General</c:formatCode>
                      <c:ptCount val="5"/>
                      <c:pt idx="0">
                        <c:v>1.18</c:v>
                      </c:pt>
                      <c:pt idx="1">
                        <c:v>1.1200000000000001</c:v>
                      </c:pt>
                      <c:pt idx="2">
                        <c:v>1.04</c:v>
                      </c:pt>
                      <c:pt idx="3">
                        <c:v>1.03</c:v>
                      </c:pt>
                      <c:pt idx="4">
                        <c:v>1</c:v>
                      </c:pt>
                    </c:numCache>
                  </c:numRef>
                </c:val>
                <c:extLst xmlns:c15="http://schemas.microsoft.com/office/drawing/2012/chart">
                  <c:ext xmlns:c16="http://schemas.microsoft.com/office/drawing/2014/chart" uri="{C3380CC4-5D6E-409C-BE32-E72D297353CC}">
                    <c16:uniqueId val="{00000008-0C4B-493C-9AF2-D264A7E916EE}"/>
                  </c:ext>
                </c:extLst>
              </c15:ser>
            </c15:filteredBarSeries>
          </c:ext>
        </c:extLst>
      </c:barChart>
      <c:lineChart>
        <c:grouping val="standard"/>
        <c:varyColors val="0"/>
        <c:ser>
          <c:idx val="5"/>
          <c:order val="5"/>
          <c:tx>
            <c:strRef>
              <c:f>'Tax Support Debt Inflation Adju'!$F$1</c:f>
              <c:strCache>
                <c:ptCount val="1"/>
                <c:pt idx="0">
                  <c:v>Student Enrollment</c:v>
                </c:pt>
              </c:strCache>
            </c:strRef>
          </c:tx>
          <c:spPr>
            <a:ln w="28575" cap="rnd">
              <a:solidFill>
                <a:schemeClr val="accent6"/>
              </a:solidFill>
              <a:round/>
            </a:ln>
            <a:effectLst/>
          </c:spPr>
          <c:marker>
            <c:symbol val="none"/>
          </c:marker>
          <c:dLbls>
            <c:dLbl>
              <c:idx val="0"/>
              <c:layout>
                <c:manualLayout>
                  <c:x val="-3.904821280133005E-2"/>
                  <c:y val="-9.96032410842261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C4B-493C-9AF2-D264A7E916EE}"/>
                </c:ext>
              </c:extLst>
            </c:dLbl>
            <c:dLbl>
              <c:idx val="2"/>
              <c:layout>
                <c:manualLayout>
                  <c:x val="-3.9048212801330008E-2"/>
                  <c:y val="-0.1232439030227604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4B-493C-9AF2-D264A7E916EE}"/>
                </c:ext>
              </c:extLst>
            </c:dLbl>
            <c:dLbl>
              <c:idx val="3"/>
              <c:layout>
                <c:manualLayout>
                  <c:x val="-3.6970074812967581E-2"/>
                  <c:y val="-5.23219172071576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C4B-493C-9AF2-D264A7E916E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'Tax Support Debt Inflation Adju'!$A$2:$A$6</c:f>
              <c:strCache>
                <c:ptCount val="5"/>
                <c:pt idx="0">
                  <c:v>2019-2020</c:v>
                </c:pt>
                <c:pt idx="1">
                  <c:v>2020-2021</c:v>
                </c:pt>
                <c:pt idx="2">
                  <c:v>2021-2022</c:v>
                </c:pt>
                <c:pt idx="3">
                  <c:v>2022-2023</c:v>
                </c:pt>
                <c:pt idx="4">
                  <c:v>2023-2024</c:v>
                </c:pt>
              </c:strCache>
            </c:strRef>
          </c:cat>
          <c:val>
            <c:numRef>
              <c:f>'Tax Support Debt Inflation Adju'!$F$2:$F$6</c:f>
              <c:numCache>
                <c:formatCode>#,##0</c:formatCode>
                <c:ptCount val="5"/>
                <c:pt idx="0">
                  <c:v>2348</c:v>
                </c:pt>
                <c:pt idx="1">
                  <c:v>2443</c:v>
                </c:pt>
                <c:pt idx="2">
                  <c:v>2604</c:v>
                </c:pt>
                <c:pt idx="3">
                  <c:v>2811</c:v>
                </c:pt>
                <c:pt idx="4">
                  <c:v>2988</c:v>
                </c:pt>
              </c:numCache>
            </c:numRef>
          </c:val>
          <c:smooth val="0"/>
          <c:extLst>
            <c:ext xmlns:c16="http://schemas.microsoft.com/office/drawing/2014/chart" uri="{C3380CC4-5D6E-409C-BE32-E72D297353CC}">
              <c16:uniqueId val="{00000004-0C4B-493C-9AF2-D264A7E916EE}"/>
            </c:ext>
          </c:extLst>
        </c:ser>
        <c:dLbls>
          <c:showLegendKey val="0"/>
          <c:showVal val="0"/>
          <c:showCatName val="0"/>
          <c:showSerName val="0"/>
          <c:showPercent val="0"/>
          <c:showBubbleSize val="0"/>
        </c:dLbls>
        <c:marker val="1"/>
        <c:smooth val="0"/>
        <c:axId val="160486224"/>
        <c:axId val="160471824"/>
      </c:lineChart>
      <c:catAx>
        <c:axId val="2444202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Fiscal</a:t>
                </a:r>
                <a:r>
                  <a:rPr lang="en-US" baseline="0"/>
                  <a:t> Years</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244419296"/>
        <c:crosses val="autoZero"/>
        <c:auto val="1"/>
        <c:lblAlgn val="ctr"/>
        <c:lblOffset val="100"/>
        <c:noMultiLvlLbl val="0"/>
      </c:catAx>
      <c:valAx>
        <c:axId val="244419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Debt per Capita</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244420256"/>
        <c:crosses val="autoZero"/>
        <c:crossBetween val="between"/>
      </c:valAx>
      <c:valAx>
        <c:axId val="160471824"/>
        <c:scaling>
          <c:orientation val="minMax"/>
          <c:min val="20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Student Enrollment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160486224"/>
        <c:crosses val="max"/>
        <c:crossBetween val="between"/>
      </c:valAx>
      <c:catAx>
        <c:axId val="160486224"/>
        <c:scaling>
          <c:orientation val="minMax"/>
        </c:scaling>
        <c:delete val="1"/>
        <c:axPos val="b"/>
        <c:numFmt formatCode="General" sourceLinked="1"/>
        <c:majorTickMark val="out"/>
        <c:minorTickMark val="none"/>
        <c:tickLblPos val="nextTo"/>
        <c:crossAx val="160471824"/>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001"/>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967740</xdr:colOff>
      <xdr:row>19</xdr:row>
      <xdr:rowOff>133350</xdr:rowOff>
    </xdr:from>
    <xdr:to>
      <xdr:col>3</xdr:col>
      <xdr:colOff>1973580</xdr:colOff>
      <xdr:row>40</xdr:row>
      <xdr:rowOff>53340</xdr:rowOff>
    </xdr:to>
    <xdr:graphicFrame macro="">
      <xdr:nvGraphicFramePr>
        <xdr:cNvPr id="2" name="Chart 1">
          <a:extLst>
            <a:ext uri="{FF2B5EF4-FFF2-40B4-BE49-F238E27FC236}">
              <a16:creationId xmlns:a16="http://schemas.microsoft.com/office/drawing/2014/main" id="{EE0E3A84-E1AB-42D4-934D-11052CCEA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A26FF-4411-41E3-85B1-CEEF444BC393}">
  <dimension ref="A1:Z998"/>
  <sheetViews>
    <sheetView tabSelected="1" topLeftCell="A2" workbookViewId="0">
      <selection activeCell="A7" sqref="A7"/>
    </sheetView>
  </sheetViews>
  <sheetFormatPr defaultColWidth="8.85546875" defaultRowHeight="15" x14ac:dyDescent="0.25"/>
  <cols>
    <col min="1" max="1" width="20.140625" customWidth="1"/>
    <col min="2" max="2" width="30.7109375" customWidth="1"/>
    <col min="3" max="3" width="23.5703125" customWidth="1"/>
    <col min="4" max="4" width="47.28515625" customWidth="1"/>
    <col min="5" max="5" width="55.28515625" customWidth="1"/>
    <col min="6" max="6" width="39.85546875" customWidth="1"/>
  </cols>
  <sheetData>
    <row r="1" spans="1:26" ht="30" x14ac:dyDescent="0.25">
      <c r="A1" s="1" t="s">
        <v>0</v>
      </c>
      <c r="B1" s="1" t="s">
        <v>1</v>
      </c>
      <c r="C1" s="1" t="s">
        <v>2</v>
      </c>
      <c r="D1" s="1" t="s">
        <v>15</v>
      </c>
      <c r="E1" s="1" t="s">
        <v>3</v>
      </c>
      <c r="F1" s="1" t="s">
        <v>4</v>
      </c>
      <c r="G1" s="2"/>
      <c r="H1" s="2"/>
      <c r="I1" s="2"/>
      <c r="J1" s="2"/>
      <c r="K1" s="2"/>
      <c r="L1" s="2"/>
      <c r="M1" s="2"/>
      <c r="N1" s="2"/>
      <c r="O1" s="2"/>
      <c r="P1" s="2"/>
      <c r="Q1" s="2"/>
      <c r="R1" s="2"/>
      <c r="S1" s="2"/>
      <c r="T1" s="2"/>
      <c r="U1" s="2"/>
      <c r="V1" s="2"/>
      <c r="W1" s="2"/>
      <c r="X1" s="2"/>
      <c r="Y1" s="2"/>
      <c r="Z1" s="2"/>
    </row>
    <row r="2" spans="1:26" x14ac:dyDescent="0.25">
      <c r="A2" s="3" t="s">
        <v>5</v>
      </c>
      <c r="B2" s="4">
        <f>+D13</f>
        <v>6732.6451368500802</v>
      </c>
      <c r="C2" s="5">
        <f t="shared" ref="C2:C6" si="0">+C13</f>
        <v>10559</v>
      </c>
      <c r="D2" s="6">
        <v>1.18</v>
      </c>
      <c r="E2" s="7">
        <f>+B2*D2</f>
        <v>7944.5212614830943</v>
      </c>
      <c r="F2" s="8">
        <v>2348</v>
      </c>
      <c r="G2" s="2"/>
      <c r="H2" s="2"/>
      <c r="I2" s="2"/>
      <c r="J2" s="2"/>
      <c r="K2" s="2"/>
      <c r="L2" s="2"/>
      <c r="M2" s="2"/>
      <c r="N2" s="2"/>
      <c r="O2" s="2"/>
      <c r="P2" s="2"/>
      <c r="Q2" s="2"/>
      <c r="R2" s="2"/>
      <c r="S2" s="2"/>
      <c r="T2" s="2"/>
      <c r="U2" s="2"/>
      <c r="V2" s="2"/>
      <c r="W2" s="2"/>
      <c r="X2" s="2"/>
      <c r="Y2" s="2"/>
      <c r="Z2" s="2"/>
    </row>
    <row r="3" spans="1:26" x14ac:dyDescent="0.25">
      <c r="A3" s="3" t="s">
        <v>6</v>
      </c>
      <c r="B3" s="4">
        <f>+D14</f>
        <v>13629.799666110184</v>
      </c>
      <c r="C3" s="5">
        <f t="shared" si="0"/>
        <v>11980</v>
      </c>
      <c r="D3" s="6">
        <v>1.1200000000000001</v>
      </c>
      <c r="E3" s="7">
        <f>+B3*D3</f>
        <v>15265.375626043407</v>
      </c>
      <c r="F3" s="8">
        <v>2443</v>
      </c>
      <c r="G3" s="2"/>
      <c r="H3" s="2"/>
      <c r="I3" s="2"/>
      <c r="J3" s="2"/>
      <c r="K3" s="2"/>
      <c r="L3" s="2"/>
      <c r="M3" s="2"/>
      <c r="N3" s="2"/>
      <c r="O3" s="2"/>
      <c r="P3" s="2"/>
      <c r="Q3" s="2"/>
      <c r="R3" s="2"/>
      <c r="S3" s="2"/>
      <c r="T3" s="2"/>
      <c r="U3" s="2"/>
      <c r="V3" s="2"/>
      <c r="W3" s="2"/>
      <c r="X3" s="2"/>
      <c r="Y3" s="2"/>
      <c r="Z3" s="2"/>
    </row>
    <row r="4" spans="1:26" x14ac:dyDescent="0.25">
      <c r="A4" s="3" t="s">
        <v>7</v>
      </c>
      <c r="B4" s="4">
        <f>+D15</f>
        <v>16944.086368030938</v>
      </c>
      <c r="C4" s="5">
        <f t="shared" si="0"/>
        <v>12412</v>
      </c>
      <c r="D4" s="6">
        <v>1.04</v>
      </c>
      <c r="E4" s="7">
        <f>+B4*D4</f>
        <v>17621.849822752174</v>
      </c>
      <c r="F4" s="8">
        <v>2604</v>
      </c>
      <c r="G4" s="2"/>
      <c r="H4" s="2"/>
      <c r="I4" s="2"/>
      <c r="J4" s="2"/>
      <c r="K4" s="2"/>
      <c r="L4" s="2"/>
      <c r="M4" s="2"/>
      <c r="N4" s="2"/>
      <c r="O4" s="2"/>
      <c r="P4" s="2"/>
      <c r="Q4" s="2"/>
      <c r="R4" s="2"/>
      <c r="S4" s="2"/>
      <c r="T4" s="2"/>
      <c r="U4" s="2"/>
      <c r="V4" s="2"/>
      <c r="W4" s="2"/>
      <c r="X4" s="2"/>
      <c r="Y4" s="2"/>
      <c r="Z4" s="2"/>
    </row>
    <row r="5" spans="1:26" x14ac:dyDescent="0.25">
      <c r="A5" s="3" t="s">
        <v>8</v>
      </c>
      <c r="B5" s="4">
        <f>+D16</f>
        <v>20349.337155141526</v>
      </c>
      <c r="C5" s="5">
        <f t="shared" si="0"/>
        <v>11164</v>
      </c>
      <c r="D5" s="6">
        <v>1.03</v>
      </c>
      <c r="E5" s="7">
        <f>+B5*D5</f>
        <v>20959.817269795771</v>
      </c>
      <c r="F5" s="8">
        <v>2811</v>
      </c>
      <c r="G5" s="2"/>
      <c r="H5" s="2"/>
      <c r="I5" s="2"/>
      <c r="J5" s="2"/>
      <c r="K5" s="2"/>
      <c r="L5" s="2"/>
      <c r="M5" s="2"/>
      <c r="N5" s="2"/>
      <c r="O5" s="2"/>
      <c r="P5" s="2"/>
      <c r="Q5" s="2"/>
      <c r="R5" s="2"/>
      <c r="S5" s="2"/>
      <c r="T5" s="2"/>
      <c r="U5" s="2"/>
      <c r="V5" s="2"/>
      <c r="W5" s="2"/>
      <c r="X5" s="2"/>
      <c r="Y5" s="2"/>
      <c r="Z5" s="2"/>
    </row>
    <row r="6" spans="1:26" x14ac:dyDescent="0.25">
      <c r="A6" s="3" t="s">
        <v>14</v>
      </c>
      <c r="B6" s="4">
        <f>+D17</f>
        <v>18942.372311827956</v>
      </c>
      <c r="C6" s="5">
        <f t="shared" si="0"/>
        <v>11904</v>
      </c>
      <c r="D6" s="6">
        <v>1</v>
      </c>
      <c r="E6" s="7">
        <f>+B6*D6</f>
        <v>18942.372311827956</v>
      </c>
      <c r="F6" s="8">
        <v>2988</v>
      </c>
      <c r="G6" s="2"/>
      <c r="H6" s="2"/>
      <c r="I6" s="2"/>
      <c r="J6" s="2"/>
      <c r="K6" s="2"/>
      <c r="L6" s="2"/>
      <c r="M6" s="2"/>
      <c r="N6" s="2"/>
      <c r="O6" s="2"/>
      <c r="P6" s="2"/>
      <c r="Q6" s="2"/>
      <c r="R6" s="2"/>
      <c r="S6" s="2"/>
      <c r="T6" s="2"/>
      <c r="U6" s="2"/>
      <c r="V6" s="2"/>
      <c r="W6" s="2"/>
      <c r="X6" s="2"/>
      <c r="Y6" s="2"/>
      <c r="Z6" s="2"/>
    </row>
    <row r="7" spans="1:26" x14ac:dyDescent="0.25">
      <c r="A7" s="2"/>
      <c r="B7" s="2"/>
      <c r="C7" s="2"/>
      <c r="D7" s="2"/>
      <c r="E7" s="2"/>
      <c r="F7" s="2"/>
      <c r="G7" s="2"/>
      <c r="H7" s="2"/>
      <c r="I7" s="2"/>
      <c r="J7" s="2"/>
      <c r="K7" s="2"/>
      <c r="L7" s="2"/>
      <c r="M7" s="2"/>
      <c r="N7" s="2"/>
      <c r="O7" s="2"/>
      <c r="P7" s="2"/>
      <c r="Q7" s="2"/>
      <c r="R7" s="2"/>
      <c r="S7" s="2"/>
      <c r="T7" s="2"/>
      <c r="U7" s="2"/>
      <c r="V7" s="2"/>
      <c r="W7" s="2"/>
      <c r="X7" s="2"/>
      <c r="Y7" s="2"/>
      <c r="Z7" s="2"/>
    </row>
    <row r="8" spans="1:26" x14ac:dyDescent="0.25">
      <c r="A8" s="10" t="s">
        <v>9</v>
      </c>
      <c r="B8" s="10"/>
      <c r="C8" s="10"/>
      <c r="D8" s="10"/>
      <c r="E8" s="10"/>
      <c r="F8" s="2"/>
      <c r="G8" s="2"/>
      <c r="H8" s="2"/>
      <c r="I8" s="2"/>
      <c r="J8" s="2"/>
      <c r="K8" s="2"/>
      <c r="L8" s="2"/>
      <c r="M8" s="2"/>
      <c r="N8" s="2"/>
      <c r="O8" s="2"/>
      <c r="P8" s="2"/>
      <c r="Q8" s="2"/>
      <c r="R8" s="2"/>
      <c r="S8" s="2"/>
      <c r="T8" s="2"/>
      <c r="U8" s="2"/>
      <c r="V8" s="2"/>
      <c r="W8" s="2"/>
      <c r="X8" s="2"/>
      <c r="Y8" s="2"/>
      <c r="Z8" s="2"/>
    </row>
    <row r="9" spans="1:26" x14ac:dyDescent="0.25">
      <c r="A9" s="9" t="s">
        <v>10</v>
      </c>
      <c r="B9" s="2"/>
      <c r="C9" s="2"/>
      <c r="D9" s="2"/>
      <c r="E9" s="2"/>
      <c r="F9" s="2"/>
      <c r="G9" s="2"/>
      <c r="H9" s="2"/>
      <c r="I9" s="2"/>
      <c r="J9" s="2"/>
      <c r="K9" s="2"/>
      <c r="L9" s="2"/>
      <c r="M9" s="2"/>
      <c r="N9" s="2"/>
      <c r="O9" s="2"/>
      <c r="P9" s="2"/>
      <c r="Q9" s="2"/>
      <c r="R9" s="2"/>
      <c r="S9" s="2"/>
      <c r="T9" s="2"/>
      <c r="U9" s="2"/>
      <c r="V9" s="2"/>
      <c r="W9" s="2"/>
      <c r="X9" s="2"/>
      <c r="Y9" s="2"/>
      <c r="Z9" s="2"/>
    </row>
    <row r="10" spans="1:26" x14ac:dyDescent="0.25">
      <c r="A10" s="9" t="s">
        <v>11</v>
      </c>
      <c r="B10" s="2"/>
      <c r="C10" s="2"/>
      <c r="D10" s="2"/>
      <c r="E10" s="2"/>
      <c r="F10" s="2"/>
      <c r="G10" s="2"/>
      <c r="H10" s="2"/>
      <c r="I10" s="2"/>
      <c r="J10" s="2"/>
      <c r="K10" s="2"/>
      <c r="L10" s="2"/>
      <c r="M10" s="2"/>
      <c r="N10" s="2"/>
      <c r="O10" s="2"/>
      <c r="P10" s="2"/>
      <c r="Q10" s="2"/>
      <c r="R10" s="2"/>
      <c r="S10" s="2"/>
      <c r="T10" s="2"/>
      <c r="U10" s="2"/>
      <c r="V10" s="2"/>
      <c r="W10" s="2"/>
      <c r="X10" s="2"/>
      <c r="Y10" s="2"/>
      <c r="Z10" s="2"/>
    </row>
    <row r="11" spans="1:26" x14ac:dyDescent="0.25">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x14ac:dyDescent="0.25">
      <c r="A12" s="1" t="s">
        <v>0</v>
      </c>
      <c r="B12" s="1" t="s">
        <v>12</v>
      </c>
      <c r="C12" s="1" t="s">
        <v>2</v>
      </c>
      <c r="D12" s="1" t="s">
        <v>13</v>
      </c>
      <c r="E12" s="2"/>
      <c r="F12" s="2"/>
      <c r="G12" s="2"/>
      <c r="H12" s="2"/>
      <c r="I12" s="2"/>
      <c r="J12" s="2"/>
      <c r="K12" s="2"/>
      <c r="L12" s="2"/>
      <c r="M12" s="2"/>
      <c r="N12" s="2"/>
      <c r="O12" s="2"/>
      <c r="P12" s="2"/>
      <c r="Q12" s="2"/>
      <c r="R12" s="2"/>
      <c r="S12" s="2"/>
      <c r="T12" s="2"/>
      <c r="U12" s="2"/>
      <c r="V12" s="2"/>
      <c r="W12" s="2"/>
      <c r="X12" s="2"/>
      <c r="Y12" s="2"/>
      <c r="Z12" s="2"/>
    </row>
    <row r="13" spans="1:26" x14ac:dyDescent="0.25">
      <c r="A13" s="3" t="s">
        <v>5</v>
      </c>
      <c r="B13" s="8">
        <v>71090000</v>
      </c>
      <c r="C13" s="5">
        <v>10559</v>
      </c>
      <c r="D13" s="8">
        <f>+B13/C13</f>
        <v>6732.6451368500802</v>
      </c>
      <c r="E13" s="2"/>
      <c r="F13" s="2"/>
      <c r="G13" s="2"/>
      <c r="H13" s="2"/>
      <c r="I13" s="2"/>
      <c r="J13" s="2"/>
      <c r="K13" s="2"/>
      <c r="L13" s="2"/>
      <c r="M13" s="2"/>
      <c r="N13" s="2"/>
      <c r="O13" s="2"/>
      <c r="P13" s="2"/>
      <c r="Q13" s="2"/>
      <c r="R13" s="2"/>
      <c r="S13" s="2"/>
      <c r="T13" s="2"/>
      <c r="U13" s="2"/>
      <c r="V13" s="2"/>
      <c r="W13" s="2"/>
      <c r="X13" s="2"/>
      <c r="Y13" s="2"/>
      <c r="Z13" s="2"/>
    </row>
    <row r="14" spans="1:26" x14ac:dyDescent="0.25">
      <c r="A14" s="3" t="s">
        <v>6</v>
      </c>
      <c r="B14" s="8">
        <v>163285000</v>
      </c>
      <c r="C14" s="5">
        <v>11980</v>
      </c>
      <c r="D14" s="8">
        <f>+B14/C14</f>
        <v>13629.799666110184</v>
      </c>
      <c r="E14" s="2"/>
      <c r="F14" s="2"/>
      <c r="G14" s="2"/>
      <c r="H14" s="2"/>
      <c r="I14" s="2"/>
      <c r="J14" s="2"/>
      <c r="K14" s="2"/>
      <c r="L14" s="2"/>
      <c r="M14" s="2"/>
      <c r="N14" s="2"/>
      <c r="O14" s="2"/>
      <c r="P14" s="2"/>
      <c r="Q14" s="2"/>
      <c r="R14" s="2"/>
      <c r="S14" s="2"/>
      <c r="T14" s="2"/>
      <c r="U14" s="2"/>
      <c r="V14" s="2"/>
      <c r="W14" s="2"/>
      <c r="X14" s="2"/>
      <c r="Y14" s="2"/>
      <c r="Z14" s="2"/>
    </row>
    <row r="15" spans="1:26" x14ac:dyDescent="0.25">
      <c r="A15" s="3" t="s">
        <v>7</v>
      </c>
      <c r="B15" s="8">
        <v>210310000</v>
      </c>
      <c r="C15" s="5">
        <v>12412</v>
      </c>
      <c r="D15" s="8">
        <f>+B15/C15</f>
        <v>16944.086368030938</v>
      </c>
      <c r="E15" s="2"/>
      <c r="F15" s="2"/>
      <c r="G15" s="2"/>
      <c r="H15" s="2"/>
      <c r="I15" s="2"/>
      <c r="J15" s="2"/>
      <c r="K15" s="2"/>
      <c r="L15" s="2"/>
      <c r="M15" s="2"/>
      <c r="N15" s="2"/>
      <c r="O15" s="2"/>
      <c r="P15" s="2"/>
      <c r="Q15" s="2"/>
      <c r="R15" s="2"/>
      <c r="S15" s="2"/>
      <c r="T15" s="2"/>
      <c r="U15" s="2"/>
      <c r="V15" s="2"/>
      <c r="W15" s="2"/>
      <c r="X15" s="2"/>
      <c r="Y15" s="2"/>
      <c r="Z15" s="2"/>
    </row>
    <row r="16" spans="1:26" x14ac:dyDescent="0.25">
      <c r="A16" s="3" t="s">
        <v>8</v>
      </c>
      <c r="B16" s="8">
        <v>227180000</v>
      </c>
      <c r="C16" s="5">
        <v>11164</v>
      </c>
      <c r="D16" s="8">
        <f>+B16/C16</f>
        <v>20349.337155141526</v>
      </c>
      <c r="E16" s="2"/>
      <c r="F16" s="2"/>
      <c r="G16" s="2"/>
      <c r="H16" s="2"/>
      <c r="I16" s="2"/>
      <c r="J16" s="2"/>
      <c r="K16" s="2"/>
      <c r="L16" s="2"/>
      <c r="M16" s="2"/>
      <c r="N16" s="2"/>
      <c r="O16" s="2"/>
      <c r="P16" s="2"/>
      <c r="Q16" s="2"/>
      <c r="R16" s="2"/>
      <c r="S16" s="2"/>
      <c r="T16" s="2"/>
      <c r="U16" s="2"/>
      <c r="V16" s="2"/>
      <c r="W16" s="2"/>
      <c r="X16" s="2"/>
      <c r="Y16" s="2"/>
      <c r="Z16" s="2"/>
    </row>
    <row r="17" spans="1:26" x14ac:dyDescent="0.25">
      <c r="A17" s="3" t="s">
        <v>14</v>
      </c>
      <c r="B17" s="8">
        <v>225490000</v>
      </c>
      <c r="C17" s="5">
        <v>11904</v>
      </c>
      <c r="D17" s="8">
        <f>+B17/C17</f>
        <v>18942.372311827956</v>
      </c>
      <c r="E17" s="2"/>
      <c r="F17" s="2"/>
      <c r="G17" s="2"/>
      <c r="H17" s="2"/>
      <c r="I17" s="2"/>
      <c r="J17" s="2"/>
      <c r="K17" s="2"/>
      <c r="L17" s="2"/>
      <c r="M17" s="2"/>
      <c r="N17" s="2"/>
      <c r="O17" s="2"/>
      <c r="P17" s="2"/>
      <c r="Q17" s="2"/>
      <c r="R17" s="2"/>
      <c r="S17" s="2"/>
      <c r="T17" s="2"/>
      <c r="U17" s="2"/>
      <c r="V17" s="2"/>
      <c r="W17" s="2"/>
      <c r="X17" s="2"/>
      <c r="Y17" s="2"/>
      <c r="Z17" s="2"/>
    </row>
    <row r="18" spans="1:26" x14ac:dyDescent="0.2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sheetData>
  <mergeCells count="1">
    <mergeCell ref="A8:E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Tax Support Debt Inflation Adju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Davis</dc:creator>
  <cp:lastModifiedBy>Spencer Davis</cp:lastModifiedBy>
  <dcterms:created xsi:type="dcterms:W3CDTF">2024-08-14T18:51:34Z</dcterms:created>
  <dcterms:modified xsi:type="dcterms:W3CDTF">2025-01-31T17:45:10Z</dcterms:modified>
</cp:coreProperties>
</file>