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Budget Analyst\Chart of Accounts\"/>
    </mc:Choice>
  </mc:AlternateContent>
  <xr:revisionPtr revIDLastSave="0" documentId="13_ncr:1_{72FF08CA-0542-407F-81BA-12FDCD752617}" xr6:coauthVersionLast="47" xr6:coauthVersionMax="47" xr10:uidLastSave="{00000000-0000-0000-0000-000000000000}"/>
  <bookViews>
    <workbookView xWindow="-120" yWindow="-120" windowWidth="29040" windowHeight="15720" tabRatio="815" xr2:uid="{B49E27F9-3121-48D6-A925-7CDFAF673E8A}"/>
  </bookViews>
  <sheets>
    <sheet name="2024-2025" sheetId="10" r:id="rId1"/>
    <sheet name="Code Structure" sheetId="11" r:id="rId2"/>
    <sheet name="Fund" sheetId="9" r:id="rId3"/>
    <sheet name="Resource" sheetId="2" r:id="rId4"/>
    <sheet name="Year" sheetId="3" r:id="rId5"/>
    <sheet name="Goal" sheetId="4" r:id="rId6"/>
    <sheet name="Function" sheetId="5" r:id="rId7"/>
    <sheet name="Salary Objects" sheetId="6" r:id="rId8"/>
    <sheet name="Objects" sheetId="12" r:id="rId9"/>
    <sheet name="Rev Cash Objects" sheetId="13" r:id="rId10"/>
    <sheet name="School" sheetId="7" r:id="rId11"/>
    <sheet name="Management" sheetId="8" r:id="rId12"/>
    <sheet name="Unit" sheetId="1" r:id="rId13"/>
    <sheet name="CSAM_OBJECTS" sheetId="14" state="hidden" r:id="rId14"/>
    <sheet name="Descriptions" sheetId="15" r:id="rId15"/>
  </sheets>
  <definedNames>
    <definedName name="_xlnm._FilterDatabase" localSheetId="6" hidden="1">Function!$A$1:$J$59</definedName>
    <definedName name="_xlnm._FilterDatabase" localSheetId="2" hidden="1">Fund!$A$1:$H$16</definedName>
    <definedName name="_xlnm._FilterDatabase" localSheetId="5" hidden="1">Goal!$A$1:$G$19</definedName>
    <definedName name="_xlnm._FilterDatabase" localSheetId="11" hidden="1">Management!$A$1:$H$41</definedName>
    <definedName name="_xlnm._FilterDatabase" localSheetId="8" hidden="1">Objects!$A$1:$I$142</definedName>
    <definedName name="_xlnm._FilterDatabase" localSheetId="3" hidden="1">Resource!$B$1:$I$180</definedName>
    <definedName name="_xlnm._FilterDatabase" localSheetId="9" hidden="1">'Rev Cash Objects'!$A$1:$H$119</definedName>
    <definedName name="_xlnm._FilterDatabase" localSheetId="7" hidden="1">'Salary Objects'!$A$1:$H$91</definedName>
    <definedName name="_xlnm._FilterDatabase" localSheetId="10" hidden="1">School!$A$1:$H$43</definedName>
    <definedName name="_xlnm._FilterDatabase" localSheetId="12" hidden="1">Unit!$A$1:$G$450</definedName>
    <definedName name="_xlnm._FilterDatabase" localSheetId="4" hidden="1">Year!$A$1:$B$4</definedName>
    <definedName name="MANAGEMENTS">Management!$A$3:$C$41</definedName>
    <definedName name="OBJECTS">Objects!$B$3:$D$127</definedName>
    <definedName name="_xlnm.Print_Area" localSheetId="0">'2024-2025'!$A$1:$I$41</definedName>
    <definedName name="_xlnm.Print_Area" localSheetId="1">'Code Structure'!$A$1:$R$43</definedName>
    <definedName name="_xlnm.Print_Area" localSheetId="2">Fund!$A$1:$C$15</definedName>
    <definedName name="_xlnm.Print_Area" localSheetId="5">Goal!$A$1:$B$19</definedName>
    <definedName name="_xlnm.Print_Area" localSheetId="7">'Salary Objects'!$A$1:$C$85</definedName>
    <definedName name="_xlnm.Print_Area" localSheetId="12">Unit!$A$1:$B$402</definedName>
    <definedName name="_xlnm.Print_Area" localSheetId="4">Year!$A$1:$B$4</definedName>
    <definedName name="_xlnm.Print_Titles" localSheetId="6">Function!$1:$2</definedName>
    <definedName name="_xlnm.Print_Titles" localSheetId="2">Fund!$1:$1</definedName>
    <definedName name="_xlnm.Print_Titles" localSheetId="8">Objects!$1:$2</definedName>
    <definedName name="_xlnm.Print_Titles" localSheetId="3">Resource!$1:$2</definedName>
    <definedName name="_xlnm.Print_Titles" localSheetId="9">'Rev Cash Objects'!$1:$2</definedName>
    <definedName name="_xlnm.Print_Titles" localSheetId="7">'Salary Objects'!$1:$2</definedName>
    <definedName name="_xlnm.Print_Titles" localSheetId="10">School!$1:$2</definedName>
    <definedName name="_xlnm.Print_Titles" localSheetId="12">Unit!$1:$2</definedName>
    <definedName name="SCHOOLS">School!$A$3:$C$43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76" i="15" l="1"/>
  <c r="A1977" i="15"/>
  <c r="A1978" i="15"/>
  <c r="A1979" i="15"/>
  <c r="A1907" i="15"/>
  <c r="A524" i="15" l="1"/>
  <c r="A526" i="15"/>
  <c r="A528" i="15"/>
  <c r="A530" i="15"/>
  <c r="A563" i="15"/>
  <c r="A564" i="15"/>
  <c r="A565" i="15"/>
  <c r="A587" i="15"/>
  <c r="A588" i="15"/>
  <c r="A596" i="15"/>
  <c r="A597" i="15"/>
  <c r="A600" i="15"/>
  <c r="A601" i="15"/>
  <c r="A606" i="15"/>
  <c r="A607" i="15"/>
  <c r="A80" i="15"/>
  <c r="A196" i="15"/>
  <c r="A195" i="15"/>
  <c r="A214" i="15"/>
  <c r="A219" i="15"/>
  <c r="A280" i="15"/>
  <c r="A283" i="15"/>
  <c r="A368" i="15"/>
  <c r="A370" i="15"/>
  <c r="A390" i="15"/>
  <c r="A458" i="15"/>
  <c r="A629" i="15"/>
  <c r="A630" i="15"/>
  <c r="A632" i="15"/>
  <c r="A633" i="15"/>
  <c r="A634" i="15"/>
  <c r="A635" i="15"/>
  <c r="A636" i="15"/>
  <c r="A637" i="15"/>
  <c r="A638" i="15"/>
  <c r="A639" i="15"/>
  <c r="A640" i="15"/>
  <c r="A654" i="15"/>
  <c r="A655" i="15"/>
  <c r="A656" i="15"/>
  <c r="A657" i="15"/>
  <c r="A658" i="15"/>
  <c r="A659" i="15"/>
  <c r="A660" i="15"/>
  <c r="A661" i="15"/>
  <c r="A662" i="15"/>
  <c r="A663" i="15"/>
  <c r="A664" i="15"/>
  <c r="A665" i="15"/>
  <c r="A666" i="15"/>
  <c r="A667" i="15"/>
  <c r="A668" i="15"/>
  <c r="A669" i="15"/>
  <c r="A670" i="15"/>
  <c r="A671" i="15"/>
  <c r="A672" i="15"/>
  <c r="A673" i="15"/>
  <c r="A674" i="15"/>
  <c r="A675" i="15"/>
  <c r="A676" i="15"/>
  <c r="A677" i="15"/>
  <c r="A678" i="15"/>
  <c r="A680" i="15"/>
  <c r="A681" i="15"/>
  <c r="A682" i="15"/>
  <c r="A683" i="15"/>
  <c r="A684" i="15"/>
  <c r="A685" i="15"/>
  <c r="A686" i="15"/>
  <c r="A687" i="15"/>
  <c r="A688" i="15"/>
  <c r="A689" i="15"/>
  <c r="A690" i="15"/>
  <c r="A691" i="15"/>
  <c r="A692" i="15"/>
  <c r="A693" i="15"/>
  <c r="A694" i="15"/>
  <c r="A695" i="15"/>
  <c r="A712" i="15"/>
  <c r="A713" i="15"/>
  <c r="A714" i="15"/>
  <c r="A716" i="15"/>
  <c r="A720" i="15"/>
  <c r="A721" i="15"/>
  <c r="A700" i="15"/>
  <c r="A703" i="15"/>
  <c r="A646" i="15"/>
  <c r="A648" i="15"/>
  <c r="A99" i="15"/>
  <c r="A103" i="15"/>
  <c r="A138" i="15"/>
  <c r="A139" i="15"/>
  <c r="A144" i="15"/>
  <c r="A155" i="15"/>
  <c r="A156" i="15"/>
  <c r="A158" i="15"/>
  <c r="A159" i="15"/>
  <c r="A174" i="15"/>
  <c r="A176" i="15"/>
  <c r="A183" i="15"/>
  <c r="A185" i="15"/>
  <c r="A190" i="15"/>
  <c r="A858" i="15"/>
  <c r="A1054" i="15"/>
  <c r="A1159" i="15"/>
  <c r="A1215" i="15"/>
  <c r="A1358" i="15"/>
  <c r="A1682" i="15"/>
  <c r="A1683" i="15"/>
  <c r="A1712" i="15"/>
  <c r="A1780" i="15"/>
  <c r="A1781" i="15"/>
  <c r="A1786" i="15"/>
  <c r="A1787" i="15"/>
  <c r="A1803" i="15"/>
  <c r="A611" i="15"/>
  <c r="A1872" i="15"/>
  <c r="A1873" i="15"/>
  <c r="A1874" i="15"/>
  <c r="A1875" i="15"/>
  <c r="A1876" i="15"/>
  <c r="A1877" i="15"/>
  <c r="A1878" i="15"/>
  <c r="A1879" i="15"/>
  <c r="A1880" i="15"/>
  <c r="A1881" i="15"/>
  <c r="A1882" i="15"/>
  <c r="A1883" i="15"/>
  <c r="A1884" i="15"/>
  <c r="A1885" i="15"/>
  <c r="A1886" i="15"/>
  <c r="A1887" i="15"/>
  <c r="A1888" i="15"/>
  <c r="A1889" i="15"/>
  <c r="A1890" i="15"/>
  <c r="A1891" i="15"/>
  <c r="A1892" i="15"/>
  <c r="A1893" i="15"/>
  <c r="A1894" i="15"/>
  <c r="A1895" i="15"/>
  <c r="A1896" i="15"/>
  <c r="A1897" i="15"/>
  <c r="A1898" i="15"/>
  <c r="A1899" i="15"/>
  <c r="A1900" i="15"/>
  <c r="A1901" i="15"/>
  <c r="A1902" i="15"/>
  <c r="A1903" i="15"/>
  <c r="A1904" i="15"/>
  <c r="A1905" i="15"/>
  <c r="A1906" i="15"/>
  <c r="A1908" i="15"/>
  <c r="A1909" i="15"/>
  <c r="A1910" i="15"/>
  <c r="A1911" i="15"/>
  <c r="A1912" i="15"/>
  <c r="A1913" i="15"/>
  <c r="A1914" i="15"/>
  <c r="A1915" i="15"/>
  <c r="A1916" i="15"/>
  <c r="A1917" i="15"/>
  <c r="A1918" i="15"/>
  <c r="A1919" i="15"/>
  <c r="A1920" i="15"/>
  <c r="A1921" i="15"/>
  <c r="A1922" i="15"/>
  <c r="A1923" i="15"/>
  <c r="A1924" i="15"/>
  <c r="A1925" i="15"/>
  <c r="A1926" i="15"/>
  <c r="A1927" i="15"/>
  <c r="A1928" i="15"/>
  <c r="A1929" i="15"/>
  <c r="A1930" i="15"/>
  <c r="A1931" i="15"/>
  <c r="A1932" i="15"/>
  <c r="A1933" i="15"/>
  <c r="A1934" i="15"/>
  <c r="A1935" i="15"/>
  <c r="A1936" i="15"/>
  <c r="A1937" i="15"/>
  <c r="A1938" i="15"/>
  <c r="A1939" i="15"/>
  <c r="A1940" i="15"/>
  <c r="A1941" i="15"/>
  <c r="A1942" i="15"/>
  <c r="A1943" i="15"/>
  <c r="A1944" i="15"/>
  <c r="A1945" i="15"/>
  <c r="A1946" i="15"/>
  <c r="A1947" i="15"/>
  <c r="A1948" i="15"/>
  <c r="A1949" i="15"/>
  <c r="A1950" i="15"/>
  <c r="A1951" i="15"/>
  <c r="A1952" i="15"/>
  <c r="A1953" i="15"/>
  <c r="A1954" i="15"/>
  <c r="A1955" i="15"/>
  <c r="A1956" i="15"/>
  <c r="A1957" i="15"/>
  <c r="A1958" i="15"/>
  <c r="A1959" i="15"/>
  <c r="A1960" i="15"/>
  <c r="A1961" i="15"/>
  <c r="A1962" i="15"/>
  <c r="A1963" i="15"/>
  <c r="A1964" i="15"/>
  <c r="A1965" i="15"/>
  <c r="A1966" i="15"/>
  <c r="A1967" i="15"/>
  <c r="A1968" i="15"/>
  <c r="A1969" i="15"/>
  <c r="A1970" i="15"/>
  <c r="A1971" i="15"/>
  <c r="A1972" i="15"/>
  <c r="A1973" i="15"/>
  <c r="A1974" i="15"/>
  <c r="A1975" i="15"/>
  <c r="A1980" i="15"/>
  <c r="A1981" i="15"/>
  <c r="A1982" i="15"/>
  <c r="A1983" i="15"/>
  <c r="A1984" i="15"/>
  <c r="A1985" i="15"/>
  <c r="A1986" i="15"/>
  <c r="A1987" i="15"/>
  <c r="A1988" i="15"/>
  <c r="A1989" i="15"/>
  <c r="A1990" i="15"/>
  <c r="A1991" i="15"/>
  <c r="A1992" i="15"/>
  <c r="A1993" i="15"/>
  <c r="A1994" i="15"/>
  <c r="A1995" i="15"/>
  <c r="A1996" i="15"/>
  <c r="A1997" i="15"/>
  <c r="A1998" i="15"/>
  <c r="A1999" i="15"/>
  <c r="A2000" i="15"/>
  <c r="A2001" i="15"/>
  <c r="A2002" i="15"/>
  <c r="A2003" i="15"/>
  <c r="A2004" i="15"/>
  <c r="A2005" i="15"/>
  <c r="A2006" i="15"/>
  <c r="A2007" i="15"/>
  <c r="A2008" i="15"/>
  <c r="A2009" i="15"/>
  <c r="A2010" i="15"/>
  <c r="A2011" i="15"/>
  <c r="A2012" i="15"/>
  <c r="A2013" i="15"/>
  <c r="A2014" i="15"/>
  <c r="A2015" i="15"/>
  <c r="A2016" i="15"/>
  <c r="A2017" i="15"/>
  <c r="A2018" i="15"/>
  <c r="A2019" i="15"/>
  <c r="A2020" i="15"/>
  <c r="A2021" i="15"/>
  <c r="A2022" i="15"/>
  <c r="A2023" i="15"/>
  <c r="A2024" i="15"/>
  <c r="A2025" i="15"/>
  <c r="A2026" i="15"/>
  <c r="A2027" i="15"/>
  <c r="A2028" i="15"/>
  <c r="A2029" i="15"/>
  <c r="A2030" i="15"/>
  <c r="A2031" i="15"/>
  <c r="A2032" i="15"/>
  <c r="A2033" i="15"/>
  <c r="A2034" i="15"/>
  <c r="A2035" i="15"/>
  <c r="A2036" i="15"/>
  <c r="A2037" i="15"/>
  <c r="A2038" i="15"/>
  <c r="A2039" i="15"/>
  <c r="A2040" i="15"/>
  <c r="A2041" i="15"/>
  <c r="A2042" i="15"/>
  <c r="A2043" i="15"/>
  <c r="A2044" i="15"/>
  <c r="A2045" i="15"/>
  <c r="A2046" i="15"/>
  <c r="A2047" i="15"/>
  <c r="A2048" i="15"/>
  <c r="A2049" i="15"/>
  <c r="A2050" i="15"/>
  <c r="A2051" i="15"/>
  <c r="A2052" i="15"/>
  <c r="A2053" i="15"/>
  <c r="A2054" i="15"/>
  <c r="A2055" i="15"/>
  <c r="A2056" i="15"/>
  <c r="A2057" i="15"/>
  <c r="A2058" i="15"/>
  <c r="A2059" i="15"/>
  <c r="A2060" i="15"/>
  <c r="A2061" i="15"/>
  <c r="A2062" i="15"/>
  <c r="A2063" i="15"/>
  <c r="A2064" i="15"/>
  <c r="A2065" i="15"/>
  <c r="A2066" i="15"/>
  <c r="A2067" i="15"/>
  <c r="A2068" i="15"/>
  <c r="A2069" i="15"/>
  <c r="A2070" i="15"/>
  <c r="A2071" i="15"/>
  <c r="A2072" i="15"/>
  <c r="A2073" i="15"/>
  <c r="A2074" i="15"/>
  <c r="A2075" i="15"/>
  <c r="A2076" i="15"/>
  <c r="A2077" i="15"/>
  <c r="A2078" i="15"/>
  <c r="A2079" i="15"/>
  <c r="A2080" i="15"/>
  <c r="A2081" i="15"/>
  <c r="A2082" i="15"/>
  <c r="A2083" i="15"/>
  <c r="A2084" i="15"/>
  <c r="A2085" i="15"/>
  <c r="A2086" i="15"/>
  <c r="A2087" i="15"/>
  <c r="A2088" i="15"/>
  <c r="A2089" i="15"/>
  <c r="A2090" i="15"/>
  <c r="A2091" i="15"/>
  <c r="A2092" i="15"/>
  <c r="A2093" i="15"/>
  <c r="A2094" i="15"/>
  <c r="A2095" i="15"/>
  <c r="A2096" i="15"/>
  <c r="A2097" i="15"/>
  <c r="A2098" i="15"/>
  <c r="A2099" i="15"/>
  <c r="A2100" i="15"/>
  <c r="A2101" i="15"/>
  <c r="A2102" i="15"/>
  <c r="A2103" i="15"/>
  <c r="A2104" i="15"/>
  <c r="A2105" i="15"/>
  <c r="A2106" i="15"/>
  <c r="A2107" i="15"/>
  <c r="A2108" i="15"/>
  <c r="A2109" i="15"/>
  <c r="A2110" i="15"/>
  <c r="A2111" i="15"/>
  <c r="A2112" i="15"/>
  <c r="A2113" i="15"/>
  <c r="A2114" i="15"/>
  <c r="A2115" i="15"/>
  <c r="A2116" i="15"/>
  <c r="A2117" i="15"/>
  <c r="A2118" i="15"/>
  <c r="A2119" i="15"/>
  <c r="A2120" i="15"/>
  <c r="A2121" i="15"/>
  <c r="A2122" i="15"/>
  <c r="A2123" i="15"/>
  <c r="A2124" i="15"/>
  <c r="A2125" i="15"/>
  <c r="A2126" i="15"/>
  <c r="A2127" i="15"/>
  <c r="A2128" i="15"/>
  <c r="A2129" i="15"/>
  <c r="A2130" i="15"/>
  <c r="A2131" i="15"/>
  <c r="A2132" i="15"/>
  <c r="A2133" i="15"/>
  <c r="A2134" i="15"/>
  <c r="A2135" i="15"/>
  <c r="A2136" i="15"/>
  <c r="A2137" i="15"/>
  <c r="A2138" i="15"/>
  <c r="A2139" i="15"/>
  <c r="A2140" i="15"/>
  <c r="A2141" i="15"/>
  <c r="A2142" i="15"/>
  <c r="A2143" i="15"/>
  <c r="A2144" i="15"/>
  <c r="A2145" i="15"/>
  <c r="A2146" i="15"/>
  <c r="A2147" i="15"/>
  <c r="A2148" i="15"/>
  <c r="A2149" i="15"/>
  <c r="A2150" i="15"/>
  <c r="A2151" i="15"/>
  <c r="A2152" i="15"/>
  <c r="A2153" i="15"/>
  <c r="A2154" i="15"/>
  <c r="A2155" i="15"/>
  <c r="A2156" i="15"/>
  <c r="A2157" i="15"/>
  <c r="A2158" i="15"/>
  <c r="A2159" i="15"/>
  <c r="A2160" i="15"/>
  <c r="A2161" i="15"/>
  <c r="A2162" i="15"/>
  <c r="A2163" i="15"/>
  <c r="A2164" i="15"/>
  <c r="A2165" i="15"/>
  <c r="A2166" i="15"/>
  <c r="A2167" i="15"/>
  <c r="A2168" i="15"/>
  <c r="A2169" i="15"/>
  <c r="A2170" i="15"/>
  <c r="A2171" i="15"/>
  <c r="A2172" i="15"/>
  <c r="A2173" i="15"/>
  <c r="A2174" i="15"/>
  <c r="A2175" i="15"/>
  <c r="A2176" i="15"/>
  <c r="A2177" i="15"/>
  <c r="A2178" i="15"/>
  <c r="A2179" i="15"/>
  <c r="A2180" i="15"/>
  <c r="A2181" i="15"/>
  <c r="A2182" i="15"/>
  <c r="A2183" i="15"/>
  <c r="A2184" i="15"/>
  <c r="A2185" i="15"/>
  <c r="A2186" i="15"/>
  <c r="A2187" i="15"/>
  <c r="A2188" i="15"/>
  <c r="A2189" i="15"/>
  <c r="A2190" i="15"/>
  <c r="A2191" i="15"/>
  <c r="A2192" i="15"/>
  <c r="A2193" i="15"/>
  <c r="A2194" i="15"/>
  <c r="A2195" i="15"/>
  <c r="A2196" i="15"/>
  <c r="A2197" i="15"/>
  <c r="A2198" i="15"/>
  <c r="A2199" i="15"/>
  <c r="A2200" i="15"/>
  <c r="A2201" i="15"/>
  <c r="A2202" i="15"/>
  <c r="A2203" i="15"/>
  <c r="A2204" i="15"/>
  <c r="A2205" i="15"/>
  <c r="A2206" i="15"/>
  <c r="A2207" i="15"/>
  <c r="A2208" i="15"/>
  <c r="A2209" i="15"/>
  <c r="A2210" i="15"/>
  <c r="A2211" i="15"/>
  <c r="A2212" i="15"/>
  <c r="A2213" i="15"/>
  <c r="A2214" i="15"/>
  <c r="A2215" i="15"/>
  <c r="A2216" i="15"/>
  <c r="A2217" i="15"/>
  <c r="A2218" i="15"/>
  <c r="A2219" i="15"/>
  <c r="A2220" i="15"/>
  <c r="A2221" i="15"/>
  <c r="A2222" i="15"/>
  <c r="A2223" i="15"/>
  <c r="A2224" i="15"/>
  <c r="A2225" i="15"/>
  <c r="A2226" i="15"/>
  <c r="A2227" i="15"/>
  <c r="A2228" i="15"/>
  <c r="A2229" i="15"/>
  <c r="A2230" i="15"/>
  <c r="A2231" i="15"/>
  <c r="A2232" i="15"/>
  <c r="A2233" i="15"/>
  <c r="A2234" i="15"/>
  <c r="A2235" i="15"/>
  <c r="A2236" i="15"/>
  <c r="A2237" i="15"/>
  <c r="A2238" i="15"/>
  <c r="A2239" i="15"/>
  <c r="A2240" i="15"/>
  <c r="A2241" i="15"/>
  <c r="A2242" i="15"/>
  <c r="A2243" i="15"/>
  <c r="A2244" i="15"/>
  <c r="A2245" i="15"/>
  <c r="A2246" i="15"/>
  <c r="A2247" i="15"/>
  <c r="A2248" i="15"/>
  <c r="A2249" i="15"/>
  <c r="A2250" i="15"/>
  <c r="A2251" i="15"/>
  <c r="A2252" i="15"/>
  <c r="A2253" i="15"/>
  <c r="A2254" i="15"/>
  <c r="A2255" i="15"/>
  <c r="A2256" i="15"/>
  <c r="A2257" i="15"/>
  <c r="A2258" i="15"/>
  <c r="A2259" i="15"/>
  <c r="A2260" i="15"/>
  <c r="A2261" i="15"/>
  <c r="A2262" i="15"/>
  <c r="A2263" i="15"/>
  <c r="A2264" i="15"/>
  <c r="A2265" i="15"/>
  <c r="A2266" i="15"/>
  <c r="A2267" i="15"/>
  <c r="A2268" i="15"/>
  <c r="A2269" i="15"/>
  <c r="A2270" i="15"/>
  <c r="A2271" i="15"/>
  <c r="A2272" i="15"/>
  <c r="A2273" i="15"/>
  <c r="A2274" i="15"/>
  <c r="A2275" i="15"/>
  <c r="A2276" i="15"/>
  <c r="A2277" i="15"/>
  <c r="A2278" i="15"/>
  <c r="A2279" i="15"/>
  <c r="A2280" i="15"/>
  <c r="A2281" i="15"/>
  <c r="A2282" i="15"/>
  <c r="A2283" i="15"/>
  <c r="A2284" i="15"/>
  <c r="A2285" i="15"/>
  <c r="A2286" i="15"/>
  <c r="A2287" i="15"/>
  <c r="A2288" i="15"/>
  <c r="A2289" i="15"/>
  <c r="A2290" i="15"/>
  <c r="A2291" i="15"/>
  <c r="A2292" i="15"/>
  <c r="A2293" i="15"/>
  <c r="A2294" i="15"/>
  <c r="A2295" i="15"/>
  <c r="A2296" i="15"/>
  <c r="A2297" i="15"/>
  <c r="A2298" i="15"/>
  <c r="A2299" i="15"/>
  <c r="A2300" i="15"/>
  <c r="A2301" i="15"/>
  <c r="A2302" i="15"/>
  <c r="A2303" i="15"/>
  <c r="A2304" i="15"/>
  <c r="A2305" i="15"/>
  <c r="A2306" i="15"/>
  <c r="A2307" i="15"/>
  <c r="A2308" i="15"/>
  <c r="A2309" i="15"/>
  <c r="A2310" i="15"/>
  <c r="A2311" i="15"/>
  <c r="A2312" i="15"/>
  <c r="A2313" i="15"/>
  <c r="A2314" i="15"/>
  <c r="A2315" i="15"/>
  <c r="A2316" i="15"/>
  <c r="A2317" i="15"/>
  <c r="A2318" i="15"/>
  <c r="A2319" i="15"/>
  <c r="A2320" i="15"/>
  <c r="A2321" i="15"/>
  <c r="A2322" i="15"/>
  <c r="A2323" i="15"/>
  <c r="A2324" i="15"/>
  <c r="A2325" i="15"/>
  <c r="A2326" i="15"/>
  <c r="A2327" i="15"/>
  <c r="A2328" i="15"/>
  <c r="A2329" i="15"/>
  <c r="A2330" i="15"/>
  <c r="A2331" i="15"/>
  <c r="A2332" i="15"/>
  <c r="A2333" i="15"/>
  <c r="A2334" i="15"/>
  <c r="A2335" i="15"/>
  <c r="A2336" i="15"/>
  <c r="A2337" i="15"/>
  <c r="A2338" i="15"/>
  <c r="A2339" i="15"/>
  <c r="A2340" i="15"/>
  <c r="A2341" i="15"/>
  <c r="A2342" i="15"/>
  <c r="A2343" i="15"/>
  <c r="A2344" i="15"/>
  <c r="A2345" i="15"/>
  <c r="A2346" i="15"/>
  <c r="A2347" i="15"/>
  <c r="A2348" i="15"/>
  <c r="A2349" i="15"/>
  <c r="A2350" i="15"/>
  <c r="A2351" i="15"/>
  <c r="A2352" i="15"/>
  <c r="A2353" i="15"/>
  <c r="A2354" i="15"/>
  <c r="A2355" i="15"/>
  <c r="A2356" i="15"/>
  <c r="A2357" i="15"/>
  <c r="A2358" i="15"/>
  <c r="A2359" i="15"/>
  <c r="A2360" i="15"/>
  <c r="A2361" i="15"/>
  <c r="A2362" i="15"/>
  <c r="A2363" i="15"/>
  <c r="A2364" i="15"/>
  <c r="A2365" i="15"/>
  <c r="A2366" i="15"/>
  <c r="A2367" i="15"/>
  <c r="A2368" i="15"/>
  <c r="A2369" i="15"/>
  <c r="A2370" i="15"/>
  <c r="A2371" i="15"/>
  <c r="A2372" i="15"/>
  <c r="A2373" i="15"/>
  <c r="A2374" i="15"/>
  <c r="A2375" i="15"/>
  <c r="A2376" i="15"/>
  <c r="A2377" i="15"/>
  <c r="A2378" i="15"/>
  <c r="A2379" i="15"/>
  <c r="A2380" i="15"/>
  <c r="A2381" i="15"/>
  <c r="A2382" i="15"/>
  <c r="A2383" i="15"/>
  <c r="A2384" i="15"/>
  <c r="A2385" i="15"/>
  <c r="A2386" i="15"/>
  <c r="A2387" i="15"/>
  <c r="A2388" i="15"/>
  <c r="A2389" i="15"/>
  <c r="A2390" i="15"/>
  <c r="A2391" i="15"/>
  <c r="A2392" i="15"/>
  <c r="A2393" i="15"/>
  <c r="A2394" i="15"/>
  <c r="A2395" i="15"/>
  <c r="A2396" i="15"/>
  <c r="A2397" i="15"/>
  <c r="A2398" i="15"/>
  <c r="A2399" i="15"/>
  <c r="A2400" i="15"/>
  <c r="A2401" i="15"/>
  <c r="A2402" i="15"/>
  <c r="A2403" i="15"/>
  <c r="A2404" i="15"/>
  <c r="A2405" i="15"/>
  <c r="A2406" i="15"/>
  <c r="A2407" i="15"/>
  <c r="A2408" i="15"/>
  <c r="A2409" i="15"/>
  <c r="A2410" i="15"/>
  <c r="A2411" i="15"/>
  <c r="A2412" i="15"/>
  <c r="A2413" i="15"/>
  <c r="A2414" i="15"/>
  <c r="A2415" i="15"/>
  <c r="A2416" i="15"/>
  <c r="A2417" i="15"/>
  <c r="A2418" i="15"/>
  <c r="A2419" i="15"/>
  <c r="A2420" i="15"/>
  <c r="A2421" i="15"/>
  <c r="A2422" i="15"/>
  <c r="A2423" i="15"/>
  <c r="A2424" i="15"/>
  <c r="A2425" i="15"/>
  <c r="A2426" i="15"/>
  <c r="A2427" i="15"/>
  <c r="A2428" i="15"/>
  <c r="A2429" i="15"/>
  <c r="A2430" i="15"/>
  <c r="A2431" i="15"/>
  <c r="A2432" i="15"/>
  <c r="A2433" i="15"/>
  <c r="A2434" i="15"/>
  <c r="A2435" i="15"/>
  <c r="A2436" i="15"/>
  <c r="A2437" i="15"/>
  <c r="A2438" i="15"/>
  <c r="A2439" i="15"/>
  <c r="A2440" i="15"/>
  <c r="A2441" i="15"/>
  <c r="A2442" i="15"/>
  <c r="A2443" i="15"/>
  <c r="A2444" i="15"/>
  <c r="A2445" i="15"/>
  <c r="A2446" i="15"/>
  <c r="A2447" i="15"/>
  <c r="A2448" i="15"/>
  <c r="A2449" i="15"/>
  <c r="A2450" i="15"/>
  <c r="A2451" i="15"/>
  <c r="A2452" i="15"/>
  <c r="A2453" i="15"/>
  <c r="A2454" i="15"/>
  <c r="A2455" i="15"/>
  <c r="A2456" i="15"/>
  <c r="A2457" i="15"/>
  <c r="A2458" i="15"/>
  <c r="A2459" i="15"/>
  <c r="A2460" i="15"/>
  <c r="A2461" i="15"/>
  <c r="A2462" i="15"/>
  <c r="A2463" i="15"/>
  <c r="A2464" i="15"/>
  <c r="A2465" i="15"/>
  <c r="A2466" i="15"/>
  <c r="A2467" i="15"/>
  <c r="A2468" i="15"/>
  <c r="A2469" i="15"/>
  <c r="A2470" i="15"/>
  <c r="A2471" i="15"/>
  <c r="A2472" i="15"/>
  <c r="A2473" i="15"/>
  <c r="A2474" i="15"/>
  <c r="A2475" i="15"/>
  <c r="A2476" i="15"/>
  <c r="A2477" i="15"/>
  <c r="A2478" i="15"/>
  <c r="A2479" i="15"/>
  <c r="A2480" i="15"/>
  <c r="A2481" i="15"/>
  <c r="A2482" i="15"/>
  <c r="A2483" i="15"/>
  <c r="A2484" i="15"/>
  <c r="A2485" i="15"/>
  <c r="A2486" i="15"/>
  <c r="A2487" i="15"/>
  <c r="A2488" i="15"/>
  <c r="A2489" i="15"/>
  <c r="A2490" i="15"/>
  <c r="A2491" i="15"/>
  <c r="A2492" i="15"/>
  <c r="A2493" i="15"/>
  <c r="A2494" i="15"/>
  <c r="A2495" i="15"/>
  <c r="A2496" i="15"/>
  <c r="A2497" i="15"/>
  <c r="A2498" i="15"/>
  <c r="A2499" i="15"/>
  <c r="A2500" i="15"/>
  <c r="A2501" i="15"/>
  <c r="A2502" i="15"/>
  <c r="A2503" i="15"/>
  <c r="A2504" i="15"/>
  <c r="A2505" i="15"/>
  <c r="A2506" i="15"/>
  <c r="A2507" i="15"/>
  <c r="A2508" i="15"/>
  <c r="A2509" i="15"/>
  <c r="A2510" i="15"/>
  <c r="A2511" i="15"/>
  <c r="A2512" i="15"/>
  <c r="A2513" i="15"/>
  <c r="A2514" i="15"/>
  <c r="A2515" i="15"/>
  <c r="A2516" i="15"/>
  <c r="A2517" i="15"/>
  <c r="A2518" i="15"/>
  <c r="A2519" i="15"/>
  <c r="A2520" i="15"/>
  <c r="A2521" i="15"/>
  <c r="A2522" i="15"/>
  <c r="A2523" i="15"/>
  <c r="A2524" i="15"/>
  <c r="A2525" i="15"/>
  <c r="A2526" i="15"/>
  <c r="A2527" i="15"/>
  <c r="A2528" i="15"/>
  <c r="A2529" i="15"/>
  <c r="A2530" i="15"/>
  <c r="A2531" i="15"/>
  <c r="A2532" i="15"/>
  <c r="A2533" i="15"/>
  <c r="A2534" i="15"/>
  <c r="A2535" i="15"/>
  <c r="A2536" i="15"/>
  <c r="A2537" i="15"/>
  <c r="A2538" i="15"/>
  <c r="A2539" i="15"/>
  <c r="A2540" i="15"/>
  <c r="A2541" i="15"/>
  <c r="A2542" i="15"/>
  <c r="A2543" i="15"/>
  <c r="A2544" i="15"/>
  <c r="A2545" i="15"/>
  <c r="A2546" i="15"/>
  <c r="A2547" i="15"/>
  <c r="A2548" i="15"/>
  <c r="A2549" i="15"/>
  <c r="A2550" i="15"/>
  <c r="A2551" i="15"/>
  <c r="A2552" i="15"/>
  <c r="A2553" i="15"/>
  <c r="A2554" i="15"/>
  <c r="A2555" i="15"/>
  <c r="A2556" i="15"/>
  <c r="A2557" i="15"/>
  <c r="A2558" i="15"/>
  <c r="A2559" i="15"/>
  <c r="A2560" i="15"/>
  <c r="A2561" i="15"/>
  <c r="A2562" i="15"/>
  <c r="A2563" i="15"/>
  <c r="A2564" i="15"/>
  <c r="A2565" i="15"/>
  <c r="A2566" i="15"/>
  <c r="A2567" i="15"/>
  <c r="A2568" i="15"/>
  <c r="A2569" i="15"/>
  <c r="A2570" i="15"/>
  <c r="A2571" i="15"/>
  <c r="A2572" i="15"/>
  <c r="A2573" i="15"/>
  <c r="A2574" i="15"/>
  <c r="A2575" i="15"/>
  <c r="A2576" i="15"/>
  <c r="A2577" i="15"/>
  <c r="A2578" i="15"/>
  <c r="A2579" i="15"/>
  <c r="A2580" i="15"/>
  <c r="A2581" i="15"/>
  <c r="A2582" i="15"/>
  <c r="A2583" i="15"/>
  <c r="A2584" i="15"/>
  <c r="A2585" i="15"/>
  <c r="A2586" i="15"/>
  <c r="A2587" i="15"/>
  <c r="A2588" i="15"/>
  <c r="A2589" i="15"/>
  <c r="A2590" i="15"/>
  <c r="A2591" i="15"/>
  <c r="A2592" i="15"/>
  <c r="A2593" i="15"/>
  <c r="A2594" i="15"/>
  <c r="A2595" i="15"/>
  <c r="A2596" i="15"/>
  <c r="A2597" i="15"/>
  <c r="A2598" i="15"/>
  <c r="A2599" i="15"/>
  <c r="A2600" i="15"/>
  <c r="A2601" i="15"/>
  <c r="A2602" i="15"/>
  <c r="A2603" i="15"/>
  <c r="A2604" i="15"/>
  <c r="A2605" i="15"/>
  <c r="A2606" i="15"/>
  <c r="A2607" i="15"/>
  <c r="A2608" i="15"/>
  <c r="A2609" i="15"/>
  <c r="A2610" i="15"/>
  <c r="A2611" i="15"/>
  <c r="A2612" i="15"/>
  <c r="A2613" i="15"/>
  <c r="A2614" i="15"/>
  <c r="A2615" i="15"/>
  <c r="A2616" i="15"/>
  <c r="A2617" i="15"/>
  <c r="A2618" i="15"/>
  <c r="A2619" i="15"/>
  <c r="A2620" i="15"/>
  <c r="A2621" i="15"/>
  <c r="A2622" i="15"/>
  <c r="A2623" i="15"/>
  <c r="A2624" i="15"/>
  <c r="A2625" i="15"/>
  <c r="A2626" i="15"/>
  <c r="A2627" i="15"/>
  <c r="A2628" i="15"/>
  <c r="A2629" i="15"/>
  <c r="A2630" i="15"/>
  <c r="A2631" i="15"/>
  <c r="A2632" i="15"/>
  <c r="A2633" i="15"/>
  <c r="A2634" i="15"/>
  <c r="A2635" i="15"/>
  <c r="A2636" i="15"/>
  <c r="A2637" i="15"/>
  <c r="A2638" i="15"/>
  <c r="A2639" i="15"/>
  <c r="A2640" i="15"/>
  <c r="A2641" i="15"/>
  <c r="A2642" i="15"/>
  <c r="A2643" i="15"/>
  <c r="A2644" i="15"/>
  <c r="A2645" i="15"/>
  <c r="A2646" i="15"/>
  <c r="A2647" i="15"/>
  <c r="A2648" i="15"/>
  <c r="A2649" i="15"/>
  <c r="A2650" i="15"/>
  <c r="A2651" i="15"/>
  <c r="A2652" i="15"/>
  <c r="A2653" i="15"/>
  <c r="A2654" i="15"/>
  <c r="A2655" i="15"/>
  <c r="A2656" i="15"/>
  <c r="A2657" i="15"/>
  <c r="A2658" i="15"/>
  <c r="A2659" i="15"/>
  <c r="A2660" i="15"/>
  <c r="A2661" i="15"/>
  <c r="A2662" i="15"/>
  <c r="A2663" i="15"/>
  <c r="A2664" i="15"/>
  <c r="A2665" i="15"/>
  <c r="A2666" i="15"/>
  <c r="A2667" i="15"/>
  <c r="A2668" i="15"/>
  <c r="A2669" i="15"/>
  <c r="A2670" i="15"/>
  <c r="A2671" i="15"/>
  <c r="A2672" i="15"/>
  <c r="A2673" i="15"/>
  <c r="A2674" i="15"/>
  <c r="A2675" i="15"/>
  <c r="A2676" i="15"/>
  <c r="A2677" i="15"/>
  <c r="A2678" i="15"/>
  <c r="A2679" i="15"/>
  <c r="A2680" i="15"/>
  <c r="A2681" i="15"/>
  <c r="A2682" i="15"/>
  <c r="A2683" i="15"/>
  <c r="A2684" i="15"/>
  <c r="A2685" i="15"/>
  <c r="A2686" i="15"/>
  <c r="A2687" i="15"/>
  <c r="A2688" i="15"/>
  <c r="A2689" i="15"/>
  <c r="A2690" i="15"/>
  <c r="A2691" i="15"/>
  <c r="A2692" i="15"/>
  <c r="A2693" i="15"/>
  <c r="A2694" i="15"/>
  <c r="A2695" i="15"/>
  <c r="A2696" i="15"/>
  <c r="A2697" i="15"/>
  <c r="A2698" i="15"/>
  <c r="A2699" i="15"/>
  <c r="A2700" i="15"/>
  <c r="A2701" i="15"/>
  <c r="A2702" i="15"/>
  <c r="A2703" i="15"/>
  <c r="A2704" i="15"/>
  <c r="A2705" i="15"/>
  <c r="A2706" i="15"/>
  <c r="A2707" i="15"/>
  <c r="A2708" i="15"/>
  <c r="A2709" i="15"/>
  <c r="A2710" i="15"/>
  <c r="A2711" i="15"/>
  <c r="A2712" i="15"/>
  <c r="A2713" i="15"/>
  <c r="A2714" i="15"/>
  <c r="A2715" i="15"/>
  <c r="A2716" i="15"/>
  <c r="A2717" i="15"/>
  <c r="A2718" i="15"/>
  <c r="A2719" i="15"/>
  <c r="A2720" i="15"/>
  <c r="A2721" i="15"/>
  <c r="A2722" i="15"/>
  <c r="A2723" i="15"/>
  <c r="A2724" i="15"/>
  <c r="A2725" i="15"/>
  <c r="A2726" i="15"/>
  <c r="A2727" i="15"/>
  <c r="A2728" i="15"/>
  <c r="A2729" i="15"/>
  <c r="A2730" i="15"/>
  <c r="A2731" i="15"/>
  <c r="A2732" i="15"/>
  <c r="A2733" i="15"/>
  <c r="A2734" i="15"/>
  <c r="A2735" i="15"/>
  <c r="A2736" i="15"/>
  <c r="A2737" i="15"/>
  <c r="A2738" i="15"/>
  <c r="A2739" i="15"/>
  <c r="A2740" i="15"/>
  <c r="A2741" i="15"/>
  <c r="A2742" i="15"/>
  <c r="A2743" i="15"/>
  <c r="A2744" i="15"/>
  <c r="A2745" i="15"/>
  <c r="A2746" i="15"/>
  <c r="A2747" i="15"/>
  <c r="A2748" i="15"/>
  <c r="A2749" i="15"/>
  <c r="A2750" i="15"/>
  <c r="A2751" i="15"/>
  <c r="A2752" i="15"/>
  <c r="A2753" i="15"/>
  <c r="A2754" i="15"/>
  <c r="A2755" i="15"/>
  <c r="A2756" i="15"/>
  <c r="A2757" i="15"/>
  <c r="A2758" i="15"/>
  <c r="A2759" i="15"/>
  <c r="A2760" i="15"/>
  <c r="A2761" i="15"/>
  <c r="A2762" i="15"/>
  <c r="A2763" i="15"/>
  <c r="A2764" i="15"/>
  <c r="A2765" i="15"/>
  <c r="A2766" i="15"/>
  <c r="A2767" i="15"/>
  <c r="A2768" i="15"/>
  <c r="A2769" i="15"/>
  <c r="A2770" i="15"/>
  <c r="A2771" i="15"/>
  <c r="A2772" i="15"/>
  <c r="A2773" i="15"/>
  <c r="A2774" i="15"/>
  <c r="A2775" i="15"/>
  <c r="A2776" i="15"/>
  <c r="A2777" i="15"/>
  <c r="A2778" i="15"/>
  <c r="A2779" i="15"/>
  <c r="A2780" i="15"/>
  <c r="A2781" i="15"/>
  <c r="A2782" i="15"/>
  <c r="A2783" i="15"/>
  <c r="A2784" i="15"/>
  <c r="A2785" i="15"/>
  <c r="A2786" i="15"/>
  <c r="A2787" i="15"/>
  <c r="A2788" i="15"/>
  <c r="A2789" i="15"/>
  <c r="A2790" i="15"/>
  <c r="A2791" i="15"/>
  <c r="A2792" i="15"/>
  <c r="A2793" i="15"/>
  <c r="A2794" i="15"/>
  <c r="A2795" i="15"/>
  <c r="A2796" i="15"/>
  <c r="A2797" i="15"/>
  <c r="A2798" i="15"/>
  <c r="A2799" i="15"/>
  <c r="A2800" i="15"/>
  <c r="A2801" i="15"/>
  <c r="A2802" i="15"/>
  <c r="A2803" i="15"/>
  <c r="A2804" i="15"/>
  <c r="A2805" i="15"/>
  <c r="A2806" i="15"/>
  <c r="A2807" i="15"/>
  <c r="A2808" i="15"/>
  <c r="A2809" i="15"/>
  <c r="A2810" i="15"/>
  <c r="A2811" i="15"/>
  <c r="A2812" i="15"/>
  <c r="A2813" i="15"/>
  <c r="A2814" i="15"/>
  <c r="A2815" i="15"/>
  <c r="A2816" i="15"/>
  <c r="A2817" i="15"/>
  <c r="A2818" i="15"/>
  <c r="A2819" i="15"/>
  <c r="A2820" i="15"/>
  <c r="A2821" i="15"/>
  <c r="A2822" i="15"/>
  <c r="A2823" i="15"/>
  <c r="A2824" i="15"/>
  <c r="A2825" i="15"/>
  <c r="A2826" i="15"/>
  <c r="A2827" i="15"/>
  <c r="A2828" i="15"/>
  <c r="A2829" i="15"/>
  <c r="A2830" i="15"/>
  <c r="A2831" i="15"/>
  <c r="A2832" i="15"/>
  <c r="A2833" i="15"/>
  <c r="A2834" i="15"/>
  <c r="A2835" i="15"/>
  <c r="A2836" i="15"/>
  <c r="A2837" i="15"/>
  <c r="A2838" i="15"/>
  <c r="A2839" i="15"/>
  <c r="A2840" i="15"/>
  <c r="A2841" i="15"/>
  <c r="A2842" i="15"/>
  <c r="A2843" i="15"/>
  <c r="A2844" i="15"/>
  <c r="A2845" i="15"/>
  <c r="A2846" i="15"/>
  <c r="A2847" i="15"/>
  <c r="A2848" i="15"/>
  <c r="A2849" i="15"/>
  <c r="A2850" i="15"/>
  <c r="A2851" i="15"/>
  <c r="A2852" i="15"/>
  <c r="A2853" i="15"/>
  <c r="A2854" i="15"/>
  <c r="A2855" i="15"/>
  <c r="A2856" i="15"/>
  <c r="A2857" i="15"/>
  <c r="A2858" i="15"/>
  <c r="A2859" i="15"/>
  <c r="A2860" i="15"/>
  <c r="A2861" i="15"/>
  <c r="A2862" i="15"/>
  <c r="A2863" i="15"/>
  <c r="A2864" i="15"/>
  <c r="A2865" i="15"/>
  <c r="A2866" i="15"/>
  <c r="A2867" i="15"/>
  <c r="A2868" i="15"/>
  <c r="A2869" i="15"/>
  <c r="A2870" i="15"/>
  <c r="A2871" i="15"/>
  <c r="A2872" i="15"/>
  <c r="A2873" i="15"/>
  <c r="A2874" i="15"/>
  <c r="A2875" i="15"/>
  <c r="A2876" i="15"/>
  <c r="A2877" i="15"/>
  <c r="A2878" i="15"/>
  <c r="A2879" i="15"/>
  <c r="A2880" i="15"/>
  <c r="A2881" i="15"/>
  <c r="A2882" i="15"/>
  <c r="A2883" i="15"/>
  <c r="A2884" i="15"/>
  <c r="A2885" i="15"/>
  <c r="A2886" i="15"/>
  <c r="A2887" i="15"/>
  <c r="A2888" i="15"/>
  <c r="A2889" i="15"/>
  <c r="A2890" i="15"/>
  <c r="A2891" i="15"/>
  <c r="A2892" i="15"/>
  <c r="A2893" i="15"/>
  <c r="A2894" i="15"/>
  <c r="A2895" i="15"/>
  <c r="A2896" i="15"/>
  <c r="A2897" i="15"/>
  <c r="A2898" i="15"/>
  <c r="A2899" i="15"/>
  <c r="A2900" i="15"/>
  <c r="A2901" i="15"/>
  <c r="A2902" i="15"/>
  <c r="A2903" i="15"/>
  <c r="A2904" i="15"/>
  <c r="A2905" i="15"/>
  <c r="A2906" i="15"/>
  <c r="A2907" i="15"/>
  <c r="A2908" i="15"/>
  <c r="A2909" i="15"/>
  <c r="A2910" i="15"/>
  <c r="A2911" i="15"/>
  <c r="A2912" i="15"/>
  <c r="A2913" i="15"/>
  <c r="A2914" i="15"/>
  <c r="A2915" i="15"/>
  <c r="A2916" i="15"/>
  <c r="A2917" i="15"/>
  <c r="A2918" i="15"/>
  <c r="A2919" i="15"/>
  <c r="A2920" i="15"/>
  <c r="A2921" i="15"/>
  <c r="A2922" i="15"/>
  <c r="A2923" i="15"/>
  <c r="A2924" i="15"/>
  <c r="A2925" i="15"/>
  <c r="A2926" i="15"/>
  <c r="A2927" i="15"/>
  <c r="A2928" i="15"/>
  <c r="A2929" i="15"/>
  <c r="A2930" i="15"/>
  <c r="A2931" i="15"/>
  <c r="A2932" i="15"/>
  <c r="A2933" i="15"/>
  <c r="A2934" i="15"/>
  <c r="A2935" i="15"/>
  <c r="A2936" i="15"/>
  <c r="A2937" i="15"/>
  <c r="A2938" i="15"/>
  <c r="A2939" i="15"/>
  <c r="A2940" i="15"/>
  <c r="A2941" i="15"/>
  <c r="A2942" i="15"/>
  <c r="A2943" i="15"/>
  <c r="A2944" i="15"/>
  <c r="A2945" i="15"/>
  <c r="A2946" i="15"/>
  <c r="A2947" i="15"/>
  <c r="A2948" i="15"/>
  <c r="A2949" i="15"/>
  <c r="A2950" i="15"/>
  <c r="A2951" i="15"/>
  <c r="A2952" i="15"/>
  <c r="A2953" i="15"/>
  <c r="A2954" i="15"/>
  <c r="A2955" i="15"/>
  <c r="A2956" i="15"/>
  <c r="A2957" i="15"/>
  <c r="A2958" i="15"/>
  <c r="A2959" i="15"/>
  <c r="A2960" i="15"/>
  <c r="A2961" i="15"/>
  <c r="A2962" i="15"/>
  <c r="A2963" i="15"/>
  <c r="A2964" i="15"/>
  <c r="A2965" i="15"/>
  <c r="A2966" i="15"/>
  <c r="A2967" i="15"/>
  <c r="A2968" i="15"/>
  <c r="A2969" i="15"/>
  <c r="A2970" i="15"/>
  <c r="A2971" i="15"/>
  <c r="A2972" i="15"/>
  <c r="A2973" i="15"/>
  <c r="A2974" i="15"/>
  <c r="A2975" i="15"/>
  <c r="A2976" i="15"/>
  <c r="A2977" i="15"/>
  <c r="A2978" i="15"/>
  <c r="A2979" i="15"/>
  <c r="A2980" i="15"/>
  <c r="A2981" i="15"/>
  <c r="A2982" i="15"/>
  <c r="A2983" i="15"/>
  <c r="A2984" i="15"/>
  <c r="A2985" i="15"/>
  <c r="A2986" i="15"/>
  <c r="A2987" i="15"/>
  <c r="A2988" i="15"/>
  <c r="A2989" i="15"/>
  <c r="A2990" i="15"/>
  <c r="A2991" i="15"/>
  <c r="A2992" i="15"/>
  <c r="A2993" i="15"/>
  <c r="A2994" i="15"/>
  <c r="A2995" i="15"/>
  <c r="A2996" i="15"/>
  <c r="A2997" i="15"/>
  <c r="A2998" i="15"/>
  <c r="A2999" i="15"/>
  <c r="A3000" i="15"/>
  <c r="A3001" i="15"/>
  <c r="A3002" i="15"/>
  <c r="A3003" i="15"/>
  <c r="A3004" i="15"/>
  <c r="A3005" i="15"/>
  <c r="A3006" i="15"/>
  <c r="A3007" i="15"/>
  <c r="A3008" i="15"/>
  <c r="A3009" i="15"/>
  <c r="A3010" i="15"/>
  <c r="A3011" i="15"/>
  <c r="A3012" i="15"/>
  <c r="A3013" i="15"/>
  <c r="A3014" i="15"/>
  <c r="A3015" i="15"/>
  <c r="A3016" i="15"/>
  <c r="A3017" i="15"/>
  <c r="A3018" i="15"/>
  <c r="A3019" i="15"/>
  <c r="A3020" i="15"/>
  <c r="A3021" i="15"/>
  <c r="A3022" i="15"/>
  <c r="A3023" i="15"/>
  <c r="A3024" i="15"/>
  <c r="A3025" i="15"/>
  <c r="A3026" i="15"/>
  <c r="A3027" i="15"/>
  <c r="A3028" i="15"/>
  <c r="A3029" i="15"/>
  <c r="A3030" i="15"/>
  <c r="A3031" i="15"/>
  <c r="A3032" i="15"/>
  <c r="A3033" i="15"/>
  <c r="A3034" i="15"/>
  <c r="A3035" i="15"/>
  <c r="A3036" i="15"/>
  <c r="A3037" i="15"/>
  <c r="A3038" i="15"/>
  <c r="A3039" i="15"/>
  <c r="A3040" i="15"/>
  <c r="A3041" i="15"/>
  <c r="A3042" i="15"/>
  <c r="A3043" i="15"/>
  <c r="A3044" i="15"/>
  <c r="A3045" i="15"/>
  <c r="A3046" i="15"/>
  <c r="A3047" i="15"/>
  <c r="A3048" i="15"/>
  <c r="A3049" i="15"/>
  <c r="A3050" i="15"/>
  <c r="A3051" i="15"/>
  <c r="A3052" i="15"/>
  <c r="A3053" i="15"/>
  <c r="A3054" i="15"/>
  <c r="A3055" i="15"/>
  <c r="A3056" i="15"/>
  <c r="A3057" i="15"/>
  <c r="A3058" i="15"/>
  <c r="A3059" i="15"/>
  <c r="A3060" i="15"/>
  <c r="A3061" i="15"/>
  <c r="A3062" i="15"/>
  <c r="A3063" i="15"/>
  <c r="A3064" i="15"/>
  <c r="A3065" i="15"/>
  <c r="A3066" i="15"/>
  <c r="A3067" i="15"/>
  <c r="A3068" i="15"/>
  <c r="A3069" i="15"/>
  <c r="A3070" i="15"/>
  <c r="A3071" i="15"/>
  <c r="A3072" i="15"/>
  <c r="A3073" i="15"/>
  <c r="A3074" i="15"/>
  <c r="A3075" i="15"/>
  <c r="A3076" i="15"/>
  <c r="A3077" i="15"/>
  <c r="A3078" i="15"/>
  <c r="A3079" i="15"/>
  <c r="A3080" i="15"/>
  <c r="A3081" i="15"/>
  <c r="A3082" i="15"/>
  <c r="A3083" i="15"/>
  <c r="A3084" i="15"/>
  <c r="A3085" i="15"/>
  <c r="A3086" i="15"/>
  <c r="A3087" i="15"/>
  <c r="A3088" i="15"/>
  <c r="A3089" i="15"/>
  <c r="A3090" i="15"/>
  <c r="A3091" i="15"/>
  <c r="A3092" i="15"/>
  <c r="A3093" i="15"/>
  <c r="A3094" i="15"/>
  <c r="A3095" i="15"/>
  <c r="A3096" i="15"/>
  <c r="A3097" i="15"/>
  <c r="A3098" i="15"/>
  <c r="A3099" i="15"/>
  <c r="A3100" i="15"/>
  <c r="A3101" i="15"/>
  <c r="A3102" i="15"/>
  <c r="A3103" i="15"/>
  <c r="A3104" i="15"/>
  <c r="A3105" i="15"/>
  <c r="A3106" i="15"/>
  <c r="A3107" i="15"/>
  <c r="A3108" i="15"/>
  <c r="A3109" i="15"/>
  <c r="A3110" i="15"/>
  <c r="A3111" i="15"/>
  <c r="A3112" i="15"/>
  <c r="A3113" i="15"/>
  <c r="A3114" i="15"/>
  <c r="A3115" i="15"/>
  <c r="A3116" i="15"/>
  <c r="A3117" i="15"/>
  <c r="A3118" i="15"/>
  <c r="A3119" i="15"/>
  <c r="A3120" i="15"/>
  <c r="A3121" i="15"/>
  <c r="A3122" i="15"/>
  <c r="A3123" i="15"/>
  <c r="A3124" i="15"/>
  <c r="A3125" i="15"/>
  <c r="A3126" i="15"/>
  <c r="A3127" i="15"/>
  <c r="A3128" i="15"/>
  <c r="A3129" i="15"/>
  <c r="A3130" i="15"/>
  <c r="A3131" i="15"/>
  <c r="A3132" i="15"/>
  <c r="A3133" i="15"/>
  <c r="A3134" i="15"/>
  <c r="A3135" i="15"/>
  <c r="A3136" i="15"/>
  <c r="A3137" i="15"/>
  <c r="A3138" i="15"/>
  <c r="A3139" i="15"/>
  <c r="A3140" i="15"/>
  <c r="A3141" i="15"/>
  <c r="A3142" i="15"/>
  <c r="A3143" i="15"/>
  <c r="A3144" i="15"/>
  <c r="A3145" i="15"/>
  <c r="A3146" i="15"/>
  <c r="A3147" i="15"/>
  <c r="A3148" i="15"/>
  <c r="A3149" i="15"/>
  <c r="A3150" i="15"/>
  <c r="A3151" i="15"/>
  <c r="A3152" i="15"/>
  <c r="A3153" i="15"/>
  <c r="A3154" i="15"/>
  <c r="A3155" i="15"/>
  <c r="A3156" i="15"/>
  <c r="A3157" i="15"/>
  <c r="A3158" i="15"/>
  <c r="A3159" i="15"/>
  <c r="A3160" i="15"/>
  <c r="A3161" i="15"/>
  <c r="A3162" i="15"/>
  <c r="A3163" i="15"/>
  <c r="A3164" i="15"/>
  <c r="A3165" i="15"/>
  <c r="A3166" i="15"/>
  <c r="A3167" i="15"/>
  <c r="A3168" i="15"/>
  <c r="A3169" i="15"/>
  <c r="A3170" i="15"/>
  <c r="A3171" i="15"/>
  <c r="A3172" i="15"/>
  <c r="A3173" i="15"/>
  <c r="A3174" i="15"/>
  <c r="A3175" i="15"/>
  <c r="A3176" i="15"/>
  <c r="A3177" i="15"/>
  <c r="A3178" i="15"/>
  <c r="A3179" i="15"/>
  <c r="A3180" i="15"/>
  <c r="A3181" i="15"/>
  <c r="A3182" i="15"/>
  <c r="A3183" i="15"/>
  <c r="A3184" i="15"/>
  <c r="A3185" i="15"/>
  <c r="A3186" i="15"/>
  <c r="A3187" i="15"/>
  <c r="A3188" i="15"/>
  <c r="A3189" i="15"/>
  <c r="A3190" i="15"/>
  <c r="A3191" i="15"/>
  <c r="A3192" i="15"/>
  <c r="A3193" i="15"/>
  <c r="A3194" i="15"/>
  <c r="A3195" i="15"/>
  <c r="A3196" i="15"/>
  <c r="A3197" i="15"/>
  <c r="A3198" i="15"/>
  <c r="A3199" i="15"/>
  <c r="A3200" i="15"/>
  <c r="A3201" i="15"/>
  <c r="A3202" i="15"/>
  <c r="A3203" i="15"/>
  <c r="A3204" i="15"/>
  <c r="A3205" i="15"/>
  <c r="A3206" i="15"/>
  <c r="A3207" i="15"/>
  <c r="A3208" i="15"/>
  <c r="A3209" i="15"/>
  <c r="A3210" i="15"/>
  <c r="A3211" i="15"/>
  <c r="A3212" i="15"/>
  <c r="A3213" i="15"/>
  <c r="A3214" i="15"/>
  <c r="A3215" i="15"/>
  <c r="A3216" i="15"/>
  <c r="A3217" i="15"/>
  <c r="A3218" i="15"/>
  <c r="A3219" i="15"/>
  <c r="A3220" i="15"/>
  <c r="A3221" i="15"/>
  <c r="A3222" i="15"/>
  <c r="A3223" i="15"/>
  <c r="A3224" i="15"/>
  <c r="A3225" i="15"/>
  <c r="A3226" i="15"/>
  <c r="A3227" i="15"/>
  <c r="A3228" i="15"/>
  <c r="A3229" i="15"/>
  <c r="A3230" i="15"/>
  <c r="A3231" i="15"/>
  <c r="A3232" i="15"/>
  <c r="A3233" i="15"/>
  <c r="A3234" i="15"/>
  <c r="A3235" i="15"/>
  <c r="A3236" i="15"/>
  <c r="A3237" i="15"/>
  <c r="A3238" i="15"/>
  <c r="A3239" i="15"/>
  <c r="A3240" i="15"/>
  <c r="A3241" i="15"/>
  <c r="A3242" i="15"/>
  <c r="A3243" i="15"/>
  <c r="A3244" i="15"/>
  <c r="A3245" i="15"/>
  <c r="A3246" i="15"/>
  <c r="A3247" i="15"/>
  <c r="A3248" i="15"/>
  <c r="A3249" i="15"/>
  <c r="A3250" i="15"/>
  <c r="A3251" i="15"/>
  <c r="A3252" i="15"/>
  <c r="A3253" i="15"/>
  <c r="A3254" i="15"/>
  <c r="A3255" i="15"/>
  <c r="A3256" i="15"/>
  <c r="A3257" i="15"/>
  <c r="A3258" i="15"/>
  <c r="A3259" i="15"/>
  <c r="A3260" i="15"/>
  <c r="A3261" i="15"/>
  <c r="A3262" i="15"/>
  <c r="A3263" i="15"/>
  <c r="A3264" i="15"/>
  <c r="A3265" i="15"/>
  <c r="A3266" i="15"/>
  <c r="A3267" i="15"/>
  <c r="A3268" i="15"/>
  <c r="A3269" i="15"/>
  <c r="A3270" i="15"/>
  <c r="A3271" i="15"/>
  <c r="A3272" i="15"/>
  <c r="A3273" i="15"/>
  <c r="A3274" i="15"/>
  <c r="A3275" i="15"/>
  <c r="A3276" i="15"/>
  <c r="A3277" i="15"/>
  <c r="A3278" i="15"/>
  <c r="A3279" i="15"/>
  <c r="A3280" i="15"/>
  <c r="A3281" i="15"/>
  <c r="A3282" i="15"/>
  <c r="A3283" i="15"/>
  <c r="A3284" i="15"/>
  <c r="A3285" i="15"/>
  <c r="A3286" i="15"/>
  <c r="A3287" i="15"/>
  <c r="A3288" i="15"/>
  <c r="A3289" i="15"/>
  <c r="A3290" i="15"/>
  <c r="A3291" i="15"/>
  <c r="A3292" i="15"/>
  <c r="A3293" i="15"/>
  <c r="A3294" i="15"/>
  <c r="A3295" i="15"/>
  <c r="A3296" i="15"/>
  <c r="A3297" i="15"/>
  <c r="A3298" i="15"/>
  <c r="A3299" i="15"/>
  <c r="A3300" i="15"/>
  <c r="A3301" i="15"/>
  <c r="A3302" i="15"/>
  <c r="A3303" i="15"/>
  <c r="A3304" i="15"/>
  <c r="A3305" i="15"/>
  <c r="A3306" i="15"/>
  <c r="A3307" i="15"/>
  <c r="A3308" i="15"/>
  <c r="A3309" i="15"/>
  <c r="A3310" i="15"/>
  <c r="A3311" i="15"/>
  <c r="A3312" i="15"/>
  <c r="A3313" i="15"/>
  <c r="A3314" i="15"/>
  <c r="A3315" i="15"/>
  <c r="A3316" i="15"/>
  <c r="A3317" i="15"/>
  <c r="A3318" i="15"/>
  <c r="A3319" i="15"/>
  <c r="A3320" i="15"/>
  <c r="A3321" i="15"/>
  <c r="A3322" i="15"/>
  <c r="A3323" i="15"/>
  <c r="A3324" i="15"/>
  <c r="A3325" i="15"/>
  <c r="A3326" i="15"/>
  <c r="A3327" i="15"/>
  <c r="A3328" i="15"/>
  <c r="A3329" i="15"/>
  <c r="A3330" i="15"/>
  <c r="A3331" i="15"/>
  <c r="A3332" i="15"/>
  <c r="A3333" i="15"/>
  <c r="A3334" i="15"/>
  <c r="A3335" i="15"/>
  <c r="A3336" i="15"/>
  <c r="A3337" i="15"/>
  <c r="A3338" i="15"/>
  <c r="A3339" i="15"/>
  <c r="A3340" i="15"/>
  <c r="A3341" i="15"/>
  <c r="A3342" i="15"/>
  <c r="A3343" i="15"/>
  <c r="A3344" i="15"/>
  <c r="A3345" i="15"/>
  <c r="A3346" i="15"/>
  <c r="A3347" i="15"/>
  <c r="A3348" i="15"/>
  <c r="A3349" i="15"/>
  <c r="A3350" i="15"/>
  <c r="A3351" i="15"/>
  <c r="A3352" i="15"/>
  <c r="A3353" i="15"/>
  <c r="A3354" i="15"/>
  <c r="A3355" i="15"/>
  <c r="A3356" i="15"/>
  <c r="A3357" i="15"/>
  <c r="A3358" i="15"/>
  <c r="A3359" i="15"/>
  <c r="A3360" i="15"/>
  <c r="A3361" i="15"/>
  <c r="A3362" i="15"/>
  <c r="A3363" i="15"/>
  <c r="A3364" i="15"/>
  <c r="A3365" i="15"/>
  <c r="A3366" i="15"/>
  <c r="A3367" i="15"/>
  <c r="A3368" i="15"/>
  <c r="A3369" i="15"/>
  <c r="A3370" i="15"/>
  <c r="A3371" i="15"/>
  <c r="A3372" i="15"/>
  <c r="A3373" i="15"/>
  <c r="A3374" i="15"/>
  <c r="A3375" i="15"/>
  <c r="A3376" i="15"/>
  <c r="A3377" i="15"/>
  <c r="A3378" i="15"/>
  <c r="A3379" i="15"/>
  <c r="A3380" i="15"/>
  <c r="A3381" i="15"/>
  <c r="A3382" i="15"/>
  <c r="A3383" i="15"/>
  <c r="A3384" i="15"/>
  <c r="A3385" i="15"/>
  <c r="A3386" i="15"/>
  <c r="A3387" i="15"/>
  <c r="A3388" i="15"/>
  <c r="A3389" i="15"/>
  <c r="A3390" i="15"/>
  <c r="A3391" i="15"/>
  <c r="A3392" i="15"/>
  <c r="A3393" i="15"/>
  <c r="A3394" i="15"/>
  <c r="A3395" i="15"/>
  <c r="A3396" i="15"/>
  <c r="A3397" i="15"/>
  <c r="A3398" i="15"/>
  <c r="A3399" i="15"/>
  <c r="A3400" i="15"/>
  <c r="A3401" i="15"/>
  <c r="A3402" i="15"/>
  <c r="A3403" i="15"/>
  <c r="A3404" i="15"/>
  <c r="A3405" i="15"/>
  <c r="A3406" i="15"/>
  <c r="A3407" i="15"/>
  <c r="A3408" i="15"/>
  <c r="A3409" i="15"/>
  <c r="A3410" i="15"/>
  <c r="A3411" i="15"/>
  <c r="A3412" i="15"/>
  <c r="A3413" i="15"/>
  <c r="A3414" i="15"/>
  <c r="A3415" i="15"/>
  <c r="A3416" i="15"/>
  <c r="A3417" i="15"/>
  <c r="A3418" i="15"/>
  <c r="A3419" i="15"/>
  <c r="A3420" i="15"/>
  <c r="A3421" i="15"/>
  <c r="A3422" i="15"/>
  <c r="A3423" i="15"/>
  <c r="A3424" i="15"/>
  <c r="A3425" i="15"/>
  <c r="A3426" i="15"/>
  <c r="A3427" i="15"/>
  <c r="A3428" i="15"/>
  <c r="A3429" i="15"/>
  <c r="A3430" i="15"/>
  <c r="A3431" i="15"/>
  <c r="A3432" i="15"/>
  <c r="A3433" i="15"/>
  <c r="A3434" i="15"/>
  <c r="A3435" i="15"/>
  <c r="A3436" i="15"/>
  <c r="A3437" i="15"/>
  <c r="A3438" i="15"/>
  <c r="A3439" i="15"/>
  <c r="A3440" i="15"/>
  <c r="A3441" i="15"/>
  <c r="A3442" i="15"/>
  <c r="A3443" i="15"/>
  <c r="A3444" i="15"/>
  <c r="A3445" i="15"/>
  <c r="A3446" i="15"/>
  <c r="A3447" i="15"/>
  <c r="A3448" i="15"/>
  <c r="A3449" i="15"/>
  <c r="A3450" i="15"/>
  <c r="A3451" i="15"/>
  <c r="A3452" i="15"/>
  <c r="A3453" i="15"/>
  <c r="A3454" i="15"/>
  <c r="A3455" i="15"/>
  <c r="A3456" i="15"/>
  <c r="A3457" i="15"/>
  <c r="A3458" i="15"/>
  <c r="A3459" i="15"/>
  <c r="A3460" i="15"/>
  <c r="A3461" i="15"/>
  <c r="A3462" i="15"/>
  <c r="A3463" i="15"/>
  <c r="A3464" i="15"/>
  <c r="A3465" i="15"/>
  <c r="A3466" i="15"/>
  <c r="A3467" i="15"/>
  <c r="A3468" i="15"/>
  <c r="A3469" i="15"/>
  <c r="A3470" i="15"/>
  <c r="A3471" i="15"/>
  <c r="A3472" i="15"/>
  <c r="A3473" i="15"/>
  <c r="A3474" i="15"/>
  <c r="A3475" i="15"/>
  <c r="A3476" i="15"/>
  <c r="A3477" i="15"/>
  <c r="A3478" i="15"/>
  <c r="A3479" i="15"/>
  <c r="A3480" i="15"/>
  <c r="A3481" i="15"/>
  <c r="A3482" i="15"/>
  <c r="A3483" i="15"/>
  <c r="A3484" i="15"/>
  <c r="A3485" i="15"/>
  <c r="A3486" i="15"/>
  <c r="A3487" i="15"/>
  <c r="A3488" i="15"/>
  <c r="A3489" i="15"/>
  <c r="A3490" i="15"/>
  <c r="A3491" i="15"/>
  <c r="A3492" i="15"/>
  <c r="A3493" i="15"/>
  <c r="A3494" i="15"/>
  <c r="A3495" i="15"/>
  <c r="A3496" i="15"/>
  <c r="A3497" i="15"/>
  <c r="A3498" i="15"/>
  <c r="A3499" i="15"/>
  <c r="A3500" i="15"/>
  <c r="A3501" i="15"/>
  <c r="A3502" i="15"/>
  <c r="A3503" i="15"/>
  <c r="A3504" i="15"/>
  <c r="A3505" i="15"/>
  <c r="A3506" i="15"/>
  <c r="A3507" i="15"/>
  <c r="A3508" i="15"/>
  <c r="A3509" i="15"/>
  <c r="A3510" i="15"/>
  <c r="A3511" i="15"/>
  <c r="A3512" i="15"/>
  <c r="A3513" i="15"/>
  <c r="A3514" i="15"/>
  <c r="A3515" i="15"/>
  <c r="A3516" i="15"/>
  <c r="A3517" i="15"/>
  <c r="A3518" i="15"/>
  <c r="A3519" i="15"/>
  <c r="A3520" i="15"/>
  <c r="A3521" i="15"/>
  <c r="A3522" i="15"/>
  <c r="A3523" i="15"/>
  <c r="A3524" i="15"/>
  <c r="A3525" i="15"/>
  <c r="A3526" i="15"/>
  <c r="A3527" i="15"/>
  <c r="A3528" i="15"/>
  <c r="A3529" i="15"/>
  <c r="A3530" i="15"/>
  <c r="A3531" i="15"/>
  <c r="A3532" i="15"/>
  <c r="A3533" i="15"/>
  <c r="A3534" i="15"/>
  <c r="A3535" i="15"/>
  <c r="A3536" i="15"/>
  <c r="A3537" i="15"/>
  <c r="A3538" i="15"/>
  <c r="A3539" i="15"/>
  <c r="A3540" i="15"/>
  <c r="A3541" i="15"/>
  <c r="A3542" i="15"/>
  <c r="A3543" i="15"/>
  <c r="A3544" i="15"/>
  <c r="A3545" i="15"/>
  <c r="A3546" i="15"/>
  <c r="A3547" i="15"/>
  <c r="A3548" i="15"/>
  <c r="A3549" i="15"/>
  <c r="A3550" i="15"/>
  <c r="A3551" i="15"/>
  <c r="A3552" i="15"/>
  <c r="A3553" i="15"/>
  <c r="A3554" i="15"/>
  <c r="A3555" i="15"/>
  <c r="A3556" i="15"/>
  <c r="A3557" i="15"/>
  <c r="A3558" i="15"/>
  <c r="A3559" i="15"/>
  <c r="A3560" i="15"/>
  <c r="A3561" i="15"/>
  <c r="A3562" i="15"/>
  <c r="A3563" i="15"/>
  <c r="A3564" i="15"/>
  <c r="A3565" i="15"/>
  <c r="A3566" i="15"/>
  <c r="A3567" i="15"/>
  <c r="A3568" i="15"/>
  <c r="A3569" i="15"/>
  <c r="A3570" i="15"/>
  <c r="A3571" i="15"/>
  <c r="A3572" i="15"/>
  <c r="A3573" i="15"/>
  <c r="A3574" i="15"/>
  <c r="A3575" i="15"/>
  <c r="A3576" i="15"/>
  <c r="A3577" i="15"/>
  <c r="A3578" i="15"/>
  <c r="A3579" i="15"/>
  <c r="A3580" i="15"/>
  <c r="A3581" i="15"/>
  <c r="A3582" i="15"/>
  <c r="A3583" i="15"/>
  <c r="A3584" i="15"/>
  <c r="A3585" i="15"/>
  <c r="A3586" i="15"/>
  <c r="A3587" i="15"/>
  <c r="A3588" i="15"/>
  <c r="A3589" i="15"/>
  <c r="A3590" i="15"/>
  <c r="A3591" i="15"/>
  <c r="A3592" i="15"/>
  <c r="A3593" i="15"/>
  <c r="A3594" i="15"/>
  <c r="A3595" i="15"/>
  <c r="A3596" i="15"/>
  <c r="A3597" i="15"/>
  <c r="A3598" i="15"/>
  <c r="A3599" i="15"/>
  <c r="A3600" i="15"/>
  <c r="A3601" i="15"/>
  <c r="A3602" i="15"/>
  <c r="A3603" i="15"/>
  <c r="A3604" i="15"/>
  <c r="A3605" i="15"/>
  <c r="A3606" i="15"/>
  <c r="A3607" i="15"/>
  <c r="A3608" i="15"/>
  <c r="A3609" i="15"/>
  <c r="A3610" i="15"/>
  <c r="A3611" i="15"/>
  <c r="A3612" i="15"/>
  <c r="A3613" i="15"/>
  <c r="A3614" i="15"/>
  <c r="A3615" i="15"/>
  <c r="A3616" i="15"/>
  <c r="A3617" i="15"/>
  <c r="A3618" i="15"/>
  <c r="A3619" i="15"/>
  <c r="A3620" i="15"/>
  <c r="A3621" i="15"/>
  <c r="A3622" i="15"/>
  <c r="A3623" i="15"/>
  <c r="A3624" i="15"/>
  <c r="A3625" i="15"/>
  <c r="A3626" i="15"/>
  <c r="A3627" i="15"/>
  <c r="A3628" i="15"/>
  <c r="A3629" i="15"/>
  <c r="A3630" i="15"/>
  <c r="A3631" i="15"/>
  <c r="A3632" i="15"/>
  <c r="A3633" i="15"/>
  <c r="A3634" i="15"/>
  <c r="A3635" i="15"/>
  <c r="A3636" i="15"/>
  <c r="A3637" i="15"/>
  <c r="A3638" i="15"/>
  <c r="A3639" i="15"/>
  <c r="A3640" i="15"/>
  <c r="A3641" i="15"/>
  <c r="A3642" i="15"/>
  <c r="A3643" i="15"/>
  <c r="A3644" i="15"/>
  <c r="A3645" i="15"/>
  <c r="A3646" i="15"/>
  <c r="A3647" i="15"/>
  <c r="A3648" i="15"/>
  <c r="A3649" i="15"/>
  <c r="A3650" i="15"/>
  <c r="A3651" i="15"/>
  <c r="A3652" i="15"/>
  <c r="A3653" i="15"/>
  <c r="A3654" i="15"/>
  <c r="A3655" i="15"/>
  <c r="A3656" i="15"/>
  <c r="A3657" i="15"/>
  <c r="A3658" i="15"/>
  <c r="A3659" i="15"/>
  <c r="A3660" i="15"/>
  <c r="A3661" i="15"/>
  <c r="A3662" i="15"/>
  <c r="A3663" i="15"/>
  <c r="A3664" i="15"/>
  <c r="A3665" i="15"/>
  <c r="A3666" i="15"/>
  <c r="A3667" i="15"/>
  <c r="A3668" i="15"/>
  <c r="A3669" i="15"/>
  <c r="A3670" i="15"/>
  <c r="A3671" i="15"/>
  <c r="A3672" i="15"/>
  <c r="A3673" i="15"/>
  <c r="A3674" i="15"/>
  <c r="A3675" i="15"/>
  <c r="A3676" i="15"/>
  <c r="A3677" i="15"/>
  <c r="A3678" i="15"/>
  <c r="A3679" i="15"/>
  <c r="A3680" i="15"/>
  <c r="A3681" i="15"/>
  <c r="A3682" i="15"/>
  <c r="A3683" i="15"/>
  <c r="A3684" i="15"/>
  <c r="A3685" i="15"/>
  <c r="A3686" i="15"/>
  <c r="A3687" i="15"/>
  <c r="A3688" i="15"/>
  <c r="A3689" i="15"/>
  <c r="A3690" i="15"/>
  <c r="A3691" i="15"/>
  <c r="A3692" i="15"/>
  <c r="A3693" i="15"/>
  <c r="A3694" i="15"/>
  <c r="A3695" i="15"/>
  <c r="A3696" i="15"/>
  <c r="A3697" i="15"/>
  <c r="A3698" i="15"/>
  <c r="A3699" i="15"/>
  <c r="A3700" i="15"/>
  <c r="A3701" i="15"/>
  <c r="A3702" i="15"/>
  <c r="A3703" i="15"/>
  <c r="A3704" i="15"/>
  <c r="A3705" i="15"/>
  <c r="A3706" i="15"/>
  <c r="A3707" i="15"/>
  <c r="A3708" i="15"/>
  <c r="A3709" i="15"/>
  <c r="A3710" i="15"/>
  <c r="A3711" i="15"/>
  <c r="A3712" i="15"/>
  <c r="A3713" i="15"/>
  <c r="A3714" i="15"/>
  <c r="A3715" i="15"/>
  <c r="A3716" i="15"/>
  <c r="A3717" i="15"/>
  <c r="A3718" i="15"/>
  <c r="A3719" i="15"/>
  <c r="A3720" i="15"/>
  <c r="A3721" i="15"/>
  <c r="A3722" i="15"/>
  <c r="A3723" i="15"/>
  <c r="A3724" i="15"/>
  <c r="A3725" i="15"/>
  <c r="A3726" i="15"/>
  <c r="A3727" i="15"/>
  <c r="A3728" i="15"/>
  <c r="A3729" i="15"/>
  <c r="A3730" i="15"/>
  <c r="A3731" i="15"/>
  <c r="A3732" i="15"/>
  <c r="A3733" i="15"/>
  <c r="A3734" i="15"/>
  <c r="A3735" i="15"/>
  <c r="A3736" i="15"/>
  <c r="A3737" i="15"/>
  <c r="A3738" i="15"/>
  <c r="A3739" i="15"/>
  <c r="A3740" i="15"/>
  <c r="A3741" i="15"/>
  <c r="A3742" i="15"/>
  <c r="A3743" i="15"/>
  <c r="A3744" i="15"/>
  <c r="A3745" i="15"/>
  <c r="A3746" i="15"/>
  <c r="A3747" i="15"/>
  <c r="A3748" i="15"/>
  <c r="A3749" i="15"/>
  <c r="A3750" i="15"/>
  <c r="A3751" i="15"/>
  <c r="A3752" i="15"/>
  <c r="A3753" i="15"/>
  <c r="A3754" i="15"/>
  <c r="A3755" i="15"/>
  <c r="A3756" i="15"/>
  <c r="A3757" i="15"/>
  <c r="A3758" i="15"/>
  <c r="A3759" i="15"/>
  <c r="A3760" i="15"/>
  <c r="A3761" i="15"/>
  <c r="A3762" i="15"/>
  <c r="A3763" i="15"/>
  <c r="A3764" i="15"/>
  <c r="A3765" i="15"/>
  <c r="A3766" i="15"/>
  <c r="A3767" i="15"/>
  <c r="A3768" i="15"/>
  <c r="A3769" i="15"/>
  <c r="A3770" i="15"/>
  <c r="A3771" i="15"/>
  <c r="A3772" i="15"/>
  <c r="A3773" i="15"/>
  <c r="A3774" i="15"/>
  <c r="A3775" i="15"/>
  <c r="A3776" i="15"/>
  <c r="A3777" i="15"/>
  <c r="A3778" i="15"/>
  <c r="A3779" i="15"/>
  <c r="A3780" i="15"/>
  <c r="A3781" i="15"/>
  <c r="A3782" i="15"/>
  <c r="A3783" i="15"/>
  <c r="A3784" i="15"/>
  <c r="A3785" i="15"/>
  <c r="A3786" i="15"/>
  <c r="A3787" i="15"/>
  <c r="A3788" i="15"/>
  <c r="A3789" i="15"/>
  <c r="A3790" i="15"/>
  <c r="A3791" i="15"/>
  <c r="A3792" i="15"/>
  <c r="A3793" i="15"/>
  <c r="A3794" i="15"/>
  <c r="A3795" i="15"/>
  <c r="A3796" i="15"/>
  <c r="A3797" i="15"/>
  <c r="A3798" i="15"/>
  <c r="A3799" i="15"/>
  <c r="A3800" i="15"/>
  <c r="A3801" i="15"/>
  <c r="A3802" i="15"/>
  <c r="A3803" i="15"/>
  <c r="A3804" i="15"/>
  <c r="A3805" i="15"/>
  <c r="A3806" i="15"/>
  <c r="A3807" i="15"/>
  <c r="A3808" i="15"/>
  <c r="A3809" i="15"/>
  <c r="A3810" i="15"/>
  <c r="A3811" i="15"/>
  <c r="A3812" i="15"/>
  <c r="A3813" i="15"/>
  <c r="A3814" i="15"/>
  <c r="A3815" i="15"/>
  <c r="A3816" i="15"/>
  <c r="A3817" i="15"/>
  <c r="A3818" i="15"/>
  <c r="A3819" i="15"/>
  <c r="A3820" i="15"/>
  <c r="A3821" i="15"/>
  <c r="A3822" i="15"/>
  <c r="A3823" i="15"/>
  <c r="A3824" i="15"/>
  <c r="A3825" i="15"/>
  <c r="A3826" i="15"/>
  <c r="A3827" i="15"/>
  <c r="A3828" i="15"/>
  <c r="A3829" i="15"/>
  <c r="A3830" i="15"/>
  <c r="A3831" i="15"/>
  <c r="A3832" i="15"/>
  <c r="A3833" i="15"/>
  <c r="A3834" i="15"/>
  <c r="A3835" i="15"/>
  <c r="A3836" i="15"/>
  <c r="A3837" i="15"/>
  <c r="A3838" i="15"/>
  <c r="A3839" i="15"/>
  <c r="A3840" i="15"/>
  <c r="A3841" i="15"/>
  <c r="A3842" i="15"/>
  <c r="A3843" i="15"/>
  <c r="A3844" i="15"/>
  <c r="A3845" i="15"/>
  <c r="A3846" i="15"/>
  <c r="A3847" i="15"/>
  <c r="A3848" i="15"/>
  <c r="A3849" i="15"/>
  <c r="A3850" i="15"/>
  <c r="A3851" i="15"/>
  <c r="A3852" i="15"/>
  <c r="A3853" i="15"/>
  <c r="A3854" i="15"/>
  <c r="A3855" i="15"/>
  <c r="A3856" i="15"/>
  <c r="A3857" i="15"/>
  <c r="A3858" i="15"/>
  <c r="A3859" i="15"/>
  <c r="A3860" i="15"/>
  <c r="A3861" i="15"/>
  <c r="A3862" i="15"/>
  <c r="A3863" i="15"/>
  <c r="A3864" i="15"/>
  <c r="A3865" i="15"/>
  <c r="A3866" i="15"/>
  <c r="A3867" i="15"/>
  <c r="A3868" i="15"/>
  <c r="A3869" i="15"/>
  <c r="A3870" i="15"/>
  <c r="A3871" i="15"/>
  <c r="A3872" i="15"/>
  <c r="A3873" i="15"/>
  <c r="A3874" i="15"/>
  <c r="A3875" i="15"/>
  <c r="A3876" i="15"/>
  <c r="A3877" i="15"/>
  <c r="A3878" i="15"/>
  <c r="A3879" i="15"/>
  <c r="A3880" i="15"/>
  <c r="A3881" i="15"/>
  <c r="A3882" i="15"/>
  <c r="A3883" i="15"/>
  <c r="A3884" i="15"/>
  <c r="A3885" i="15"/>
  <c r="A3886" i="15"/>
  <c r="A3887" i="15"/>
  <c r="A3888" i="15"/>
  <c r="A3889" i="15"/>
  <c r="A3890" i="15"/>
  <c r="A3891" i="15"/>
  <c r="A3892" i="15"/>
  <c r="A3893" i="15"/>
  <c r="A3894" i="15"/>
  <c r="A3895" i="15"/>
  <c r="A3896" i="15"/>
  <c r="A3897" i="15"/>
  <c r="A3898" i="15"/>
  <c r="A3899" i="15"/>
  <c r="A3900" i="15"/>
  <c r="A3901" i="15"/>
  <c r="A3902" i="15"/>
  <c r="A3903" i="15"/>
  <c r="A3904" i="15"/>
  <c r="A3905" i="15"/>
  <c r="A3906" i="15"/>
  <c r="A3907" i="15"/>
  <c r="A3908" i="15"/>
  <c r="A3909" i="15"/>
  <c r="A3910" i="15"/>
  <c r="A3911" i="15"/>
  <c r="A3912" i="15"/>
  <c r="A3913" i="15"/>
  <c r="A3914" i="15"/>
  <c r="A3915" i="15"/>
  <c r="A3916" i="15"/>
  <c r="A3917" i="15"/>
  <c r="A3918" i="15"/>
  <c r="A3919" i="15"/>
  <c r="A3920" i="15"/>
  <c r="A3921" i="15"/>
  <c r="A3922" i="15"/>
  <c r="A3923" i="15"/>
  <c r="A3924" i="15"/>
  <c r="A3925" i="15"/>
  <c r="A3926" i="15"/>
  <c r="A3927" i="15"/>
  <c r="A3928" i="15"/>
  <c r="A3929" i="15"/>
  <c r="A3930" i="15"/>
  <c r="A3931" i="15"/>
  <c r="A3932" i="15"/>
  <c r="A3933" i="15"/>
  <c r="A3934" i="15"/>
  <c r="A3935" i="15"/>
  <c r="A3936" i="15"/>
  <c r="A3937" i="15"/>
  <c r="A3938" i="15"/>
  <c r="A3939" i="15"/>
  <c r="A3940" i="15"/>
  <c r="A3941" i="15"/>
  <c r="A3942" i="15"/>
  <c r="A3943" i="15"/>
  <c r="A3944" i="15"/>
  <c r="A3945" i="15"/>
  <c r="A3946" i="15"/>
  <c r="A3947" i="15"/>
  <c r="A3948" i="15"/>
  <c r="A3949" i="15"/>
  <c r="A3950" i="15"/>
  <c r="A3951" i="15"/>
  <c r="A3952" i="15"/>
  <c r="A3953" i="15"/>
  <c r="A3954" i="15"/>
  <c r="A3955" i="15"/>
  <c r="A3956" i="15"/>
  <c r="A3957" i="15"/>
  <c r="A3958" i="15"/>
  <c r="A3959" i="15"/>
  <c r="A3960" i="15"/>
  <c r="A3961" i="15"/>
  <c r="A3962" i="15"/>
  <c r="A3963" i="15"/>
  <c r="A3964" i="15"/>
  <c r="A3965" i="15"/>
  <c r="A3966" i="15"/>
  <c r="A3967" i="15"/>
  <c r="A3968" i="15"/>
  <c r="A3969" i="15"/>
  <c r="A3970" i="15"/>
  <c r="A3971" i="15"/>
  <c r="A3972" i="15"/>
  <c r="A3973" i="15"/>
  <c r="A3974" i="15"/>
  <c r="A3975" i="15"/>
  <c r="A3976" i="15"/>
  <c r="A3977" i="15"/>
  <c r="A3978" i="15"/>
  <c r="A3979" i="15"/>
  <c r="A3980" i="15"/>
  <c r="A3981" i="15"/>
  <c r="A3982" i="15"/>
  <c r="A3983" i="15"/>
  <c r="A3984" i="15"/>
  <c r="A3985" i="15"/>
  <c r="A3986" i="15"/>
  <c r="A3987" i="15"/>
  <c r="A3988" i="15"/>
  <c r="A3989" i="15"/>
  <c r="A3990" i="15"/>
  <c r="A3991" i="15"/>
  <c r="A3992" i="15"/>
  <c r="A3993" i="15"/>
  <c r="A3994" i="15"/>
  <c r="A3995" i="15"/>
  <c r="A3996" i="15"/>
  <c r="A3997" i="15"/>
  <c r="A3998" i="15"/>
  <c r="A3999" i="15"/>
  <c r="A4000" i="15"/>
  <c r="A4001" i="15"/>
  <c r="A4002" i="15"/>
  <c r="A4003" i="15"/>
  <c r="A4004" i="15"/>
  <c r="A4005" i="15"/>
  <c r="A4006" i="15"/>
  <c r="A4007" i="15"/>
  <c r="A4008" i="15"/>
  <c r="A4009" i="15"/>
  <c r="A4010" i="15"/>
  <c r="A4011" i="15"/>
  <c r="A4012" i="15"/>
  <c r="A4013" i="15"/>
  <c r="A4014" i="15"/>
  <c r="A4015" i="15"/>
  <c r="A4016" i="15"/>
  <c r="A4017" i="15"/>
  <c r="A4018" i="15"/>
  <c r="A4019" i="15"/>
  <c r="A4020" i="15"/>
  <c r="A4021" i="15"/>
  <c r="A4022" i="15"/>
  <c r="A4023" i="15"/>
  <c r="A4024" i="15"/>
  <c r="A4025" i="15"/>
  <c r="A4026" i="15"/>
  <c r="A4027" i="15"/>
  <c r="A4028" i="15"/>
  <c r="A4029" i="15"/>
  <c r="A4030" i="15"/>
  <c r="A4031" i="15"/>
  <c r="A4032" i="15"/>
  <c r="A4033" i="15"/>
  <c r="A4034" i="15"/>
  <c r="A4035" i="15"/>
  <c r="A4036" i="15"/>
  <c r="A4037" i="15"/>
  <c r="A4038" i="15"/>
  <c r="A4039" i="15"/>
  <c r="A4040" i="15"/>
  <c r="A4041" i="15"/>
  <c r="A4042" i="15"/>
  <c r="A4043" i="15"/>
  <c r="A4044" i="15"/>
  <c r="A4045" i="15"/>
  <c r="A4046" i="15"/>
  <c r="A4047" i="15"/>
  <c r="A4048" i="15"/>
  <c r="A4049" i="15"/>
  <c r="A4050" i="15"/>
  <c r="A4051" i="15"/>
  <c r="A4052" i="15"/>
  <c r="A4053" i="15"/>
  <c r="A4054" i="15"/>
  <c r="A4055" i="15"/>
  <c r="A4056" i="15"/>
  <c r="A4057" i="15"/>
  <c r="A4058" i="15"/>
  <c r="A4059" i="15"/>
  <c r="A4060" i="15"/>
  <c r="A4061" i="15"/>
  <c r="A4062" i="15"/>
  <c r="A4063" i="15"/>
  <c r="A4064" i="15"/>
  <c r="A4065" i="15"/>
  <c r="A4066" i="15"/>
  <c r="A4067" i="15"/>
  <c r="A4068" i="15"/>
  <c r="A4069" i="15"/>
  <c r="A4070" i="15"/>
  <c r="A4071" i="15"/>
  <c r="A4072" i="15"/>
  <c r="A4073" i="15"/>
  <c r="A4074" i="15"/>
  <c r="A4075" i="15"/>
  <c r="A4076" i="15"/>
  <c r="A4077" i="15"/>
  <c r="A4078" i="15"/>
  <c r="A4079" i="15"/>
  <c r="A4080" i="15"/>
  <c r="A4081" i="15"/>
  <c r="A4082" i="15"/>
  <c r="A4083" i="15"/>
  <c r="A4084" i="15"/>
  <c r="A4085" i="15"/>
  <c r="A4086" i="15"/>
  <c r="A4087" i="15"/>
  <c r="A4088" i="15"/>
  <c r="A4089" i="15"/>
  <c r="A4090" i="15"/>
  <c r="A4091" i="15"/>
  <c r="A4092" i="15"/>
  <c r="A4093" i="15"/>
  <c r="A4094" i="15"/>
  <c r="A4095" i="15"/>
  <c r="A4096" i="15"/>
  <c r="A4097" i="15"/>
  <c r="A4098" i="15"/>
  <c r="A4099" i="15"/>
  <c r="A4100" i="15"/>
  <c r="A4101" i="15"/>
  <c r="A4102" i="15"/>
  <c r="A4103" i="15"/>
  <c r="A4104" i="15"/>
  <c r="A4105" i="15"/>
  <c r="A4106" i="15"/>
  <c r="A4107" i="15"/>
  <c r="A4108" i="15"/>
  <c r="A4109" i="15"/>
  <c r="A4110" i="15"/>
  <c r="A4111" i="15"/>
  <c r="A4112" i="15"/>
  <c r="A4113" i="15"/>
  <c r="A4114" i="15"/>
  <c r="A4115" i="15"/>
  <c r="A4116" i="15"/>
  <c r="A4117" i="15"/>
  <c r="A4118" i="15"/>
  <c r="A4119" i="15"/>
  <c r="A4120" i="15"/>
  <c r="A4121" i="15"/>
  <c r="A4122" i="15"/>
  <c r="A4123" i="15"/>
  <c r="A4124" i="15"/>
  <c r="A4125" i="15"/>
  <c r="A4126" i="15"/>
  <c r="A4127" i="15"/>
  <c r="A4128" i="15"/>
  <c r="A4129" i="15"/>
  <c r="A4130" i="15"/>
  <c r="A4131" i="15"/>
  <c r="A4132" i="15"/>
  <c r="A4133" i="15"/>
  <c r="A4134" i="15"/>
  <c r="A4135" i="15"/>
  <c r="A4136" i="15"/>
  <c r="A4137" i="15"/>
  <c r="A4138" i="15"/>
  <c r="A4139" i="15"/>
  <c r="A4140" i="15"/>
  <c r="A4141" i="15"/>
  <c r="A4142" i="15"/>
  <c r="A4143" i="15"/>
  <c r="A4144" i="15"/>
  <c r="A4145" i="15"/>
  <c r="A4146" i="15"/>
  <c r="A4147" i="15"/>
  <c r="A4148" i="15"/>
  <c r="A4149" i="15"/>
  <c r="A4150" i="15"/>
  <c r="A4151" i="15"/>
  <c r="A4152" i="15"/>
  <c r="A4153" i="15"/>
  <c r="A4154" i="15"/>
  <c r="A4155" i="15"/>
  <c r="A4156" i="15"/>
  <c r="A4157" i="15"/>
  <c r="A4158" i="15"/>
  <c r="A4159" i="15"/>
  <c r="A4160" i="15"/>
  <c r="A4161" i="15"/>
  <c r="A4162" i="15"/>
  <c r="A4163" i="15"/>
  <c r="A4164" i="15"/>
  <c r="A4165" i="15"/>
  <c r="A4166" i="15"/>
  <c r="A4167" i="15"/>
  <c r="A4168" i="15"/>
  <c r="A4169" i="15"/>
  <c r="A4170" i="15"/>
  <c r="A4171" i="15"/>
  <c r="A4172" i="15"/>
  <c r="A4173" i="15"/>
  <c r="A4174" i="15"/>
  <c r="A4175" i="15"/>
  <c r="A4176" i="15"/>
  <c r="A4177" i="15"/>
  <c r="A4178" i="15"/>
  <c r="A4179" i="15"/>
  <c r="A4180" i="15"/>
  <c r="A4181" i="15"/>
  <c r="A4182" i="15"/>
  <c r="A4183" i="15"/>
  <c r="A4184" i="15"/>
  <c r="A4185" i="15"/>
  <c r="A4186" i="15"/>
  <c r="A4187" i="15"/>
  <c r="A4188" i="15"/>
  <c r="A4189" i="15"/>
  <c r="A4190" i="15"/>
  <c r="A4191" i="15"/>
  <c r="A4192" i="15"/>
  <c r="A4193" i="15"/>
  <c r="A4194" i="15"/>
  <c r="A4195" i="15"/>
  <c r="A4196" i="15"/>
  <c r="A4197" i="15"/>
  <c r="A4198" i="15"/>
  <c r="A4199" i="15"/>
  <c r="A4200" i="15"/>
  <c r="A4201" i="15"/>
  <c r="A4202" i="15"/>
  <c r="A4203" i="15"/>
  <c r="A4204" i="15"/>
  <c r="A4205" i="15"/>
  <c r="A4206" i="15"/>
  <c r="A4207" i="15"/>
  <c r="A4208" i="15"/>
  <c r="A4209" i="15"/>
  <c r="A4210" i="15"/>
  <c r="A4211" i="15"/>
  <c r="A4212" i="15"/>
  <c r="A4213" i="15"/>
  <c r="A4214" i="15"/>
  <c r="A4215" i="15"/>
  <c r="A4216" i="15"/>
  <c r="A4217" i="15"/>
  <c r="A4218" i="15"/>
  <c r="A4219" i="15"/>
  <c r="A4220" i="15"/>
  <c r="A4221" i="15"/>
  <c r="A4222" i="15"/>
  <c r="A4223" i="15"/>
  <c r="A4224" i="15"/>
  <c r="A4225" i="15"/>
  <c r="A4226" i="15"/>
  <c r="A4227" i="15"/>
  <c r="A4228" i="15"/>
  <c r="A4229" i="15"/>
  <c r="A4230" i="15"/>
  <c r="A4231" i="15"/>
  <c r="A4232" i="15"/>
  <c r="A4233" i="15"/>
  <c r="A4234" i="15"/>
  <c r="A4235" i="15"/>
  <c r="A4236" i="15"/>
  <c r="A4237" i="15"/>
  <c r="A4238" i="15"/>
  <c r="A4239" i="15"/>
  <c r="A4240" i="15"/>
  <c r="A4241" i="15"/>
  <c r="A4242" i="15"/>
  <c r="A4243" i="15"/>
  <c r="A4244" i="15"/>
  <c r="A4245" i="15"/>
  <c r="A4246" i="15"/>
  <c r="A4247" i="15"/>
  <c r="A4248" i="15"/>
  <c r="A4249" i="15"/>
  <c r="A4250" i="15"/>
  <c r="A4251" i="15"/>
  <c r="A4252" i="15"/>
  <c r="A4253" i="15"/>
  <c r="A4254" i="15"/>
  <c r="A4255" i="15"/>
  <c r="A4256" i="15"/>
  <c r="A4257" i="15"/>
  <c r="A4258" i="15"/>
  <c r="A4259" i="15"/>
  <c r="A4260" i="15"/>
  <c r="A4261" i="15"/>
  <c r="A4262" i="15"/>
  <c r="A4263" i="15"/>
  <c r="A4264" i="15"/>
  <c r="A4265" i="15"/>
  <c r="A4266" i="15"/>
  <c r="A4267" i="15"/>
  <c r="A4268" i="15"/>
  <c r="A4269" i="15"/>
  <c r="A4270" i="15"/>
  <c r="A4271" i="15"/>
  <c r="A4272" i="15"/>
  <c r="A4273" i="15"/>
  <c r="A4274" i="15"/>
  <c r="A4275" i="15"/>
  <c r="A4276" i="15"/>
  <c r="A4277" i="15"/>
  <c r="A4278" i="15"/>
  <c r="A4279" i="15"/>
  <c r="A4280" i="15"/>
  <c r="A4281" i="15"/>
  <c r="A4282" i="15"/>
  <c r="A4283" i="15"/>
  <c r="A4284" i="15"/>
  <c r="A4285" i="15"/>
  <c r="A4286" i="15"/>
  <c r="A4287" i="15"/>
  <c r="A4288" i="15"/>
  <c r="A4289" i="15"/>
  <c r="A4290" i="15"/>
  <c r="A4291" i="15"/>
  <c r="A4292" i="15"/>
  <c r="A4293" i="15"/>
  <c r="A4294" i="15"/>
  <c r="A4295" i="15"/>
  <c r="A4296" i="15"/>
  <c r="A4297" i="15"/>
  <c r="A4298" i="15"/>
  <c r="A4299" i="15"/>
  <c r="A4300" i="15"/>
  <c r="A4301" i="15"/>
  <c r="A4302" i="15"/>
  <c r="A4303" i="15"/>
  <c r="A4304" i="15"/>
  <c r="A4305" i="15"/>
  <c r="A4306" i="15"/>
  <c r="A4307" i="15"/>
  <c r="A4308" i="15"/>
  <c r="A4309" i="15"/>
  <c r="A4310" i="15"/>
  <c r="A4311" i="15"/>
  <c r="A4312" i="15"/>
  <c r="A4313" i="15"/>
  <c r="A4314" i="15"/>
  <c r="A4315" i="15"/>
  <c r="A4316" i="15"/>
  <c r="A4317" i="15"/>
  <c r="A4318" i="15"/>
  <c r="A4319" i="15"/>
  <c r="A4320" i="15"/>
  <c r="A4321" i="15"/>
  <c r="A4322" i="15"/>
  <c r="A4323" i="15"/>
  <c r="A4324" i="15"/>
  <c r="A4325" i="15"/>
  <c r="A4326" i="15"/>
  <c r="A4327" i="15"/>
  <c r="A4328" i="15"/>
  <c r="A4329" i="15"/>
  <c r="A4330" i="15"/>
  <c r="A4331" i="15"/>
  <c r="A4332" i="15"/>
  <c r="A4333" i="15"/>
  <c r="A4334" i="15"/>
  <c r="A4335" i="15"/>
  <c r="A4336" i="15"/>
  <c r="A4337" i="15"/>
  <c r="A4338" i="15"/>
  <c r="A4339" i="15"/>
  <c r="A4340" i="15"/>
  <c r="A4341" i="15"/>
  <c r="A4342" i="15"/>
  <c r="A4343" i="15"/>
  <c r="A4344" i="15"/>
  <c r="A4345" i="15"/>
  <c r="A4346" i="15"/>
  <c r="A4347" i="15"/>
  <c r="A4348" i="15"/>
  <c r="A4349" i="15"/>
  <c r="A4350" i="15"/>
  <c r="A4351" i="15"/>
  <c r="A4352" i="15"/>
  <c r="A4353" i="15"/>
  <c r="A4354" i="15"/>
  <c r="A4355" i="15"/>
  <c r="A4356" i="15"/>
  <c r="A4357" i="15"/>
  <c r="A4358" i="15"/>
  <c r="A4359" i="15"/>
  <c r="A4360" i="15"/>
  <c r="A4361" i="15"/>
  <c r="A4362" i="15"/>
  <c r="A4363" i="15"/>
  <c r="A4364" i="15"/>
  <c r="A4365" i="15"/>
  <c r="A4366" i="15"/>
  <c r="A4367" i="15"/>
  <c r="A4368" i="15"/>
  <c r="A4369" i="15"/>
  <c r="A4370" i="15"/>
  <c r="A4371" i="15"/>
  <c r="A4372" i="15"/>
  <c r="A4373" i="15"/>
  <c r="A4374" i="15"/>
  <c r="A4375" i="15"/>
  <c r="A4376" i="15"/>
  <c r="A4377" i="15"/>
  <c r="A4378" i="15"/>
  <c r="A4379" i="15"/>
  <c r="A4380" i="15"/>
  <c r="A4381" i="15"/>
  <c r="A4382" i="15"/>
  <c r="A4383" i="15"/>
  <c r="A4384" i="15"/>
  <c r="A4385" i="15"/>
  <c r="A4386" i="15"/>
  <c r="A4387" i="15"/>
  <c r="A4388" i="15"/>
  <c r="A4389" i="15"/>
  <c r="A4390" i="15"/>
  <c r="A4391" i="15"/>
  <c r="A4392" i="15"/>
  <c r="A4393" i="15"/>
  <c r="A4394" i="15"/>
  <c r="A4395" i="15"/>
  <c r="A4396" i="15"/>
  <c r="A4397" i="15"/>
  <c r="A4398" i="15"/>
  <c r="A4399" i="15"/>
  <c r="A4400" i="15"/>
  <c r="A4401" i="15"/>
  <c r="A4402" i="15"/>
  <c r="A4403" i="15"/>
  <c r="A4404" i="15"/>
  <c r="A4405" i="15"/>
  <c r="A4406" i="15"/>
  <c r="A4407" i="15"/>
  <c r="A4408" i="15"/>
  <c r="A4409" i="15"/>
  <c r="A4410" i="15"/>
  <c r="A4411" i="15"/>
  <c r="A4412" i="15"/>
  <c r="A4413" i="15"/>
  <c r="A4414" i="15"/>
  <c r="A4415" i="15"/>
  <c r="A4416" i="15"/>
  <c r="A4417" i="15"/>
  <c r="A4418" i="15"/>
  <c r="A4419" i="15"/>
  <c r="A4420" i="15"/>
  <c r="A4421" i="15"/>
  <c r="A4422" i="15"/>
  <c r="A4423" i="15"/>
  <c r="A4424" i="15"/>
  <c r="A4425" i="15"/>
  <c r="A4426" i="15"/>
  <c r="A4427" i="15"/>
  <c r="A4428" i="15"/>
  <c r="A4429" i="15"/>
  <c r="A4430" i="15"/>
  <c r="A4431" i="15"/>
  <c r="A4432" i="15"/>
  <c r="A4433" i="15"/>
  <c r="A4434" i="15"/>
  <c r="A4435" i="15"/>
  <c r="A4436" i="15"/>
  <c r="A4437" i="15"/>
  <c r="A4438" i="15"/>
  <c r="A4439" i="15"/>
  <c r="A4440" i="15"/>
  <c r="A4441" i="15"/>
  <c r="A4442" i="15"/>
  <c r="A4443" i="15"/>
  <c r="A4444" i="15"/>
  <c r="A4445" i="15"/>
  <c r="A4446" i="15"/>
  <c r="A4447" i="15"/>
  <c r="A4448" i="15"/>
  <c r="A4449" i="15"/>
  <c r="A4450" i="15"/>
  <c r="A4451" i="15"/>
  <c r="A4452" i="15"/>
  <c r="A4453" i="15"/>
  <c r="A4454" i="15"/>
  <c r="A4455" i="15"/>
  <c r="A4456" i="15"/>
  <c r="A4457" i="15"/>
  <c r="A4458" i="15"/>
  <c r="A4459" i="15"/>
  <c r="A4460" i="15"/>
  <c r="A4461" i="15"/>
  <c r="A4462" i="15"/>
  <c r="A4463" i="15"/>
  <c r="A4464" i="15"/>
  <c r="A4465" i="15"/>
  <c r="A4466" i="15"/>
  <c r="A4467" i="15"/>
  <c r="A4468" i="15"/>
  <c r="A4469" i="15"/>
  <c r="A4470" i="15"/>
  <c r="A4471" i="15"/>
  <c r="A4472" i="15"/>
  <c r="A4473" i="15"/>
  <c r="A4474" i="15"/>
  <c r="A4475" i="15"/>
  <c r="A4476" i="15"/>
  <c r="A4477" i="15"/>
  <c r="A4478" i="15"/>
  <c r="A4479" i="15"/>
  <c r="A4480" i="15"/>
  <c r="A4481" i="15"/>
  <c r="A4482" i="15"/>
  <c r="A4483" i="15"/>
  <c r="A4484" i="15"/>
  <c r="A4485" i="15"/>
  <c r="A4486" i="15"/>
  <c r="A4487" i="15"/>
  <c r="A4488" i="15"/>
  <c r="A4489" i="15"/>
  <c r="A4490" i="15"/>
  <c r="A4491" i="15"/>
  <c r="A4492" i="15"/>
  <c r="A4493" i="15"/>
  <c r="A4494" i="15"/>
  <c r="A4495" i="15"/>
  <c r="A4496" i="15"/>
  <c r="A4497" i="15"/>
  <c r="A4498" i="15"/>
  <c r="A4499" i="15"/>
  <c r="A4500" i="15"/>
  <c r="A4501" i="15"/>
  <c r="A4502" i="15"/>
  <c r="A4503" i="15"/>
  <c r="A4504" i="15"/>
  <c r="A4505" i="15"/>
  <c r="A4506" i="15"/>
  <c r="A4507" i="15"/>
  <c r="A4508" i="15"/>
  <c r="A4509" i="15"/>
  <c r="A4510" i="15"/>
  <c r="A4511" i="15"/>
  <c r="A4512" i="15"/>
  <c r="A4513" i="15"/>
  <c r="A4514" i="15"/>
  <c r="A4515" i="15"/>
  <c r="A4516" i="15"/>
  <c r="A4517" i="15"/>
  <c r="A4518" i="15"/>
  <c r="A4519" i="15"/>
  <c r="A4520" i="15"/>
  <c r="A4521" i="15"/>
  <c r="A4522" i="15"/>
  <c r="A4523" i="15"/>
  <c r="A4524" i="15"/>
  <c r="A4525" i="15"/>
  <c r="A4526" i="15"/>
  <c r="A4527" i="15"/>
  <c r="A4528" i="15"/>
  <c r="A4529" i="15"/>
  <c r="A4530" i="15"/>
  <c r="A4531" i="15"/>
  <c r="A4532" i="15"/>
  <c r="A4533" i="15"/>
  <c r="A4534" i="15"/>
  <c r="A4535" i="15"/>
  <c r="A4536" i="15"/>
  <c r="A4537" i="15"/>
  <c r="A4538" i="15"/>
  <c r="A4539" i="15"/>
  <c r="A4540" i="15"/>
  <c r="A4541" i="15"/>
  <c r="A4542" i="15"/>
  <c r="A4543" i="15"/>
  <c r="A4544" i="15"/>
  <c r="A4545" i="15"/>
  <c r="A4546" i="15"/>
  <c r="A4547" i="15"/>
  <c r="A4548" i="15"/>
  <c r="A4549" i="15"/>
  <c r="A4550" i="15"/>
  <c r="A4551" i="15"/>
  <c r="A4552" i="15"/>
  <c r="A4553" i="15"/>
  <c r="A4554" i="15"/>
  <c r="A4555" i="15"/>
  <c r="A4556" i="15"/>
  <c r="A4557" i="15"/>
  <c r="A4558" i="15"/>
  <c r="A4559" i="15"/>
  <c r="A4560" i="15"/>
  <c r="A4561" i="15"/>
  <c r="A4562" i="15"/>
  <c r="A4563" i="15"/>
  <c r="A4564" i="15"/>
  <c r="A4565" i="15"/>
  <c r="A4566" i="15"/>
  <c r="A4567" i="15"/>
  <c r="A4568" i="15"/>
  <c r="A4569" i="15"/>
  <c r="A4570" i="15"/>
  <c r="A4571" i="15"/>
  <c r="A4572" i="15"/>
  <c r="A4573" i="15"/>
  <c r="A4574" i="15"/>
  <c r="A4575" i="15"/>
  <c r="A4576" i="15"/>
  <c r="A4577" i="15"/>
  <c r="A4578" i="15"/>
  <c r="A4579" i="15"/>
  <c r="A4580" i="15"/>
  <c r="A4581" i="15"/>
  <c r="A4582" i="15"/>
  <c r="A4583" i="15"/>
  <c r="A4584" i="15"/>
  <c r="A4585" i="15"/>
  <c r="A4586" i="15"/>
  <c r="A4587" i="15"/>
  <c r="A4588" i="15"/>
  <c r="A4589" i="15"/>
  <c r="A4590" i="15"/>
  <c r="A4591" i="15"/>
  <c r="A4592" i="15"/>
  <c r="A4593" i="15"/>
  <c r="A4594" i="15"/>
  <c r="A4595" i="15"/>
  <c r="A4596" i="15"/>
  <c r="A4597" i="15"/>
  <c r="A4598" i="15"/>
  <c r="A4599" i="15"/>
  <c r="A4600" i="15"/>
  <c r="A4601" i="15"/>
  <c r="A4602" i="15"/>
  <c r="A4603" i="15"/>
  <c r="A4604" i="15"/>
  <c r="A4605" i="15"/>
  <c r="A4606" i="15"/>
  <c r="A4607" i="15"/>
  <c r="A4608" i="15"/>
  <c r="A4609" i="15"/>
  <c r="A4610" i="15"/>
  <c r="A4611" i="15"/>
  <c r="A4612" i="15"/>
  <c r="A4613" i="15"/>
  <c r="A4614" i="15"/>
  <c r="A4615" i="15"/>
  <c r="A4616" i="15"/>
  <c r="A4617" i="15"/>
  <c r="A4618" i="15"/>
  <c r="A4619" i="15"/>
  <c r="A4620" i="15"/>
  <c r="A4621" i="15"/>
  <c r="A4622" i="15"/>
  <c r="A4623" i="15"/>
  <c r="A4624" i="15"/>
  <c r="A4625" i="15"/>
  <c r="A4626" i="15"/>
  <c r="A4627" i="15"/>
  <c r="A4628" i="15"/>
  <c r="A4629" i="15"/>
  <c r="A4630" i="15"/>
  <c r="A4631" i="15"/>
  <c r="A4632" i="15"/>
  <c r="A4633" i="15"/>
  <c r="A4634" i="15"/>
  <c r="A4635" i="15"/>
  <c r="A4636" i="15"/>
  <c r="A4637" i="15"/>
  <c r="A4638" i="15"/>
  <c r="A4639" i="15"/>
  <c r="A4640" i="15"/>
  <c r="A4641" i="15"/>
  <c r="A4642" i="15"/>
  <c r="A4643" i="15"/>
  <c r="A4644" i="15"/>
  <c r="A4645" i="15"/>
  <c r="A4646" i="15"/>
  <c r="A4647" i="15"/>
  <c r="A4648" i="15"/>
  <c r="A4649" i="15"/>
  <c r="A4650" i="15"/>
  <c r="A4651" i="15"/>
  <c r="A4652" i="15"/>
  <c r="A4653" i="15"/>
  <c r="A4654" i="15"/>
  <c r="A4655" i="15"/>
  <c r="A4656" i="15"/>
  <c r="A4657" i="15"/>
  <c r="A4658" i="15"/>
  <c r="A4659" i="15"/>
  <c r="A4660" i="15"/>
  <c r="A4661" i="15"/>
  <c r="A4662" i="15"/>
  <c r="A4663" i="15"/>
  <c r="A4664" i="15"/>
  <c r="A4665" i="15"/>
  <c r="A4666" i="15"/>
  <c r="A4667" i="15"/>
  <c r="A4668" i="15"/>
  <c r="A4669" i="15"/>
  <c r="A4670" i="15"/>
  <c r="A4671" i="15"/>
  <c r="A4672" i="15"/>
  <c r="A4673" i="15"/>
  <c r="A4674" i="15"/>
  <c r="A4675" i="15"/>
  <c r="A4676" i="15"/>
  <c r="A4677" i="15"/>
  <c r="A4678" i="15"/>
  <c r="A4679" i="15"/>
  <c r="A4680" i="15"/>
  <c r="A4681" i="15"/>
  <c r="A4682" i="15"/>
  <c r="A4683" i="15"/>
  <c r="A4684" i="15"/>
  <c r="A4685" i="15"/>
  <c r="A4686" i="15"/>
  <c r="A4687" i="15"/>
  <c r="A4688" i="15"/>
  <c r="A4689" i="15"/>
  <c r="A4690" i="15"/>
  <c r="A4691" i="15"/>
  <c r="A4692" i="15"/>
  <c r="A4693" i="15"/>
  <c r="A4694" i="15"/>
  <c r="A4695" i="15"/>
  <c r="A4696" i="15"/>
  <c r="A4697" i="15"/>
  <c r="A4698" i="15"/>
  <c r="A4699" i="15"/>
  <c r="A4700" i="15"/>
  <c r="A4701" i="15"/>
  <c r="A4702" i="15"/>
  <c r="A4703" i="15"/>
  <c r="A4704" i="15"/>
  <c r="A4705" i="15"/>
  <c r="A4706" i="15"/>
  <c r="A4707" i="15"/>
  <c r="A4708" i="15"/>
  <c r="A4709" i="15"/>
  <c r="A4710" i="15"/>
  <c r="A4711" i="15"/>
  <c r="A4712" i="15"/>
  <c r="A4713" i="15"/>
  <c r="A4714" i="15"/>
  <c r="A4715" i="15"/>
  <c r="A4716" i="15"/>
  <c r="A4717" i="15"/>
  <c r="A4718" i="15"/>
  <c r="A4719" i="15"/>
  <c r="A4720" i="15"/>
  <c r="A4721" i="15"/>
  <c r="A4722" i="15"/>
  <c r="A4723" i="15"/>
  <c r="A4724" i="15"/>
  <c r="A4725" i="15"/>
  <c r="A4726" i="15"/>
  <c r="A4727" i="15"/>
  <c r="A4728" i="15"/>
  <c r="A4729" i="15"/>
  <c r="A4730" i="15"/>
  <c r="A4731" i="15"/>
  <c r="A4732" i="15"/>
  <c r="A4733" i="15"/>
  <c r="A4734" i="15"/>
  <c r="A4735" i="15"/>
  <c r="A4736" i="15"/>
  <c r="A4737" i="15"/>
  <c r="A4738" i="15"/>
  <c r="A4739" i="15"/>
  <c r="A4740" i="15"/>
  <c r="A4741" i="15"/>
  <c r="A4742" i="15"/>
  <c r="A4743" i="15"/>
  <c r="A4744" i="15"/>
  <c r="A4745" i="15"/>
  <c r="A4746" i="15"/>
  <c r="A4747" i="15"/>
  <c r="A4748" i="15"/>
  <c r="A4749" i="15"/>
  <c r="A4750" i="15"/>
  <c r="A4751" i="15"/>
  <c r="A4752" i="15"/>
  <c r="A4753" i="15"/>
  <c r="A4754" i="15"/>
  <c r="A4755" i="15"/>
  <c r="A4756" i="15"/>
  <c r="A4757" i="15"/>
  <c r="A4758" i="15"/>
  <c r="A4759" i="15"/>
  <c r="A4760" i="15"/>
  <c r="A4761" i="15"/>
  <c r="A4762" i="15"/>
  <c r="A4763" i="15"/>
  <c r="A4764" i="15"/>
  <c r="A4765" i="15"/>
  <c r="A4766" i="15"/>
  <c r="A4767" i="15"/>
  <c r="A4768" i="15"/>
  <c r="A4769" i="15"/>
  <c r="A4770" i="15"/>
  <c r="A4771" i="15"/>
  <c r="A4772" i="15"/>
  <c r="A4773" i="15"/>
  <c r="A4774" i="15"/>
  <c r="A4775" i="15"/>
  <c r="A4776" i="15"/>
  <c r="A4777" i="15"/>
  <c r="A4778" i="15"/>
  <c r="A4779" i="15"/>
  <c r="A4780" i="15"/>
  <c r="A4781" i="15"/>
  <c r="A4782" i="15"/>
  <c r="A4783" i="15"/>
  <c r="A4784" i="15"/>
  <c r="A4785" i="15"/>
  <c r="A4786" i="15"/>
  <c r="A4787" i="15"/>
  <c r="A4788" i="15"/>
  <c r="A4789" i="15"/>
  <c r="A4790" i="15"/>
  <c r="A4791" i="15"/>
  <c r="A4792" i="15"/>
  <c r="A4793" i="15"/>
  <c r="A4794" i="15"/>
  <c r="A4795" i="15"/>
  <c r="A4796" i="15"/>
  <c r="A4797" i="15"/>
  <c r="A4798" i="15"/>
  <c r="A4799" i="15"/>
  <c r="A4800" i="15"/>
  <c r="A4801" i="15"/>
  <c r="A4802" i="15"/>
  <c r="A4803" i="15"/>
  <c r="A4804" i="15"/>
  <c r="A4805" i="15"/>
  <c r="A4806" i="15"/>
  <c r="A4807" i="15"/>
  <c r="A4808" i="15"/>
  <c r="A4809" i="15"/>
  <c r="A4810" i="15"/>
  <c r="A4811" i="15"/>
  <c r="A4812" i="15"/>
  <c r="A4813" i="15"/>
  <c r="A4814" i="15"/>
  <c r="A4815" i="15"/>
  <c r="A4816" i="15"/>
  <c r="A4817" i="15"/>
  <c r="A4818" i="15"/>
  <c r="A4819" i="15"/>
  <c r="A4820" i="15"/>
  <c r="A4821" i="15"/>
  <c r="A4822" i="15"/>
  <c r="A4823" i="15"/>
  <c r="A4824" i="15"/>
  <c r="A4825" i="15"/>
  <c r="A4826" i="15"/>
  <c r="A4827" i="15"/>
  <c r="A4828" i="15"/>
  <c r="A4829" i="15"/>
  <c r="A4830" i="15"/>
  <c r="A4831" i="15"/>
  <c r="A4832" i="15"/>
  <c r="A4833" i="15"/>
  <c r="A4834" i="15"/>
  <c r="A4835" i="15"/>
  <c r="A4836" i="15"/>
  <c r="A4837" i="15"/>
  <c r="A4838" i="15"/>
  <c r="A4839" i="15"/>
  <c r="A4840" i="15"/>
  <c r="A4841" i="15"/>
  <c r="A4842" i="15"/>
  <c r="A4843" i="15"/>
  <c r="A4844" i="15"/>
  <c r="A4845" i="15"/>
  <c r="A4846" i="15"/>
  <c r="A4847" i="15"/>
  <c r="A4848" i="15"/>
  <c r="A4849" i="15"/>
  <c r="A4850" i="15"/>
  <c r="A4851" i="15"/>
  <c r="A4852" i="15"/>
  <c r="A4853" i="15"/>
  <c r="A4854" i="15"/>
  <c r="A4855" i="15"/>
  <c r="A4856" i="15"/>
  <c r="A4857" i="15"/>
  <c r="A4858" i="15"/>
  <c r="A4859" i="15"/>
  <c r="A4860" i="15"/>
  <c r="A4861" i="15"/>
  <c r="A4862" i="15"/>
  <c r="A4863" i="15"/>
  <c r="A4864" i="15"/>
  <c r="A4865" i="15"/>
  <c r="A4866" i="15"/>
  <c r="A4867" i="15"/>
  <c r="A4868" i="15"/>
  <c r="A4869" i="15"/>
  <c r="A4870" i="15"/>
  <c r="A4871" i="15"/>
  <c r="A4872" i="15"/>
  <c r="A4873" i="15"/>
  <c r="A4874" i="15"/>
  <c r="A4875" i="15"/>
  <c r="A4876" i="15"/>
  <c r="A4877" i="15"/>
  <c r="A4878" i="15"/>
  <c r="A4879" i="15"/>
  <c r="A4880" i="15"/>
  <c r="A4881" i="15"/>
  <c r="A4882" i="15"/>
  <c r="A4883" i="15"/>
  <c r="A4884" i="15"/>
  <c r="A4885" i="15"/>
  <c r="A4886" i="15"/>
  <c r="A4887" i="15"/>
  <c r="A4888" i="15"/>
  <c r="A4889" i="15"/>
  <c r="A4890" i="15"/>
  <c r="A4891" i="15"/>
  <c r="A4892" i="15"/>
  <c r="A4893" i="15"/>
  <c r="A4894" i="15"/>
  <c r="A4895" i="15"/>
  <c r="A4896" i="15"/>
  <c r="A4897" i="15"/>
  <c r="A4898" i="15"/>
  <c r="A4899" i="15"/>
  <c r="A4900" i="15"/>
  <c r="A4901" i="15"/>
  <c r="A4902" i="15"/>
  <c r="A4903" i="15"/>
  <c r="A4904" i="15"/>
  <c r="A4905" i="15"/>
  <c r="A4906" i="15"/>
  <c r="A4907" i="15"/>
  <c r="A4908" i="15"/>
  <c r="A4909" i="15"/>
  <c r="A4910" i="15"/>
  <c r="A4911" i="15"/>
  <c r="A4912" i="15"/>
  <c r="A4913" i="15"/>
  <c r="A4914" i="15"/>
  <c r="A4915" i="15"/>
  <c r="A4916" i="15"/>
  <c r="A4917" i="15"/>
  <c r="A4918" i="15"/>
  <c r="A4919" i="15"/>
  <c r="A4920" i="15"/>
  <c r="A4921" i="15"/>
  <c r="A4922" i="15"/>
  <c r="A4923" i="15"/>
  <c r="A4924" i="15"/>
  <c r="A4925" i="15"/>
  <c r="A4926" i="15"/>
  <c r="A4927" i="15"/>
  <c r="A4928" i="15"/>
  <c r="A4929" i="15"/>
  <c r="A4930" i="15"/>
  <c r="A4931" i="15"/>
  <c r="A4932" i="15"/>
  <c r="A4933" i="15"/>
  <c r="A4934" i="15"/>
  <c r="A4935" i="15"/>
  <c r="A4936" i="15"/>
  <c r="A4937" i="15"/>
  <c r="A4938" i="15"/>
  <c r="A4939" i="15"/>
  <c r="A4940" i="15"/>
  <c r="A4941" i="15"/>
  <c r="A4942" i="15"/>
  <c r="A4943" i="15"/>
  <c r="A4944" i="15"/>
  <c r="A4945" i="15"/>
  <c r="A4946" i="15"/>
  <c r="A4947" i="15"/>
  <c r="A4948" i="15"/>
  <c r="A4949" i="15"/>
  <c r="A4950" i="15"/>
  <c r="A4951" i="15"/>
  <c r="A4952" i="15"/>
  <c r="A4953" i="15"/>
  <c r="A4954" i="15"/>
  <c r="A4955" i="15"/>
  <c r="A4956" i="15"/>
  <c r="A4957" i="15"/>
  <c r="A4958" i="15"/>
  <c r="A4959" i="15"/>
  <c r="A4960" i="15"/>
  <c r="A4961" i="15"/>
  <c r="A4962" i="15"/>
  <c r="A4963" i="15"/>
  <c r="A4964" i="15"/>
  <c r="A4965" i="15"/>
  <c r="A4966" i="15"/>
  <c r="A4967" i="15"/>
  <c r="A4968" i="15"/>
  <c r="A4969" i="15"/>
  <c r="A4970" i="15"/>
  <c r="A4971" i="15"/>
  <c r="A4972" i="15"/>
  <c r="A4973" i="15"/>
  <c r="A4974" i="15"/>
  <c r="A4975" i="15"/>
  <c r="A4976" i="15"/>
  <c r="A4977" i="15"/>
  <c r="A4978" i="15"/>
  <c r="A4979" i="15"/>
  <c r="A4980" i="15"/>
  <c r="A4981" i="15"/>
  <c r="A4982" i="15"/>
  <c r="A4983" i="15"/>
  <c r="A4984" i="15"/>
  <c r="A4985" i="15"/>
  <c r="A4986" i="15"/>
  <c r="A4987" i="15"/>
  <c r="A4988" i="15"/>
  <c r="A4989" i="15"/>
  <c r="A4990" i="15"/>
  <c r="A4991" i="15"/>
  <c r="A4992" i="15"/>
  <c r="A4993" i="15"/>
  <c r="A4994" i="15"/>
  <c r="A4995" i="15"/>
  <c r="A4996" i="15"/>
  <c r="A4997" i="15"/>
  <c r="A4998" i="15"/>
  <c r="A4999" i="15"/>
  <c r="A5000" i="15"/>
  <c r="A5001" i="15"/>
  <c r="A5002" i="15"/>
  <c r="A5003" i="15"/>
  <c r="A5004" i="15"/>
  <c r="A5005" i="15"/>
  <c r="A5006" i="15"/>
  <c r="A5007" i="15"/>
  <c r="A5008" i="15"/>
  <c r="A5009" i="15"/>
  <c r="A5010" i="15"/>
  <c r="A5011" i="15"/>
  <c r="A5012" i="15"/>
  <c r="A5013" i="15"/>
  <c r="A5014" i="15"/>
  <c r="A5015" i="15"/>
  <c r="A5016" i="15"/>
  <c r="A5017" i="15"/>
  <c r="A5018" i="15"/>
  <c r="A5019" i="15"/>
  <c r="A5020" i="15"/>
  <c r="A5021" i="15"/>
  <c r="A5022" i="15"/>
  <c r="A5023" i="15"/>
  <c r="A5024" i="15"/>
  <c r="A5025" i="15"/>
  <c r="A5026" i="15"/>
  <c r="A5027" i="15"/>
  <c r="A5028" i="15"/>
  <c r="A5029" i="15"/>
  <c r="A5030" i="15"/>
  <c r="A5031" i="15"/>
  <c r="A5032" i="15"/>
  <c r="A5033" i="15"/>
  <c r="A5034" i="15"/>
  <c r="A5035" i="15"/>
  <c r="A5036" i="15"/>
  <c r="A5037" i="15"/>
  <c r="A5038" i="15"/>
  <c r="A5039" i="15"/>
  <c r="A5040" i="15"/>
  <c r="A5041" i="15"/>
  <c r="A5042" i="15"/>
  <c r="A5043" i="15"/>
  <c r="A5044" i="15"/>
  <c r="A5045" i="15"/>
  <c r="A5046" i="15"/>
  <c r="A5047" i="15"/>
  <c r="A5048" i="15"/>
  <c r="A5049" i="15"/>
  <c r="A5050" i="15"/>
  <c r="A5051" i="15"/>
  <c r="A5052" i="15"/>
  <c r="A5053" i="15"/>
  <c r="A5054" i="15"/>
  <c r="A5055" i="15"/>
  <c r="A5056" i="15"/>
  <c r="A5057" i="15"/>
  <c r="A5058" i="15"/>
  <c r="A5059" i="15"/>
  <c r="A5060" i="15"/>
  <c r="A5061" i="15"/>
  <c r="A5062" i="15"/>
  <c r="A5063" i="15"/>
  <c r="A5064" i="15"/>
  <c r="A5065" i="15"/>
  <c r="A5066" i="15"/>
  <c r="A5067" i="15"/>
  <c r="A5068" i="15"/>
  <c r="A5069" i="15"/>
  <c r="A5070" i="15"/>
  <c r="A5071" i="15"/>
  <c r="A5072" i="15"/>
  <c r="A5073" i="15"/>
  <c r="A5074" i="15"/>
  <c r="A5075" i="15"/>
  <c r="A5076" i="15"/>
  <c r="A5077" i="15"/>
  <c r="A5078" i="15"/>
  <c r="A5079" i="15"/>
  <c r="A5080" i="15"/>
  <c r="A5081" i="15"/>
  <c r="A5082" i="15"/>
  <c r="A5083" i="15"/>
  <c r="A5084" i="15"/>
  <c r="A5085" i="15"/>
  <c r="A5086" i="15"/>
  <c r="A5087" i="15"/>
  <c r="A5088" i="15"/>
  <c r="A5089" i="15"/>
  <c r="A5090" i="15"/>
  <c r="A5091" i="15"/>
  <c r="A5092" i="15"/>
  <c r="A5093" i="15"/>
  <c r="A5094" i="15"/>
  <c r="A5095" i="15"/>
  <c r="A5096" i="15"/>
  <c r="A5097" i="15"/>
  <c r="A5098" i="15"/>
  <c r="A5099" i="15"/>
  <c r="A5100" i="15"/>
  <c r="A5101" i="15"/>
  <c r="A5102" i="15"/>
  <c r="A5103" i="15"/>
  <c r="A5104" i="15"/>
  <c r="A5105" i="15"/>
  <c r="A5106" i="15"/>
  <c r="A5107" i="15"/>
  <c r="A5108" i="15"/>
  <c r="A5109" i="15"/>
  <c r="A5110" i="15"/>
  <c r="A5111" i="15"/>
  <c r="A5112" i="15"/>
  <c r="A5113" i="15"/>
  <c r="A5114" i="15"/>
  <c r="A5115" i="15"/>
  <c r="A5116" i="15"/>
  <c r="A5117" i="15"/>
  <c r="A5118" i="15"/>
  <c r="A5119" i="15"/>
  <c r="A5120" i="15"/>
  <c r="A5121" i="15"/>
  <c r="A5122" i="15"/>
  <c r="A5123" i="15"/>
  <c r="A5124" i="15"/>
  <c r="A5125" i="15"/>
  <c r="A5126" i="15"/>
  <c r="A5127" i="15"/>
  <c r="A5128" i="15"/>
  <c r="A5129" i="15"/>
  <c r="A5130" i="15"/>
  <c r="A5131" i="15"/>
  <c r="A5132" i="15"/>
  <c r="A5133" i="15"/>
  <c r="A5134" i="15"/>
  <c r="A5135" i="15"/>
  <c r="A5136" i="15"/>
  <c r="A5137" i="15"/>
  <c r="A5138" i="15"/>
  <c r="A5139" i="15"/>
  <c r="A5140" i="15"/>
  <c r="A5141" i="15"/>
  <c r="A5142" i="15"/>
  <c r="A5143" i="15"/>
  <c r="A5144" i="15"/>
  <c r="A5145" i="15"/>
  <c r="A5146" i="15"/>
  <c r="A5147" i="15"/>
  <c r="A5148" i="15"/>
  <c r="A5149" i="15"/>
  <c r="A5150" i="15"/>
  <c r="A5151" i="15"/>
  <c r="A5152" i="15"/>
  <c r="A5153" i="15"/>
  <c r="A5154" i="15"/>
  <c r="A5155" i="15"/>
  <c r="A5156" i="15"/>
  <c r="A5157" i="15"/>
  <c r="A5158" i="15"/>
  <c r="A5159" i="15"/>
  <c r="A5160" i="15"/>
  <c r="A5161" i="15"/>
  <c r="A5162" i="15"/>
  <c r="A5163" i="15"/>
  <c r="A5164" i="15"/>
  <c r="A5165" i="15"/>
  <c r="A5166" i="15"/>
  <c r="A5167" i="15"/>
  <c r="A5168" i="15"/>
  <c r="A5169" i="15"/>
  <c r="A5170" i="15"/>
  <c r="A5171" i="15"/>
  <c r="A5172" i="15"/>
  <c r="A5173" i="15"/>
  <c r="A5174" i="15"/>
  <c r="A5175" i="15"/>
  <c r="A5176" i="15"/>
  <c r="A5177" i="15"/>
  <c r="A5178" i="15"/>
  <c r="A5179" i="15"/>
  <c r="A5180" i="15"/>
  <c r="A5181" i="15"/>
  <c r="A5182" i="15"/>
  <c r="A5183" i="15"/>
  <c r="A5184" i="15"/>
  <c r="A5185" i="15"/>
  <c r="A5186" i="15"/>
  <c r="A5187" i="15"/>
  <c r="A5188" i="15"/>
  <c r="A5189" i="15"/>
  <c r="A5190" i="15"/>
  <c r="A5191" i="15"/>
  <c r="A5192" i="15"/>
  <c r="A5193" i="15"/>
  <c r="A5194" i="15"/>
  <c r="A5195" i="15"/>
  <c r="A5196" i="15"/>
  <c r="A5197" i="15"/>
  <c r="A5198" i="15"/>
  <c r="A5199" i="15"/>
  <c r="A5200" i="15"/>
  <c r="A5201" i="15"/>
  <c r="A5202" i="15"/>
  <c r="A5203" i="15"/>
  <c r="A5204" i="15"/>
  <c r="A5205" i="15"/>
  <c r="A5206" i="15"/>
  <c r="A5207" i="15"/>
  <c r="A5208" i="15"/>
  <c r="A5209" i="15"/>
  <c r="A5210" i="15"/>
  <c r="A5211" i="15"/>
  <c r="A5212" i="15"/>
  <c r="A5213" i="15"/>
  <c r="A5214" i="15"/>
  <c r="A5215" i="15"/>
  <c r="A5216" i="15"/>
  <c r="A5217" i="15"/>
  <c r="A5218" i="15"/>
  <c r="A5219" i="15"/>
  <c r="A5220" i="15"/>
  <c r="A5221" i="15"/>
  <c r="A5222" i="15"/>
  <c r="A5223" i="15"/>
  <c r="A5224" i="15"/>
  <c r="A5225" i="15"/>
  <c r="A5226" i="15"/>
  <c r="A5227" i="15"/>
  <c r="A5228" i="15"/>
  <c r="A5229" i="15"/>
  <c r="A5230" i="15"/>
  <c r="A5231" i="15"/>
  <c r="A5232" i="15"/>
  <c r="A5233" i="15"/>
  <c r="A5234" i="15"/>
  <c r="A5235" i="15"/>
  <c r="A5236" i="15"/>
  <c r="A5237" i="15"/>
  <c r="A5238" i="15"/>
  <c r="A5239" i="15"/>
  <c r="A5240" i="15"/>
  <c r="A5241" i="15"/>
  <c r="A5242" i="15"/>
  <c r="A5243" i="15"/>
  <c r="A5244" i="15"/>
  <c r="A5245" i="15"/>
  <c r="A5246" i="15"/>
  <c r="A5247" i="15"/>
  <c r="A5248" i="15"/>
  <c r="A5249" i="15"/>
  <c r="A5250" i="15"/>
  <c r="A5251" i="15"/>
  <c r="A5252" i="15"/>
  <c r="A5253" i="15"/>
  <c r="A5254" i="15"/>
  <c r="A5255" i="15"/>
  <c r="A5256" i="15"/>
  <c r="A5257" i="15"/>
  <c r="A5258" i="15"/>
  <c r="A5259" i="15"/>
  <c r="A5260" i="15"/>
  <c r="A5261" i="15"/>
  <c r="A5262" i="15"/>
  <c r="A5263" i="15"/>
  <c r="A5264" i="15"/>
  <c r="A5265" i="15"/>
  <c r="A5266" i="15"/>
  <c r="A5267" i="15"/>
  <c r="A5268" i="15"/>
  <c r="A5269" i="15"/>
  <c r="A5270" i="15"/>
  <c r="A5271" i="15"/>
  <c r="A5272" i="15"/>
  <c r="A5273" i="15"/>
  <c r="A5274" i="15"/>
  <c r="A5275" i="15"/>
  <c r="A5276" i="15"/>
  <c r="A5277" i="15"/>
  <c r="A5278" i="15"/>
  <c r="A5279" i="15"/>
  <c r="A5280" i="15"/>
  <c r="A5281" i="15"/>
  <c r="A5282" i="15"/>
  <c r="A5283" i="15"/>
  <c r="A5284" i="15"/>
  <c r="A5285" i="15"/>
  <c r="A5286" i="15"/>
  <c r="A5287" i="15"/>
  <c r="A5288" i="15"/>
  <c r="A5289" i="15"/>
  <c r="A5290" i="15"/>
  <c r="A5291" i="15"/>
  <c r="A5292" i="15"/>
  <c r="A5293" i="15"/>
  <c r="A5294" i="15"/>
  <c r="A5295" i="15"/>
  <c r="A5296" i="15"/>
  <c r="A5297" i="15"/>
  <c r="A5298" i="15"/>
  <c r="A5299" i="15"/>
  <c r="A5300" i="15"/>
  <c r="A5301" i="15"/>
  <c r="A5302" i="15"/>
  <c r="A5303" i="15"/>
  <c r="A5304" i="15"/>
  <c r="A5305" i="15"/>
  <c r="A5306" i="15"/>
  <c r="A5307" i="15"/>
  <c r="A5308" i="15"/>
  <c r="A5309" i="15"/>
  <c r="A5310" i="15"/>
  <c r="A5311" i="15"/>
  <c r="A5312" i="15"/>
  <c r="A5313" i="15"/>
  <c r="A5314" i="15"/>
  <c r="A5315" i="15"/>
  <c r="A5316" i="15"/>
  <c r="A5317" i="15"/>
  <c r="A5318" i="15"/>
  <c r="A5319" i="15"/>
  <c r="A5320" i="15"/>
  <c r="A5321" i="15"/>
  <c r="A5322" i="15"/>
  <c r="A5323" i="15"/>
  <c r="A5324" i="15"/>
  <c r="A5325" i="15"/>
  <c r="A5326" i="15"/>
  <c r="A5327" i="15"/>
  <c r="A5328" i="15"/>
  <c r="A5329" i="15"/>
  <c r="A5330" i="15"/>
  <c r="A5331" i="15"/>
  <c r="A5332" i="15"/>
  <c r="A5333" i="15"/>
  <c r="A5334" i="15"/>
  <c r="A5335" i="15"/>
  <c r="A5336" i="15"/>
  <c r="A5337" i="15"/>
  <c r="A5338" i="15"/>
  <c r="A5339" i="15"/>
  <c r="A5340" i="15"/>
  <c r="A5341" i="15"/>
  <c r="A5342" i="15"/>
  <c r="A5343" i="15"/>
  <c r="A5344" i="15"/>
  <c r="A5345" i="15"/>
  <c r="A5346" i="15"/>
  <c r="A5347" i="15"/>
  <c r="A5348" i="15"/>
  <c r="A5349" i="15"/>
  <c r="A5350" i="15"/>
  <c r="A5351" i="15"/>
  <c r="A5352" i="15"/>
  <c r="A5353" i="15"/>
  <c r="A5354" i="15"/>
  <c r="A5355" i="15"/>
  <c r="A5356" i="15"/>
  <c r="A5357" i="15"/>
  <c r="A5358" i="15"/>
  <c r="A5359" i="15"/>
  <c r="A5360" i="15"/>
  <c r="A5361" i="15"/>
  <c r="A5362" i="15"/>
  <c r="A5363" i="15"/>
  <c r="A5364" i="15"/>
  <c r="A5365" i="15"/>
  <c r="A5366" i="15"/>
  <c r="A5367" i="15"/>
  <c r="A5368" i="15"/>
  <c r="A5369" i="15"/>
  <c r="A5370" i="15"/>
  <c r="A5371" i="15"/>
  <c r="A5372" i="15"/>
  <c r="A5373" i="15"/>
  <c r="A5374" i="15"/>
  <c r="A5375" i="15"/>
  <c r="A5376" i="15"/>
  <c r="A5377" i="15"/>
  <c r="A5378" i="15"/>
  <c r="A5379" i="15"/>
  <c r="A5380" i="15"/>
  <c r="A5381" i="15"/>
  <c r="A5382" i="15"/>
  <c r="A5383" i="15"/>
  <c r="A5384" i="15"/>
  <c r="A5385" i="15"/>
  <c r="A5386" i="15"/>
  <c r="A5387" i="15"/>
  <c r="A5388" i="15"/>
  <c r="A5389" i="15"/>
  <c r="A5390" i="15"/>
  <c r="A5391" i="15"/>
  <c r="A5392" i="15"/>
  <c r="A5393" i="15"/>
  <c r="A5394" i="15"/>
  <c r="A5395" i="15"/>
  <c r="A5396" i="15"/>
  <c r="A5397" i="15"/>
  <c r="A5398" i="15"/>
  <c r="A5399" i="15"/>
  <c r="A5400" i="15"/>
  <c r="A5401" i="15"/>
  <c r="A5402" i="15"/>
  <c r="A5403" i="15"/>
  <c r="A5404" i="15"/>
  <c r="A5405" i="15"/>
  <c r="A5406" i="15"/>
  <c r="A5407" i="15"/>
  <c r="A5408" i="15"/>
  <c r="A5409" i="15"/>
  <c r="A5410" i="15"/>
  <c r="A5411" i="15"/>
  <c r="A5412" i="15"/>
  <c r="A5413" i="15"/>
  <c r="A5414" i="15"/>
  <c r="A5415" i="15"/>
  <c r="A5416" i="15"/>
  <c r="A5417" i="15"/>
  <c r="A5418" i="15"/>
  <c r="A5419" i="15"/>
  <c r="A5420" i="15"/>
  <c r="A5421" i="15"/>
  <c r="A5422" i="15"/>
  <c r="A5423" i="15"/>
  <c r="A5424" i="15"/>
  <c r="A5425" i="15"/>
  <c r="A5426" i="15"/>
  <c r="A5427" i="15"/>
  <c r="A5428" i="15"/>
  <c r="A5429" i="15"/>
  <c r="A5430" i="15"/>
  <c r="A5431" i="15"/>
  <c r="A5432" i="15"/>
  <c r="A5433" i="15"/>
  <c r="A5434" i="15"/>
  <c r="A5435" i="15"/>
  <c r="A5436" i="15"/>
  <c r="A5437" i="15"/>
  <c r="A5438" i="15"/>
  <c r="A5439" i="15"/>
  <c r="A5440" i="15"/>
  <c r="A5441" i="15"/>
  <c r="A5442" i="15"/>
  <c r="A5443" i="15"/>
  <c r="A5444" i="15"/>
  <c r="A5445" i="15"/>
  <c r="A5446" i="15"/>
  <c r="A5447" i="15"/>
  <c r="A5448" i="15"/>
  <c r="A5449" i="15"/>
  <c r="A5450" i="15"/>
  <c r="A5451" i="15"/>
  <c r="A5452" i="15"/>
  <c r="A5453" i="15"/>
  <c r="A5454" i="15"/>
  <c r="A5455" i="15"/>
  <c r="A5456" i="15"/>
  <c r="A5457" i="15"/>
  <c r="A5458" i="15"/>
  <c r="A5459" i="15"/>
  <c r="A5460" i="15"/>
  <c r="A5461" i="15"/>
  <c r="A5462" i="15"/>
  <c r="A5463" i="15"/>
  <c r="A5464" i="15"/>
  <c r="A5465" i="15"/>
  <c r="A5466" i="15"/>
  <c r="A5467" i="15"/>
  <c r="A5468" i="15"/>
  <c r="A5469" i="15"/>
  <c r="A5470" i="15"/>
  <c r="A5471" i="15"/>
  <c r="A5472" i="15"/>
  <c r="A5473" i="15"/>
  <c r="A5474" i="15"/>
  <c r="A5475" i="15"/>
  <c r="A5476" i="15"/>
  <c r="A5477" i="15"/>
  <c r="A5478" i="15"/>
  <c r="A5479" i="15"/>
  <c r="A5480" i="15"/>
  <c r="A5481" i="15"/>
  <c r="A5482" i="15"/>
  <c r="A5483" i="15"/>
  <c r="A5484" i="15"/>
  <c r="A5485" i="15"/>
  <c r="A5486" i="15"/>
  <c r="A5487" i="15"/>
  <c r="A5488" i="15"/>
  <c r="A5489" i="15"/>
  <c r="A5490" i="15"/>
  <c r="A5491" i="15"/>
  <c r="A5492" i="15"/>
  <c r="A5493" i="15"/>
  <c r="A5494" i="15"/>
  <c r="A5495" i="15"/>
  <c r="A5496" i="15"/>
  <c r="A5497" i="15"/>
  <c r="A5498" i="15"/>
  <c r="A5499" i="15"/>
  <c r="A5500" i="15"/>
  <c r="A5501" i="15"/>
  <c r="A5502" i="15"/>
  <c r="A5503" i="15"/>
  <c r="A5504" i="15"/>
  <c r="A5505" i="15"/>
  <c r="A5506" i="15"/>
  <c r="A5507" i="15"/>
  <c r="A5508" i="15"/>
  <c r="A5509" i="15"/>
  <c r="A5510" i="15"/>
  <c r="A5511" i="15"/>
  <c r="A5512" i="15"/>
  <c r="A5513" i="15"/>
  <c r="A5514" i="15"/>
  <c r="A5515" i="15"/>
  <c r="A5516" i="15"/>
  <c r="A5517" i="15"/>
  <c r="A5518" i="15"/>
  <c r="A5519" i="15"/>
  <c r="A5520" i="15"/>
  <c r="A5521" i="15"/>
  <c r="A5522" i="15"/>
  <c r="A5523" i="15"/>
  <c r="A5524" i="15"/>
  <c r="A5525" i="15"/>
  <c r="A5526" i="15"/>
  <c r="A5527" i="15"/>
  <c r="A5528" i="15"/>
  <c r="A5529" i="15"/>
  <c r="A5530" i="15"/>
  <c r="A5531" i="15"/>
  <c r="A5532" i="15"/>
  <c r="A5533" i="15"/>
  <c r="A5534" i="15"/>
  <c r="A5535" i="15"/>
  <c r="A5536" i="15"/>
  <c r="A5537" i="15"/>
  <c r="A5538" i="15"/>
  <c r="A5539" i="15"/>
  <c r="A5540" i="15"/>
  <c r="A5541" i="15"/>
  <c r="A5542" i="15"/>
  <c r="A5543" i="15"/>
  <c r="A5544" i="15"/>
  <c r="A5545" i="15"/>
  <c r="A5546" i="15"/>
  <c r="A5547" i="15"/>
  <c r="A5548" i="15"/>
  <c r="A5549" i="15"/>
  <c r="A5550" i="15"/>
  <c r="A5551" i="15"/>
  <c r="A5552" i="15"/>
  <c r="A5553" i="15"/>
  <c r="A5554" i="15"/>
  <c r="A5555" i="15"/>
  <c r="A5556" i="15"/>
  <c r="A5557" i="15"/>
  <c r="A5558" i="15"/>
  <c r="A5559" i="15"/>
  <c r="A5560" i="15"/>
  <c r="A5561" i="15"/>
  <c r="A5562" i="15"/>
  <c r="A5563" i="15"/>
  <c r="A5564" i="15"/>
  <c r="A5565" i="15"/>
  <c r="A5566" i="15"/>
  <c r="A5567" i="15"/>
  <c r="A5568" i="15"/>
  <c r="A5569" i="15"/>
  <c r="A5570" i="15"/>
  <c r="A5571" i="15"/>
  <c r="A5572" i="15"/>
  <c r="A5573" i="15"/>
  <c r="A5574" i="15"/>
  <c r="A5575" i="15"/>
  <c r="A5576" i="15"/>
  <c r="A5577" i="15"/>
  <c r="A5578" i="15"/>
  <c r="A5579" i="15"/>
  <c r="A5580" i="15"/>
  <c r="A5581" i="15"/>
  <c r="A5582" i="15"/>
  <c r="A5583" i="15"/>
  <c r="A5584" i="15"/>
  <c r="A5585" i="15"/>
  <c r="A5586" i="15"/>
  <c r="A5587" i="15"/>
  <c r="A5588" i="15"/>
  <c r="A5589" i="15"/>
  <c r="A5590" i="15"/>
  <c r="A5591" i="15"/>
  <c r="A5592" i="15"/>
  <c r="A5593" i="15"/>
  <c r="A5594" i="15"/>
  <c r="A5595" i="15"/>
  <c r="A5596" i="15"/>
  <c r="A5597" i="15"/>
  <c r="A5598" i="15"/>
  <c r="A5599" i="15"/>
  <c r="A5600" i="15"/>
  <c r="A5601" i="15"/>
  <c r="A5602" i="15"/>
  <c r="A5603" i="15"/>
  <c r="A5604" i="15"/>
  <c r="A5605" i="15"/>
  <c r="A5606" i="15"/>
  <c r="A5607" i="15"/>
  <c r="A5608" i="15"/>
  <c r="A5609" i="15"/>
  <c r="A5610" i="15"/>
  <c r="A5611" i="15"/>
  <c r="A5612" i="15"/>
  <c r="A5613" i="15"/>
  <c r="A5614" i="15"/>
  <c r="A5615" i="15"/>
  <c r="A5616" i="15"/>
  <c r="A5617" i="15"/>
  <c r="A5618" i="15"/>
  <c r="A5619" i="15"/>
  <c r="A5620" i="15"/>
  <c r="A5621" i="15"/>
  <c r="A5622" i="15"/>
  <c r="A5623" i="15"/>
  <c r="A5624" i="15"/>
  <c r="A5625" i="15"/>
  <c r="A5626" i="15"/>
  <c r="A5627" i="15"/>
  <c r="A5628" i="15"/>
  <c r="A5629" i="15"/>
  <c r="A5630" i="15"/>
  <c r="A5631" i="15"/>
  <c r="A5632" i="15"/>
  <c r="A5633" i="15"/>
  <c r="A5634" i="15"/>
  <c r="A5635" i="15"/>
  <c r="A5636" i="15"/>
  <c r="A5637" i="15"/>
  <c r="A5638" i="15"/>
  <c r="A5639" i="15"/>
  <c r="A5640" i="15"/>
  <c r="A5641" i="15"/>
  <c r="A5642" i="15"/>
  <c r="A5643" i="15"/>
  <c r="A5644" i="15"/>
  <c r="A5645" i="15"/>
  <c r="A5646" i="15"/>
  <c r="A5647" i="15"/>
  <c r="A5648" i="15"/>
  <c r="A5649" i="15"/>
  <c r="A5650" i="15"/>
  <c r="A5651" i="15"/>
  <c r="A5652" i="15"/>
  <c r="A5653" i="15"/>
  <c r="A5654" i="15"/>
  <c r="A5655" i="15"/>
  <c r="A5656" i="15"/>
  <c r="A5657" i="15"/>
  <c r="A5658" i="15"/>
  <c r="A5659" i="15"/>
  <c r="A5660" i="15"/>
  <c r="A5661" i="15"/>
  <c r="A5662" i="15"/>
  <c r="A5663" i="15"/>
  <c r="A5664" i="15"/>
  <c r="A5665" i="15"/>
  <c r="A5666" i="15"/>
  <c r="A5667" i="15"/>
  <c r="A5668" i="15"/>
  <c r="A5669" i="15"/>
  <c r="A5670" i="15"/>
  <c r="A5671" i="15"/>
  <c r="A5672" i="15"/>
  <c r="A5673" i="15"/>
  <c r="A5674" i="15"/>
  <c r="A5675" i="15"/>
  <c r="A5676" i="15"/>
  <c r="A5677" i="15"/>
  <c r="A5678" i="15"/>
  <c r="A5679" i="15"/>
  <c r="A5680" i="15"/>
  <c r="A5681" i="15"/>
  <c r="A5682" i="15"/>
  <c r="A5683" i="15"/>
  <c r="A5684" i="15"/>
  <c r="A5685" i="15"/>
  <c r="A5686" i="15"/>
  <c r="A5687" i="15"/>
  <c r="A5688" i="15"/>
  <c r="A5689" i="15"/>
  <c r="A5690" i="15"/>
  <c r="A5691" i="15"/>
  <c r="A5692" i="15"/>
  <c r="A5693" i="15"/>
  <c r="A5694" i="15"/>
  <c r="A5695" i="15"/>
  <c r="A5696" i="15"/>
  <c r="A5697" i="15"/>
  <c r="A5698" i="15"/>
  <c r="A5699" i="15"/>
  <c r="A5700" i="15"/>
  <c r="A5701" i="15"/>
  <c r="A5702" i="15"/>
  <c r="A5703" i="15"/>
  <c r="A5704" i="15"/>
  <c r="A5705" i="15"/>
  <c r="A5706" i="15"/>
  <c r="A5707" i="15"/>
  <c r="A5708" i="15"/>
  <c r="A5709" i="15"/>
  <c r="A5710" i="15"/>
  <c r="A5711" i="15"/>
  <c r="A5712" i="15"/>
  <c r="A5713" i="15"/>
  <c r="A5714" i="15"/>
  <c r="A5715" i="15"/>
  <c r="A5716" i="15"/>
  <c r="A5717" i="15"/>
  <c r="A5718" i="15"/>
  <c r="A5719" i="15"/>
  <c r="A5720" i="15"/>
  <c r="A5721" i="15"/>
  <c r="A5722" i="15"/>
  <c r="A5723" i="15"/>
  <c r="A5724" i="15"/>
  <c r="A5725" i="15"/>
  <c r="A5726" i="15"/>
  <c r="A5727" i="15"/>
  <c r="A5728" i="15"/>
  <c r="A5729" i="15"/>
  <c r="A5730" i="15"/>
  <c r="A5731" i="15"/>
  <c r="A5732" i="15"/>
  <c r="A5733" i="15"/>
  <c r="A5734" i="15"/>
  <c r="A5735" i="15"/>
  <c r="A5736" i="15"/>
  <c r="A5737" i="15"/>
  <c r="A5738" i="15"/>
  <c r="A5739" i="15"/>
  <c r="A5740" i="15"/>
  <c r="A5741" i="15"/>
  <c r="A5742" i="15"/>
  <c r="A5743" i="15"/>
  <c r="A5744" i="15"/>
  <c r="A5745" i="15"/>
  <c r="A5746" i="15"/>
  <c r="A5747" i="15"/>
  <c r="A5748" i="15"/>
  <c r="A5749" i="15"/>
  <c r="A5750" i="15"/>
  <c r="A5751" i="15"/>
  <c r="A5752" i="15"/>
  <c r="A5753" i="15"/>
  <c r="A5754" i="15"/>
  <c r="A5755" i="15"/>
  <c r="A5756" i="15"/>
  <c r="A5757" i="15"/>
  <c r="A5758" i="15"/>
  <c r="A5759" i="15"/>
  <c r="A5760" i="15"/>
  <c r="A5761" i="15"/>
  <c r="A5762" i="15"/>
  <c r="A5763" i="15"/>
  <c r="A5764" i="15"/>
  <c r="A5765" i="15"/>
  <c r="A5766" i="15"/>
  <c r="A5767" i="15"/>
  <c r="A5768" i="15"/>
  <c r="A5769" i="15"/>
  <c r="A5770" i="15"/>
  <c r="A5771" i="15"/>
  <c r="A5772" i="15"/>
  <c r="A5773" i="15"/>
  <c r="A5774" i="15"/>
  <c r="A5775" i="15"/>
  <c r="A5776" i="15"/>
  <c r="A5777" i="15"/>
  <c r="A5778" i="15"/>
  <c r="A5779" i="15"/>
  <c r="A5780" i="15"/>
  <c r="A5781" i="15"/>
  <c r="A5782" i="15"/>
  <c r="A5783" i="15"/>
  <c r="A5784" i="15"/>
  <c r="A5785" i="15"/>
  <c r="A5786" i="15"/>
  <c r="A5787" i="15"/>
  <c r="A5788" i="15"/>
  <c r="A5789" i="15"/>
  <c r="A5790" i="15"/>
  <c r="A5791" i="15"/>
  <c r="A5792" i="15"/>
  <c r="A5793" i="15"/>
  <c r="A5794" i="15"/>
  <c r="A5795" i="15"/>
  <c r="A5796" i="15"/>
  <c r="A5797" i="15"/>
  <c r="A5798" i="15"/>
  <c r="A5799" i="15"/>
  <c r="A5800" i="15"/>
  <c r="A5801" i="15"/>
  <c r="A5802" i="15"/>
  <c r="A5803" i="15"/>
  <c r="A5804" i="15"/>
  <c r="A5805" i="15"/>
  <c r="A5806" i="15"/>
  <c r="A5807" i="15"/>
  <c r="A5808" i="15"/>
  <c r="A5809" i="15"/>
  <c r="A5810" i="15"/>
  <c r="A5811" i="15"/>
  <c r="A5812" i="15"/>
  <c r="A5813" i="15"/>
  <c r="A5814" i="15"/>
  <c r="A5815" i="15"/>
  <c r="A5816" i="15"/>
  <c r="A5817" i="15"/>
  <c r="A5818" i="15"/>
  <c r="A5819" i="15"/>
  <c r="A5820" i="15"/>
  <c r="A5821" i="15"/>
  <c r="A5822" i="15"/>
  <c r="A5823" i="15"/>
  <c r="A5824" i="15"/>
  <c r="A5825" i="15"/>
  <c r="A5826" i="15"/>
  <c r="A5827" i="15"/>
  <c r="A5828" i="15"/>
  <c r="A5829" i="15"/>
  <c r="A5830" i="15"/>
  <c r="A5831" i="15"/>
  <c r="A5832" i="15"/>
  <c r="A5833" i="15"/>
  <c r="A5834" i="15"/>
  <c r="A5835" i="15"/>
  <c r="A5836" i="15"/>
  <c r="A5837" i="15"/>
  <c r="A5838" i="15"/>
  <c r="A5839" i="15"/>
  <c r="A5840" i="15"/>
  <c r="A5841" i="15"/>
  <c r="A5842" i="15"/>
  <c r="A5843" i="15"/>
  <c r="A5844" i="15"/>
  <c r="A5845" i="15"/>
  <c r="A5846" i="15"/>
  <c r="A5847" i="15"/>
  <c r="A5848" i="15"/>
  <c r="A5849" i="15"/>
  <c r="A5850" i="15"/>
  <c r="A5851" i="15"/>
  <c r="A5852" i="15"/>
  <c r="A5853" i="15"/>
  <c r="A5854" i="15"/>
  <c r="A5855" i="15"/>
  <c r="A5856" i="15"/>
  <c r="A5857" i="15"/>
  <c r="A5858" i="15"/>
  <c r="A5859" i="15"/>
  <c r="A5860" i="15"/>
  <c r="A5861" i="15"/>
  <c r="A5862" i="15"/>
  <c r="A5863" i="15"/>
  <c r="A5864" i="15"/>
  <c r="A5865" i="15"/>
  <c r="A5866" i="15"/>
  <c r="A5867" i="15"/>
  <c r="A5868" i="15"/>
  <c r="A5869" i="15"/>
  <c r="A5870" i="15"/>
  <c r="A5871" i="15"/>
  <c r="A5872" i="15"/>
  <c r="A5873" i="15"/>
  <c r="A5874" i="15"/>
  <c r="A5875" i="15"/>
  <c r="A5876" i="15"/>
  <c r="A5877" i="15"/>
  <c r="A5878" i="15"/>
  <c r="A5879" i="15"/>
  <c r="A5880" i="15"/>
  <c r="A5881" i="15"/>
  <c r="A5882" i="15"/>
  <c r="A5883" i="15"/>
  <c r="A5884" i="15"/>
  <c r="A5885" i="15"/>
  <c r="A5886" i="15"/>
  <c r="A5887" i="15"/>
  <c r="A5888" i="15"/>
  <c r="A5889" i="15"/>
  <c r="A5890" i="15"/>
  <c r="A5891" i="15"/>
  <c r="A5892" i="15"/>
  <c r="A5893" i="15"/>
  <c r="A5894" i="15"/>
  <c r="A5895" i="15"/>
  <c r="A5896" i="15"/>
  <c r="A5897" i="15"/>
  <c r="A5898" i="15"/>
  <c r="A5899" i="15"/>
  <c r="A5900" i="15"/>
  <c r="A5901" i="15"/>
  <c r="A5902" i="15"/>
  <c r="A5903" i="15"/>
  <c r="A5904" i="15"/>
  <c r="A5905" i="15"/>
  <c r="A5906" i="15"/>
  <c r="A5907" i="15"/>
  <c r="A5908" i="15"/>
  <c r="A5909" i="15"/>
  <c r="A5910" i="15"/>
  <c r="A5911" i="15"/>
  <c r="A5912" i="15"/>
  <c r="A5913" i="15"/>
  <c r="A5914" i="15"/>
  <c r="A5915" i="15"/>
  <c r="A5916" i="15"/>
  <c r="A5917" i="15"/>
  <c r="A5918" i="15"/>
  <c r="A5919" i="15"/>
  <c r="A5920" i="15"/>
  <c r="A5921" i="15"/>
  <c r="A5922" i="15"/>
  <c r="A5923" i="15"/>
  <c r="A5924" i="15"/>
  <c r="A5925" i="15"/>
  <c r="A5926" i="15"/>
  <c r="A5927" i="15"/>
  <c r="A5928" i="15"/>
  <c r="A5929" i="15"/>
  <c r="A5930" i="15"/>
  <c r="A5931" i="15"/>
  <c r="A5932" i="15"/>
  <c r="A5933" i="15"/>
  <c r="A5934" i="15"/>
  <c r="A5935" i="15"/>
  <c r="A5936" i="15"/>
  <c r="A5937" i="15"/>
  <c r="A5938" i="15"/>
  <c r="A5939" i="15"/>
  <c r="A5940" i="15"/>
  <c r="A5941" i="15"/>
  <c r="A5942" i="15"/>
  <c r="A5943" i="15"/>
  <c r="A5944" i="15"/>
  <c r="A5945" i="15"/>
  <c r="A5946" i="15"/>
  <c r="A5947" i="15"/>
  <c r="A5948" i="15"/>
  <c r="A5949" i="15"/>
  <c r="A5950" i="15"/>
  <c r="A5951" i="15"/>
  <c r="A5952" i="15"/>
  <c r="A5953" i="15"/>
  <c r="A5954" i="15"/>
  <c r="A5955" i="15"/>
  <c r="A5956" i="15"/>
  <c r="A5957" i="15"/>
  <c r="A5958" i="15"/>
  <c r="A5959" i="15"/>
  <c r="A5960" i="15"/>
  <c r="A5961" i="15"/>
  <c r="A5962" i="15"/>
  <c r="A5963" i="15"/>
  <c r="A5964" i="15"/>
  <c r="A5965" i="15"/>
  <c r="A5966" i="15"/>
  <c r="A5967" i="15"/>
  <c r="A5968" i="15"/>
  <c r="A5969" i="15"/>
  <c r="A5970" i="15"/>
  <c r="A5971" i="15"/>
  <c r="A5972" i="15"/>
  <c r="A5973" i="15"/>
  <c r="A5974" i="15"/>
  <c r="A5975" i="15"/>
  <c r="A5976" i="15"/>
  <c r="A5977" i="15"/>
  <c r="A5978" i="15"/>
  <c r="A5979" i="15"/>
  <c r="A5980" i="15"/>
  <c r="A5981" i="15"/>
  <c r="A5982" i="15"/>
  <c r="A5983" i="15"/>
  <c r="A5984" i="15"/>
  <c r="A5985" i="15"/>
  <c r="A5986" i="15"/>
  <c r="A5987" i="15"/>
  <c r="A5988" i="15"/>
  <c r="A5989" i="15"/>
  <c r="A5990" i="15"/>
  <c r="A5991" i="15"/>
  <c r="A5992" i="15"/>
  <c r="A5993" i="15"/>
  <c r="A5994" i="15"/>
  <c r="A5995" i="15"/>
  <c r="A5996" i="15"/>
  <c r="A5997" i="15"/>
  <c r="A5998" i="15"/>
  <c r="A5999" i="15"/>
  <c r="A6000" i="15"/>
  <c r="A6001" i="15"/>
  <c r="A6002" i="15"/>
  <c r="A6003" i="15"/>
  <c r="A6004" i="15"/>
  <c r="A6005" i="15"/>
  <c r="A6006" i="15"/>
  <c r="A6007" i="15"/>
  <c r="A6008" i="15"/>
  <c r="A6009" i="15"/>
  <c r="A6010" i="15"/>
  <c r="A6011" i="15"/>
  <c r="A6012" i="15"/>
  <c r="A6013" i="15"/>
  <c r="A6014" i="15"/>
  <c r="A6015" i="15"/>
  <c r="A6016" i="15"/>
  <c r="A6017" i="15"/>
  <c r="A6018" i="15"/>
  <c r="A6019" i="15"/>
  <c r="A6020" i="15"/>
  <c r="A6021" i="15"/>
  <c r="A6022" i="15"/>
  <c r="A6023" i="15"/>
  <c r="A6024" i="15"/>
  <c r="A6025" i="15"/>
  <c r="A6026" i="15"/>
  <c r="A6027" i="15"/>
  <c r="A6028" i="15"/>
  <c r="A6029" i="15"/>
  <c r="A6030" i="15"/>
  <c r="A6031" i="15"/>
  <c r="A6032" i="15"/>
  <c r="A6033" i="15"/>
  <c r="A6034" i="15"/>
  <c r="A6035" i="15"/>
  <c r="A6036" i="15"/>
  <c r="A6037" i="15"/>
  <c r="A6038" i="15"/>
  <c r="A6039" i="15"/>
  <c r="A6040" i="15"/>
  <c r="A6041" i="15"/>
  <c r="A6042" i="15"/>
  <c r="A6043" i="15"/>
  <c r="A6044" i="15"/>
  <c r="A6045" i="15"/>
  <c r="A6046" i="15"/>
  <c r="A6047" i="15"/>
  <c r="A6048" i="15"/>
  <c r="A6049" i="15"/>
  <c r="A6050" i="15"/>
  <c r="A6051" i="15"/>
  <c r="A6052" i="15"/>
  <c r="A6053" i="15"/>
  <c r="A6054" i="15"/>
  <c r="A6055" i="15"/>
  <c r="A6056" i="15"/>
  <c r="A6057" i="15"/>
  <c r="A6058" i="15"/>
  <c r="A6059" i="15"/>
  <c r="A6060" i="15"/>
  <c r="A6061" i="15"/>
  <c r="A6062" i="15"/>
  <c r="A6063" i="15"/>
  <c r="A6064" i="15"/>
  <c r="A6065" i="15"/>
  <c r="A6066" i="15"/>
  <c r="A6067" i="15"/>
  <c r="A6068" i="15"/>
  <c r="A6069" i="15"/>
  <c r="A6070" i="15"/>
  <c r="A6071" i="15"/>
  <c r="A6072" i="15"/>
  <c r="A6073" i="15"/>
  <c r="A6074" i="15"/>
  <c r="A6075" i="15"/>
  <c r="A6076" i="15"/>
  <c r="A6077" i="15"/>
  <c r="A6078" i="15"/>
  <c r="A6079" i="15"/>
  <c r="A6080" i="15"/>
  <c r="A6081" i="15"/>
  <c r="A6082" i="15"/>
  <c r="A6083" i="15"/>
  <c r="A6084" i="15"/>
  <c r="A6085" i="15"/>
  <c r="A6086" i="15"/>
  <c r="A6087" i="15"/>
  <c r="A6088" i="15"/>
  <c r="A6089" i="15"/>
  <c r="A6090" i="15"/>
  <c r="A6091" i="15"/>
  <c r="A6092" i="15"/>
  <c r="A6093" i="15"/>
  <c r="A6094" i="15"/>
  <c r="A6095" i="15"/>
  <c r="A6096" i="15"/>
  <c r="A6097" i="15"/>
  <c r="A6098" i="15"/>
  <c r="A6099" i="15"/>
  <c r="A6100" i="15"/>
  <c r="A6101" i="15"/>
  <c r="A6102" i="15"/>
  <c r="A6103" i="15"/>
  <c r="A6104" i="15"/>
  <c r="A6105" i="15"/>
  <c r="A6106" i="15"/>
  <c r="A6107" i="15"/>
  <c r="A6108" i="15"/>
  <c r="A6109" i="15"/>
  <c r="A6110" i="15"/>
  <c r="A6111" i="15"/>
  <c r="A6112" i="15"/>
  <c r="A6113" i="15"/>
  <c r="A6114" i="15"/>
  <c r="A6115" i="15"/>
  <c r="A6116" i="15"/>
  <c r="A6117" i="15"/>
  <c r="A6118" i="15"/>
  <c r="A6119" i="15"/>
  <c r="A6120" i="15"/>
  <c r="A6121" i="15"/>
  <c r="A6122" i="15"/>
  <c r="A6123" i="15"/>
  <c r="A6124" i="15"/>
  <c r="A6125" i="15"/>
  <c r="A6126" i="15"/>
  <c r="A6127" i="15"/>
  <c r="A6128" i="15"/>
  <c r="A6129" i="15"/>
  <c r="A6130" i="15"/>
  <c r="A6131" i="15"/>
  <c r="A6132" i="15"/>
  <c r="A6133" i="15"/>
  <c r="A6134" i="15"/>
  <c r="A6135" i="15"/>
  <c r="A6136" i="15"/>
  <c r="A6137" i="15"/>
  <c r="A6138" i="15"/>
  <c r="A6139" i="15"/>
  <c r="A6140" i="15"/>
  <c r="A6141" i="15"/>
  <c r="A6142" i="15"/>
  <c r="A6143" i="15"/>
  <c r="A6144" i="15"/>
  <c r="A6145" i="15"/>
  <c r="A6146" i="15"/>
  <c r="A6147" i="15"/>
  <c r="A6148" i="15"/>
  <c r="A6149" i="15"/>
  <c r="A6150" i="15"/>
  <c r="A6151" i="15"/>
  <c r="A6152" i="15"/>
  <c r="A6153" i="15"/>
  <c r="A6154" i="15"/>
  <c r="A6155" i="15"/>
  <c r="A6156" i="15"/>
  <c r="A6157" i="15"/>
  <c r="A6158" i="15"/>
  <c r="A6159" i="15"/>
  <c r="A6160" i="15"/>
  <c r="A6161" i="15"/>
  <c r="A6162" i="15"/>
  <c r="A6163" i="15"/>
  <c r="A6164" i="15"/>
  <c r="A6165" i="15"/>
  <c r="A6166" i="15"/>
  <c r="A6167" i="15"/>
  <c r="A6168" i="15"/>
  <c r="A6169" i="15"/>
  <c r="A6170" i="15"/>
  <c r="A6171" i="15"/>
  <c r="A6172" i="15"/>
  <c r="A6173" i="15"/>
  <c r="A6174" i="15"/>
  <c r="A6175" i="15"/>
  <c r="A6176" i="15"/>
  <c r="A6177" i="15"/>
  <c r="A6178" i="15"/>
  <c r="A6179" i="15"/>
  <c r="A6180" i="15"/>
  <c r="A6181" i="15"/>
  <c r="A6182" i="15"/>
  <c r="A6183" i="15"/>
  <c r="A6184" i="15"/>
  <c r="A6185" i="15"/>
  <c r="A6186" i="15"/>
  <c r="A6187" i="15"/>
  <c r="A6188" i="15"/>
  <c r="A6189" i="15"/>
  <c r="A6190" i="15"/>
  <c r="A6191" i="15"/>
  <c r="A6192" i="15"/>
  <c r="A6193" i="15"/>
  <c r="A6194" i="15"/>
  <c r="A6195" i="15"/>
  <c r="A6196" i="15"/>
  <c r="A6197" i="15"/>
  <c r="A6198" i="15"/>
  <c r="A6199" i="15"/>
  <c r="A6200" i="15"/>
  <c r="A6201" i="15"/>
  <c r="A6202" i="15"/>
  <c r="A6203" i="15"/>
  <c r="A6204" i="15"/>
  <c r="A6205" i="15"/>
  <c r="A6206" i="15"/>
  <c r="A6207" i="15"/>
  <c r="A6208" i="15"/>
  <c r="A6209" i="15"/>
  <c r="A6210" i="15"/>
  <c r="A6211" i="15"/>
  <c r="A6212" i="15"/>
  <c r="A6213" i="15"/>
  <c r="A6214" i="15"/>
  <c r="A6215" i="15"/>
  <c r="A6216" i="15"/>
  <c r="A6217" i="15"/>
  <c r="A6218" i="15"/>
  <c r="A6219" i="15"/>
  <c r="A6220" i="15"/>
  <c r="A6221" i="15"/>
  <c r="A6222" i="15"/>
  <c r="A6223" i="15"/>
  <c r="A6224" i="15"/>
  <c r="A6225" i="15"/>
  <c r="A6226" i="15"/>
  <c r="A6227" i="15"/>
  <c r="A6228" i="15"/>
  <c r="A6229" i="15"/>
  <c r="A6230" i="15"/>
  <c r="A6231" i="15"/>
  <c r="A6232" i="15"/>
  <c r="A6233" i="15"/>
  <c r="A6234" i="15"/>
  <c r="A6235" i="15"/>
  <c r="A6236" i="15"/>
  <c r="A6237" i="15"/>
  <c r="A6238" i="15"/>
  <c r="A6239" i="15"/>
  <c r="A6240" i="15"/>
  <c r="A6241" i="15"/>
  <c r="A6242" i="15"/>
  <c r="A6243" i="15"/>
  <c r="A6244" i="15"/>
  <c r="A6245" i="15"/>
  <c r="A6246" i="15"/>
  <c r="A6247" i="15"/>
  <c r="A6248" i="15"/>
  <c r="A6249" i="15"/>
  <c r="A6250" i="15"/>
  <c r="A6251" i="15"/>
  <c r="A6252" i="15"/>
  <c r="A6253" i="15"/>
  <c r="A6254" i="15"/>
  <c r="A6255" i="15"/>
  <c r="A6256" i="15"/>
  <c r="A6257" i="15"/>
  <c r="A6258" i="15"/>
  <c r="A6259" i="15"/>
  <c r="A6260" i="15"/>
  <c r="A6261" i="15"/>
  <c r="A6262" i="15"/>
  <c r="A6263" i="15"/>
  <c r="A6264" i="15"/>
  <c r="A6265" i="15"/>
  <c r="A6266" i="15"/>
  <c r="A6267" i="15"/>
  <c r="A6268" i="15"/>
  <c r="A6269" i="15"/>
  <c r="A6270" i="15"/>
  <c r="A6271" i="15"/>
  <c r="A6272" i="15"/>
  <c r="A6273" i="15"/>
  <c r="A6274" i="15"/>
  <c r="A6275" i="15"/>
  <c r="A6276" i="15"/>
  <c r="A6277" i="15"/>
  <c r="A6278" i="15"/>
  <c r="A6279" i="15"/>
  <c r="A6280" i="15"/>
  <c r="A6281" i="15"/>
  <c r="A6282" i="15"/>
  <c r="A6283" i="15"/>
  <c r="A6284" i="15"/>
  <c r="A6285" i="15"/>
  <c r="A6286" i="15"/>
  <c r="A6287" i="15"/>
  <c r="A6288" i="15"/>
  <c r="A6289" i="15"/>
  <c r="A6290" i="15"/>
  <c r="A6291" i="15"/>
  <c r="A6292" i="15"/>
  <c r="A6293" i="15"/>
  <c r="A6294" i="15"/>
  <c r="A6295" i="15"/>
  <c r="A6296" i="15"/>
  <c r="A6297" i="15"/>
  <c r="A6298" i="15"/>
  <c r="A6299" i="15"/>
  <c r="A6300" i="15"/>
  <c r="A6301" i="15"/>
  <c r="A6302" i="15"/>
  <c r="A6303" i="15"/>
  <c r="A6304" i="15"/>
  <c r="A6305" i="15"/>
  <c r="A6306" i="15"/>
  <c r="A6307" i="15"/>
  <c r="A6308" i="15"/>
  <c r="A6309" i="15"/>
  <c r="A6310" i="15"/>
  <c r="A6311" i="15"/>
  <c r="A6312" i="15"/>
  <c r="A6313" i="15"/>
  <c r="A6314" i="15"/>
  <c r="A6315" i="15"/>
  <c r="A6316" i="15"/>
  <c r="A6317" i="15"/>
  <c r="A6318" i="15"/>
  <c r="A6319" i="15"/>
  <c r="A6320" i="15"/>
  <c r="A6321" i="15"/>
  <c r="A6322" i="15"/>
  <c r="A6323" i="15"/>
  <c r="A6324" i="15"/>
  <c r="A6325" i="15"/>
  <c r="A6326" i="15"/>
  <c r="A6327" i="15"/>
  <c r="A6328" i="15"/>
  <c r="A6329" i="15"/>
  <c r="A6330" i="15"/>
  <c r="A6331" i="15"/>
  <c r="A6332" i="15"/>
  <c r="A6333" i="15"/>
  <c r="A6334" i="15"/>
  <c r="A6335" i="15"/>
  <c r="A6336" i="15"/>
  <c r="A6337" i="15"/>
  <c r="A6338" i="15"/>
  <c r="A6339" i="15"/>
  <c r="A6340" i="15"/>
  <c r="A6341" i="15"/>
  <c r="A6342" i="15"/>
  <c r="A6343" i="15"/>
  <c r="A6344" i="15"/>
  <c r="A6345" i="15"/>
  <c r="A6346" i="15"/>
  <c r="A6347" i="15"/>
  <c r="A6348" i="15"/>
  <c r="A6349" i="15"/>
  <c r="A6350" i="15"/>
  <c r="A6351" i="15"/>
  <c r="A6352" i="15"/>
  <c r="A6353" i="15"/>
  <c r="A6354" i="15"/>
  <c r="A6355" i="15"/>
  <c r="A6356" i="15"/>
  <c r="A6357" i="15"/>
  <c r="A6358" i="15"/>
  <c r="A6359" i="15"/>
  <c r="A6360" i="15"/>
  <c r="A6361" i="15"/>
  <c r="A6362" i="15"/>
  <c r="A6363" i="15"/>
  <c r="A6364" i="15"/>
  <c r="A6365" i="15"/>
  <c r="A6366" i="15"/>
  <c r="A6367" i="15"/>
  <c r="A6368" i="15"/>
  <c r="A6369" i="15"/>
  <c r="A6370" i="15"/>
  <c r="A6371" i="15"/>
  <c r="A6372" i="15"/>
  <c r="A6373" i="15"/>
  <c r="A6374" i="15"/>
  <c r="A6375" i="15"/>
  <c r="A6376" i="15"/>
  <c r="A6377" i="15"/>
  <c r="A6378" i="15"/>
  <c r="A6379" i="15"/>
  <c r="A6380" i="15"/>
  <c r="A6381" i="15"/>
  <c r="A6382" i="15"/>
  <c r="A6383" i="15"/>
  <c r="A6384" i="15"/>
  <c r="A6385" i="15"/>
  <c r="A6386" i="15"/>
  <c r="A6387" i="15"/>
  <c r="A6388" i="15"/>
  <c r="A6389" i="15"/>
  <c r="A6390" i="15"/>
  <c r="A6391" i="15"/>
  <c r="A6392" i="15"/>
  <c r="A6393" i="15"/>
  <c r="A6394" i="15"/>
  <c r="A6395" i="15"/>
  <c r="A6396" i="15"/>
  <c r="A6397" i="15"/>
  <c r="A6398" i="15"/>
  <c r="A6399" i="15"/>
  <c r="A6400" i="15"/>
  <c r="A6401" i="15"/>
  <c r="A6402" i="15"/>
  <c r="A6403" i="15"/>
  <c r="A6404" i="15"/>
  <c r="A6405" i="15"/>
  <c r="A6406" i="15"/>
  <c r="A6407" i="15"/>
  <c r="A6408" i="15"/>
  <c r="A6409" i="15"/>
  <c r="A6410" i="15"/>
  <c r="A6411" i="15"/>
  <c r="A6412" i="15"/>
  <c r="A6413" i="15"/>
  <c r="A6414" i="15"/>
  <c r="A6415" i="15"/>
  <c r="A6416" i="15"/>
  <c r="A6417" i="15"/>
  <c r="A6418" i="15"/>
  <c r="A6419" i="15"/>
  <c r="A6420" i="15"/>
  <c r="A6421" i="15"/>
  <c r="A6422" i="15"/>
  <c r="A6423" i="15"/>
  <c r="A6424" i="15"/>
  <c r="A6425" i="15"/>
  <c r="A6426" i="15"/>
  <c r="A6427" i="15"/>
  <c r="A6428" i="15"/>
  <c r="A6429" i="15"/>
  <c r="A6430" i="15"/>
  <c r="A6431" i="15"/>
  <c r="A6432" i="15"/>
  <c r="A6433" i="15"/>
  <c r="A6434" i="15"/>
  <c r="A6435" i="15"/>
  <c r="A6436" i="15"/>
  <c r="A6437" i="15"/>
  <c r="A6438" i="15"/>
  <c r="A6439" i="15"/>
  <c r="A6440" i="15"/>
  <c r="A6441" i="15"/>
  <c r="A6442" i="15"/>
  <c r="A6443" i="15"/>
  <c r="A6444" i="15"/>
  <c r="A6445" i="15"/>
  <c r="A6446" i="15"/>
  <c r="A6447" i="15"/>
  <c r="A6448" i="15"/>
  <c r="A6449" i="15"/>
  <c r="A6450" i="15"/>
  <c r="A6451" i="15"/>
  <c r="A6452" i="15"/>
  <c r="A6453" i="15"/>
  <c r="A6454" i="15"/>
  <c r="A6455" i="15"/>
  <c r="A6456" i="15"/>
  <c r="A6457" i="15"/>
  <c r="A6458" i="15"/>
  <c r="A6459" i="15"/>
  <c r="A6460" i="15"/>
  <c r="A6461" i="15"/>
  <c r="A6462" i="15"/>
  <c r="A6463" i="15"/>
  <c r="A6464" i="15"/>
  <c r="A6465" i="15"/>
  <c r="A6466" i="15"/>
  <c r="A6467" i="15"/>
  <c r="A6468" i="15"/>
  <c r="A6469" i="15"/>
  <c r="A6470" i="15"/>
  <c r="A6471" i="15"/>
  <c r="A6472" i="15"/>
  <c r="A6473" i="15"/>
  <c r="A6474" i="15"/>
  <c r="A6475" i="15"/>
  <c r="A6476" i="15"/>
  <c r="A6477" i="15"/>
  <c r="A6478" i="15"/>
  <c r="A6479" i="15"/>
  <c r="A6480" i="15"/>
  <c r="A6481" i="15"/>
  <c r="A6482" i="15"/>
  <c r="A6483" i="15"/>
  <c r="A6484" i="15"/>
  <c r="A6485" i="15"/>
  <c r="A6486" i="15"/>
  <c r="A6487" i="15"/>
  <c r="A6488" i="15"/>
  <c r="A6489" i="15"/>
  <c r="A6490" i="15"/>
  <c r="A6491" i="15"/>
  <c r="A6492" i="15"/>
  <c r="A6493" i="15"/>
  <c r="A6494" i="15"/>
  <c r="A6495" i="15"/>
  <c r="A6496" i="15"/>
  <c r="A6497" i="15"/>
  <c r="A6498" i="15"/>
  <c r="A6499" i="15"/>
  <c r="A6500" i="15"/>
  <c r="A6501" i="15"/>
  <c r="A6502" i="15"/>
  <c r="A6503" i="15"/>
  <c r="A6504" i="15"/>
  <c r="A6505" i="15"/>
  <c r="A6506" i="15"/>
  <c r="A6507" i="15"/>
  <c r="A6508" i="15"/>
  <c r="A6509" i="15"/>
  <c r="A6510" i="15"/>
  <c r="A6511" i="15"/>
  <c r="A6512" i="15"/>
  <c r="A6513" i="15"/>
  <c r="A6514" i="15"/>
  <c r="A6515" i="15"/>
  <c r="A6516" i="15"/>
  <c r="A6517" i="15"/>
  <c r="A6518" i="15"/>
  <c r="A6519" i="15"/>
  <c r="A6520" i="15"/>
  <c r="A6521" i="15"/>
  <c r="A6522" i="15"/>
  <c r="A6523" i="15"/>
  <c r="A6524" i="15"/>
  <c r="A6525" i="15"/>
  <c r="A6526" i="15"/>
  <c r="A6527" i="15"/>
  <c r="A6528" i="15"/>
  <c r="A6529" i="15"/>
  <c r="A6530" i="15"/>
  <c r="A6531" i="15"/>
  <c r="A6532" i="15"/>
  <c r="A6533" i="15"/>
  <c r="A6534" i="15"/>
  <c r="A6535" i="15"/>
  <c r="A6536" i="15"/>
  <c r="A6537" i="15"/>
  <c r="A6538" i="15"/>
  <c r="A6539" i="15"/>
  <c r="A6540" i="15"/>
  <c r="A6541" i="15"/>
  <c r="A6542" i="15"/>
  <c r="A6543" i="15"/>
  <c r="A6544" i="15"/>
  <c r="A6545" i="15"/>
  <c r="A6546" i="15"/>
  <c r="A6547" i="15"/>
  <c r="A6548" i="15"/>
  <c r="A6549" i="15"/>
  <c r="A6550" i="15"/>
  <c r="A6551" i="15"/>
  <c r="A6552" i="15"/>
  <c r="A6553" i="15"/>
  <c r="A6554" i="15"/>
  <c r="A6555" i="15"/>
  <c r="A6556" i="15"/>
  <c r="A6557" i="15"/>
  <c r="A6558" i="15"/>
  <c r="A6559" i="15"/>
  <c r="A6560" i="15"/>
  <c r="A6561" i="15"/>
  <c r="A6562" i="15"/>
  <c r="A6563" i="15"/>
  <c r="A6564" i="15"/>
  <c r="A6565" i="15"/>
  <c r="A6566" i="15"/>
  <c r="A6567" i="15"/>
  <c r="A6568" i="15"/>
  <c r="A6569" i="15"/>
  <c r="A6570" i="15"/>
  <c r="A6571" i="15"/>
  <c r="A6572" i="15"/>
  <c r="A6573" i="15"/>
  <c r="A6574" i="15"/>
  <c r="A6575" i="15"/>
  <c r="A6576" i="15"/>
  <c r="A6577" i="15"/>
  <c r="A6578" i="15"/>
  <c r="A6579" i="15"/>
  <c r="A6580" i="15"/>
  <c r="A6581" i="15"/>
  <c r="A6582" i="15"/>
  <c r="A6583" i="15"/>
  <c r="A6584" i="15"/>
  <c r="A6585" i="15"/>
  <c r="A6586" i="15"/>
  <c r="A6587" i="15"/>
  <c r="A6588" i="15"/>
  <c r="A6589" i="15"/>
  <c r="A6590" i="15"/>
  <c r="A6591" i="15"/>
  <c r="A6592" i="15"/>
  <c r="A6593" i="15"/>
  <c r="A6594" i="15"/>
  <c r="A6595" i="15"/>
  <c r="A6596" i="15"/>
  <c r="A6597" i="15"/>
  <c r="A6598" i="15"/>
  <c r="A6599" i="15"/>
  <c r="A6600" i="15"/>
  <c r="A6601" i="15"/>
  <c r="A6602" i="15"/>
  <c r="A6603" i="15"/>
  <c r="A6604" i="15"/>
  <c r="A6605" i="15"/>
  <c r="A6606" i="15"/>
  <c r="A6607" i="15"/>
  <c r="A6608" i="15"/>
  <c r="A6609" i="15"/>
  <c r="A6610" i="15"/>
  <c r="A6611" i="15"/>
  <c r="A6612" i="15"/>
  <c r="A6613" i="15"/>
  <c r="A6614" i="15"/>
  <c r="A6615" i="15"/>
  <c r="A6616" i="15"/>
  <c r="A6617" i="15"/>
  <c r="A6618" i="15"/>
  <c r="A6619" i="15"/>
  <c r="A6620" i="15"/>
  <c r="A6621" i="15"/>
  <c r="A6622" i="15"/>
  <c r="A6623" i="15"/>
  <c r="A6624" i="15"/>
  <c r="A6625" i="15"/>
  <c r="A6626" i="15"/>
  <c r="A6627" i="15"/>
  <c r="A6628" i="15"/>
  <c r="A6629" i="15"/>
  <c r="A6630" i="15"/>
  <c r="A6631" i="15"/>
  <c r="A6632" i="15"/>
  <c r="A6633" i="15"/>
  <c r="A6634" i="15"/>
  <c r="A6635" i="15"/>
  <c r="A6636" i="15"/>
  <c r="A6637" i="15"/>
  <c r="A6638" i="15"/>
  <c r="A6639" i="15"/>
  <c r="A6640" i="15"/>
  <c r="A6641" i="15"/>
  <c r="A6642" i="15"/>
  <c r="A6643" i="15"/>
  <c r="A6644" i="15"/>
  <c r="A6645" i="15"/>
  <c r="A6646" i="15"/>
  <c r="A6647" i="15"/>
  <c r="A6648" i="15"/>
  <c r="A6649" i="15"/>
  <c r="A6650" i="15"/>
  <c r="A6651" i="15"/>
  <c r="A6652" i="15"/>
  <c r="A6653" i="15"/>
  <c r="A6654" i="15"/>
  <c r="A6655" i="15"/>
  <c r="A6656" i="15"/>
  <c r="A6657" i="15"/>
  <c r="A6658" i="15"/>
  <c r="A6659" i="15"/>
  <c r="A6660" i="15"/>
  <c r="A6661" i="15"/>
  <c r="A6662" i="15"/>
  <c r="A6663" i="15"/>
  <c r="A6664" i="15"/>
  <c r="A6665" i="15"/>
  <c r="A6666" i="15"/>
  <c r="A6667" i="15"/>
  <c r="A6668" i="15"/>
  <c r="A6669" i="15"/>
  <c r="A6670" i="15"/>
  <c r="A6671" i="15"/>
  <c r="A6672" i="15"/>
  <c r="A6673" i="15"/>
  <c r="A6674" i="15"/>
  <c r="A6675" i="15"/>
  <c r="A6676" i="15"/>
  <c r="A6677" i="15"/>
  <c r="A6678" i="15"/>
  <c r="A6679" i="15"/>
  <c r="A6680" i="15"/>
  <c r="A6681" i="15"/>
  <c r="A6682" i="15"/>
  <c r="A6683" i="15"/>
  <c r="A6684" i="15"/>
  <c r="A6685" i="15"/>
  <c r="A6686" i="15"/>
  <c r="A6687" i="15"/>
  <c r="A6688" i="15"/>
  <c r="A6689" i="15"/>
  <c r="A6690" i="15"/>
  <c r="A6691" i="15"/>
  <c r="A6692" i="15"/>
  <c r="A6693" i="15"/>
  <c r="A6694" i="15"/>
  <c r="A6695" i="15"/>
  <c r="A6696" i="15"/>
  <c r="A6697" i="15"/>
  <c r="A6698" i="15"/>
  <c r="A6699" i="15"/>
  <c r="A6700" i="15"/>
  <c r="A6701" i="15"/>
  <c r="A6702" i="15"/>
  <c r="A6703" i="15"/>
  <c r="A6704" i="15"/>
  <c r="A6705" i="15"/>
  <c r="A6706" i="15"/>
  <c r="A6707" i="15"/>
  <c r="A6708" i="15"/>
  <c r="A6709" i="15"/>
  <c r="A6710" i="15"/>
  <c r="A6711" i="15"/>
  <c r="A6712" i="15"/>
  <c r="A6713" i="15"/>
  <c r="A6714" i="15"/>
  <c r="A6715" i="15"/>
  <c r="A6716" i="15"/>
  <c r="A6717" i="15"/>
  <c r="A6718" i="15"/>
  <c r="A6719" i="15"/>
  <c r="A6720" i="15"/>
  <c r="A6721" i="15"/>
  <c r="A6722" i="15"/>
  <c r="A6723" i="15"/>
  <c r="A6724" i="15"/>
  <c r="A6725" i="15"/>
  <c r="A6726" i="15"/>
  <c r="A6727" i="15"/>
  <c r="A6728" i="15"/>
  <c r="A6729" i="15"/>
  <c r="A6730" i="15"/>
  <c r="A6731" i="15"/>
  <c r="A6732" i="15"/>
  <c r="A6733" i="15"/>
  <c r="A6734" i="15"/>
  <c r="A6735" i="15"/>
  <c r="A6736" i="15"/>
  <c r="A6737" i="15"/>
  <c r="A6738" i="15"/>
  <c r="A6739" i="15"/>
  <c r="A6740" i="15"/>
  <c r="A6741" i="15"/>
  <c r="A6742" i="15"/>
  <c r="A6743" i="15"/>
  <c r="A6744" i="15"/>
  <c r="A6745" i="15"/>
  <c r="A6746" i="15"/>
  <c r="A6747" i="15"/>
  <c r="A6748" i="15"/>
  <c r="A6749" i="15"/>
  <c r="A6750" i="15"/>
  <c r="A6751" i="15"/>
  <c r="A6752" i="15"/>
  <c r="A6753" i="15"/>
  <c r="A6754" i="15"/>
  <c r="A6755" i="15"/>
  <c r="A6756" i="15"/>
  <c r="A6757" i="15"/>
  <c r="A6758" i="15"/>
  <c r="A6759" i="15"/>
  <c r="A6760" i="15"/>
  <c r="A6761" i="15"/>
  <c r="A6762" i="15"/>
  <c r="A6763" i="15"/>
  <c r="A6764" i="15"/>
  <c r="A6765" i="15"/>
  <c r="A6766" i="15"/>
  <c r="A6767" i="15"/>
  <c r="A6768" i="15"/>
  <c r="A6769" i="15"/>
  <c r="A6770" i="15"/>
  <c r="A6771" i="15"/>
  <c r="A6772" i="15"/>
  <c r="A6773" i="15"/>
  <c r="A6774" i="15"/>
  <c r="A6775" i="15"/>
  <c r="A6776" i="15"/>
  <c r="A6777" i="15"/>
  <c r="A6778" i="15"/>
  <c r="A6779" i="15"/>
  <c r="A6780" i="15"/>
  <c r="A6781" i="15"/>
  <c r="A6782" i="15"/>
  <c r="A6783" i="15"/>
  <c r="A6784" i="15"/>
  <c r="A6785" i="15"/>
  <c r="A6786" i="15"/>
  <c r="A6787" i="15"/>
  <c r="A6788" i="15"/>
  <c r="A6789" i="15"/>
  <c r="A6790" i="15"/>
  <c r="A6791" i="15"/>
  <c r="A6792" i="15"/>
  <c r="A6793" i="15"/>
  <c r="A6794" i="15"/>
  <c r="A6795" i="15"/>
  <c r="A6796" i="15"/>
  <c r="A6797" i="15"/>
  <c r="A6798" i="15"/>
  <c r="A6799" i="15"/>
  <c r="A6800" i="15"/>
  <c r="A6801" i="15"/>
  <c r="A6802" i="15"/>
  <c r="A6803" i="15"/>
  <c r="A6804" i="15"/>
  <c r="A6805" i="15"/>
  <c r="A6806" i="15"/>
  <c r="A6807" i="15"/>
  <c r="A6808" i="15"/>
  <c r="A6809" i="15"/>
  <c r="A6810" i="15"/>
  <c r="A6811" i="15"/>
  <c r="A6812" i="15"/>
  <c r="A6813" i="15"/>
  <c r="A6814" i="15"/>
  <c r="A6815" i="15"/>
  <c r="A6816" i="15"/>
  <c r="A6817" i="15"/>
  <c r="A6818" i="15"/>
  <c r="A6819" i="15"/>
  <c r="A6820" i="15"/>
  <c r="A6821" i="15"/>
  <c r="A6822" i="15"/>
  <c r="A6823" i="15"/>
  <c r="A6824" i="15"/>
  <c r="A6825" i="15"/>
  <c r="A6826" i="15"/>
  <c r="A6827" i="15"/>
  <c r="A6828" i="15"/>
  <c r="A6829" i="15"/>
  <c r="A6830" i="15"/>
  <c r="A6831" i="15"/>
  <c r="A6832" i="15"/>
  <c r="A6833" i="15"/>
  <c r="A6834" i="15"/>
  <c r="A6835" i="15"/>
  <c r="A6836" i="15"/>
  <c r="A6837" i="15"/>
  <c r="A6838" i="15"/>
  <c r="A6839" i="15"/>
  <c r="A6840" i="15"/>
  <c r="A6841" i="15"/>
  <c r="A6842" i="15"/>
  <c r="A6843" i="15"/>
  <c r="A6844" i="15"/>
  <c r="A6845" i="15"/>
  <c r="A6846" i="15"/>
  <c r="A6847" i="15"/>
  <c r="A6848" i="15"/>
  <c r="A6849" i="15"/>
  <c r="A6850" i="15"/>
  <c r="A6851" i="15"/>
  <c r="A6852" i="15"/>
  <c r="A6853" i="15"/>
  <c r="A6854" i="15"/>
  <c r="A6855" i="15"/>
  <c r="A6856" i="15"/>
  <c r="A6857" i="15"/>
  <c r="A6858" i="15"/>
  <c r="A6859" i="15"/>
  <c r="A6860" i="15"/>
  <c r="A6861" i="15"/>
  <c r="A6862" i="15"/>
  <c r="A6863" i="15"/>
  <c r="A6864" i="15"/>
  <c r="A6865" i="15"/>
  <c r="A6866" i="15"/>
  <c r="A6867" i="15"/>
  <c r="A6868" i="15"/>
  <c r="A6869" i="15"/>
  <c r="A6870" i="15"/>
  <c r="A6871" i="15"/>
  <c r="A6872" i="15"/>
  <c r="A6873" i="15"/>
  <c r="A6874" i="15"/>
  <c r="A6875" i="15"/>
  <c r="A6876" i="15"/>
  <c r="A6877" i="15"/>
  <c r="A6878" i="15"/>
  <c r="A6879" i="15"/>
  <c r="A6880" i="15"/>
  <c r="A6881" i="15"/>
  <c r="A6882" i="15"/>
  <c r="A6883" i="15"/>
  <c r="A6884" i="15"/>
  <c r="A6885" i="15"/>
  <c r="A6886" i="15"/>
  <c r="A6887" i="15"/>
  <c r="A6888" i="15"/>
  <c r="A6889" i="15"/>
  <c r="A6890" i="15"/>
  <c r="A6891" i="15"/>
  <c r="A6892" i="15"/>
  <c r="A6893" i="15"/>
  <c r="A6894" i="15"/>
  <c r="A6895" i="15"/>
  <c r="A6896" i="15"/>
  <c r="A6897" i="15"/>
  <c r="A6898" i="15"/>
  <c r="A6899" i="15"/>
  <c r="A6900" i="15"/>
  <c r="A6901" i="15"/>
  <c r="A6902" i="15"/>
  <c r="A6903" i="15"/>
  <c r="A6904" i="15"/>
  <c r="A6905" i="15"/>
  <c r="A6906" i="15"/>
  <c r="A6907" i="15"/>
  <c r="A6908" i="15"/>
  <c r="A6909" i="15"/>
  <c r="A6910" i="15"/>
  <c r="A6911" i="15"/>
  <c r="A6912" i="15"/>
  <c r="A6913" i="15"/>
  <c r="A6914" i="15"/>
  <c r="A6915" i="15"/>
  <c r="A6916" i="15"/>
  <c r="A6917" i="15"/>
  <c r="A6918" i="15"/>
  <c r="A6919" i="15"/>
  <c r="A6920" i="15"/>
  <c r="A6921" i="15"/>
  <c r="A6922" i="15"/>
  <c r="A6923" i="15"/>
  <c r="A6924" i="15"/>
  <c r="A6925" i="15"/>
  <c r="A6926" i="15"/>
  <c r="A6927" i="15"/>
  <c r="A6928" i="15"/>
  <c r="A6929" i="15"/>
  <c r="A6930" i="15"/>
  <c r="A6931" i="15"/>
  <c r="A6932" i="15"/>
  <c r="A6933" i="15"/>
  <c r="A6934" i="15"/>
  <c r="A6935" i="15"/>
  <c r="A6936" i="15"/>
  <c r="A6937" i="15"/>
  <c r="A6938" i="15"/>
  <c r="A6939" i="15"/>
  <c r="A6940" i="15"/>
  <c r="A6941" i="15"/>
  <c r="A6942" i="15"/>
  <c r="A6943" i="15"/>
  <c r="A6944" i="15"/>
  <c r="A6945" i="15"/>
  <c r="A6946" i="15"/>
  <c r="A6947" i="15"/>
  <c r="A6948" i="15"/>
  <c r="A6949" i="15"/>
  <c r="A6950" i="15"/>
  <c r="A6951" i="15"/>
  <c r="A6952" i="15"/>
  <c r="A6953" i="15"/>
  <c r="A6954" i="15"/>
  <c r="A6955" i="15"/>
  <c r="A6956" i="15"/>
  <c r="A6957" i="15"/>
  <c r="A6958" i="15"/>
  <c r="A6959" i="15"/>
  <c r="A6960" i="15"/>
  <c r="A6961" i="15"/>
  <c r="A6962" i="15"/>
  <c r="A6963" i="15"/>
  <c r="A6964" i="15"/>
  <c r="A6965" i="15"/>
  <c r="A6966" i="15"/>
  <c r="A6967" i="15"/>
  <c r="A6968" i="15"/>
  <c r="A6969" i="15"/>
  <c r="A6970" i="15"/>
  <c r="A6971" i="15"/>
  <c r="A6972" i="15"/>
  <c r="A6973" i="15"/>
  <c r="A6974" i="15"/>
  <c r="A6975" i="15"/>
  <c r="A6976" i="15"/>
  <c r="A6977" i="15"/>
  <c r="A6978" i="15"/>
  <c r="A6979" i="15"/>
  <c r="A6980" i="15"/>
  <c r="A6981" i="15"/>
  <c r="A6982" i="15"/>
  <c r="A6983" i="15"/>
  <c r="A6984" i="15"/>
  <c r="A6985" i="15"/>
  <c r="A6986" i="15"/>
  <c r="A6987" i="15"/>
  <c r="A6988" i="15"/>
  <c r="A6989" i="15"/>
  <c r="A6990" i="15"/>
  <c r="A6991" i="15"/>
  <c r="A6992" i="15"/>
  <c r="A6993" i="15"/>
  <c r="A6994" i="15"/>
  <c r="A6995" i="15"/>
  <c r="A6996" i="15"/>
  <c r="A6997" i="15"/>
  <c r="A6998" i="15"/>
  <c r="A6999" i="15"/>
  <c r="A7000" i="15"/>
  <c r="A7001" i="15"/>
  <c r="A7002" i="15"/>
  <c r="A7003" i="15"/>
  <c r="A7004" i="15"/>
  <c r="A7005" i="15"/>
  <c r="A7006" i="15"/>
  <c r="A7007" i="15"/>
  <c r="A7008" i="15"/>
  <c r="A7009" i="15"/>
  <c r="A7010" i="15"/>
  <c r="A7011" i="15"/>
  <c r="A7012" i="15"/>
  <c r="A7013" i="15"/>
  <c r="A7014" i="15"/>
  <c r="A7015" i="15"/>
  <c r="A7016" i="15"/>
  <c r="A7017" i="15"/>
  <c r="A7018" i="15"/>
  <c r="A7019" i="15"/>
  <c r="A7020" i="15"/>
  <c r="A7021" i="15"/>
  <c r="A7022" i="15"/>
  <c r="A7023" i="15"/>
  <c r="A7024" i="15"/>
  <c r="A7025" i="15"/>
  <c r="A7026" i="15"/>
  <c r="A7027" i="15"/>
  <c r="A7028" i="15"/>
  <c r="A7029" i="15"/>
  <c r="A7030" i="15"/>
  <c r="A7031" i="15"/>
  <c r="A7032" i="15"/>
  <c r="A7033" i="15"/>
  <c r="A7034" i="15"/>
  <c r="A7035" i="15"/>
  <c r="A7036" i="15"/>
  <c r="A7037" i="15"/>
  <c r="A7038" i="15"/>
  <c r="A7039" i="15"/>
  <c r="A7040" i="15"/>
  <c r="A7041" i="15"/>
  <c r="A7042" i="15"/>
  <c r="A7043" i="15"/>
  <c r="A7044" i="15"/>
  <c r="A7045" i="15"/>
  <c r="A7046" i="15"/>
  <c r="A7047" i="15"/>
  <c r="A7048" i="15"/>
  <c r="A7049" i="15"/>
  <c r="A7050" i="15"/>
  <c r="A7051" i="15"/>
  <c r="A7052" i="15"/>
  <c r="A7053" i="15"/>
  <c r="A7054" i="15"/>
  <c r="A7055" i="15"/>
  <c r="A7056" i="15"/>
  <c r="A7057" i="15"/>
  <c r="A7058" i="15"/>
  <c r="A7059" i="15"/>
  <c r="A7060" i="15"/>
  <c r="A7061" i="15"/>
  <c r="A7062" i="15"/>
  <c r="A7063" i="15"/>
  <c r="A7064" i="15"/>
  <c r="A7065" i="15"/>
  <c r="A7066" i="15"/>
  <c r="A7067" i="15"/>
  <c r="A7068" i="15"/>
  <c r="A7069" i="15"/>
  <c r="A7070" i="15"/>
  <c r="A7071" i="15"/>
  <c r="A7072" i="15"/>
  <c r="A7073" i="15"/>
  <c r="A7074" i="15"/>
  <c r="A7075" i="15"/>
  <c r="A7076" i="15"/>
  <c r="A7077" i="15"/>
  <c r="A7078" i="15"/>
  <c r="A7079" i="15"/>
  <c r="A7080" i="15"/>
  <c r="A7081" i="15"/>
  <c r="A7082" i="15"/>
  <c r="A7083" i="15"/>
  <c r="A7084" i="15"/>
  <c r="A7085" i="15"/>
  <c r="A7086" i="15"/>
  <c r="A7087" i="15"/>
  <c r="A7088" i="15"/>
  <c r="A7089" i="15"/>
  <c r="A7090" i="15"/>
  <c r="A7091" i="15"/>
  <c r="A7092" i="15"/>
  <c r="A7093" i="15"/>
  <c r="A7094" i="15"/>
  <c r="A7095" i="15"/>
  <c r="A7096" i="15"/>
  <c r="A7097" i="15"/>
  <c r="A7098" i="15"/>
  <c r="A7099" i="15"/>
  <c r="A7100" i="15"/>
  <c r="A7101" i="15"/>
  <c r="A7102" i="15"/>
  <c r="A7103" i="15"/>
  <c r="A7104" i="15"/>
  <c r="A7105" i="15"/>
  <c r="A7106" i="15"/>
  <c r="A7107" i="15"/>
  <c r="A7108" i="15"/>
  <c r="A7109" i="15"/>
  <c r="A7110" i="15"/>
  <c r="A7111" i="15"/>
  <c r="A7112" i="15"/>
  <c r="A7113" i="15"/>
  <c r="A7114" i="15"/>
  <c r="A7115" i="15"/>
  <c r="A7116" i="15"/>
  <c r="A7117" i="15"/>
  <c r="A7118" i="15"/>
  <c r="A7119" i="15"/>
  <c r="A7120" i="15"/>
  <c r="A7121" i="15"/>
  <c r="A7122" i="15"/>
  <c r="A7123" i="15"/>
  <c r="A7124" i="15"/>
  <c r="A7125" i="15"/>
  <c r="A7126" i="15"/>
  <c r="A7127" i="15"/>
  <c r="A7128" i="15"/>
  <c r="A7129" i="15"/>
  <c r="A7130" i="15"/>
  <c r="A7131" i="15"/>
  <c r="A7132" i="15"/>
  <c r="A7133" i="15"/>
  <c r="A7134" i="15"/>
  <c r="A7135" i="15"/>
  <c r="A7136" i="15"/>
  <c r="A7137" i="15"/>
  <c r="A7138" i="15"/>
  <c r="A7139" i="15"/>
  <c r="A7140" i="15"/>
  <c r="A7141" i="15"/>
  <c r="A7142" i="15"/>
  <c r="A7143" i="15"/>
  <c r="A7144" i="15"/>
  <c r="A7145" i="15"/>
  <c r="A7146" i="15"/>
  <c r="A7147" i="15"/>
  <c r="A7148" i="15"/>
  <c r="A7149" i="15"/>
  <c r="A7150" i="15"/>
  <c r="A7151" i="15"/>
  <c r="A7152" i="15"/>
  <c r="A7153" i="15"/>
  <c r="A7154" i="15"/>
  <c r="A7155" i="15"/>
  <c r="A7156" i="15"/>
  <c r="A7157" i="15"/>
  <c r="A7158" i="15"/>
  <c r="A7159" i="15"/>
  <c r="A7160" i="15"/>
  <c r="A7161" i="15"/>
  <c r="A7162" i="15"/>
  <c r="A7163" i="15"/>
  <c r="A7164" i="15"/>
  <c r="A7165" i="15"/>
  <c r="A7166" i="15"/>
  <c r="A7167" i="15"/>
  <c r="A7168" i="15"/>
  <c r="A7169" i="15"/>
  <c r="A7170" i="15"/>
  <c r="A7171" i="15"/>
  <c r="A7172" i="15"/>
  <c r="A7173" i="15"/>
  <c r="A7174" i="15"/>
  <c r="A7175" i="15"/>
  <c r="A7176" i="15"/>
  <c r="A7177" i="15"/>
  <c r="A7178" i="15"/>
  <c r="A7179" i="15"/>
  <c r="A7180" i="15"/>
  <c r="A7181" i="15"/>
  <c r="A7182" i="15"/>
  <c r="A7183" i="15"/>
  <c r="A7184" i="15"/>
  <c r="A7185" i="15"/>
  <c r="A7186" i="15"/>
  <c r="A7187" i="15"/>
  <c r="A7188" i="15"/>
  <c r="A7189" i="15"/>
  <c r="A7190" i="15"/>
  <c r="A7191" i="15"/>
  <c r="A7192" i="15"/>
  <c r="A7193" i="15"/>
  <c r="A7194" i="15"/>
  <c r="A7195" i="15"/>
  <c r="A7196" i="15"/>
  <c r="A7197" i="15"/>
  <c r="A7198" i="15"/>
  <c r="A7199" i="15"/>
  <c r="A7200" i="15"/>
  <c r="A7201" i="15"/>
  <c r="A7202" i="15"/>
  <c r="A7203" i="15"/>
  <c r="A7204" i="15"/>
  <c r="A7205" i="15"/>
  <c r="A7206" i="15"/>
  <c r="A7207" i="15"/>
  <c r="A7208" i="15"/>
  <c r="A7209" i="15"/>
  <c r="A7210" i="15"/>
  <c r="A7211" i="15"/>
  <c r="A7212" i="15"/>
  <c r="A7213" i="15"/>
  <c r="A7214" i="15"/>
  <c r="A7215" i="15"/>
  <c r="A7216" i="15"/>
  <c r="A7217" i="15"/>
  <c r="A7218" i="15"/>
  <c r="A7219" i="15"/>
  <c r="A7220" i="15"/>
  <c r="A7221" i="15"/>
  <c r="A7222" i="15"/>
  <c r="A7223" i="15"/>
  <c r="A7224" i="15"/>
  <c r="A7225" i="15"/>
  <c r="A7226" i="15"/>
  <c r="A7227" i="15"/>
  <c r="A7228" i="15"/>
  <c r="A7229" i="15"/>
  <c r="A7230" i="15"/>
  <c r="A7231" i="15"/>
  <c r="A7232" i="15"/>
  <c r="A7233" i="15"/>
  <c r="A7234" i="15"/>
  <c r="A7235" i="15"/>
  <c r="A7236" i="15"/>
  <c r="A7237" i="15"/>
  <c r="A7238" i="15"/>
  <c r="A7239" i="15"/>
  <c r="A7240" i="15"/>
  <c r="A7241" i="15"/>
  <c r="A7242" i="15"/>
  <c r="A7243" i="15"/>
  <c r="A7244" i="15"/>
  <c r="A7245" i="15"/>
  <c r="A7246" i="15"/>
  <c r="A7247" i="15"/>
  <c r="A7248" i="15"/>
  <c r="A7249" i="15"/>
  <c r="A7250" i="15"/>
  <c r="A7251" i="15"/>
  <c r="A7252" i="15"/>
  <c r="A7253" i="15"/>
  <c r="A7254" i="15"/>
  <c r="A7255" i="15"/>
  <c r="A7256" i="15"/>
  <c r="A7257" i="15"/>
  <c r="A7258" i="15"/>
  <c r="A7259" i="15"/>
  <c r="A7260" i="15"/>
  <c r="A7261" i="15"/>
  <c r="A7262" i="15"/>
  <c r="A7263" i="15"/>
  <c r="A7264" i="15"/>
  <c r="A7265" i="15"/>
  <c r="A7266" i="15"/>
  <c r="A7267" i="15"/>
  <c r="A7268" i="15"/>
  <c r="A7269" i="15"/>
  <c r="A7270" i="15"/>
  <c r="A7271" i="15"/>
  <c r="A7272" i="15"/>
  <c r="A7273" i="15"/>
  <c r="A7274" i="15"/>
  <c r="A7275" i="15"/>
  <c r="A7276" i="15"/>
  <c r="A7277" i="15"/>
  <c r="A7278" i="15"/>
  <c r="A7279" i="15"/>
  <c r="A7280" i="15"/>
  <c r="A7281" i="15"/>
  <c r="A7282" i="15"/>
  <c r="A7283" i="15"/>
  <c r="A7284" i="15"/>
  <c r="A7285" i="15"/>
  <c r="A7286" i="15"/>
  <c r="A7287" i="15"/>
  <c r="A7288" i="15"/>
  <c r="A7289" i="15"/>
  <c r="A7290" i="15"/>
  <c r="A7291" i="15"/>
  <c r="A7292" i="15"/>
  <c r="A7293" i="15"/>
  <c r="A7294" i="15"/>
  <c r="A7295" i="15"/>
  <c r="A7296" i="15"/>
  <c r="A7297" i="15"/>
  <c r="A7298" i="15"/>
  <c r="A7299" i="15"/>
  <c r="A7300" i="15"/>
  <c r="A7301" i="15"/>
  <c r="A7302" i="15"/>
  <c r="A7303" i="15"/>
  <c r="A7304" i="15"/>
  <c r="A7305" i="15"/>
  <c r="A7306" i="15"/>
  <c r="A7307" i="15"/>
  <c r="A7308" i="15"/>
  <c r="A7309" i="15"/>
  <c r="A7310" i="15"/>
  <c r="A7311" i="15"/>
  <c r="A7312" i="15"/>
  <c r="A7313" i="15"/>
  <c r="A7314" i="15"/>
  <c r="A7315" i="15"/>
  <c r="A7316" i="15"/>
  <c r="A7317" i="15"/>
  <c r="A7318" i="15"/>
  <c r="A7319" i="15"/>
  <c r="A7320" i="15"/>
  <c r="A7321" i="15"/>
  <c r="A7322" i="15"/>
  <c r="A7323" i="15"/>
  <c r="A7324" i="15"/>
  <c r="A7325" i="15"/>
  <c r="A7326" i="15"/>
  <c r="A7327" i="15"/>
  <c r="A7328" i="15"/>
  <c r="A7329" i="15"/>
  <c r="A7330" i="15"/>
  <c r="A7331" i="15"/>
  <c r="A7332" i="15"/>
  <c r="A7333" i="15"/>
  <c r="A7334" i="15"/>
  <c r="A7335" i="15"/>
  <c r="A7336" i="15"/>
  <c r="A7337" i="15"/>
  <c r="A7338" i="15"/>
  <c r="A7339" i="15"/>
  <c r="A7340" i="15"/>
  <c r="A7341" i="15"/>
  <c r="A7342" i="15"/>
  <c r="A7343" i="15"/>
  <c r="A7344" i="15"/>
  <c r="A7345" i="15"/>
  <c r="A7346" i="15"/>
  <c r="A7347" i="15"/>
  <c r="A7348" i="15"/>
  <c r="A7349" i="15"/>
  <c r="A7350" i="15"/>
  <c r="A7351" i="15"/>
  <c r="A7352" i="15"/>
  <c r="A7353" i="15"/>
  <c r="A7354" i="15"/>
  <c r="A7355" i="15"/>
  <c r="A7356" i="15"/>
  <c r="A7357" i="15"/>
  <c r="A7358" i="15"/>
  <c r="A7359" i="15"/>
  <c r="A7360" i="15"/>
  <c r="A7361" i="15"/>
  <c r="A7362" i="15"/>
  <c r="A7363" i="15"/>
  <c r="A7364" i="15"/>
  <c r="A7365" i="15"/>
  <c r="A7366" i="15"/>
  <c r="A7367" i="15"/>
  <c r="A7368" i="15"/>
  <c r="A7369" i="15"/>
  <c r="A7370" i="15"/>
  <c r="A7371" i="15"/>
  <c r="A7372" i="15"/>
  <c r="A7373" i="15"/>
  <c r="A7374" i="15"/>
  <c r="A7375" i="15"/>
  <c r="A7376" i="15"/>
  <c r="A7377" i="15"/>
  <c r="A7378" i="15"/>
  <c r="A7379" i="15"/>
  <c r="A7380" i="15"/>
  <c r="A7381" i="15"/>
  <c r="A7382" i="15"/>
  <c r="A7383" i="15"/>
  <c r="A7384" i="15"/>
  <c r="A7385" i="15"/>
  <c r="A7386" i="15"/>
  <c r="A7387" i="15"/>
  <c r="A7388" i="15"/>
  <c r="A7389" i="15"/>
  <c r="A7390" i="15"/>
  <c r="A7391" i="15"/>
  <c r="A7392" i="15"/>
  <c r="A7393" i="15"/>
  <c r="A7394" i="15"/>
  <c r="A7395" i="15"/>
  <c r="A7396" i="15"/>
  <c r="A7397" i="15"/>
  <c r="A7398" i="15"/>
  <c r="A7399" i="15"/>
  <c r="A7400" i="15"/>
  <c r="A7401" i="15"/>
  <c r="A7402" i="15"/>
  <c r="A7403" i="15"/>
  <c r="A7404" i="15"/>
  <c r="A7405" i="15"/>
  <c r="A7406" i="15"/>
  <c r="A7407" i="15"/>
  <c r="A7408" i="15"/>
  <c r="A7409" i="15"/>
  <c r="A7410" i="15"/>
  <c r="A7411" i="15"/>
  <c r="A7412" i="15"/>
  <c r="A7413" i="15"/>
  <c r="A7414" i="15"/>
  <c r="A7415" i="15"/>
  <c r="A7416" i="15"/>
  <c r="A7417" i="15"/>
  <c r="A7418" i="15"/>
  <c r="A7419" i="15"/>
  <c r="A7420" i="15"/>
  <c r="A7421" i="15"/>
  <c r="A7422" i="15"/>
  <c r="A7423" i="15"/>
  <c r="A7424" i="15"/>
  <c r="A7425" i="15"/>
  <c r="A7426" i="15"/>
  <c r="A7427" i="15"/>
  <c r="A7428" i="15"/>
  <c r="A7429" i="15"/>
  <c r="A7430" i="15"/>
  <c r="A7431" i="15"/>
  <c r="A7432" i="15"/>
  <c r="A7433" i="15"/>
  <c r="A7434" i="15"/>
  <c r="A7435" i="15"/>
  <c r="A7436" i="15"/>
  <c r="A7437" i="15"/>
  <c r="A7438" i="15"/>
  <c r="A7439" i="15"/>
  <c r="A7440" i="15"/>
  <c r="A7441" i="15"/>
  <c r="A7442" i="15"/>
  <c r="A7443" i="15"/>
  <c r="A7444" i="15"/>
  <c r="A7445" i="15"/>
  <c r="A7446" i="15"/>
  <c r="A7447" i="15"/>
  <c r="A7448" i="15"/>
  <c r="A7449" i="15"/>
  <c r="A7450" i="15"/>
  <c r="A7451" i="15"/>
  <c r="A7452" i="15"/>
  <c r="A7453" i="15"/>
  <c r="A7454" i="15"/>
  <c r="A7455" i="15"/>
  <c r="A7456" i="15"/>
  <c r="A7457" i="15"/>
  <c r="A7458" i="15"/>
  <c r="A7459" i="15"/>
  <c r="A7460" i="15"/>
  <c r="A7461" i="15"/>
  <c r="A7462" i="15"/>
  <c r="A7463" i="15"/>
  <c r="A7464" i="15"/>
  <c r="A7465" i="15"/>
  <c r="A7466" i="15"/>
  <c r="A7467" i="15"/>
  <c r="A7468" i="15"/>
  <c r="A7469" i="15"/>
  <c r="A7470" i="15"/>
  <c r="A7471" i="15"/>
  <c r="A7472" i="15"/>
  <c r="A7473" i="15"/>
  <c r="A7474" i="15"/>
  <c r="A7475" i="15"/>
  <c r="A7476" i="15"/>
  <c r="A7477" i="15"/>
  <c r="A7478" i="15"/>
  <c r="A7479" i="15"/>
  <c r="A7480" i="15"/>
  <c r="A7481" i="15"/>
  <c r="A7482" i="15"/>
  <c r="A7483" i="15"/>
  <c r="A7484" i="15"/>
  <c r="A7485" i="15"/>
  <c r="A7486" i="15"/>
  <c r="A7487" i="15"/>
  <c r="A7488" i="15"/>
  <c r="A7489" i="15"/>
  <c r="A7490" i="15"/>
  <c r="A7491" i="15"/>
  <c r="A7492" i="15"/>
  <c r="A7493" i="15"/>
  <c r="A7494" i="15"/>
  <c r="A7495" i="15"/>
  <c r="A7496" i="15"/>
  <c r="A7497" i="15"/>
  <c r="A7498" i="15"/>
  <c r="A7499" i="15"/>
  <c r="A7500" i="15"/>
  <c r="A7501" i="15"/>
  <c r="A7502" i="15"/>
  <c r="A7503" i="15"/>
  <c r="A7504" i="15"/>
  <c r="A7505" i="15"/>
  <c r="A7506" i="15"/>
  <c r="A7507" i="15"/>
  <c r="A7508" i="15"/>
  <c r="A7509" i="15"/>
  <c r="A7510" i="15"/>
  <c r="A7511" i="15"/>
  <c r="A7512" i="15"/>
  <c r="A7513" i="15"/>
  <c r="A7514" i="15"/>
  <c r="A7515" i="15"/>
  <c r="A7516" i="15"/>
  <c r="A7517" i="15"/>
  <c r="A7518" i="15"/>
  <c r="A7519" i="15"/>
  <c r="A7520" i="15"/>
  <c r="A7521" i="15"/>
  <c r="A7522" i="15"/>
  <c r="A7523" i="15"/>
  <c r="A7524" i="15"/>
  <c r="A7525" i="15"/>
  <c r="A7526" i="15"/>
  <c r="A7527" i="15"/>
  <c r="A7528" i="15"/>
  <c r="A7529" i="15"/>
  <c r="A7530" i="15"/>
  <c r="A7531" i="15"/>
  <c r="A7532" i="15"/>
  <c r="A7533" i="15"/>
  <c r="A7534" i="15"/>
  <c r="A7535" i="15"/>
  <c r="A7536" i="15"/>
  <c r="A7537" i="15"/>
  <c r="A7538" i="15"/>
  <c r="A7539" i="15"/>
  <c r="A7540" i="15"/>
  <c r="A7541" i="15"/>
  <c r="A7542" i="15"/>
  <c r="A7543" i="15"/>
  <c r="A7544" i="15"/>
  <c r="A7545" i="15"/>
  <c r="A7546" i="15"/>
  <c r="A7547" i="15"/>
  <c r="A7548" i="15"/>
  <c r="A7549" i="15"/>
  <c r="A7550" i="15"/>
  <c r="A7551" i="15"/>
  <c r="A7552" i="15"/>
  <c r="A7553" i="15"/>
  <c r="A7554" i="15"/>
  <c r="A7555" i="15"/>
  <c r="A7556" i="15"/>
  <c r="A7557" i="15"/>
  <c r="A7558" i="15"/>
  <c r="A7559" i="15"/>
  <c r="A7560" i="15"/>
  <c r="A7561" i="15"/>
  <c r="A7562" i="15"/>
  <c r="A7563" i="15"/>
  <c r="A7564" i="15"/>
  <c r="A7565" i="15"/>
  <c r="A7566" i="15"/>
  <c r="A7567" i="15"/>
  <c r="A7568" i="15"/>
  <c r="A7569" i="15"/>
  <c r="A7570" i="15"/>
  <c r="A7571" i="15"/>
  <c r="A7572" i="15"/>
  <c r="A7573" i="15"/>
  <c r="A7574" i="15"/>
  <c r="A7575" i="15"/>
  <c r="A7576" i="15"/>
  <c r="A7577" i="15"/>
  <c r="A7578" i="15"/>
  <c r="A7579" i="15"/>
  <c r="A7580" i="15"/>
  <c r="A7581" i="15"/>
  <c r="A7582" i="15"/>
  <c r="A7583" i="15"/>
  <c r="A7584" i="15"/>
  <c r="A7585" i="15"/>
  <c r="A7586" i="15"/>
  <c r="A7587" i="15"/>
  <c r="A7588" i="15"/>
  <c r="A7589" i="15"/>
  <c r="A7590" i="15"/>
  <c r="A7591" i="15"/>
  <c r="A7592" i="15"/>
  <c r="A7593" i="15"/>
  <c r="A7594" i="15"/>
  <c r="A7595" i="15"/>
  <c r="A7596" i="15"/>
  <c r="A7597" i="15"/>
  <c r="A7598" i="15"/>
  <c r="A7599" i="15"/>
  <c r="A7600" i="15"/>
  <c r="A7601" i="15"/>
  <c r="A7602" i="15"/>
  <c r="A7603" i="15"/>
  <c r="A7604" i="15"/>
  <c r="A7605" i="15"/>
  <c r="A7606" i="15"/>
  <c r="A7607" i="15"/>
  <c r="A7608" i="15"/>
  <c r="A7609" i="15"/>
  <c r="A7610" i="15"/>
  <c r="A7611" i="15"/>
  <c r="A7612" i="15"/>
  <c r="A7613" i="15"/>
  <c r="A7614" i="15"/>
  <c r="A7615" i="15"/>
  <c r="A7616" i="15"/>
  <c r="A7617" i="15"/>
  <c r="A7618" i="15"/>
  <c r="A7619" i="15"/>
  <c r="A7620" i="15"/>
  <c r="A7621" i="15"/>
  <c r="A7622" i="15"/>
  <c r="A7623" i="15"/>
  <c r="A7624" i="15"/>
  <c r="A7625" i="15"/>
  <c r="A7626" i="15"/>
  <c r="A7627" i="15"/>
  <c r="A7628" i="15"/>
  <c r="A7629" i="15"/>
  <c r="A7630" i="15"/>
  <c r="A7631" i="15"/>
  <c r="A7632" i="15"/>
  <c r="A7633" i="15"/>
  <c r="A7634" i="15"/>
  <c r="A7635" i="15"/>
  <c r="A7636" i="15"/>
  <c r="A7637" i="15"/>
  <c r="A7638" i="15"/>
  <c r="A7639" i="15"/>
  <c r="A7640" i="15"/>
  <c r="A7641" i="15"/>
  <c r="A7642" i="15"/>
  <c r="A7643" i="15"/>
  <c r="A7644" i="15"/>
  <c r="A7645" i="15"/>
  <c r="A7646" i="15"/>
  <c r="A7647" i="15"/>
  <c r="A7648" i="15"/>
  <c r="A7649" i="15"/>
  <c r="A7650" i="15"/>
  <c r="A7651" i="15"/>
  <c r="A7652" i="15"/>
  <c r="A7653" i="15"/>
  <c r="A7654" i="15"/>
  <c r="A7655" i="15"/>
  <c r="A7656" i="15"/>
  <c r="A7657" i="15"/>
  <c r="A7658" i="15"/>
  <c r="A7659" i="15"/>
  <c r="A7660" i="15"/>
  <c r="A7661" i="15"/>
  <c r="A7662" i="15"/>
  <c r="A7663" i="15"/>
  <c r="A7664" i="15"/>
  <c r="A7665" i="15"/>
  <c r="A7666" i="15"/>
  <c r="A7667" i="15"/>
  <c r="A7668" i="15"/>
  <c r="A7669" i="15"/>
  <c r="A7670" i="15"/>
  <c r="A7671" i="15"/>
  <c r="A7672" i="15"/>
  <c r="A7673" i="15"/>
  <c r="A7674" i="15"/>
  <c r="A7675" i="15"/>
  <c r="A7676" i="15"/>
  <c r="A7677" i="15"/>
  <c r="A7678" i="15"/>
  <c r="A7679" i="15"/>
  <c r="A7680" i="15"/>
  <c r="A7681" i="15"/>
  <c r="A7682" i="15"/>
  <c r="A7683" i="15"/>
  <c r="A7684" i="15"/>
  <c r="A7685" i="15"/>
  <c r="A7686" i="15"/>
  <c r="A7687" i="15"/>
  <c r="A7688" i="15"/>
  <c r="A7689" i="15"/>
  <c r="A7690" i="15"/>
  <c r="A7691" i="15"/>
  <c r="A7692" i="15"/>
  <c r="A7693" i="15"/>
  <c r="A7694" i="15"/>
  <c r="A7695" i="15"/>
  <c r="A7696" i="15"/>
  <c r="A7697" i="15"/>
  <c r="A7698" i="15"/>
  <c r="A7699" i="15"/>
  <c r="A7700" i="15"/>
  <c r="A7701" i="15"/>
  <c r="A7702" i="15"/>
  <c r="A7703" i="15"/>
  <c r="A7704" i="15"/>
  <c r="A7705" i="15"/>
  <c r="A7706" i="15"/>
  <c r="A7707" i="15"/>
  <c r="A7708" i="15"/>
  <c r="A7709" i="15"/>
  <c r="A7710" i="15"/>
  <c r="A7711" i="15"/>
  <c r="A7712" i="15"/>
  <c r="A7713" i="15"/>
  <c r="A7714" i="15"/>
  <c r="A7715" i="15"/>
  <c r="A7716" i="15"/>
  <c r="A7717" i="15"/>
  <c r="A7718" i="15"/>
  <c r="A7719" i="15"/>
  <c r="A7720" i="15"/>
  <c r="A7721" i="15"/>
  <c r="A7722" i="15"/>
  <c r="A7723" i="15"/>
  <c r="A7724" i="15"/>
  <c r="A7725" i="15"/>
  <c r="A7726" i="15"/>
  <c r="A7727" i="15"/>
  <c r="A7728" i="15"/>
  <c r="A7729" i="15"/>
  <c r="A7730" i="15"/>
  <c r="A7731" i="15"/>
  <c r="A7732" i="15"/>
  <c r="A7733" i="15"/>
  <c r="A7734" i="15"/>
  <c r="A7735" i="15"/>
  <c r="A7736" i="15"/>
  <c r="A7737" i="15"/>
  <c r="A7738" i="15"/>
  <c r="A7739" i="15"/>
  <c r="A7740" i="15"/>
  <c r="A7741" i="15"/>
  <c r="A7742" i="15"/>
  <c r="A7743" i="15"/>
  <c r="A7744" i="15"/>
  <c r="A7745" i="15"/>
  <c r="A7746" i="15"/>
  <c r="A7747" i="15"/>
  <c r="A7748" i="15"/>
  <c r="A7749" i="15"/>
  <c r="A7750" i="15"/>
  <c r="A7751" i="15"/>
  <c r="A7752" i="15"/>
  <c r="A7753" i="15"/>
  <c r="A7754" i="15"/>
  <c r="A7755" i="15"/>
  <c r="A7756" i="15"/>
  <c r="A7757" i="15"/>
  <c r="A7758" i="15"/>
  <c r="A7759" i="15"/>
  <c r="A7760" i="15"/>
  <c r="A7761" i="15"/>
  <c r="A7762" i="15"/>
  <c r="A7763" i="15"/>
  <c r="A7764" i="15"/>
  <c r="A7765" i="15"/>
  <c r="A7766" i="15"/>
  <c r="A7767" i="15"/>
  <c r="A7768" i="15"/>
  <c r="A7769" i="15"/>
  <c r="A7770" i="15"/>
  <c r="A7771" i="15"/>
  <c r="A7772" i="15"/>
  <c r="A7773" i="15"/>
  <c r="A7774" i="15"/>
  <c r="A7775" i="15"/>
  <c r="A7776" i="15"/>
  <c r="A7777" i="15"/>
  <c r="A7778" i="15"/>
  <c r="A7779" i="15"/>
  <c r="A7780" i="15"/>
  <c r="A7781" i="15"/>
  <c r="A7782" i="15"/>
  <c r="A7783" i="15"/>
  <c r="A7784" i="15"/>
  <c r="A7785" i="15"/>
  <c r="A7786" i="15"/>
  <c r="A7787" i="15"/>
  <c r="A7788" i="15"/>
  <c r="A7789" i="15"/>
  <c r="A7790" i="15"/>
  <c r="A7791" i="15"/>
  <c r="A7792" i="15"/>
  <c r="A7793" i="15"/>
  <c r="A7794" i="15"/>
  <c r="A7795" i="15"/>
  <c r="A7796" i="15"/>
  <c r="A7797" i="15"/>
  <c r="A7798" i="15"/>
  <c r="A7799" i="15"/>
  <c r="A7800" i="15"/>
  <c r="A7801" i="15"/>
  <c r="A7802" i="15"/>
  <c r="A7803" i="15"/>
  <c r="A7804" i="15"/>
  <c r="A7805" i="15"/>
  <c r="A7806" i="15"/>
  <c r="A7807" i="15"/>
  <c r="A7808" i="15"/>
  <c r="A7809" i="15"/>
  <c r="A7810" i="15"/>
  <c r="A7811" i="15"/>
  <c r="A7812" i="15"/>
  <c r="A7813" i="15"/>
  <c r="A7814" i="15"/>
  <c r="A7815" i="15"/>
  <c r="A7816" i="15"/>
  <c r="A7817" i="15"/>
  <c r="A7818" i="15"/>
  <c r="A7819" i="15"/>
  <c r="A7820" i="15"/>
  <c r="A7821" i="15"/>
  <c r="A7822" i="15"/>
  <c r="A7823" i="15"/>
  <c r="A7824" i="15"/>
  <c r="A7825" i="15"/>
  <c r="A7826" i="15"/>
  <c r="A7827" i="15"/>
  <c r="A7828" i="15"/>
  <c r="A7829" i="15"/>
  <c r="A7830" i="15"/>
  <c r="A7831" i="15"/>
  <c r="A7832" i="15"/>
  <c r="A7833" i="15"/>
  <c r="A7834" i="15"/>
  <c r="A7835" i="15"/>
  <c r="A7836" i="15"/>
  <c r="A7837" i="15"/>
  <c r="A7838" i="15"/>
  <c r="A7839" i="15"/>
  <c r="A7840" i="15"/>
  <c r="A7841" i="15"/>
  <c r="A7842" i="15"/>
  <c r="A7843" i="15"/>
  <c r="A7844" i="15"/>
  <c r="A7845" i="15"/>
  <c r="A7846" i="15"/>
  <c r="A7847" i="15"/>
  <c r="A7848" i="15"/>
  <c r="A7849" i="15"/>
  <c r="A7850" i="15"/>
  <c r="A7851" i="15"/>
  <c r="A7852" i="15"/>
  <c r="A7853" i="15"/>
  <c r="A7854" i="15"/>
  <c r="A7855" i="15"/>
  <c r="A7856" i="15"/>
  <c r="A7857" i="15"/>
  <c r="A7858" i="15"/>
  <c r="A7859" i="15"/>
  <c r="A7860" i="15"/>
  <c r="A7861" i="15"/>
  <c r="A7862" i="15"/>
  <c r="A7863" i="15"/>
  <c r="A7864" i="15"/>
  <c r="A7865" i="15"/>
  <c r="A7866" i="15"/>
  <c r="A7867" i="15"/>
  <c r="A7868" i="15"/>
  <c r="A7869" i="15"/>
  <c r="A7870" i="15"/>
  <c r="A7871" i="15"/>
  <c r="A7872" i="15"/>
  <c r="A7873" i="15"/>
  <c r="A7874" i="15"/>
  <c r="A7875" i="15"/>
  <c r="A7876" i="15"/>
  <c r="A7877" i="15"/>
  <c r="A7878" i="15"/>
  <c r="A7879" i="15"/>
  <c r="A7880" i="15"/>
  <c r="A7881" i="15"/>
  <c r="A7882" i="15"/>
  <c r="A7883" i="15"/>
  <c r="A7884" i="15"/>
  <c r="A7885" i="15"/>
  <c r="A7886" i="15"/>
  <c r="A7887" i="15"/>
  <c r="A7888" i="15"/>
  <c r="A7889" i="15"/>
  <c r="A7890" i="15"/>
  <c r="A7891" i="15"/>
  <c r="A7892" i="15"/>
  <c r="A7893" i="15"/>
  <c r="A7894" i="15"/>
  <c r="A7895" i="15"/>
  <c r="A7896" i="15"/>
  <c r="A7897" i="15"/>
  <c r="A7898" i="15"/>
  <c r="A7899" i="15"/>
  <c r="A7900" i="15"/>
  <c r="A7901" i="15"/>
  <c r="A7902" i="15"/>
  <c r="A7903" i="15"/>
  <c r="A7904" i="15"/>
  <c r="A7905" i="15"/>
  <c r="A7906" i="15"/>
  <c r="A7907" i="15"/>
  <c r="A7908" i="15"/>
  <c r="A7909" i="15"/>
  <c r="A7910" i="15"/>
  <c r="A7911" i="15"/>
  <c r="A7912" i="15"/>
  <c r="A7913" i="15"/>
  <c r="A7914" i="15"/>
  <c r="A7915" i="15"/>
  <c r="A7916" i="15"/>
  <c r="A7917" i="15"/>
  <c r="A7918" i="15"/>
  <c r="A7919" i="15"/>
  <c r="A7920" i="15"/>
  <c r="A7921" i="15"/>
  <c r="A7922" i="15"/>
  <c r="A7923" i="15"/>
  <c r="A7924" i="15"/>
  <c r="A7925" i="15"/>
  <c r="A7926" i="15"/>
  <c r="A7927" i="15"/>
  <c r="A7928" i="15"/>
  <c r="A7929" i="15"/>
  <c r="A7930" i="15"/>
  <c r="A7931" i="15"/>
  <c r="A7932" i="15"/>
  <c r="A7933" i="15"/>
  <c r="A7934" i="15"/>
  <c r="A7935" i="15"/>
  <c r="A7936" i="15"/>
  <c r="A7937" i="15"/>
  <c r="A7938" i="15"/>
  <c r="A7939" i="15"/>
  <c r="A7940" i="15"/>
  <c r="A7941" i="15"/>
  <c r="A7942" i="15"/>
  <c r="A7943" i="15"/>
  <c r="A7944" i="15"/>
  <c r="A7945" i="15"/>
  <c r="A7946" i="15"/>
  <c r="A7947" i="15"/>
  <c r="A7948" i="15"/>
  <c r="A7949" i="15"/>
  <c r="A7950" i="15"/>
  <c r="A7951" i="15"/>
  <c r="A7952" i="15"/>
  <c r="A7953" i="15"/>
  <c r="A7954" i="15"/>
  <c r="A7955" i="15"/>
  <c r="A7956" i="15"/>
  <c r="A7957" i="15"/>
  <c r="A7958" i="15"/>
  <c r="A7959" i="15"/>
  <c r="A7960" i="15"/>
  <c r="A7961" i="15"/>
  <c r="A7962" i="15"/>
  <c r="A7963" i="15"/>
  <c r="A7964" i="15"/>
  <c r="A7965" i="15"/>
  <c r="A7966" i="15"/>
  <c r="A7967" i="15"/>
  <c r="A7968" i="15"/>
  <c r="A7969" i="15"/>
  <c r="A7970" i="15"/>
  <c r="A7971" i="15"/>
  <c r="A7972" i="15"/>
  <c r="A7973" i="15"/>
  <c r="A7974" i="15"/>
  <c r="A7975" i="15"/>
  <c r="A7976" i="15"/>
  <c r="A7977" i="15"/>
  <c r="A7978" i="15"/>
  <c r="A7979" i="15"/>
  <c r="A7980" i="15"/>
  <c r="A7981" i="15"/>
  <c r="A7982" i="15"/>
  <c r="A7983" i="15"/>
  <c r="A7984" i="15"/>
  <c r="A7985" i="15"/>
  <c r="A7986" i="15"/>
  <c r="A7987" i="15"/>
  <c r="A7988" i="15"/>
  <c r="A7989" i="15"/>
  <c r="A7990" i="15"/>
  <c r="A7991" i="15"/>
  <c r="A7992" i="15"/>
  <c r="A7993" i="15"/>
  <c r="A7994" i="15"/>
  <c r="A7995" i="15"/>
  <c r="A7996" i="15"/>
  <c r="A7997" i="15"/>
  <c r="A7998" i="15"/>
  <c r="A7999" i="15"/>
  <c r="A8000" i="15"/>
  <c r="A8001" i="15"/>
  <c r="A8002" i="15"/>
  <c r="A8003" i="15"/>
  <c r="A8004" i="15"/>
  <c r="A8005" i="15"/>
  <c r="A8006" i="15"/>
  <c r="A8007" i="15"/>
  <c r="A8008" i="15"/>
  <c r="A8009" i="15"/>
  <c r="A8010" i="15"/>
  <c r="A8011" i="15"/>
  <c r="A8012" i="15"/>
  <c r="A8013" i="15"/>
  <c r="A8014" i="15"/>
  <c r="A8015" i="15"/>
  <c r="A8016" i="15"/>
  <c r="A8017" i="15"/>
  <c r="A8018" i="15"/>
  <c r="A8019" i="15"/>
  <c r="A8020" i="15"/>
  <c r="A8021" i="15"/>
  <c r="A8022" i="15"/>
  <c r="A8023" i="15"/>
  <c r="A8024" i="15"/>
  <c r="A8025" i="15"/>
  <c r="A8026" i="15"/>
  <c r="A8027" i="15"/>
  <c r="A8028" i="15"/>
  <c r="A8029" i="15"/>
  <c r="A8030" i="15"/>
  <c r="A8031" i="15"/>
  <c r="A8032" i="15"/>
  <c r="A8033" i="15"/>
  <c r="A8034" i="15"/>
  <c r="A8035" i="15"/>
  <c r="A8036" i="15"/>
  <c r="A8037" i="15"/>
  <c r="A8038" i="15"/>
  <c r="A8039" i="15"/>
  <c r="A8040" i="15"/>
  <c r="A8041" i="15"/>
  <c r="A8042" i="15"/>
  <c r="A8043" i="15"/>
  <c r="A8044" i="15"/>
  <c r="A8045" i="15"/>
  <c r="A8046" i="15"/>
  <c r="A8047" i="15"/>
  <c r="A8048" i="15"/>
  <c r="A8049" i="15"/>
  <c r="A8050" i="15"/>
  <c r="A8051" i="15"/>
  <c r="A8052" i="15"/>
  <c r="A8053" i="15"/>
  <c r="A8054" i="15"/>
  <c r="A8055" i="15"/>
  <c r="A8056" i="15"/>
  <c r="A8057" i="15"/>
  <c r="A8058" i="15"/>
  <c r="A8059" i="15"/>
  <c r="A8060" i="15"/>
  <c r="A8061" i="15"/>
  <c r="A8062" i="15"/>
  <c r="A8063" i="15"/>
  <c r="A8064" i="15"/>
  <c r="A8065" i="15"/>
  <c r="A8066" i="15"/>
  <c r="A8067" i="15"/>
  <c r="A8068" i="15"/>
  <c r="A8069" i="15"/>
  <c r="A8070" i="15"/>
  <c r="A8071" i="15"/>
  <c r="A8072" i="15"/>
  <c r="A8073" i="15"/>
  <c r="A8074" i="15"/>
  <c r="A8075" i="15"/>
  <c r="A8076" i="15"/>
  <c r="A8077" i="15"/>
  <c r="A8078" i="15"/>
  <c r="A8079" i="15"/>
  <c r="A8080" i="15"/>
  <c r="A8081" i="15"/>
  <c r="A8082" i="15"/>
  <c r="A8083" i="15"/>
  <c r="A8084" i="15"/>
  <c r="A8085" i="15"/>
  <c r="A8086" i="15"/>
  <c r="A8087" i="15"/>
  <c r="A8088" i="15"/>
  <c r="A8089" i="15"/>
  <c r="A8090" i="15"/>
  <c r="A8091" i="15"/>
  <c r="A8092" i="15"/>
  <c r="A8093" i="15"/>
  <c r="A8094" i="15"/>
  <c r="A8095" i="15"/>
  <c r="A8096" i="15"/>
  <c r="A8097" i="15"/>
  <c r="A8098" i="15"/>
  <c r="A8099" i="15"/>
  <c r="A8100" i="15"/>
  <c r="A8101" i="15"/>
  <c r="A8102" i="15"/>
  <c r="A8103" i="15"/>
  <c r="A8104" i="15"/>
  <c r="A8105" i="15"/>
  <c r="A8106" i="15"/>
  <c r="A8107" i="15"/>
  <c r="A8108" i="15"/>
  <c r="A8109" i="15"/>
  <c r="A8110" i="15"/>
  <c r="A8111" i="15"/>
  <c r="A8112" i="15"/>
  <c r="A8113" i="15"/>
  <c r="A8114" i="15"/>
  <c r="A8115" i="15"/>
  <c r="A8116" i="15"/>
  <c r="A8117" i="15"/>
  <c r="A8118" i="15"/>
  <c r="A8119" i="15"/>
  <c r="A8120" i="15"/>
  <c r="A8121" i="15"/>
  <c r="A8122" i="15"/>
  <c r="A8123" i="15"/>
  <c r="A8124" i="15"/>
  <c r="A8125" i="15"/>
  <c r="A8126" i="15"/>
  <c r="A8127" i="15"/>
  <c r="A8128" i="15"/>
  <c r="A8129" i="15"/>
  <c r="A8130" i="15"/>
  <c r="A8131" i="15"/>
  <c r="A8132" i="15"/>
  <c r="A8133" i="15"/>
  <c r="A8134" i="15"/>
  <c r="A8135" i="15"/>
  <c r="A8136" i="15"/>
  <c r="A8137" i="15"/>
  <c r="A8138" i="15"/>
  <c r="A8139" i="15"/>
  <c r="A8140" i="15"/>
  <c r="A8141" i="15"/>
  <c r="A8142" i="15"/>
  <c r="A8143" i="15"/>
  <c r="A8144" i="15"/>
  <c r="A8145" i="15"/>
  <c r="A8146" i="15"/>
  <c r="A8147" i="15"/>
  <c r="A8148" i="15"/>
  <c r="A8149" i="15"/>
  <c r="A8150" i="15"/>
  <c r="A8151" i="15"/>
  <c r="A8152" i="15"/>
  <c r="A8153" i="15"/>
  <c r="A8154" i="15"/>
  <c r="A8155" i="15"/>
  <c r="A8156" i="15"/>
  <c r="A8157" i="15"/>
  <c r="A8158" i="15"/>
  <c r="A8159" i="15"/>
  <c r="A8160" i="15"/>
  <c r="A8161" i="15"/>
  <c r="A8162" i="15"/>
  <c r="A8163" i="15"/>
  <c r="A8164" i="15"/>
  <c r="A8165" i="15"/>
  <c r="A8166" i="15"/>
  <c r="A8167" i="15"/>
  <c r="A8168" i="15"/>
  <c r="A8169" i="15"/>
  <c r="A8170" i="15"/>
  <c r="A8171" i="15"/>
  <c r="A8172" i="15"/>
  <c r="A8173" i="15"/>
  <c r="A8174" i="15"/>
  <c r="A8175" i="15"/>
  <c r="A8176" i="15"/>
  <c r="A8177" i="15"/>
  <c r="A8178" i="15"/>
  <c r="A8179" i="15"/>
  <c r="A8180" i="15"/>
  <c r="A8181" i="15"/>
  <c r="A8182" i="15"/>
  <c r="A8183" i="15"/>
  <c r="A8184" i="15"/>
  <c r="A8185" i="15"/>
  <c r="A8186" i="15"/>
  <c r="A8187" i="15"/>
  <c r="A8188" i="15"/>
  <c r="A8189" i="15"/>
  <c r="A8190" i="15"/>
  <c r="A8191" i="15"/>
  <c r="A8192" i="15"/>
  <c r="A8193" i="15"/>
  <c r="A8194" i="15"/>
  <c r="A8195" i="15"/>
  <c r="A8196" i="15"/>
  <c r="A8197" i="15"/>
  <c r="A8198" i="15"/>
  <c r="A8199" i="15"/>
  <c r="A8200" i="15"/>
  <c r="A8201" i="15"/>
  <c r="A8202" i="15"/>
  <c r="A8203" i="15"/>
  <c r="A8204" i="15"/>
  <c r="A8205" i="15"/>
  <c r="A8206" i="15"/>
  <c r="A8207" i="15"/>
  <c r="A8208" i="15"/>
  <c r="A8209" i="15"/>
  <c r="A8210" i="15"/>
  <c r="A8211" i="15"/>
  <c r="A8212" i="15"/>
  <c r="A8213" i="15"/>
  <c r="A8214" i="15"/>
  <c r="A8215" i="15"/>
  <c r="A8216" i="15"/>
  <c r="A8217" i="15"/>
  <c r="A8218" i="15"/>
  <c r="A8219" i="15"/>
  <c r="A8220" i="15"/>
  <c r="A8221" i="15"/>
  <c r="A8222" i="15"/>
  <c r="A8223" i="15"/>
  <c r="A8224" i="15"/>
  <c r="A8225" i="15"/>
  <c r="A8226" i="15"/>
  <c r="A8227" i="15"/>
  <c r="A8228" i="15"/>
  <c r="A8229" i="15"/>
  <c r="A8230" i="15"/>
  <c r="A8231" i="15"/>
  <c r="A8232" i="15"/>
  <c r="A8233" i="15"/>
  <c r="A8234" i="15"/>
  <c r="A8235" i="15"/>
  <c r="A8236" i="15"/>
  <c r="A8237" i="15"/>
  <c r="A8238" i="15"/>
  <c r="A8239" i="15"/>
  <c r="A8240" i="15"/>
  <c r="A8241" i="15"/>
  <c r="A8242" i="15"/>
  <c r="A8243" i="15"/>
  <c r="A8244" i="15"/>
  <c r="A8245" i="15"/>
  <c r="A8246" i="15"/>
  <c r="A8247" i="15"/>
  <c r="A8248" i="15"/>
  <c r="A8249" i="15"/>
  <c r="A8250" i="15"/>
  <c r="A8251" i="15"/>
  <c r="A8252" i="15"/>
  <c r="A8253" i="15"/>
  <c r="A8254" i="15"/>
  <c r="A8255" i="15"/>
  <c r="A8256" i="15"/>
  <c r="A8257" i="15"/>
  <c r="A8258" i="15"/>
  <c r="A8259" i="15"/>
  <c r="A8260" i="15"/>
  <c r="A8261" i="15"/>
  <c r="A8262" i="15"/>
  <c r="A8263" i="15"/>
  <c r="A8264" i="15"/>
  <c r="A8265" i="15"/>
  <c r="A8266" i="15"/>
  <c r="A8267" i="15"/>
  <c r="A8268" i="15"/>
  <c r="A8269" i="15"/>
  <c r="A8270" i="15"/>
  <c r="A8271" i="15"/>
  <c r="A8272" i="15"/>
  <c r="A8273" i="15"/>
  <c r="A8274" i="15"/>
  <c r="A8275" i="15"/>
  <c r="A8276" i="15"/>
  <c r="A8277" i="15"/>
  <c r="A8278" i="15"/>
  <c r="A8279" i="15"/>
  <c r="A8280" i="15"/>
  <c r="A8281" i="15"/>
  <c r="A8282" i="15"/>
  <c r="A8283" i="15"/>
  <c r="A8284" i="15"/>
  <c r="A8285" i="15"/>
  <c r="A8286" i="15"/>
  <c r="A8287" i="15"/>
  <c r="A8288" i="15"/>
  <c r="A8289" i="15"/>
  <c r="A8290" i="15"/>
  <c r="A8291" i="15"/>
  <c r="A8292" i="15"/>
  <c r="A8293" i="15"/>
  <c r="A8294" i="15"/>
  <c r="A8295" i="15"/>
  <c r="A8296" i="15"/>
  <c r="A8297" i="15"/>
  <c r="A8298" i="15"/>
  <c r="A8299" i="15"/>
  <c r="A8300" i="15"/>
  <c r="A8301" i="15"/>
  <c r="A8302" i="15"/>
  <c r="A8303" i="15"/>
  <c r="A8304" i="15"/>
  <c r="A8305" i="15"/>
  <c r="A8306" i="15"/>
  <c r="A8307" i="15"/>
  <c r="A8308" i="15"/>
  <c r="A8309" i="15"/>
  <c r="A8310" i="15"/>
  <c r="A8311" i="15"/>
  <c r="A8312" i="15"/>
  <c r="A8313" i="15"/>
  <c r="A8314" i="15"/>
  <c r="A8315" i="15"/>
  <c r="A8316" i="15"/>
  <c r="A8317" i="15"/>
  <c r="A8318" i="15"/>
  <c r="A8319" i="15"/>
  <c r="A8320" i="15"/>
  <c r="A8321" i="15"/>
  <c r="A8322" i="15"/>
  <c r="A8323" i="15"/>
  <c r="A8324" i="15"/>
  <c r="A8325" i="15"/>
  <c r="A8326" i="15"/>
  <c r="A8327" i="15"/>
  <c r="A8328" i="15"/>
  <c r="A8329" i="15"/>
  <c r="A8330" i="15"/>
  <c r="A8331" i="15"/>
  <c r="A8332" i="15"/>
  <c r="A8333" i="15"/>
  <c r="A8334" i="15"/>
  <c r="A8335" i="15"/>
  <c r="A8336" i="15"/>
  <c r="A8337" i="15"/>
  <c r="A8338" i="15"/>
  <c r="A8339" i="15"/>
  <c r="A8340" i="15"/>
  <c r="A8341" i="15"/>
  <c r="A8342" i="15"/>
  <c r="A8343" i="15"/>
  <c r="A8344" i="15"/>
  <c r="A8345" i="15"/>
  <c r="A8346" i="15"/>
  <c r="A8347" i="15"/>
  <c r="A8348" i="15"/>
  <c r="A8349" i="15"/>
  <c r="A8350" i="15"/>
  <c r="A8351" i="15"/>
  <c r="A8352" i="15"/>
  <c r="A8353" i="15"/>
  <c r="A8354" i="15"/>
  <c r="A8355" i="15"/>
  <c r="A8356" i="15"/>
  <c r="A8357" i="15"/>
  <c r="A8358" i="15"/>
  <c r="A8359" i="15"/>
  <c r="A8360" i="15"/>
  <c r="A8361" i="15"/>
  <c r="A8362" i="15"/>
  <c r="A8363" i="15"/>
  <c r="A8364" i="15"/>
  <c r="A8365" i="15"/>
  <c r="A8366" i="15"/>
  <c r="A8367" i="15"/>
  <c r="A8368" i="15"/>
  <c r="A8369" i="15"/>
  <c r="A8370" i="15"/>
  <c r="A8371" i="15"/>
  <c r="A8372" i="15"/>
  <c r="A8373" i="15"/>
  <c r="A8374" i="15"/>
  <c r="A8375" i="15"/>
  <c r="A8376" i="15"/>
  <c r="A8377" i="15"/>
  <c r="A8378" i="15"/>
  <c r="A8379" i="15"/>
  <c r="A8380" i="15"/>
  <c r="A8381" i="15"/>
  <c r="A8382" i="15"/>
  <c r="A8383" i="15"/>
  <c r="A8384" i="15"/>
  <c r="A8385" i="15"/>
  <c r="A8386" i="15"/>
  <c r="A8387" i="15"/>
  <c r="A8388" i="15"/>
  <c r="A8389" i="15"/>
  <c r="A8390" i="15"/>
  <c r="A8391" i="15"/>
  <c r="A8392" i="15"/>
  <c r="A8393" i="15"/>
  <c r="A8394" i="15"/>
  <c r="A8395" i="15"/>
  <c r="A8396" i="15"/>
  <c r="A8397" i="15"/>
  <c r="A8398" i="15"/>
  <c r="A8399" i="15"/>
  <c r="A8400" i="15"/>
  <c r="A8401" i="15"/>
  <c r="A8402" i="15"/>
  <c r="A8403" i="15"/>
  <c r="A8404" i="15"/>
  <c r="A8405" i="15"/>
  <c r="A8406" i="15"/>
  <c r="A8407" i="15"/>
  <c r="A8408" i="15"/>
  <c r="A8409" i="15"/>
  <c r="A8410" i="15"/>
  <c r="A8411" i="15"/>
  <c r="A8412" i="15"/>
  <c r="A8413" i="15"/>
  <c r="A8414" i="15"/>
  <c r="A8415" i="15"/>
  <c r="A8416" i="15"/>
  <c r="A8417" i="15"/>
  <c r="A8418" i="15"/>
  <c r="A8419" i="15"/>
  <c r="A8420" i="15"/>
  <c r="A8421" i="15"/>
  <c r="A8422" i="15"/>
  <c r="A8423" i="15"/>
  <c r="A8424" i="15"/>
  <c r="A8425" i="15"/>
  <c r="A8426" i="15"/>
  <c r="A8427" i="15"/>
  <c r="A8428" i="15"/>
  <c r="A8429" i="15"/>
  <c r="A8430" i="15"/>
  <c r="A8431" i="15"/>
  <c r="A8432" i="15"/>
  <c r="A8433" i="15"/>
  <c r="A8434" i="15"/>
  <c r="A8435" i="15"/>
  <c r="A8436" i="15"/>
  <c r="A8437" i="15"/>
  <c r="A8438" i="15"/>
  <c r="A8439" i="15"/>
  <c r="A8440" i="15"/>
  <c r="A8441" i="15"/>
  <c r="A8442" i="15"/>
  <c r="A8443" i="15"/>
  <c r="A8444" i="15"/>
  <c r="A8445" i="15"/>
  <c r="A8446" i="15"/>
  <c r="A8447" i="15"/>
  <c r="A8448" i="15"/>
  <c r="A8449" i="15"/>
  <c r="A8450" i="15"/>
  <c r="A8451" i="15"/>
  <c r="A8452" i="15"/>
  <c r="A8453" i="15"/>
  <c r="A8454" i="15"/>
  <c r="A8455" i="15"/>
  <c r="A8456" i="15"/>
  <c r="A8457" i="15"/>
  <c r="A8458" i="15"/>
  <c r="A8459" i="15"/>
  <c r="A8460" i="15"/>
  <c r="A8461" i="15"/>
  <c r="A8462" i="15"/>
  <c r="A8463" i="15"/>
  <c r="A8464" i="15"/>
  <c r="A8465" i="15"/>
  <c r="A8466" i="15"/>
  <c r="A8467" i="15"/>
  <c r="A8468" i="15"/>
  <c r="A8469" i="15"/>
  <c r="A8470" i="15"/>
  <c r="A8471" i="15"/>
  <c r="A8472" i="15"/>
  <c r="A8473" i="15"/>
  <c r="A8474" i="15"/>
  <c r="A8475" i="15"/>
  <c r="A8476" i="15"/>
  <c r="A8477" i="15"/>
  <c r="A8478" i="15"/>
  <c r="A8479" i="15"/>
  <c r="A8480" i="15"/>
  <c r="A8481" i="15"/>
  <c r="A8482" i="15"/>
  <c r="A8483" i="15"/>
  <c r="A8484" i="15"/>
  <c r="A8485" i="15"/>
  <c r="A8486" i="15"/>
  <c r="A8487" i="15"/>
  <c r="A8488" i="15"/>
  <c r="A8489" i="15"/>
  <c r="A8490" i="15"/>
  <c r="A8491" i="15"/>
  <c r="A8492" i="15"/>
  <c r="A8493" i="15"/>
  <c r="A8494" i="15"/>
  <c r="A8495" i="15"/>
  <c r="A8496" i="15"/>
  <c r="A8497" i="15"/>
  <c r="A8498" i="15"/>
  <c r="A8499" i="15"/>
  <c r="A8500" i="15"/>
  <c r="A8501" i="15"/>
  <c r="A8502" i="15"/>
  <c r="A8503" i="15"/>
  <c r="A8504" i="15"/>
  <c r="A8505" i="15"/>
  <c r="A8506" i="15"/>
  <c r="A8507" i="15"/>
  <c r="A8508" i="15"/>
  <c r="A8509" i="15"/>
  <c r="A8510" i="15"/>
  <c r="A8511" i="15"/>
  <c r="A8512" i="15"/>
  <c r="A8513" i="15"/>
  <c r="A8514" i="15"/>
  <c r="A8515" i="15"/>
  <c r="A8516" i="15"/>
  <c r="A8517" i="15"/>
  <c r="A8518" i="15"/>
  <c r="A8519" i="15"/>
  <c r="A8520" i="15"/>
  <c r="A8521" i="15"/>
  <c r="A8522" i="15"/>
  <c r="A8523" i="15"/>
  <c r="A8524" i="15"/>
  <c r="A8525" i="15"/>
  <c r="A8526" i="15"/>
  <c r="A8527" i="15"/>
  <c r="A8528" i="15"/>
  <c r="A8529" i="15"/>
  <c r="A8530" i="15"/>
  <c r="A8531" i="15"/>
  <c r="A8532" i="15"/>
  <c r="A8533" i="15"/>
  <c r="A8534" i="15"/>
  <c r="A8535" i="15"/>
  <c r="A8536" i="15"/>
  <c r="A8537" i="15"/>
  <c r="A8538" i="15"/>
  <c r="A8539" i="15"/>
  <c r="A8540" i="15"/>
  <c r="A8541" i="15"/>
  <c r="A8542" i="15"/>
  <c r="A8543" i="15"/>
  <c r="A8544" i="15"/>
  <c r="A8545" i="15"/>
  <c r="A8546" i="15"/>
  <c r="A8547" i="15"/>
  <c r="A8548" i="15"/>
  <c r="A8549" i="15"/>
  <c r="A8550" i="15"/>
  <c r="A8551" i="15"/>
  <c r="A8552" i="15"/>
  <c r="A8553" i="15"/>
  <c r="A8554" i="15"/>
  <c r="A8555" i="15"/>
  <c r="A8556" i="15"/>
  <c r="A8557" i="15"/>
  <c r="A8558" i="15"/>
  <c r="A8559" i="15"/>
  <c r="A8560" i="15"/>
  <c r="A8561" i="15"/>
  <c r="A8562" i="15"/>
  <c r="A8563" i="15"/>
  <c r="A8564" i="15"/>
  <c r="A8565" i="15"/>
  <c r="A8566" i="15"/>
  <c r="A8567" i="15"/>
  <c r="A8568" i="15"/>
  <c r="A8569" i="15"/>
  <c r="A8570" i="15"/>
  <c r="A8571" i="15"/>
  <c r="A8572" i="15"/>
  <c r="A8573" i="15"/>
  <c r="A8574" i="15"/>
  <c r="A8575" i="15"/>
  <c r="A8576" i="15"/>
  <c r="A8577" i="15"/>
  <c r="A8578" i="15"/>
  <c r="A8579" i="15"/>
  <c r="A8580" i="15"/>
  <c r="A8581" i="15"/>
  <c r="A8582" i="15"/>
  <c r="A8583" i="15"/>
  <c r="A8584" i="15"/>
  <c r="A8585" i="15"/>
  <c r="A8586" i="15"/>
  <c r="A8587" i="15"/>
  <c r="A8588" i="15"/>
  <c r="A8589" i="15"/>
  <c r="A8590" i="15"/>
  <c r="A8591" i="15"/>
  <c r="A8592" i="15"/>
  <c r="A8593" i="15"/>
  <c r="A8594" i="15"/>
  <c r="A8595" i="15"/>
  <c r="A8596" i="15"/>
  <c r="A8597" i="15"/>
  <c r="A8598" i="15"/>
  <c r="A8599" i="15"/>
  <c r="A8600" i="15"/>
  <c r="A8601" i="15"/>
  <c r="A8602" i="15"/>
  <c r="A8603" i="15"/>
  <c r="A8604" i="15"/>
  <c r="A8605" i="15"/>
  <c r="A8606" i="15"/>
  <c r="A8607" i="15"/>
  <c r="A8608" i="15"/>
  <c r="A8609" i="15"/>
  <c r="A8610" i="15"/>
  <c r="A8611" i="15"/>
  <c r="A8612" i="15"/>
  <c r="A8613" i="15"/>
  <c r="A8614" i="15"/>
  <c r="A8615" i="15"/>
  <c r="A8616" i="15"/>
  <c r="A8617" i="15"/>
  <c r="A8618" i="15"/>
  <c r="A8619" i="15"/>
  <c r="A8620" i="15"/>
  <c r="A8621" i="15"/>
  <c r="A8622" i="15"/>
  <c r="A8623" i="15"/>
  <c r="A8624" i="15"/>
  <c r="A8625" i="15"/>
  <c r="A8626" i="15"/>
  <c r="A8627" i="15"/>
  <c r="A8628" i="15"/>
  <c r="A8629" i="15"/>
  <c r="A8630" i="15"/>
  <c r="A8631" i="15"/>
  <c r="A8632" i="15"/>
  <c r="A8633" i="15"/>
  <c r="A8634" i="15"/>
  <c r="A8635" i="15"/>
  <c r="A8636" i="15"/>
  <c r="A8637" i="15"/>
  <c r="A8638" i="15"/>
  <c r="A8639" i="15"/>
  <c r="A8640" i="15"/>
  <c r="A8641" i="15"/>
  <c r="A8642" i="15"/>
  <c r="A8643" i="15"/>
  <c r="A8644" i="15"/>
  <c r="A8645" i="15"/>
  <c r="A8646" i="15"/>
  <c r="A8647" i="15"/>
  <c r="A8648" i="15"/>
  <c r="A8649" i="15"/>
  <c r="A8650" i="15"/>
  <c r="A8651" i="15"/>
  <c r="A8652" i="15"/>
  <c r="A8653" i="15"/>
  <c r="A8654" i="15"/>
  <c r="A8655" i="15"/>
  <c r="A8656" i="15"/>
  <c r="A8657" i="15"/>
  <c r="A8658" i="15"/>
  <c r="A8659" i="15"/>
  <c r="A8660" i="15"/>
  <c r="A8661" i="15"/>
  <c r="A8662" i="15"/>
  <c r="A8663" i="15"/>
  <c r="A8664" i="15"/>
  <c r="A8665" i="15"/>
  <c r="A8666" i="15"/>
  <c r="A8667" i="15"/>
  <c r="A8668" i="15"/>
  <c r="A8669" i="15"/>
  <c r="A8670" i="15"/>
  <c r="A8671" i="15"/>
  <c r="A8672" i="15"/>
  <c r="A8673" i="15"/>
  <c r="A8674" i="15"/>
  <c r="A8675" i="15"/>
  <c r="A8676" i="15"/>
  <c r="A8677" i="15"/>
  <c r="A8678" i="15"/>
  <c r="A8679" i="15"/>
  <c r="A8680" i="15"/>
  <c r="A8681" i="15"/>
  <c r="A8682" i="15"/>
  <c r="A8683" i="15"/>
  <c r="A8684" i="15"/>
  <c r="A8685" i="15"/>
  <c r="A8686" i="15"/>
  <c r="A8687" i="15"/>
  <c r="A8688" i="15"/>
  <c r="A8689" i="15"/>
  <c r="A8690" i="15"/>
  <c r="A8691" i="15"/>
  <c r="A8692" i="15"/>
  <c r="A8693" i="15"/>
  <c r="A8694" i="15"/>
  <c r="A8695" i="15"/>
  <c r="A8696" i="15"/>
  <c r="A8697" i="15"/>
  <c r="A8698" i="15"/>
  <c r="A8699" i="15"/>
  <c r="A8700" i="15"/>
  <c r="A8701" i="15"/>
  <c r="A8702" i="15"/>
  <c r="A8703" i="15"/>
  <c r="A8704" i="15"/>
  <c r="A8705" i="15"/>
  <c r="A8706" i="15"/>
  <c r="A8707" i="15"/>
  <c r="A8708" i="15"/>
  <c r="A8709" i="15"/>
  <c r="A8710" i="15"/>
  <c r="A8711" i="15"/>
  <c r="A8712" i="15"/>
  <c r="A8713" i="15"/>
  <c r="A8714" i="15"/>
  <c r="A8715" i="15"/>
  <c r="A8716" i="15"/>
  <c r="A8717" i="15"/>
  <c r="A8718" i="15"/>
  <c r="A8719" i="15"/>
  <c r="A8720" i="15"/>
  <c r="A8721" i="15"/>
  <c r="A8722" i="15"/>
  <c r="A8723" i="15"/>
  <c r="A8724" i="15"/>
  <c r="A8725" i="15"/>
  <c r="A8726" i="15"/>
  <c r="A8727" i="15"/>
  <c r="A8728" i="15"/>
  <c r="A8729" i="15"/>
  <c r="A8730" i="15"/>
  <c r="A8731" i="15"/>
  <c r="A8732" i="15"/>
  <c r="A8733" i="15"/>
  <c r="A8734" i="15"/>
  <c r="A8735" i="15"/>
  <c r="A8736" i="15"/>
  <c r="A8737" i="15"/>
  <c r="A8738" i="15"/>
  <c r="A8739" i="15"/>
  <c r="A8740" i="15"/>
  <c r="A8741" i="15"/>
  <c r="A8742" i="15"/>
  <c r="A8743" i="15"/>
  <c r="A8744" i="15"/>
  <c r="A8745" i="15"/>
  <c r="A8746" i="15"/>
  <c r="A8747" i="15"/>
  <c r="A8748" i="15"/>
  <c r="A8749" i="15"/>
  <c r="A8750" i="15"/>
  <c r="A8751" i="15"/>
  <c r="A8752" i="15"/>
  <c r="A8753" i="15"/>
  <c r="A8754" i="15"/>
  <c r="A8755" i="15"/>
  <c r="A8756" i="15"/>
  <c r="A8757" i="15"/>
  <c r="A8758" i="15"/>
  <c r="A8759" i="15"/>
  <c r="A8760" i="15"/>
  <c r="A8761" i="15"/>
  <c r="A8762" i="15"/>
  <c r="A8763" i="15"/>
  <c r="A8764" i="15"/>
  <c r="A8765" i="15"/>
  <c r="A8766" i="15"/>
  <c r="A8767" i="15"/>
  <c r="A8768" i="15"/>
  <c r="A8769" i="15"/>
  <c r="A8770" i="15"/>
  <c r="A8771" i="15"/>
  <c r="A8772" i="15"/>
  <c r="A8773" i="15"/>
  <c r="A8774" i="15"/>
  <c r="A8775" i="15"/>
  <c r="A8776" i="15"/>
  <c r="A8777" i="15"/>
  <c r="A8778" i="15"/>
  <c r="A8779" i="15"/>
  <c r="A8780" i="15"/>
  <c r="A8781" i="15"/>
  <c r="A8782" i="15"/>
  <c r="A8783" i="15"/>
  <c r="A8784" i="15"/>
  <c r="A8785" i="15"/>
  <c r="A8786" i="15"/>
  <c r="A8787" i="15"/>
  <c r="A8788" i="15"/>
  <c r="A8789" i="15"/>
  <c r="A8790" i="15"/>
  <c r="A8791" i="15"/>
  <c r="A8792" i="15"/>
  <c r="A8793" i="15"/>
  <c r="A8794" i="15"/>
  <c r="A8795" i="15"/>
  <c r="A8796" i="15"/>
  <c r="A8797" i="15"/>
  <c r="A8798" i="15"/>
  <c r="A8799" i="15"/>
  <c r="A8800" i="15"/>
  <c r="A8801" i="15"/>
  <c r="A8802" i="15"/>
  <c r="A8803" i="15"/>
  <c r="A8804" i="15"/>
  <c r="A8805" i="15"/>
  <c r="A8806" i="15"/>
  <c r="A8807" i="15"/>
  <c r="A8808" i="15"/>
  <c r="A8809" i="15"/>
  <c r="A8810" i="15"/>
  <c r="A8811" i="15"/>
  <c r="A8812" i="15"/>
  <c r="A8813" i="15"/>
  <c r="A8814" i="15"/>
  <c r="A8815" i="15"/>
  <c r="A8816" i="15"/>
  <c r="A8817" i="15"/>
  <c r="A8818" i="15"/>
  <c r="A8819" i="15"/>
  <c r="A8820" i="15"/>
  <c r="A8821" i="15"/>
  <c r="A8822" i="15"/>
  <c r="A8823" i="15"/>
  <c r="A8824" i="15"/>
  <c r="A8825" i="15"/>
  <c r="A8826" i="15"/>
  <c r="A8827" i="15"/>
  <c r="A8828" i="15"/>
  <c r="A8829" i="15"/>
  <c r="A8830" i="15"/>
  <c r="A8831" i="15"/>
  <c r="A8832" i="15"/>
  <c r="A8833" i="15"/>
  <c r="A8834" i="15"/>
  <c r="A8835" i="15"/>
  <c r="A8836" i="15"/>
  <c r="A8837" i="15"/>
  <c r="A8838" i="15"/>
  <c r="A8839" i="15"/>
  <c r="A8840" i="15"/>
  <c r="A8841" i="15"/>
  <c r="A8842" i="15"/>
  <c r="A8843" i="15"/>
  <c r="A8844" i="15"/>
  <c r="A8845" i="15"/>
  <c r="A8846" i="15"/>
  <c r="A8847" i="15"/>
  <c r="A8848" i="15"/>
  <c r="A8849" i="15"/>
  <c r="A8850" i="15"/>
  <c r="A8851" i="15"/>
  <c r="A8852" i="15"/>
  <c r="A8853" i="15"/>
  <c r="A8854" i="15"/>
  <c r="A8855" i="15"/>
  <c r="A8856" i="15"/>
  <c r="A8857" i="15"/>
  <c r="A8858" i="15"/>
  <c r="A8859" i="15"/>
  <c r="A8860" i="15"/>
  <c r="A8861" i="15"/>
  <c r="A8862" i="15"/>
  <c r="A8863" i="15"/>
  <c r="A8864" i="15"/>
  <c r="A8865" i="15"/>
  <c r="A8866" i="15"/>
  <c r="A8867" i="15"/>
  <c r="A8868" i="15"/>
  <c r="A8869" i="15"/>
  <c r="A8870" i="15"/>
  <c r="A8871" i="15"/>
  <c r="A8872" i="15"/>
  <c r="A8873" i="15"/>
  <c r="A8874" i="15"/>
  <c r="A8875" i="15"/>
  <c r="A8876" i="15"/>
  <c r="A8877" i="15"/>
  <c r="A8878" i="15"/>
  <c r="A8879" i="15"/>
  <c r="A8880" i="15"/>
  <c r="A8881" i="15"/>
  <c r="A8882" i="15"/>
  <c r="A8883" i="15"/>
  <c r="A8884" i="15"/>
  <c r="A8885" i="15"/>
  <c r="A8886" i="15"/>
  <c r="A8887" i="15"/>
  <c r="A8888" i="15"/>
  <c r="A8889" i="15"/>
  <c r="A8890" i="15"/>
  <c r="A8891" i="15"/>
  <c r="A8892" i="15"/>
  <c r="A8893" i="15"/>
  <c r="A8894" i="15"/>
  <c r="A8895" i="15"/>
  <c r="A8896" i="15"/>
  <c r="A8897" i="15"/>
  <c r="A8898" i="15"/>
  <c r="A8899" i="15"/>
  <c r="A8900" i="15"/>
  <c r="A8901" i="15"/>
  <c r="A8902" i="15"/>
  <c r="A8903" i="15"/>
  <c r="A8904" i="15"/>
  <c r="A8905" i="15"/>
  <c r="A8906" i="15"/>
  <c r="A8907" i="15"/>
  <c r="A8908" i="15"/>
  <c r="A8909" i="15"/>
  <c r="A8910" i="15"/>
  <c r="A8911" i="15"/>
  <c r="A8912" i="15"/>
  <c r="A8913" i="15"/>
  <c r="A8914" i="15"/>
  <c r="A8915" i="15"/>
  <c r="A8916" i="15"/>
  <c r="A8917" i="15"/>
  <c r="A8918" i="15"/>
  <c r="A8919" i="15"/>
  <c r="A8920" i="15"/>
  <c r="A8921" i="15"/>
  <c r="A8922" i="15"/>
  <c r="A8923" i="15"/>
  <c r="A8924" i="15"/>
  <c r="A8925" i="15"/>
  <c r="A8926" i="15"/>
  <c r="A8927" i="15"/>
  <c r="A8928" i="15"/>
  <c r="A8929" i="15"/>
  <c r="A8930" i="15"/>
  <c r="A8931" i="15"/>
  <c r="A8932" i="15"/>
  <c r="A8933" i="15"/>
  <c r="A8934" i="15"/>
  <c r="A8935" i="15"/>
  <c r="A8936" i="15"/>
  <c r="A8937" i="15"/>
  <c r="A8938" i="15"/>
  <c r="A8939" i="15"/>
  <c r="A8940" i="15"/>
  <c r="A8941" i="15"/>
  <c r="A8942" i="15"/>
  <c r="A8943" i="15"/>
  <c r="A8944" i="15"/>
  <c r="A8945" i="15"/>
  <c r="A8946" i="15"/>
  <c r="A8947" i="15"/>
  <c r="A8948" i="15"/>
  <c r="A8949" i="15"/>
  <c r="A8950" i="15"/>
  <c r="A8951" i="15"/>
  <c r="A8952" i="15"/>
  <c r="A8953" i="15"/>
  <c r="A8954" i="15"/>
  <c r="A8955" i="15"/>
  <c r="A8956" i="15"/>
  <c r="A8957" i="15"/>
  <c r="A8958" i="15"/>
  <c r="A8959" i="15"/>
  <c r="A8960" i="15"/>
  <c r="A8961" i="15"/>
  <c r="A8962" i="15"/>
  <c r="A8963" i="15"/>
  <c r="A8964" i="15"/>
  <c r="A8965" i="15"/>
  <c r="A8966" i="15"/>
  <c r="A8967" i="15"/>
  <c r="A8968" i="15"/>
  <c r="A8969" i="15"/>
  <c r="A8970" i="15"/>
  <c r="A8971" i="15"/>
  <c r="A8972" i="15"/>
  <c r="A8973" i="15"/>
  <c r="A8974" i="15"/>
  <c r="A8975" i="15"/>
  <c r="A8976" i="15"/>
  <c r="A8977" i="15"/>
  <c r="A8978" i="15"/>
  <c r="A8979" i="15"/>
  <c r="A8980" i="15"/>
  <c r="A8981" i="15"/>
  <c r="A8982" i="15"/>
  <c r="A8983" i="15"/>
  <c r="A8984" i="15"/>
  <c r="A8985" i="15"/>
  <c r="A8986" i="15"/>
  <c r="A8987" i="15"/>
  <c r="A8988" i="15"/>
  <c r="A8989" i="15"/>
  <c r="A8990" i="15"/>
  <c r="A8991" i="15"/>
  <c r="A8992" i="15"/>
  <c r="A8993" i="15"/>
  <c r="A8994" i="15"/>
  <c r="A8995" i="15"/>
  <c r="A8996" i="15"/>
  <c r="A8997" i="15"/>
  <c r="A8998" i="15"/>
  <c r="A8999" i="15"/>
  <c r="A9000" i="15"/>
  <c r="A9001" i="15"/>
  <c r="A9002" i="15"/>
  <c r="A9003" i="15"/>
  <c r="A9004" i="15"/>
  <c r="A9005" i="15"/>
  <c r="A9006" i="15"/>
  <c r="A9007" i="15"/>
  <c r="A9008" i="15"/>
  <c r="A9009" i="15"/>
  <c r="A9010" i="15"/>
  <c r="A9011" i="15"/>
  <c r="A9012" i="15"/>
  <c r="A9013" i="15"/>
  <c r="A9014" i="15"/>
  <c r="A9015" i="15"/>
  <c r="A9016" i="15"/>
  <c r="A9017" i="15"/>
  <c r="A9018" i="15"/>
  <c r="A9019" i="15"/>
  <c r="A9020" i="15"/>
  <c r="A9021" i="15"/>
  <c r="A9022" i="15"/>
  <c r="A9023" i="15"/>
  <c r="A9024" i="15"/>
  <c r="A9025" i="15"/>
  <c r="A9026" i="15"/>
  <c r="A9027" i="15"/>
  <c r="A9028" i="15"/>
  <c r="A9029" i="15"/>
  <c r="A9030" i="15"/>
  <c r="A9031" i="15"/>
  <c r="A9032" i="15"/>
  <c r="A9033" i="15"/>
  <c r="A9034" i="15"/>
  <c r="A9035" i="15"/>
  <c r="A9036" i="15"/>
  <c r="A9037" i="15"/>
  <c r="A9038" i="15"/>
  <c r="A9039" i="15"/>
  <c r="A9040" i="15"/>
  <c r="A9041" i="15"/>
  <c r="A9042" i="15"/>
  <c r="A9043" i="15"/>
  <c r="A9044" i="15"/>
  <c r="A9045" i="15"/>
  <c r="A9046" i="15"/>
  <c r="A9047" i="15"/>
  <c r="A9048" i="15"/>
  <c r="A9049" i="15"/>
  <c r="A9050" i="15"/>
  <c r="A9051" i="15"/>
  <c r="A9052" i="15"/>
  <c r="A9053" i="15"/>
  <c r="A9054" i="15"/>
  <c r="A9055" i="15"/>
  <c r="A9056" i="15"/>
  <c r="A9057" i="15"/>
  <c r="A9058" i="15"/>
  <c r="A9059" i="15"/>
  <c r="A9060" i="15"/>
  <c r="A9061" i="15"/>
  <c r="A9062" i="15"/>
  <c r="A9063" i="15"/>
  <c r="A9064" i="15"/>
  <c r="A9065" i="15"/>
  <c r="A9066" i="15"/>
  <c r="A9067" i="15"/>
  <c r="A9068" i="15"/>
  <c r="A9069" i="15"/>
  <c r="A9070" i="15"/>
  <c r="A9071" i="15"/>
  <c r="A9072" i="15"/>
  <c r="A9073" i="15"/>
  <c r="A9074" i="15"/>
  <c r="A9075" i="15"/>
  <c r="A9076" i="15"/>
  <c r="A9077" i="15"/>
  <c r="A9078" i="15"/>
  <c r="A9079" i="15"/>
  <c r="A9080" i="15"/>
  <c r="A9081" i="15"/>
  <c r="A9082" i="15"/>
  <c r="A9083" i="15"/>
  <c r="A9084" i="15"/>
  <c r="A9085" i="15"/>
  <c r="A9086" i="15"/>
  <c r="A9087" i="15"/>
  <c r="A9088" i="15"/>
  <c r="A9089" i="15"/>
  <c r="A9090" i="15"/>
  <c r="A9091" i="15"/>
  <c r="A9092" i="15"/>
  <c r="A9093" i="15"/>
  <c r="A9094" i="15"/>
  <c r="A9095" i="15"/>
  <c r="A9096" i="15"/>
  <c r="A9097" i="15"/>
  <c r="A9098" i="15"/>
  <c r="A9099" i="15"/>
  <c r="A9100" i="15"/>
  <c r="A9101" i="15"/>
  <c r="A9102" i="15"/>
  <c r="A9103" i="15"/>
  <c r="A9104" i="15"/>
  <c r="A9105" i="15"/>
  <c r="A9106" i="15"/>
  <c r="A9107" i="15"/>
  <c r="A9108" i="15"/>
  <c r="A9109" i="15"/>
  <c r="A9110" i="15"/>
  <c r="A9111" i="15"/>
  <c r="A9112" i="15"/>
  <c r="A9113" i="15"/>
  <c r="A9114" i="15"/>
  <c r="A9115" i="15"/>
  <c r="A9116" i="15"/>
  <c r="A9117" i="15"/>
  <c r="A9118" i="15"/>
  <c r="A9119" i="15"/>
  <c r="A9120" i="15"/>
  <c r="A9121" i="15"/>
  <c r="A9122" i="15"/>
  <c r="A9123" i="15"/>
  <c r="A9124" i="15"/>
  <c r="A9125" i="15"/>
  <c r="A9126" i="15"/>
  <c r="A9127" i="15"/>
  <c r="A9128" i="15"/>
  <c r="A9129" i="15"/>
  <c r="A9130" i="15"/>
  <c r="A9131" i="15"/>
  <c r="A9132" i="15"/>
  <c r="A9133" i="15"/>
  <c r="A9134" i="15"/>
  <c r="A9135" i="15"/>
  <c r="A9136" i="15"/>
  <c r="A9137" i="15"/>
  <c r="A9138" i="15"/>
  <c r="A9139" i="15"/>
  <c r="A9140" i="15"/>
  <c r="A9141" i="15"/>
  <c r="A9142" i="15"/>
  <c r="A9143" i="15"/>
  <c r="A9144" i="15"/>
  <c r="A9145" i="15"/>
  <c r="A9146" i="15"/>
  <c r="A9147" i="15"/>
  <c r="A9148" i="15"/>
  <c r="A9149" i="15"/>
  <c r="A9150" i="15"/>
  <c r="A9151" i="15"/>
  <c r="A9152" i="15"/>
  <c r="A9153" i="15"/>
  <c r="A9154" i="15"/>
  <c r="A9155" i="15"/>
  <c r="A9156" i="15"/>
  <c r="A9157" i="15"/>
  <c r="A9158" i="15"/>
  <c r="A9159" i="15"/>
  <c r="A9160" i="15"/>
  <c r="A9161" i="15"/>
  <c r="A9162" i="15"/>
  <c r="A9163" i="15"/>
  <c r="A9164" i="15"/>
  <c r="A9165" i="15"/>
  <c r="A9166" i="15"/>
  <c r="A9167" i="15"/>
  <c r="A9168" i="15"/>
  <c r="A9169" i="15"/>
  <c r="A9170" i="15"/>
  <c r="A9171" i="15"/>
  <c r="A9172" i="15"/>
  <c r="A9173" i="15"/>
  <c r="A9174" i="15"/>
  <c r="A9175" i="15"/>
  <c r="A9176" i="15"/>
  <c r="A9177" i="15"/>
  <c r="A9178" i="15"/>
  <c r="A9179" i="15"/>
  <c r="A9180" i="15"/>
  <c r="A9181" i="15"/>
  <c r="A9182" i="15"/>
  <c r="A9183" i="15"/>
  <c r="A9184" i="15"/>
  <c r="A9185" i="15"/>
  <c r="A9186" i="15"/>
  <c r="A9187" i="15"/>
  <c r="A9188" i="15"/>
  <c r="A9189" i="15"/>
  <c r="A9190" i="15"/>
  <c r="A9191" i="15"/>
  <c r="A9192" i="15"/>
  <c r="A9193" i="15"/>
  <c r="A9194" i="15"/>
  <c r="A9195" i="15"/>
  <c r="A9196" i="15"/>
  <c r="A9197" i="15"/>
  <c r="A9198" i="15"/>
  <c r="A9199" i="15"/>
  <c r="A9200" i="15"/>
  <c r="A9201" i="15"/>
  <c r="A9202" i="15"/>
  <c r="A9203" i="15"/>
  <c r="A9204" i="15"/>
  <c r="A9205" i="15"/>
  <c r="A9206" i="15"/>
  <c r="A9207" i="15"/>
  <c r="A9208" i="15"/>
  <c r="A9209" i="15"/>
  <c r="A9210" i="15"/>
  <c r="A9211" i="15"/>
  <c r="A9212" i="15"/>
  <c r="A9213" i="15"/>
  <c r="A9214" i="15"/>
  <c r="A9215" i="15"/>
  <c r="A9216" i="15"/>
  <c r="A9217" i="15"/>
  <c r="A9218" i="15"/>
  <c r="A9219" i="15"/>
  <c r="A9220" i="15"/>
  <c r="A9221" i="15"/>
  <c r="A9222" i="15"/>
  <c r="A9223" i="15"/>
  <c r="A9224" i="15"/>
  <c r="A9225" i="15"/>
  <c r="A9226" i="15"/>
  <c r="A9227" i="15"/>
  <c r="A9228" i="15"/>
  <c r="A9229" i="15"/>
  <c r="A9230" i="15"/>
  <c r="A9231" i="15"/>
  <c r="A9232" i="15"/>
  <c r="A9233" i="15"/>
  <c r="A9234" i="15"/>
  <c r="A9235" i="15"/>
  <c r="A9236" i="15"/>
  <c r="A9237" i="15"/>
  <c r="A9238" i="15"/>
  <c r="A9239" i="15"/>
  <c r="A9240" i="15"/>
  <c r="A9241" i="15"/>
  <c r="A9242" i="15"/>
  <c r="A9243" i="15"/>
  <c r="A9244" i="15"/>
  <c r="A9245" i="15"/>
  <c r="A9246" i="15"/>
  <c r="A9247" i="15"/>
  <c r="A9248" i="15"/>
  <c r="A9249" i="15"/>
  <c r="A9250" i="15"/>
  <c r="A9251" i="15"/>
  <c r="A9252" i="15"/>
  <c r="A9253" i="15"/>
  <c r="A9254" i="15"/>
  <c r="A9255" i="15"/>
  <c r="A9256" i="15"/>
  <c r="A9257" i="15"/>
  <c r="A9258" i="15"/>
  <c r="A9259" i="15"/>
  <c r="A9260" i="15"/>
  <c r="A9261" i="15"/>
  <c r="A9262" i="15"/>
  <c r="A9263" i="15"/>
  <c r="A9264" i="15"/>
  <c r="A9265" i="15"/>
  <c r="A9266" i="15"/>
  <c r="A9267" i="15"/>
  <c r="A9268" i="15"/>
  <c r="A9269" i="15"/>
  <c r="A9270" i="15"/>
  <c r="A9271" i="15"/>
  <c r="A9272" i="15"/>
  <c r="A9273" i="15"/>
  <c r="A9274" i="15"/>
  <c r="A9275" i="15"/>
  <c r="A9276" i="15"/>
  <c r="A9277" i="15"/>
  <c r="A9278" i="15"/>
  <c r="A9279" i="15"/>
  <c r="A9280" i="15"/>
  <c r="A9281" i="15"/>
  <c r="A9282" i="15"/>
  <c r="A9283" i="15"/>
  <c r="A9284" i="15"/>
  <c r="A9285" i="15"/>
  <c r="A9286" i="15"/>
  <c r="A9287" i="15"/>
  <c r="A9288" i="15"/>
  <c r="A9289" i="15"/>
  <c r="A9290" i="15"/>
  <c r="A9291" i="15"/>
  <c r="A9292" i="15"/>
  <c r="A9293" i="15"/>
  <c r="A9294" i="15"/>
  <c r="A9295" i="15"/>
  <c r="A9296" i="15"/>
  <c r="A9297" i="15"/>
  <c r="A9298" i="15"/>
  <c r="A9299" i="15"/>
  <c r="A9300" i="15"/>
  <c r="A9301" i="15"/>
  <c r="A9302" i="15"/>
  <c r="A9303" i="15"/>
  <c r="A9304" i="15"/>
  <c r="A9305" i="15"/>
  <c r="A9306" i="15"/>
  <c r="A9307" i="15"/>
  <c r="A9308" i="15"/>
  <c r="A9309" i="15"/>
  <c r="A9310" i="15"/>
  <c r="A9311" i="15"/>
  <c r="A9312" i="15"/>
  <c r="A9313" i="15"/>
  <c r="A9314" i="15"/>
  <c r="A9315" i="15"/>
  <c r="A9316" i="15"/>
  <c r="A9317" i="15"/>
  <c r="A9318" i="15"/>
  <c r="A9319" i="15"/>
  <c r="A9320" i="15"/>
  <c r="A9321" i="15"/>
  <c r="A9322" i="15"/>
  <c r="A9323" i="15"/>
  <c r="A9324" i="15"/>
  <c r="A9325" i="15"/>
  <c r="A9326" i="15"/>
  <c r="A9327" i="15"/>
  <c r="A9328" i="15"/>
  <c r="A9329" i="15"/>
  <c r="A9330" i="15"/>
  <c r="A9331" i="15"/>
  <c r="A9332" i="15"/>
  <c r="A9333" i="15"/>
  <c r="A9334" i="15"/>
  <c r="A9335" i="15"/>
  <c r="A9336" i="15"/>
  <c r="A9337" i="15"/>
  <c r="A9338" i="15"/>
  <c r="A9339" i="15"/>
  <c r="A9340" i="15"/>
  <c r="A9341" i="15"/>
  <c r="A9342" i="15"/>
  <c r="A9343" i="15"/>
  <c r="A9344" i="15"/>
  <c r="A9345" i="15"/>
  <c r="A9346" i="15"/>
  <c r="A9347" i="15"/>
  <c r="A9348" i="15"/>
  <c r="A9349" i="15"/>
  <c r="A9350" i="15"/>
  <c r="A9351" i="15"/>
  <c r="A9352" i="15"/>
  <c r="A9353" i="15"/>
  <c r="A9354" i="15"/>
  <c r="A9355" i="15"/>
  <c r="A9356" i="15"/>
  <c r="A9357" i="15"/>
  <c r="A9358" i="15"/>
  <c r="A9359" i="15"/>
  <c r="A9360" i="15"/>
  <c r="A9361" i="15"/>
  <c r="A9362" i="15"/>
  <c r="A9363" i="15"/>
  <c r="A9364" i="15"/>
  <c r="A9365" i="15"/>
  <c r="A9366" i="15"/>
  <c r="A9367" i="15"/>
  <c r="A9368" i="15"/>
  <c r="A9369" i="15"/>
  <c r="A9370" i="15"/>
  <c r="A9371" i="15"/>
  <c r="A9372" i="15"/>
  <c r="A9373" i="15"/>
  <c r="A9374" i="15"/>
  <c r="A9375" i="15"/>
  <c r="A9376" i="15"/>
  <c r="A9377" i="15"/>
  <c r="A9378" i="15"/>
  <c r="A9379" i="15"/>
  <c r="A9380" i="15"/>
  <c r="A9381" i="15"/>
  <c r="A9382" i="15"/>
  <c r="A9383" i="15"/>
  <c r="A9384" i="15"/>
  <c r="A9385" i="15"/>
  <c r="A9386" i="15"/>
  <c r="A9387" i="15"/>
  <c r="A9388" i="15"/>
  <c r="A9389" i="15"/>
  <c r="A9390" i="15"/>
  <c r="A9391" i="15"/>
  <c r="A9392" i="15"/>
  <c r="A9393" i="15"/>
  <c r="A9394" i="15"/>
  <c r="A9395" i="15"/>
  <c r="A9396" i="15"/>
  <c r="A9397" i="15"/>
  <c r="A9398" i="15"/>
  <c r="A9399" i="15"/>
  <c r="A9400" i="15"/>
  <c r="A9401" i="15"/>
  <c r="A9402" i="15"/>
  <c r="A9403" i="15"/>
  <c r="A9404" i="15"/>
  <c r="A9405" i="15"/>
  <c r="A9406" i="15"/>
  <c r="A9407" i="15"/>
  <c r="A9408" i="15"/>
  <c r="A9409" i="15"/>
  <c r="A9410" i="15"/>
  <c r="A9411" i="15"/>
  <c r="A9412" i="15"/>
  <c r="A9413" i="15"/>
  <c r="A9414" i="15"/>
  <c r="A9415" i="15"/>
  <c r="A9416" i="15"/>
  <c r="A9417" i="15"/>
  <c r="A9418" i="15"/>
  <c r="A9419" i="15"/>
  <c r="A9420" i="15"/>
  <c r="A9421" i="15"/>
  <c r="A9422" i="15"/>
  <c r="A9423" i="15"/>
  <c r="A9424" i="15"/>
  <c r="A9425" i="15"/>
  <c r="A9426" i="15"/>
  <c r="A9427" i="15"/>
  <c r="A9428" i="15"/>
  <c r="A9429" i="15"/>
  <c r="A9430" i="15"/>
  <c r="A9431" i="15"/>
  <c r="A9432" i="15"/>
  <c r="A9433" i="15"/>
  <c r="A9434" i="15"/>
  <c r="A9435" i="15"/>
  <c r="A9436" i="15"/>
  <c r="A9437" i="15"/>
  <c r="A9438" i="15"/>
  <c r="A9439" i="15"/>
  <c r="A9440" i="15"/>
  <c r="A9441" i="15"/>
  <c r="A9442" i="15"/>
  <c r="A9443" i="15"/>
  <c r="A9444" i="15"/>
  <c r="A9445" i="15"/>
  <c r="A9446" i="15"/>
  <c r="A9447" i="15"/>
  <c r="A9448" i="15"/>
  <c r="A9449" i="15"/>
  <c r="A9450" i="15"/>
  <c r="A9451" i="15"/>
  <c r="A9452" i="15"/>
  <c r="A9453" i="15"/>
  <c r="A9454" i="15"/>
  <c r="A9455" i="15"/>
  <c r="A9456" i="15"/>
  <c r="A9457" i="15"/>
  <c r="A9458" i="15"/>
  <c r="A9459" i="15"/>
  <c r="A9460" i="15"/>
  <c r="A9461" i="15"/>
  <c r="A9462" i="15"/>
  <c r="A9463" i="15"/>
  <c r="A9464" i="15"/>
  <c r="A9465" i="15"/>
  <c r="A9466" i="15"/>
  <c r="A9467" i="15"/>
  <c r="A9468" i="15"/>
  <c r="A9469" i="15"/>
  <c r="A9470" i="15"/>
  <c r="A9471" i="15"/>
  <c r="A9472" i="15"/>
  <c r="A9473" i="15"/>
  <c r="A9474" i="15"/>
  <c r="A9475" i="15"/>
  <c r="A9476" i="15"/>
  <c r="A9477" i="15"/>
  <c r="A9478" i="15"/>
  <c r="A9479" i="15"/>
  <c r="A9480" i="15"/>
  <c r="A9481" i="15"/>
  <c r="A9482" i="15"/>
  <c r="A9483" i="15"/>
  <c r="A9484" i="15"/>
  <c r="A9485" i="15"/>
  <c r="A9486" i="15"/>
  <c r="A9487" i="15"/>
  <c r="A9488" i="15"/>
  <c r="A9489" i="15"/>
  <c r="A9490" i="15"/>
  <c r="A9491" i="15"/>
  <c r="A9492" i="15"/>
  <c r="A9493" i="15"/>
  <c r="A9494" i="15"/>
  <c r="A9495" i="15"/>
  <c r="A9496" i="15"/>
  <c r="A9497" i="15"/>
  <c r="A9498" i="15"/>
  <c r="A9499" i="15"/>
  <c r="A9500" i="15"/>
  <c r="A9501" i="15"/>
  <c r="A9502" i="15"/>
  <c r="A9503" i="15"/>
  <c r="A9504" i="15"/>
  <c r="A9505" i="15"/>
  <c r="A9506" i="15"/>
  <c r="A9507" i="15"/>
  <c r="A9508" i="15"/>
  <c r="A9509" i="15"/>
  <c r="A9510" i="15"/>
  <c r="A9511" i="15"/>
  <c r="A9512" i="15"/>
  <c r="A9513" i="15"/>
  <c r="A9514" i="15"/>
  <c r="A9515" i="15"/>
  <c r="A9516" i="15"/>
  <c r="A9517" i="15"/>
  <c r="A9518" i="15"/>
  <c r="A9519" i="15"/>
  <c r="A9520" i="15"/>
  <c r="A9521" i="15"/>
  <c r="A9522" i="15"/>
  <c r="A9523" i="15"/>
  <c r="A9524" i="15"/>
  <c r="A9525" i="15"/>
  <c r="A9526" i="15"/>
  <c r="A9527" i="15"/>
  <c r="A9528" i="15"/>
  <c r="A9529" i="15"/>
  <c r="A9530" i="15"/>
  <c r="A9531" i="15"/>
  <c r="A9532" i="15"/>
  <c r="A9533" i="15"/>
  <c r="A9534" i="15"/>
  <c r="A9535" i="15"/>
  <c r="A9536" i="15"/>
  <c r="A9537" i="15"/>
  <c r="A9538" i="15"/>
  <c r="A9539" i="15"/>
  <c r="A9540" i="15"/>
  <c r="A9541" i="15"/>
  <c r="A9542" i="15"/>
  <c r="A9543" i="15"/>
  <c r="A9544" i="15"/>
  <c r="A9545" i="15"/>
  <c r="A9546" i="15"/>
  <c r="A9547" i="15"/>
  <c r="A9548" i="15"/>
  <c r="A9549" i="15"/>
  <c r="A9550" i="15"/>
  <c r="A9551" i="15"/>
  <c r="A9552" i="15"/>
  <c r="A9553" i="15"/>
  <c r="A9554" i="15"/>
  <c r="A9555" i="15"/>
  <c r="A9556" i="15"/>
  <c r="A9557" i="15"/>
  <c r="A9558" i="15"/>
  <c r="A9559" i="15"/>
  <c r="A9560" i="15"/>
  <c r="A9561" i="15"/>
  <c r="A9562" i="15"/>
  <c r="A9563" i="15"/>
  <c r="A9564" i="15"/>
  <c r="A9565" i="15"/>
  <c r="A9566" i="15"/>
  <c r="A9567" i="15"/>
  <c r="A9568" i="15"/>
  <c r="A9569" i="15"/>
  <c r="A9570" i="15"/>
  <c r="A9571" i="15"/>
  <c r="A9572" i="15"/>
  <c r="A9573" i="15"/>
  <c r="A9574" i="15"/>
  <c r="A9575" i="15"/>
  <c r="A9576" i="15"/>
  <c r="A9577" i="15"/>
  <c r="A9578" i="15"/>
  <c r="A9579" i="15"/>
  <c r="A9580" i="15"/>
  <c r="A9581" i="15"/>
  <c r="A9582" i="15"/>
  <c r="A9583" i="15"/>
  <c r="A9584" i="15"/>
  <c r="A9585" i="15"/>
  <c r="A9586" i="15"/>
  <c r="A9587" i="15"/>
  <c r="A9588" i="15"/>
  <c r="A9589" i="15"/>
  <c r="A9590" i="15"/>
  <c r="A9591" i="15"/>
  <c r="A9592" i="15"/>
  <c r="A9593" i="15"/>
  <c r="A9594" i="15"/>
  <c r="A9595" i="15"/>
  <c r="A9596" i="15"/>
  <c r="A9597" i="15"/>
  <c r="A9598" i="15"/>
  <c r="A9599" i="15"/>
  <c r="A9600" i="15"/>
  <c r="A9601" i="15"/>
  <c r="A9602" i="15"/>
  <c r="A9603" i="15"/>
  <c r="A9604" i="15"/>
  <c r="A9605" i="15"/>
  <c r="A9606" i="15"/>
  <c r="A9607" i="15"/>
  <c r="A9608" i="15"/>
  <c r="A9609" i="15"/>
  <c r="A9610" i="15"/>
  <c r="A9611" i="15"/>
  <c r="A9612" i="15"/>
  <c r="A9613" i="15"/>
  <c r="A9614" i="15"/>
  <c r="A9615" i="15"/>
  <c r="A9616" i="15"/>
  <c r="A9617" i="15"/>
  <c r="A9618" i="15"/>
  <c r="A9619" i="15"/>
  <c r="A9620" i="15"/>
  <c r="A9621" i="15"/>
  <c r="A9622" i="15"/>
  <c r="A9623" i="15"/>
  <c r="A9624" i="15"/>
  <c r="A9625" i="15"/>
  <c r="A9626" i="15"/>
  <c r="A9627" i="15"/>
  <c r="A9628" i="15"/>
  <c r="A9629" i="15"/>
  <c r="A9630" i="15"/>
  <c r="A9631" i="15"/>
  <c r="A9632" i="15"/>
  <c r="A9633" i="15"/>
  <c r="A9634" i="15"/>
  <c r="A9635" i="15"/>
  <c r="A9636" i="15"/>
  <c r="A9637" i="15"/>
  <c r="A9638" i="15"/>
  <c r="A9639" i="15"/>
  <c r="A9640" i="15"/>
  <c r="A9641" i="15"/>
  <c r="A9642" i="15"/>
  <c r="A9643" i="15"/>
  <c r="A9644" i="15"/>
  <c r="A9645" i="15"/>
  <c r="A9646" i="15"/>
  <c r="A9647" i="15"/>
  <c r="A9648" i="15"/>
  <c r="A9649" i="15"/>
  <c r="A9650" i="15"/>
  <c r="A9651" i="15"/>
  <c r="A9652" i="15"/>
  <c r="A9653" i="15"/>
  <c r="A9654" i="15"/>
  <c r="A9655" i="15"/>
  <c r="A9656" i="15"/>
  <c r="A9657" i="15"/>
  <c r="A9658" i="15"/>
  <c r="A9659" i="15"/>
  <c r="A9660" i="15"/>
  <c r="A9661" i="15"/>
  <c r="A9662" i="15"/>
  <c r="A9663" i="15"/>
  <c r="A9664" i="15"/>
  <c r="A9665" i="15"/>
  <c r="A9666" i="15"/>
  <c r="A9667" i="15"/>
  <c r="A9668" i="15"/>
  <c r="A9669" i="15"/>
  <c r="A9670" i="15"/>
  <c r="A9671" i="15"/>
  <c r="A9672" i="15"/>
  <c r="A9673" i="15"/>
  <c r="A9674" i="15"/>
  <c r="A9675" i="15"/>
  <c r="A9676" i="15"/>
  <c r="A9677" i="15"/>
  <c r="A9678" i="15"/>
  <c r="A9679" i="15"/>
  <c r="A9680" i="15"/>
  <c r="A9681" i="15"/>
  <c r="A9682" i="15"/>
  <c r="A9683" i="15"/>
  <c r="A9684" i="15"/>
  <c r="A9685" i="15"/>
  <c r="A9686" i="15"/>
  <c r="A9687" i="15"/>
  <c r="A9688" i="15"/>
  <c r="A9689" i="15"/>
  <c r="A9690" i="15"/>
  <c r="A9691" i="15"/>
  <c r="A9692" i="15"/>
  <c r="A9693" i="15"/>
  <c r="A9694" i="15"/>
  <c r="A9695" i="15"/>
  <c r="A9696" i="15"/>
  <c r="A9697" i="15"/>
  <c r="A9698" i="15"/>
  <c r="A9699" i="15"/>
  <c r="A9700" i="15"/>
  <c r="A9701" i="15"/>
  <c r="A9702" i="15"/>
  <c r="A9703" i="15"/>
  <c r="A9704" i="15"/>
  <c r="A9705" i="15"/>
  <c r="A9706" i="15"/>
  <c r="A9707" i="15"/>
  <c r="A9708" i="15"/>
  <c r="A9709" i="15"/>
  <c r="A9710" i="15"/>
  <c r="A9711" i="15"/>
  <c r="A9712" i="15"/>
  <c r="A9713" i="15"/>
  <c r="A9714" i="15"/>
  <c r="A9715" i="15"/>
  <c r="A9716" i="15"/>
  <c r="A9717" i="15"/>
  <c r="A9718" i="15"/>
  <c r="A9719" i="15"/>
  <c r="A9720" i="15"/>
  <c r="A9721" i="15"/>
  <c r="A9722" i="15"/>
  <c r="A9723" i="15"/>
  <c r="A9724" i="15"/>
  <c r="A9725" i="15"/>
  <c r="A9726" i="15"/>
  <c r="A9727" i="15"/>
  <c r="A9728" i="15"/>
  <c r="A9729" i="15"/>
  <c r="A9730" i="15"/>
  <c r="A9731" i="15"/>
  <c r="A9732" i="15"/>
  <c r="A9733" i="15"/>
  <c r="A9734" i="15"/>
  <c r="A9735" i="15"/>
  <c r="A9736" i="15"/>
  <c r="A9737" i="15"/>
  <c r="A9738" i="15"/>
  <c r="A9739" i="15"/>
  <c r="A9740" i="15"/>
  <c r="A9741" i="15"/>
  <c r="A9742" i="15"/>
  <c r="A9743" i="15"/>
  <c r="A9744" i="15"/>
  <c r="A9745" i="15"/>
  <c r="A9746" i="15"/>
  <c r="A9747" i="15"/>
  <c r="A9748" i="15"/>
  <c r="A9749" i="15"/>
  <c r="A9750" i="15"/>
  <c r="A9751" i="15"/>
  <c r="A9752" i="15"/>
  <c r="A9753" i="15"/>
  <c r="A9754" i="15"/>
  <c r="A9755" i="15"/>
  <c r="A9756" i="15"/>
  <c r="A9757" i="15"/>
  <c r="A9758" i="15"/>
  <c r="A9759" i="15"/>
  <c r="A9760" i="15"/>
  <c r="A9761" i="15"/>
  <c r="A9762" i="15"/>
  <c r="A9763" i="15"/>
  <c r="A9764" i="15"/>
  <c r="A9765" i="15"/>
  <c r="A9766" i="15"/>
  <c r="A9767" i="15"/>
  <c r="A9768" i="15"/>
  <c r="A9769" i="15"/>
  <c r="A9770" i="15"/>
  <c r="A9771" i="15"/>
  <c r="A9772" i="15"/>
  <c r="A9773" i="15"/>
  <c r="A9774" i="15"/>
  <c r="A9775" i="15"/>
  <c r="A9776" i="15"/>
  <c r="A9777" i="15"/>
  <c r="A9778" i="15"/>
  <c r="A9779" i="15"/>
  <c r="A9780" i="15"/>
  <c r="A9781" i="15"/>
  <c r="A9782" i="15"/>
  <c r="A9783" i="15"/>
  <c r="A9784" i="15"/>
  <c r="A9785" i="15"/>
  <c r="A9786" i="15"/>
  <c r="A9787" i="15"/>
  <c r="A9788" i="15"/>
  <c r="A9789" i="15"/>
  <c r="A9790" i="15"/>
  <c r="A9791" i="15"/>
  <c r="A9792" i="15"/>
  <c r="A9793" i="15"/>
  <c r="A9794" i="15"/>
  <c r="A9795" i="15"/>
  <c r="A9796" i="15"/>
  <c r="A9797" i="15"/>
  <c r="A9798" i="15"/>
  <c r="A9799" i="15"/>
  <c r="A9800" i="15"/>
  <c r="A9801" i="15"/>
  <c r="A9802" i="15"/>
  <c r="A9803" i="15"/>
  <c r="A9804" i="15"/>
  <c r="A9805" i="15"/>
  <c r="A9806" i="15"/>
  <c r="A9807" i="15"/>
  <c r="A9808" i="15"/>
  <c r="A9809" i="15"/>
  <c r="A9810" i="15"/>
  <c r="A9811" i="15"/>
  <c r="A9812" i="15"/>
  <c r="A9813" i="15"/>
  <c r="A9814" i="15"/>
  <c r="A9815" i="15"/>
  <c r="A9816" i="15"/>
  <c r="A9817" i="15"/>
  <c r="A9818" i="15"/>
  <c r="A9819" i="15"/>
  <c r="A9820" i="15"/>
  <c r="A9821" i="15"/>
  <c r="A9822" i="15"/>
  <c r="A9823" i="15"/>
  <c r="A9824" i="15"/>
  <c r="A9825" i="15"/>
  <c r="A9826" i="15"/>
  <c r="A9827" i="15"/>
  <c r="A9828" i="15"/>
  <c r="A9829" i="15"/>
  <c r="A9830" i="15"/>
  <c r="A9831" i="15"/>
  <c r="A9832" i="15"/>
  <c r="A9833" i="15"/>
  <c r="A9834" i="15"/>
  <c r="A9835" i="15"/>
  <c r="A9836" i="15"/>
  <c r="A9837" i="15"/>
  <c r="A9838" i="15"/>
  <c r="A9839" i="15"/>
  <c r="A9840" i="15"/>
  <c r="A9841" i="15"/>
  <c r="A9842" i="15"/>
  <c r="A9843" i="15"/>
  <c r="A9844" i="15"/>
  <c r="A9845" i="15"/>
  <c r="A9846" i="15"/>
  <c r="A9847" i="15"/>
  <c r="A9848" i="15"/>
  <c r="A9849" i="15"/>
  <c r="A9850" i="15"/>
  <c r="A9851" i="15"/>
  <c r="A9852" i="15"/>
  <c r="A9853" i="15"/>
  <c r="A9854" i="15"/>
  <c r="A9855" i="15"/>
  <c r="A9856" i="15"/>
  <c r="A9857" i="15"/>
  <c r="A9858" i="15"/>
  <c r="A9859" i="15"/>
  <c r="A9860" i="15"/>
  <c r="A9861" i="15"/>
  <c r="A9862" i="15"/>
  <c r="A9863" i="15"/>
  <c r="A9864" i="15"/>
  <c r="A9865" i="15"/>
  <c r="A9866" i="15"/>
  <c r="A9867" i="15"/>
  <c r="A9868" i="15"/>
  <c r="A9869" i="15"/>
  <c r="A9870" i="15"/>
  <c r="A9871" i="15"/>
  <c r="A9872" i="15"/>
  <c r="A9873" i="15"/>
  <c r="A9874" i="15"/>
  <c r="A9875" i="15"/>
  <c r="A9876" i="15"/>
  <c r="A9877" i="15"/>
  <c r="A9878" i="15"/>
  <c r="A9879" i="15"/>
  <c r="A9880" i="15"/>
  <c r="A9881" i="15"/>
  <c r="A9882" i="15"/>
  <c r="A9883" i="15"/>
  <c r="A9884" i="15"/>
  <c r="A9885" i="15"/>
  <c r="A9886" i="15"/>
  <c r="A9887" i="15"/>
  <c r="A9888" i="15"/>
  <c r="A9889" i="15"/>
  <c r="A9890" i="15"/>
  <c r="A9891" i="15"/>
  <c r="A9892" i="15"/>
  <c r="A9893" i="15"/>
  <c r="A9894" i="15"/>
  <c r="A9895" i="15"/>
  <c r="A9896" i="15"/>
  <c r="A9897" i="15"/>
  <c r="A9898" i="15"/>
  <c r="A9899" i="15"/>
  <c r="A9900" i="15"/>
  <c r="A9901" i="15"/>
  <c r="A9902" i="15"/>
  <c r="A9903" i="15"/>
  <c r="A9904" i="15"/>
  <c r="A9905" i="15"/>
  <c r="A9906" i="15"/>
  <c r="A9907" i="15"/>
  <c r="A9908" i="15"/>
  <c r="A9909" i="15"/>
  <c r="A9910" i="15"/>
  <c r="A9911" i="15"/>
  <c r="A9912" i="15"/>
  <c r="A9913" i="15"/>
  <c r="A9914" i="15"/>
  <c r="A9915" i="15"/>
  <c r="A9916" i="15"/>
  <c r="A9917" i="15"/>
  <c r="A9918" i="15"/>
  <c r="A9919" i="15"/>
  <c r="A9920" i="15"/>
  <c r="A9921" i="15"/>
  <c r="A9922" i="15"/>
  <c r="A9923" i="15"/>
  <c r="A9924" i="15"/>
  <c r="A9925" i="15"/>
  <c r="A9926" i="15"/>
  <c r="A9927" i="15"/>
  <c r="A9928" i="15"/>
  <c r="A9929" i="15"/>
  <c r="A9930" i="15"/>
  <c r="A9931" i="15"/>
  <c r="A9932" i="15"/>
  <c r="A9933" i="15"/>
  <c r="A9934" i="15"/>
  <c r="A9935" i="15"/>
  <c r="A9936" i="15"/>
  <c r="A9937" i="15"/>
  <c r="A9938" i="15"/>
  <c r="A9939" i="15"/>
  <c r="A9940" i="15"/>
  <c r="A9941" i="15"/>
  <c r="A9942" i="15"/>
  <c r="A9943" i="15"/>
  <c r="A9944" i="15"/>
  <c r="A9945" i="15"/>
  <c r="A9946" i="15"/>
  <c r="A9947" i="15"/>
  <c r="A9948" i="15"/>
  <c r="A9949" i="15"/>
  <c r="A9950" i="15"/>
  <c r="A9951" i="15"/>
  <c r="A9952" i="15"/>
  <c r="A9953" i="15"/>
  <c r="A9954" i="15"/>
  <c r="A9955" i="15"/>
  <c r="A9956" i="15"/>
  <c r="A9957" i="15"/>
  <c r="A9958" i="15"/>
  <c r="A9959" i="15"/>
  <c r="A9960" i="15"/>
  <c r="A9961" i="15"/>
  <c r="A9962" i="15"/>
  <c r="A9963" i="15"/>
  <c r="A9964" i="15"/>
  <c r="A9965" i="15"/>
  <c r="A9966" i="15"/>
  <c r="A9967" i="15"/>
  <c r="A9968" i="15"/>
  <c r="A9969" i="15"/>
  <c r="A9970" i="15"/>
  <c r="A9971" i="15"/>
  <c r="A9972" i="15"/>
  <c r="A9973" i="15"/>
  <c r="A9974" i="15"/>
  <c r="A9975" i="15"/>
  <c r="A9976" i="15"/>
  <c r="A9977" i="15"/>
  <c r="A9978" i="15"/>
  <c r="A9979" i="15"/>
  <c r="A9980" i="15"/>
  <c r="A9981" i="15"/>
  <c r="A9982" i="15"/>
  <c r="A9983" i="15"/>
  <c r="A9984" i="15"/>
  <c r="A9985" i="15"/>
  <c r="A9986" i="15"/>
  <c r="A9987" i="15"/>
  <c r="A9988" i="15"/>
  <c r="A9989" i="15"/>
  <c r="A9990" i="15"/>
  <c r="A9991" i="15"/>
  <c r="A9992" i="15"/>
  <c r="A9993" i="15"/>
  <c r="A9994" i="15"/>
  <c r="A9995" i="15"/>
  <c r="A9996" i="15"/>
  <c r="A9997" i="15"/>
  <c r="A9998" i="15"/>
  <c r="A9999" i="15"/>
  <c r="A10000" i="15"/>
  <c r="A59" i="15"/>
  <c r="A60" i="15"/>
  <c r="A61" i="15"/>
  <c r="A62" i="15"/>
  <c r="A63" i="15"/>
  <c r="A64" i="15"/>
  <c r="A65" i="15"/>
  <c r="A66" i="15"/>
  <c r="A67" i="15"/>
  <c r="A68" i="15"/>
  <c r="A512" i="15"/>
  <c r="A513" i="15"/>
  <c r="A514" i="15"/>
  <c r="A515" i="15"/>
  <c r="A516" i="15"/>
  <c r="A517" i="15"/>
  <c r="A518" i="15"/>
  <c r="A519" i="15"/>
  <c r="A520" i="15"/>
  <c r="A521" i="15"/>
  <c r="A522" i="15"/>
  <c r="A523" i="15"/>
  <c r="A525" i="15"/>
  <c r="A527" i="15"/>
  <c r="A529" i="15"/>
  <c r="A531" i="15"/>
  <c r="A532" i="15"/>
  <c r="A533" i="15"/>
  <c r="A534" i="15"/>
  <c r="A535" i="15"/>
  <c r="A536" i="15"/>
  <c r="A537" i="15"/>
  <c r="A538" i="15"/>
  <c r="A539" i="15"/>
  <c r="A540" i="15"/>
  <c r="A541" i="15"/>
  <c r="A542" i="15"/>
  <c r="A543" i="15"/>
  <c r="A544" i="15"/>
  <c r="A545" i="15"/>
  <c r="A546" i="15"/>
  <c r="A547" i="15"/>
  <c r="A548" i="15"/>
  <c r="A549" i="15"/>
  <c r="A550" i="15"/>
  <c r="A551" i="15"/>
  <c r="A552" i="15"/>
  <c r="A553" i="15"/>
  <c r="A554" i="15"/>
  <c r="A555" i="15"/>
  <c r="A556" i="15"/>
  <c r="A557" i="15"/>
  <c r="A558" i="15"/>
  <c r="A559" i="15"/>
  <c r="A560" i="15"/>
  <c r="A561" i="15"/>
  <c r="A562" i="15"/>
  <c r="A566" i="15"/>
  <c r="A567" i="15"/>
  <c r="A568" i="15"/>
  <c r="A569" i="15"/>
  <c r="A570" i="15"/>
  <c r="A571" i="15"/>
  <c r="A572" i="15"/>
  <c r="A573" i="15"/>
  <c r="A574" i="15"/>
  <c r="A575" i="15"/>
  <c r="A576" i="15"/>
  <c r="A577" i="15"/>
  <c r="A578" i="15"/>
  <c r="A579" i="15"/>
  <c r="A580" i="15"/>
  <c r="A581" i="15"/>
  <c r="A582" i="15"/>
  <c r="A583" i="15"/>
  <c r="A584" i="15"/>
  <c r="A585" i="15"/>
  <c r="A586" i="15"/>
  <c r="A589" i="15"/>
  <c r="A590" i="15"/>
  <c r="A591" i="15"/>
  <c r="A592" i="15"/>
  <c r="A593" i="15"/>
  <c r="A594" i="15"/>
  <c r="A595" i="15"/>
  <c r="A598" i="15"/>
  <c r="A599" i="15"/>
  <c r="A602" i="15"/>
  <c r="A603" i="15"/>
  <c r="A604" i="15"/>
  <c r="A605" i="15"/>
  <c r="A608" i="15"/>
  <c r="A609" i="15"/>
  <c r="A610" i="15"/>
  <c r="A1870" i="15"/>
  <c r="A1871" i="15"/>
  <c r="A69" i="15"/>
  <c r="A70" i="15"/>
  <c r="A71" i="15"/>
  <c r="A72" i="15"/>
  <c r="A73" i="15"/>
  <c r="A74" i="15"/>
  <c r="A75" i="15"/>
  <c r="A76" i="15"/>
  <c r="A77" i="15"/>
  <c r="A78" i="15"/>
  <c r="A79" i="15"/>
  <c r="A81" i="15"/>
  <c r="A82" i="15"/>
  <c r="A83" i="15"/>
  <c r="A84" i="15"/>
  <c r="A85" i="15"/>
  <c r="A86" i="15"/>
  <c r="A87" i="15"/>
  <c r="A88" i="15"/>
  <c r="A89" i="15"/>
  <c r="A4" i="15"/>
  <c r="A5" i="15"/>
  <c r="A6" i="15"/>
  <c r="A7" i="15"/>
  <c r="A8" i="15"/>
  <c r="A9" i="15"/>
  <c r="A10" i="15"/>
  <c r="A11" i="15"/>
  <c r="A12" i="15"/>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279" i="15"/>
  <c r="A281" i="15"/>
  <c r="A282" i="15"/>
  <c r="A284" i="15"/>
  <c r="A285" i="15"/>
  <c r="A286" i="15"/>
  <c r="A287" i="15"/>
  <c r="A288" i="15"/>
  <c r="A289" i="15"/>
  <c r="A290" i="15"/>
  <c r="A291" i="15"/>
  <c r="A292" i="15"/>
  <c r="A293" i="15"/>
  <c r="A294" i="15"/>
  <c r="A295" i="15"/>
  <c r="A296" i="15"/>
  <c r="A297" i="15"/>
  <c r="A298" i="15"/>
  <c r="A299" i="15"/>
  <c r="A300" i="15"/>
  <c r="A301" i="15"/>
  <c r="A302" i="15"/>
  <c r="A303" i="15"/>
  <c r="A304" i="15"/>
  <c r="A305" i="15"/>
  <c r="A306" i="15"/>
  <c r="A307" i="15"/>
  <c r="A308" i="15"/>
  <c r="A309" i="15"/>
  <c r="A310" i="15"/>
  <c r="A311" i="15"/>
  <c r="A312" i="15"/>
  <c r="A313" i="15"/>
  <c r="A314" i="15"/>
  <c r="A315" i="15"/>
  <c r="A316" i="15"/>
  <c r="A318" i="15"/>
  <c r="A317" i="15"/>
  <c r="A319" i="15"/>
  <c r="A320" i="15"/>
  <c r="A321" i="15"/>
  <c r="A322" i="15"/>
  <c r="A323" i="15"/>
  <c r="A324" i="15"/>
  <c r="A325" i="15"/>
  <c r="A326" i="15"/>
  <c r="A327" i="15"/>
  <c r="A328" i="15"/>
  <c r="A329" i="15"/>
  <c r="A330" i="15"/>
  <c r="A331" i="15"/>
  <c r="A332" i="15"/>
  <c r="A333" i="15"/>
  <c r="A334" i="15"/>
  <c r="A335" i="15"/>
  <c r="A336" i="15"/>
  <c r="A337" i="15"/>
  <c r="A338" i="15"/>
  <c r="A339" i="15"/>
  <c r="A340" i="15"/>
  <c r="A341" i="15"/>
  <c r="A342" i="15"/>
  <c r="A343" i="15"/>
  <c r="A344" i="15"/>
  <c r="A345" i="15"/>
  <c r="A346" i="15"/>
  <c r="A347" i="15"/>
  <c r="A348" i="15"/>
  <c r="A349" i="15"/>
  <c r="A350" i="15"/>
  <c r="A351" i="15"/>
  <c r="A352" i="15"/>
  <c r="A353" i="15"/>
  <c r="A354" i="15"/>
  <c r="A355" i="15"/>
  <c r="A356" i="15"/>
  <c r="A357" i="15"/>
  <c r="A358" i="15"/>
  <c r="A359" i="15"/>
  <c r="A361" i="15"/>
  <c r="A360" i="15"/>
  <c r="A362" i="15"/>
  <c r="A363" i="15"/>
  <c r="A364" i="15"/>
  <c r="A365" i="15"/>
  <c r="A366" i="15"/>
  <c r="A367" i="15"/>
  <c r="A369" i="15"/>
  <c r="A371" i="15"/>
  <c r="A372" i="15"/>
  <c r="A373" i="15"/>
  <c r="A374" i="15"/>
  <c r="A375" i="15"/>
  <c r="A376" i="15"/>
  <c r="A377" i="15"/>
  <c r="A378" i="15"/>
  <c r="A379" i="15"/>
  <c r="A380" i="15"/>
  <c r="A381" i="15"/>
  <c r="A382" i="15"/>
  <c r="A383" i="15"/>
  <c r="A384" i="15"/>
  <c r="A385" i="15"/>
  <c r="A386" i="15"/>
  <c r="A387" i="15"/>
  <c r="A388" i="15"/>
  <c r="A389" i="15"/>
  <c r="A391" i="15"/>
  <c r="A392" i="15"/>
  <c r="A393" i="15"/>
  <c r="A394" i="15"/>
  <c r="A395" i="15"/>
  <c r="A396" i="15"/>
  <c r="A397" i="15"/>
  <c r="A398" i="15"/>
  <c r="A399" i="15"/>
  <c r="A400" i="15"/>
  <c r="A401" i="15"/>
  <c r="A402" i="15"/>
  <c r="A403" i="15"/>
  <c r="A404" i="15"/>
  <c r="A405" i="15"/>
  <c r="A406" i="15"/>
  <c r="A191" i="15"/>
  <c r="A192" i="15"/>
  <c r="A193" i="15"/>
  <c r="A194" i="15"/>
  <c r="A197" i="15"/>
  <c r="A198" i="15"/>
  <c r="A199" i="15"/>
  <c r="A200" i="15"/>
  <c r="A201" i="15"/>
  <c r="A202" i="15"/>
  <c r="A203" i="15"/>
  <c r="A204" i="15"/>
  <c r="A205" i="15"/>
  <c r="A206" i="15"/>
  <c r="A207" i="15"/>
  <c r="A208" i="15"/>
  <c r="A209" i="15"/>
  <c r="A210" i="15"/>
  <c r="A211" i="15"/>
  <c r="A212" i="15"/>
  <c r="A213" i="15"/>
  <c r="A215" i="15"/>
  <c r="A216" i="15"/>
  <c r="A217" i="15"/>
  <c r="A218" i="15"/>
  <c r="A220" i="15"/>
  <c r="A221" i="15"/>
  <c r="A222" i="15"/>
  <c r="A223" i="15"/>
  <c r="A224" i="15"/>
  <c r="A225" i="15"/>
  <c r="A226" i="15"/>
  <c r="A227" i="15"/>
  <c r="A228" i="15"/>
  <c r="A229" i="15"/>
  <c r="A230" i="15"/>
  <c r="A231" i="15"/>
  <c r="A232" i="15"/>
  <c r="A233" i="15"/>
  <c r="A234" i="15"/>
  <c r="A235" i="15"/>
  <c r="A236" i="15"/>
  <c r="A237" i="15"/>
  <c r="A238" i="15"/>
  <c r="A239" i="15"/>
  <c r="A240" i="15"/>
  <c r="A241" i="15"/>
  <c r="A242" i="15"/>
  <c r="A243" i="15"/>
  <c r="A244" i="15"/>
  <c r="A245" i="15"/>
  <c r="A246" i="15"/>
  <c r="A247" i="15"/>
  <c r="A248" i="15"/>
  <c r="A249" i="15"/>
  <c r="A250" i="15"/>
  <c r="A251" i="15"/>
  <c r="A252" i="15"/>
  <c r="A253" i="15"/>
  <c r="A254" i="15"/>
  <c r="A255" i="15"/>
  <c r="A256" i="15"/>
  <c r="A257" i="15"/>
  <c r="A258" i="15"/>
  <c r="A259" i="15"/>
  <c r="A260" i="15"/>
  <c r="A261" i="15"/>
  <c r="A262" i="15"/>
  <c r="A263" i="15"/>
  <c r="A264" i="15"/>
  <c r="A265" i="15"/>
  <c r="A266" i="15"/>
  <c r="A267" i="15"/>
  <c r="A268" i="15"/>
  <c r="A269" i="15"/>
  <c r="A270" i="15"/>
  <c r="A271" i="15"/>
  <c r="A272" i="15"/>
  <c r="A273" i="15"/>
  <c r="A274" i="15"/>
  <c r="A275" i="15"/>
  <c r="A276" i="15"/>
  <c r="A277" i="15"/>
  <c r="A278" i="15"/>
  <c r="A407" i="15"/>
  <c r="A408" i="15"/>
  <c r="A409" i="15"/>
  <c r="A410" i="15"/>
  <c r="A411" i="15"/>
  <c r="A412" i="15"/>
  <c r="A413" i="15"/>
  <c r="A414" i="15"/>
  <c r="A415" i="15"/>
  <c r="A416" i="15"/>
  <c r="A417" i="15"/>
  <c r="A418" i="15"/>
  <c r="A419" i="15"/>
  <c r="A420" i="15"/>
  <c r="A421" i="15"/>
  <c r="A422" i="15"/>
  <c r="A423" i="15"/>
  <c r="A424" i="15"/>
  <c r="A425" i="15"/>
  <c r="A426" i="15"/>
  <c r="A427" i="15"/>
  <c r="A428" i="15"/>
  <c r="A429" i="15"/>
  <c r="A430" i="15"/>
  <c r="A431" i="15"/>
  <c r="A432" i="15"/>
  <c r="A433" i="15"/>
  <c r="A434" i="15"/>
  <c r="A435" i="15"/>
  <c r="A436" i="15"/>
  <c r="A437" i="15"/>
  <c r="A438" i="15"/>
  <c r="A439" i="15"/>
  <c r="A440" i="15"/>
  <c r="A441" i="15"/>
  <c r="A442" i="15"/>
  <c r="A443" i="15"/>
  <c r="A444" i="15"/>
  <c r="A445" i="15"/>
  <c r="A446" i="15"/>
  <c r="A447" i="15"/>
  <c r="A448" i="15"/>
  <c r="A449" i="15"/>
  <c r="A450" i="15"/>
  <c r="A451" i="15"/>
  <c r="A452" i="15"/>
  <c r="A453" i="15"/>
  <c r="A454" i="15"/>
  <c r="A455" i="15"/>
  <c r="A456" i="15"/>
  <c r="A457" i="15"/>
  <c r="A459" i="15"/>
  <c r="A460" i="15"/>
  <c r="A461" i="15"/>
  <c r="A462" i="15"/>
  <c r="A463" i="15"/>
  <c r="A464" i="15"/>
  <c r="A465" i="15"/>
  <c r="A466" i="15"/>
  <c r="A467" i="15"/>
  <c r="A468" i="15"/>
  <c r="A469" i="15"/>
  <c r="A470" i="15"/>
  <c r="A471" i="15"/>
  <c r="A472" i="15"/>
  <c r="A473" i="15"/>
  <c r="A474" i="15"/>
  <c r="A475" i="15"/>
  <c r="A476" i="15"/>
  <c r="A477" i="15"/>
  <c r="A478" i="15"/>
  <c r="A479" i="15"/>
  <c r="A480" i="15"/>
  <c r="A481" i="15"/>
  <c r="A482" i="15"/>
  <c r="A483" i="15"/>
  <c r="A484" i="15"/>
  <c r="A485" i="15"/>
  <c r="A486" i="15"/>
  <c r="A487" i="15"/>
  <c r="A488" i="15"/>
  <c r="A489" i="15"/>
  <c r="A490" i="15"/>
  <c r="A491" i="15"/>
  <c r="A492" i="15"/>
  <c r="A493" i="15"/>
  <c r="A494" i="15"/>
  <c r="A495" i="15"/>
  <c r="A496" i="15"/>
  <c r="A497" i="15"/>
  <c r="A498" i="15"/>
  <c r="A499" i="15"/>
  <c r="A500" i="15"/>
  <c r="A501" i="15"/>
  <c r="A502" i="15"/>
  <c r="A503" i="15"/>
  <c r="A504" i="15"/>
  <c r="A505" i="15"/>
  <c r="A506" i="15"/>
  <c r="A507" i="15"/>
  <c r="A508" i="15"/>
  <c r="A509" i="15"/>
  <c r="A510" i="15"/>
  <c r="A511" i="15"/>
  <c r="A612" i="15"/>
  <c r="A613" i="15"/>
  <c r="A614" i="15"/>
  <c r="A615" i="15"/>
  <c r="A616" i="15"/>
  <c r="A617" i="15"/>
  <c r="A618" i="15"/>
  <c r="A619" i="15"/>
  <c r="A620" i="15"/>
  <c r="A621" i="15"/>
  <c r="A622" i="15"/>
  <c r="A623" i="15"/>
  <c r="A624" i="15"/>
  <c r="A625" i="15"/>
  <c r="A626" i="15"/>
  <c r="A627" i="15"/>
  <c r="A628" i="15"/>
  <c r="A631" i="15"/>
  <c r="A641" i="15"/>
  <c r="A642" i="15"/>
  <c r="A643" i="15"/>
  <c r="A644" i="15"/>
  <c r="A645" i="15"/>
  <c r="A647" i="15"/>
  <c r="A649" i="15"/>
  <c r="A650" i="15"/>
  <c r="A651" i="15"/>
  <c r="A652" i="15"/>
  <c r="A653" i="15"/>
  <c r="A679" i="15"/>
  <c r="A696" i="15"/>
  <c r="A697" i="15"/>
  <c r="A698" i="15"/>
  <c r="A699" i="15"/>
  <c r="A701" i="15"/>
  <c r="A702" i="15"/>
  <c r="A704" i="15"/>
  <c r="A705" i="15"/>
  <c r="A706" i="15"/>
  <c r="A707" i="15"/>
  <c r="A708" i="15"/>
  <c r="A709" i="15"/>
  <c r="A710" i="15"/>
  <c r="A711" i="15"/>
  <c r="A715" i="15"/>
  <c r="A717" i="15"/>
  <c r="A718" i="15"/>
  <c r="A719" i="15"/>
  <c r="A722" i="15"/>
  <c r="A723" i="15"/>
  <c r="A724" i="15"/>
  <c r="A725" i="15"/>
  <c r="A726" i="15"/>
  <c r="A90" i="15"/>
  <c r="A91" i="15"/>
  <c r="A92" i="15"/>
  <c r="A93" i="15"/>
  <c r="A94" i="15"/>
  <c r="A95" i="15"/>
  <c r="A96" i="15"/>
  <c r="A97" i="15"/>
  <c r="A98" i="15"/>
  <c r="A100" i="15"/>
  <c r="A101" i="15"/>
  <c r="A102" i="15"/>
  <c r="A104" i="15"/>
  <c r="A105" i="15"/>
  <c r="A106" i="15"/>
  <c r="A107" i="15"/>
  <c r="A108" i="15"/>
  <c r="A109" i="15"/>
  <c r="A110" i="15"/>
  <c r="A111" i="15"/>
  <c r="A112" i="15"/>
  <c r="A113" i="15"/>
  <c r="A114" i="15"/>
  <c r="A115" i="15"/>
  <c r="A116" i="15"/>
  <c r="A117" i="15"/>
  <c r="A118" i="15"/>
  <c r="A119" i="15"/>
  <c r="A120" i="15"/>
  <c r="A121" i="15"/>
  <c r="A122" i="15"/>
  <c r="A123" i="15"/>
  <c r="A124" i="15"/>
  <c r="A125" i="15"/>
  <c r="A126" i="15"/>
  <c r="A127" i="15"/>
  <c r="A128" i="15"/>
  <c r="A129" i="15"/>
  <c r="A130" i="15"/>
  <c r="A131" i="15"/>
  <c r="A132" i="15"/>
  <c r="A133" i="15"/>
  <c r="A134" i="15"/>
  <c r="A135" i="15"/>
  <c r="A136" i="15"/>
  <c r="A137" i="15"/>
  <c r="A140" i="15"/>
  <c r="A141" i="15"/>
  <c r="A142" i="15"/>
  <c r="A143" i="15"/>
  <c r="A145" i="15"/>
  <c r="A146" i="15"/>
  <c r="A147" i="15"/>
  <c r="A148" i="15"/>
  <c r="A149" i="15"/>
  <c r="A150" i="15"/>
  <c r="A151" i="15"/>
  <c r="A152" i="15"/>
  <c r="A153" i="15"/>
  <c r="A154" i="15"/>
  <c r="A157" i="15"/>
  <c r="A160" i="15"/>
  <c r="A161" i="15"/>
  <c r="A162" i="15"/>
  <c r="A163" i="15"/>
  <c r="A164" i="15"/>
  <c r="A165" i="15"/>
  <c r="A166" i="15"/>
  <c r="A167" i="15"/>
  <c r="A168" i="15"/>
  <c r="A169" i="15"/>
  <c r="A170" i="15"/>
  <c r="A171" i="15"/>
  <c r="A172" i="15"/>
  <c r="A173" i="15"/>
  <c r="A175" i="15"/>
  <c r="A177" i="15"/>
  <c r="A178" i="15"/>
  <c r="A179" i="15"/>
  <c r="A180" i="15"/>
  <c r="A181" i="15"/>
  <c r="A182" i="15"/>
  <c r="A184" i="15"/>
  <c r="A186" i="15"/>
  <c r="A187" i="15"/>
  <c r="A188" i="15"/>
  <c r="A189" i="15"/>
  <c r="A727" i="15"/>
  <c r="A728" i="15"/>
  <c r="A729" i="15"/>
  <c r="A730" i="15"/>
  <c r="A731" i="15"/>
  <c r="A732" i="15"/>
  <c r="A733" i="15"/>
  <c r="A734" i="15"/>
  <c r="A735" i="15"/>
  <c r="A736" i="15"/>
  <c r="A737" i="15"/>
  <c r="A738" i="15"/>
  <c r="A739" i="15"/>
  <c r="A740" i="15"/>
  <c r="A741" i="15"/>
  <c r="A742" i="15"/>
  <c r="A743" i="15"/>
  <c r="A744" i="15"/>
  <c r="A745" i="15"/>
  <c r="A746" i="15"/>
  <c r="A747" i="15"/>
  <c r="A748" i="15"/>
  <c r="A749" i="15"/>
  <c r="A750" i="15"/>
  <c r="A751" i="15"/>
  <c r="A752" i="15"/>
  <c r="A753" i="15"/>
  <c r="A754" i="15"/>
  <c r="A755" i="15"/>
  <c r="A756" i="15"/>
  <c r="A757" i="15"/>
  <c r="A758" i="15"/>
  <c r="A759" i="15"/>
  <c r="A760" i="15"/>
  <c r="A761" i="15"/>
  <c r="A762" i="15"/>
  <c r="A763" i="15"/>
  <c r="A764" i="15"/>
  <c r="A765" i="15"/>
  <c r="A766" i="15"/>
  <c r="A767" i="15"/>
  <c r="A768" i="15"/>
  <c r="A769" i="15"/>
  <c r="A770" i="15"/>
  <c r="A771" i="15"/>
  <c r="A772" i="15"/>
  <c r="A773" i="15"/>
  <c r="A774" i="15"/>
  <c r="A775" i="15"/>
  <c r="A786" i="15"/>
  <c r="A787" i="15"/>
  <c r="A793" i="15"/>
  <c r="A798" i="15"/>
  <c r="A799" i="15"/>
  <c r="A803" i="15"/>
  <c r="A807" i="15"/>
  <c r="A808" i="15"/>
  <c r="A809" i="15"/>
  <c r="A810" i="15"/>
  <c r="A811" i="15"/>
  <c r="A812" i="15"/>
  <c r="A813" i="15"/>
  <c r="A814" i="15"/>
  <c r="A815" i="15"/>
  <c r="A816" i="15"/>
  <c r="A817" i="15"/>
  <c r="A818" i="15"/>
  <c r="A819" i="15"/>
  <c r="A820" i="15"/>
  <c r="A821" i="15"/>
  <c r="A822" i="15"/>
  <c r="A823" i="15"/>
  <c r="A824" i="15"/>
  <c r="A825" i="15"/>
  <c r="A826" i="15"/>
  <c r="A827" i="15"/>
  <c r="A828" i="15"/>
  <c r="A829" i="15"/>
  <c r="A830" i="15"/>
  <c r="A831" i="15"/>
  <c r="A832" i="15"/>
  <c r="A833" i="15"/>
  <c r="A834" i="15"/>
  <c r="A835" i="15"/>
  <c r="A836" i="15"/>
  <c r="A837" i="15"/>
  <c r="A838" i="15"/>
  <c r="A839" i="15"/>
  <c r="A840" i="15"/>
  <c r="A841" i="15"/>
  <c r="A842" i="15"/>
  <c r="A843" i="15"/>
  <c r="A846" i="15"/>
  <c r="A847" i="15"/>
  <c r="A848" i="15"/>
  <c r="A849" i="15"/>
  <c r="A850" i="15"/>
  <c r="A851" i="15"/>
  <c r="A852" i="15"/>
  <c r="A853" i="15"/>
  <c r="A854" i="15"/>
  <c r="A855" i="15"/>
  <c r="A856" i="15"/>
  <c r="A861" i="15"/>
  <c r="A862" i="15"/>
  <c r="A863" i="15"/>
  <c r="A864" i="15"/>
  <c r="A865" i="15"/>
  <c r="A866" i="15"/>
  <c r="A867" i="15"/>
  <c r="A868" i="15"/>
  <c r="A869" i="15"/>
  <c r="A870" i="15"/>
  <c r="A871" i="15"/>
  <c r="A872" i="15"/>
  <c r="A873" i="15"/>
  <c r="A874" i="15"/>
  <c r="A875" i="15"/>
  <c r="A876" i="15"/>
  <c r="A877" i="15"/>
  <c r="A878" i="15"/>
  <c r="A879" i="15"/>
  <c r="A880" i="15"/>
  <c r="A881" i="15"/>
  <c r="A882" i="15"/>
  <c r="A884" i="15"/>
  <c r="A885" i="15"/>
  <c r="A886" i="15"/>
  <c r="A887" i="15"/>
  <c r="A888" i="15"/>
  <c r="A891" i="15"/>
  <c r="A892" i="15"/>
  <c r="A893" i="15"/>
  <c r="A894" i="15"/>
  <c r="A895" i="15"/>
  <c r="A896" i="15"/>
  <c r="A897" i="15"/>
  <c r="A898" i="15"/>
  <c r="A899" i="15"/>
  <c r="A900" i="15"/>
  <c r="A901" i="15"/>
  <c r="A902" i="15"/>
  <c r="A903" i="15"/>
  <c r="A904" i="15"/>
  <c r="A905" i="15"/>
  <c r="A906" i="15"/>
  <c r="A907" i="15"/>
  <c r="A908" i="15"/>
  <c r="A909" i="15"/>
  <c r="A910" i="15"/>
  <c r="A911" i="15"/>
  <c r="A912" i="15"/>
  <c r="A913" i="15"/>
  <c r="A914" i="15"/>
  <c r="A915" i="15"/>
  <c r="A916" i="15"/>
  <c r="A919" i="15"/>
  <c r="A920" i="15"/>
  <c r="A921" i="15"/>
  <c r="A922" i="15"/>
  <c r="A923" i="15"/>
  <c r="A924" i="15"/>
  <c r="A934" i="15"/>
  <c r="A935" i="15"/>
  <c r="A936" i="15"/>
  <c r="A937" i="15"/>
  <c r="A938" i="15"/>
  <c r="A939" i="15"/>
  <c r="A940" i="15"/>
  <c r="A941" i="15"/>
  <c r="A942" i="15"/>
  <c r="A943" i="15"/>
  <c r="A944" i="15"/>
  <c r="A945" i="15"/>
  <c r="A946" i="15"/>
  <c r="A947" i="15"/>
  <c r="A948" i="15"/>
  <c r="A949" i="15"/>
  <c r="A950" i="15"/>
  <c r="A951" i="15"/>
  <c r="A952" i="15"/>
  <c r="A953" i="15"/>
  <c r="A954" i="15"/>
  <c r="A955" i="15"/>
  <c r="A956" i="15"/>
  <c r="A957" i="15"/>
  <c r="A958" i="15"/>
  <c r="A959" i="15"/>
  <c r="A960" i="15"/>
  <c r="A962" i="15"/>
  <c r="A963" i="15"/>
  <c r="A964" i="15"/>
  <c r="A965" i="15"/>
  <c r="A966" i="15"/>
  <c r="A967" i="15"/>
  <c r="A968" i="15"/>
  <c r="A969" i="15"/>
  <c r="A970" i="15"/>
  <c r="A971" i="15"/>
  <c r="A972" i="15"/>
  <c r="A973" i="15"/>
  <c r="A974" i="15"/>
  <c r="A975" i="15"/>
  <c r="A976" i="15"/>
  <c r="A977" i="15"/>
  <c r="A978" i="15"/>
  <c r="A979" i="15"/>
  <c r="A980" i="15"/>
  <c r="A981" i="15"/>
  <c r="A982" i="15"/>
  <c r="A983" i="15"/>
  <c r="A984" i="15"/>
  <c r="A985" i="15"/>
  <c r="A986" i="15"/>
  <c r="A987" i="15"/>
  <c r="A988" i="15"/>
  <c r="A995" i="15"/>
  <c r="A996" i="15"/>
  <c r="A997" i="15"/>
  <c r="A998" i="15"/>
  <c r="A999" i="15"/>
  <c r="A1004" i="15"/>
  <c r="A1005" i="15"/>
  <c r="A1006" i="15"/>
  <c r="A883" i="15"/>
  <c r="A776" i="15"/>
  <c r="A777" i="15"/>
  <c r="A778" i="15"/>
  <c r="A779" i="15"/>
  <c r="A780" i="15"/>
  <c r="A781" i="15"/>
  <c r="A782" i="15"/>
  <c r="A783" i="15"/>
  <c r="A784" i="15"/>
  <c r="A785" i="15"/>
  <c r="A788" i="15"/>
  <c r="A789" i="15"/>
  <c r="A790" i="15"/>
  <c r="A791" i="15"/>
  <c r="A792" i="15"/>
  <c r="A794" i="15"/>
  <c r="A795" i="15"/>
  <c r="A796" i="15"/>
  <c r="A797" i="15"/>
  <c r="A800" i="15"/>
  <c r="A801" i="15"/>
  <c r="A802" i="15"/>
  <c r="A804" i="15"/>
  <c r="A805" i="15"/>
  <c r="A806" i="15"/>
  <c r="A844" i="15"/>
  <c r="A845" i="15"/>
  <c r="A857" i="15"/>
  <c r="A859" i="15"/>
  <c r="A860" i="15"/>
  <c r="A889" i="15"/>
  <c r="A890" i="15"/>
  <c r="A917" i="15"/>
  <c r="A918" i="15"/>
  <c r="A925" i="15"/>
  <c r="A926" i="15"/>
  <c r="A927" i="15"/>
  <c r="A928" i="15"/>
  <c r="A929" i="15"/>
  <c r="A930" i="15"/>
  <c r="A931" i="15"/>
  <c r="A932" i="15"/>
  <c r="A933" i="15"/>
  <c r="A961" i="15"/>
  <c r="A989" i="15"/>
  <c r="A990" i="15"/>
  <c r="A991" i="15"/>
  <c r="A992" i="15"/>
  <c r="A993" i="15"/>
  <c r="A994" i="15"/>
  <c r="A1000" i="15"/>
  <c r="A1001" i="15"/>
  <c r="A1002" i="15"/>
  <c r="A1003" i="15"/>
  <c r="A1007" i="15"/>
  <c r="A1008" i="15"/>
  <c r="A1009" i="15"/>
  <c r="A1010" i="15"/>
  <c r="A1011" i="15"/>
  <c r="A1012" i="15"/>
  <c r="A1013" i="15"/>
  <c r="A1014" i="15"/>
  <c r="A1015" i="15"/>
  <c r="A1016" i="15"/>
  <c r="A1017" i="15"/>
  <c r="A1018" i="15"/>
  <c r="A1019" i="15"/>
  <c r="A1020" i="15"/>
  <c r="A1021" i="15"/>
  <c r="A1022" i="15"/>
  <c r="A1023" i="15"/>
  <c r="A1024" i="15"/>
  <c r="A1025" i="15"/>
  <c r="A1026" i="15"/>
  <c r="A1027" i="15"/>
  <c r="A1028" i="15"/>
  <c r="A1029" i="15"/>
  <c r="A1030" i="15"/>
  <c r="A1031" i="15"/>
  <c r="A1032" i="15"/>
  <c r="A1033" i="15"/>
  <c r="A1034" i="15"/>
  <c r="A1035" i="15"/>
  <c r="A1036" i="15"/>
  <c r="A1037" i="15"/>
  <c r="A1038" i="15"/>
  <c r="A1039" i="15"/>
  <c r="A1040" i="15"/>
  <c r="A1041" i="15"/>
  <c r="A1042" i="15"/>
  <c r="A1043" i="15"/>
  <c r="A1044" i="15"/>
  <c r="A1045" i="15"/>
  <c r="A1046" i="15"/>
  <c r="A1047" i="15"/>
  <c r="A1048" i="15"/>
  <c r="A1049" i="15"/>
  <c r="A1050" i="15"/>
  <c r="A1051" i="15"/>
  <c r="A1052" i="15"/>
  <c r="A1053" i="15"/>
  <c r="A1055" i="15"/>
  <c r="A1056" i="15"/>
  <c r="A1057" i="15"/>
  <c r="A1058" i="15"/>
  <c r="A1059" i="15"/>
  <c r="A1060" i="15"/>
  <c r="A1061" i="15"/>
  <c r="A1062" i="15"/>
  <c r="A1063" i="15"/>
  <c r="A1064" i="15"/>
  <c r="A1065" i="15"/>
  <c r="A1066" i="15"/>
  <c r="A1067" i="15"/>
  <c r="A1068" i="15"/>
  <c r="A1069" i="15"/>
  <c r="A1070" i="15"/>
  <c r="A1071" i="15"/>
  <c r="A1072" i="15"/>
  <c r="A1073" i="15"/>
  <c r="A1074" i="15"/>
  <c r="A1075" i="15"/>
  <c r="A1076" i="15"/>
  <c r="A1077" i="15"/>
  <c r="A1078" i="15"/>
  <c r="A1079" i="15"/>
  <c r="A1080" i="15"/>
  <c r="A1081" i="15"/>
  <c r="A1082" i="15"/>
  <c r="A1083" i="15"/>
  <c r="A1084" i="15"/>
  <c r="A1085" i="15"/>
  <c r="A1086" i="15"/>
  <c r="A1087" i="15"/>
  <c r="A1088" i="15"/>
  <c r="A1089" i="15"/>
  <c r="A1090" i="15"/>
  <c r="A1091" i="15"/>
  <c r="A1092" i="15"/>
  <c r="A1093" i="15"/>
  <c r="A1094" i="15"/>
  <c r="A1095" i="15"/>
  <c r="A1096" i="15"/>
  <c r="A1097" i="15"/>
  <c r="A1098" i="15"/>
  <c r="A1099" i="15"/>
  <c r="A1100" i="15"/>
  <c r="A1101" i="15"/>
  <c r="A1102" i="15"/>
  <c r="A1103" i="15"/>
  <c r="A1104" i="15"/>
  <c r="A1105" i="15"/>
  <c r="A1106" i="15"/>
  <c r="A1107" i="15"/>
  <c r="A1108" i="15"/>
  <c r="A1109" i="15"/>
  <c r="A1110" i="15"/>
  <c r="A1111" i="15"/>
  <c r="A1112" i="15"/>
  <c r="A1113" i="15"/>
  <c r="A1114" i="15"/>
  <c r="A1115" i="15"/>
  <c r="A1116" i="15"/>
  <c r="A1117" i="15"/>
  <c r="A1118" i="15"/>
  <c r="A1119" i="15"/>
  <c r="A1120" i="15"/>
  <c r="A1121" i="15"/>
  <c r="A1122" i="15"/>
  <c r="A1123" i="15"/>
  <c r="A1124" i="15"/>
  <c r="A1125" i="15"/>
  <c r="A1126" i="15"/>
  <c r="A1127" i="15"/>
  <c r="A1128" i="15"/>
  <c r="A1129" i="15"/>
  <c r="A1130" i="15"/>
  <c r="A1131" i="15"/>
  <c r="A1132" i="15"/>
  <c r="A1133" i="15"/>
  <c r="A1134" i="15"/>
  <c r="A1135" i="15"/>
  <c r="A1136" i="15"/>
  <c r="A1137" i="15"/>
  <c r="A1138" i="15"/>
  <c r="A1139" i="15"/>
  <c r="A1140" i="15"/>
  <c r="A1141" i="15"/>
  <c r="A1142" i="15"/>
  <c r="A1143" i="15"/>
  <c r="A1144" i="15"/>
  <c r="A1145" i="15"/>
  <c r="A1146" i="15"/>
  <c r="A1147" i="15"/>
  <c r="A1148" i="15"/>
  <c r="A1149" i="15"/>
  <c r="A1150" i="15"/>
  <c r="A1151" i="15"/>
  <c r="A1152" i="15"/>
  <c r="A1153" i="15"/>
  <c r="A1154" i="15"/>
  <c r="A1155" i="15"/>
  <c r="A1156" i="15"/>
  <c r="A1157" i="15"/>
  <c r="A1158" i="15"/>
  <c r="A1160" i="15"/>
  <c r="A1161" i="15"/>
  <c r="A1162" i="15"/>
  <c r="A1163" i="15"/>
  <c r="A1164" i="15"/>
  <c r="A1165" i="15"/>
  <c r="A1166" i="15"/>
  <c r="A1167" i="15"/>
  <c r="A1168" i="15"/>
  <c r="A1169" i="15"/>
  <c r="A1170" i="15"/>
  <c r="A1171" i="15"/>
  <c r="A1172" i="15"/>
  <c r="A1173" i="15"/>
  <c r="A1174" i="15"/>
  <c r="A1175" i="15"/>
  <c r="A1176" i="15"/>
  <c r="A1177" i="15"/>
  <c r="A1178" i="15"/>
  <c r="A1179" i="15"/>
  <c r="A1180" i="15"/>
  <c r="A1181" i="15"/>
  <c r="A1182" i="15"/>
  <c r="A1183" i="15"/>
  <c r="A1184" i="15"/>
  <c r="A1185" i="15"/>
  <c r="A1186" i="15"/>
  <c r="A1187" i="15"/>
  <c r="A1188" i="15"/>
  <c r="A1189" i="15"/>
  <c r="A1190" i="15"/>
  <c r="A1191" i="15"/>
  <c r="A1192" i="15"/>
  <c r="A1193" i="15"/>
  <c r="A1194" i="15"/>
  <c r="A1195" i="15"/>
  <c r="A1196" i="15"/>
  <c r="A1197" i="15"/>
  <c r="A1198" i="15"/>
  <c r="A1199" i="15"/>
  <c r="A1200" i="15"/>
  <c r="A1201" i="15"/>
  <c r="A1202" i="15"/>
  <c r="A1203" i="15"/>
  <c r="A1204" i="15"/>
  <c r="A1205" i="15"/>
  <c r="A1206" i="15"/>
  <c r="A1207" i="15"/>
  <c r="A1208" i="15"/>
  <c r="A1209" i="15"/>
  <c r="A1210" i="15"/>
  <c r="A1211" i="15"/>
  <c r="A1212" i="15"/>
  <c r="A1213" i="15"/>
  <c r="A1214" i="15"/>
  <c r="A1216" i="15"/>
  <c r="A1217" i="15"/>
  <c r="A1218" i="15"/>
  <c r="A1219" i="15"/>
  <c r="A1220" i="15"/>
  <c r="A1221" i="15"/>
  <c r="A1222" i="15"/>
  <c r="A1223" i="15"/>
  <c r="A1224" i="15"/>
  <c r="A1225" i="15"/>
  <c r="A1226" i="15"/>
  <c r="A1227" i="15"/>
  <c r="A1228" i="15"/>
  <c r="A1229" i="15"/>
  <c r="A1230" i="15"/>
  <c r="A1231" i="15"/>
  <c r="A1232" i="15"/>
  <c r="A1233" i="15"/>
  <c r="A1234" i="15"/>
  <c r="A1235" i="15"/>
  <c r="A1236" i="15"/>
  <c r="A1237" i="15"/>
  <c r="A1238" i="15"/>
  <c r="A1239" i="15"/>
  <c r="A1240" i="15"/>
  <c r="A1241" i="15"/>
  <c r="A1242" i="15"/>
  <c r="A1243" i="15"/>
  <c r="A1244" i="15"/>
  <c r="A1245" i="15"/>
  <c r="A1246" i="15"/>
  <c r="A1247" i="15"/>
  <c r="A1248" i="15"/>
  <c r="A1249" i="15"/>
  <c r="A1250" i="15"/>
  <c r="A1251" i="15"/>
  <c r="A1252" i="15"/>
  <c r="A1253" i="15"/>
  <c r="A1254" i="15"/>
  <c r="A1255" i="15"/>
  <c r="A1256" i="15"/>
  <c r="A1257" i="15"/>
  <c r="A1258" i="15"/>
  <c r="A1259" i="15"/>
  <c r="A1260" i="15"/>
  <c r="A1261" i="15"/>
  <c r="A1262" i="15"/>
  <c r="A1263" i="15"/>
  <c r="A1264" i="15"/>
  <c r="A1265" i="15"/>
  <c r="A1266" i="15"/>
  <c r="A1267" i="15"/>
  <c r="A1268" i="15"/>
  <c r="A1269" i="15"/>
  <c r="A1270" i="15"/>
  <c r="A1271" i="15"/>
  <c r="A1272" i="15"/>
  <c r="A1273" i="15"/>
  <c r="A1274" i="15"/>
  <c r="A1275" i="15"/>
  <c r="A1276" i="15"/>
  <c r="A1277" i="15"/>
  <c r="A1278" i="15"/>
  <c r="A1279" i="15"/>
  <c r="A1280" i="15"/>
  <c r="A1281" i="15"/>
  <c r="A1282" i="15"/>
  <c r="A1283" i="15"/>
  <c r="A1284" i="15"/>
  <c r="A1285" i="15"/>
  <c r="A1286" i="15"/>
  <c r="A1287" i="15"/>
  <c r="A1288" i="15"/>
  <c r="A1289" i="15"/>
  <c r="A1290" i="15"/>
  <c r="A1291" i="15"/>
  <c r="A1292" i="15"/>
  <c r="A1293" i="15"/>
  <c r="A1294" i="15"/>
  <c r="A1295" i="15"/>
  <c r="A1296" i="15"/>
  <c r="A1297" i="15"/>
  <c r="A1298" i="15"/>
  <c r="A1299" i="15"/>
  <c r="A1300" i="15"/>
  <c r="A1301" i="15"/>
  <c r="A1302" i="15"/>
  <c r="A1303" i="15"/>
  <c r="A1304" i="15"/>
  <c r="A1305" i="15"/>
  <c r="A1306" i="15"/>
  <c r="A1307" i="15"/>
  <c r="A1308" i="15"/>
  <c r="A1309" i="15"/>
  <c r="A1310" i="15"/>
  <c r="A1311" i="15"/>
  <c r="A1312" i="15"/>
  <c r="A1313" i="15"/>
  <c r="A1314" i="15"/>
  <c r="A1315" i="15"/>
  <c r="A1316" i="15"/>
  <c r="A1317" i="15"/>
  <c r="A1318" i="15"/>
  <c r="A1319" i="15"/>
  <c r="A1320" i="15"/>
  <c r="A1321" i="15"/>
  <c r="A1322" i="15"/>
  <c r="A1323" i="15"/>
  <c r="A1324" i="15"/>
  <c r="A1325" i="15"/>
  <c r="A1326" i="15"/>
  <c r="A1327" i="15"/>
  <c r="A1328" i="15"/>
  <c r="A1329" i="15"/>
  <c r="A1330" i="15"/>
  <c r="A1331" i="15"/>
  <c r="A1332" i="15"/>
  <c r="A1333" i="15"/>
  <c r="A1334" i="15"/>
  <c r="A1335" i="15"/>
  <c r="A1336" i="15"/>
  <c r="A1337" i="15"/>
  <c r="A1338" i="15"/>
  <c r="A1339" i="15"/>
  <c r="A1340" i="15"/>
  <c r="A1341" i="15"/>
  <c r="A1342" i="15"/>
  <c r="A1343" i="15"/>
  <c r="A1344" i="15"/>
  <c r="A1345" i="15"/>
  <c r="A1346" i="15"/>
  <c r="A1347" i="15"/>
  <c r="A1348" i="15"/>
  <c r="A1349" i="15"/>
  <c r="A1350" i="15"/>
  <c r="A1351" i="15"/>
  <c r="A1352" i="15"/>
  <c r="A1353" i="15"/>
  <c r="A1354" i="15"/>
  <c r="A1355" i="15"/>
  <c r="A1356" i="15"/>
  <c r="A1357" i="15"/>
  <c r="A1359" i="15"/>
  <c r="A1360" i="15"/>
  <c r="A1361" i="15"/>
  <c r="A1362" i="15"/>
  <c r="A1363" i="15"/>
  <c r="A1364" i="15"/>
  <c r="A1365" i="15"/>
  <c r="A1366" i="15"/>
  <c r="A1367" i="15"/>
  <c r="A1368" i="15"/>
  <c r="A1369" i="15"/>
  <c r="A1370" i="15"/>
  <c r="A1371" i="15"/>
  <c r="A1372" i="15"/>
  <c r="A1373" i="15"/>
  <c r="A1374" i="15"/>
  <c r="A1375" i="15"/>
  <c r="A1376" i="15"/>
  <c r="A1377" i="15"/>
  <c r="A1378" i="15"/>
  <c r="A1379" i="15"/>
  <c r="A1380" i="15"/>
  <c r="A1381" i="15"/>
  <c r="A1382" i="15"/>
  <c r="A1383" i="15"/>
  <c r="A1384" i="15"/>
  <c r="A1385" i="15"/>
  <c r="A1386" i="15"/>
  <c r="A1387" i="15"/>
  <c r="A1388" i="15"/>
  <c r="A1389" i="15"/>
  <c r="A1390" i="15"/>
  <c r="A1391" i="15"/>
  <c r="A1392" i="15"/>
  <c r="A1393" i="15"/>
  <c r="A1394" i="15"/>
  <c r="A1395" i="15"/>
  <c r="A1396" i="15"/>
  <c r="A1397" i="15"/>
  <c r="A1398" i="15"/>
  <c r="A1399" i="15"/>
  <c r="A1400" i="15"/>
  <c r="A1401" i="15"/>
  <c r="A1402" i="15"/>
  <c r="A1403" i="15"/>
  <c r="A1404" i="15"/>
  <c r="A1405" i="15"/>
  <c r="A1406" i="15"/>
  <c r="A1407" i="15"/>
  <c r="A1408" i="15"/>
  <c r="A1409" i="15"/>
  <c r="A1410" i="15"/>
  <c r="A1411" i="15"/>
  <c r="A1412" i="15"/>
  <c r="A1413" i="15"/>
  <c r="A1414" i="15"/>
  <c r="A1415" i="15"/>
  <c r="A1416" i="15"/>
  <c r="A1417" i="15"/>
  <c r="A1418" i="15"/>
  <c r="A1419" i="15"/>
  <c r="A1420" i="15"/>
  <c r="A1421" i="15"/>
  <c r="A1422" i="15"/>
  <c r="A1423" i="15"/>
  <c r="A1424" i="15"/>
  <c r="A1425" i="15"/>
  <c r="A1426" i="15"/>
  <c r="A1427" i="15"/>
  <c r="A1428" i="15"/>
  <c r="A1429" i="15"/>
  <c r="A1430" i="15"/>
  <c r="A1431" i="15"/>
  <c r="A1432" i="15"/>
  <c r="A1433" i="15"/>
  <c r="A1434" i="15"/>
  <c r="A1435" i="15"/>
  <c r="A1436" i="15"/>
  <c r="A1437" i="15"/>
  <c r="A1438" i="15"/>
  <c r="A1439" i="15"/>
  <c r="A1440" i="15"/>
  <c r="A1441" i="15"/>
  <c r="A1442" i="15"/>
  <c r="A1443" i="15"/>
  <c r="A1444" i="15"/>
  <c r="A1445" i="15"/>
  <c r="A1446" i="15"/>
  <c r="A1447" i="15"/>
  <c r="A1448" i="15"/>
  <c r="A1449" i="15"/>
  <c r="A1450" i="15"/>
  <c r="A1451" i="15"/>
  <c r="A1452" i="15"/>
  <c r="A1453" i="15"/>
  <c r="A1454" i="15"/>
  <c r="A1455" i="15"/>
  <c r="A1456" i="15"/>
  <c r="A1457" i="15"/>
  <c r="A1458" i="15"/>
  <c r="A1459" i="15"/>
  <c r="A1460" i="15"/>
  <c r="A1461" i="15"/>
  <c r="A1462" i="15"/>
  <c r="A1463" i="15"/>
  <c r="A1464" i="15"/>
  <c r="A1465" i="15"/>
  <c r="A1466" i="15"/>
  <c r="A1467" i="15"/>
  <c r="A1468" i="15"/>
  <c r="A1469" i="15"/>
  <c r="A1470" i="15"/>
  <c r="A1471" i="15"/>
  <c r="A1472" i="15"/>
  <c r="A1473" i="15"/>
  <c r="A1474" i="15"/>
  <c r="A1475" i="15"/>
  <c r="A1476" i="15"/>
  <c r="A1477" i="15"/>
  <c r="A1478" i="15"/>
  <c r="A1479" i="15"/>
  <c r="A1480" i="15"/>
  <c r="A1481" i="15"/>
  <c r="A1482" i="15"/>
  <c r="A1483" i="15"/>
  <c r="A1484" i="15"/>
  <c r="A1485" i="15"/>
  <c r="A1486" i="15"/>
  <c r="A1487" i="15"/>
  <c r="A1488" i="15"/>
  <c r="A1489" i="15"/>
  <c r="A1490" i="15"/>
  <c r="A1491" i="15"/>
  <c r="A1492" i="15"/>
  <c r="A1493" i="15"/>
  <c r="A1494" i="15"/>
  <c r="A1495" i="15"/>
  <c r="A1496" i="15"/>
  <c r="A1497" i="15"/>
  <c r="A1498" i="15"/>
  <c r="A1499" i="15"/>
  <c r="A1500" i="15"/>
  <c r="A1501" i="15"/>
  <c r="A1502" i="15"/>
  <c r="A1503" i="15"/>
  <c r="A1504" i="15"/>
  <c r="A1505" i="15"/>
  <c r="A1506" i="15"/>
  <c r="A1507" i="15"/>
  <c r="A1508" i="15"/>
  <c r="A1509" i="15"/>
  <c r="A1510" i="15"/>
  <c r="A1511" i="15"/>
  <c r="A1512" i="15"/>
  <c r="A1513" i="15"/>
  <c r="A1514" i="15"/>
  <c r="A1515" i="15"/>
  <c r="A1516" i="15"/>
  <c r="A1517" i="15"/>
  <c r="A1518" i="15"/>
  <c r="A1519" i="15"/>
  <c r="A1520" i="15"/>
  <c r="A1521" i="15"/>
  <c r="A1522" i="15"/>
  <c r="A1523" i="15"/>
  <c r="A1524" i="15"/>
  <c r="A1525" i="15"/>
  <c r="A1526" i="15"/>
  <c r="A1527" i="15"/>
  <c r="A1528" i="15"/>
  <c r="A1529" i="15"/>
  <c r="A1530" i="15"/>
  <c r="A1531" i="15"/>
  <c r="A1532" i="15"/>
  <c r="A1533" i="15"/>
  <c r="A1534" i="15"/>
  <c r="A1535" i="15"/>
  <c r="A1536" i="15"/>
  <c r="A1537" i="15"/>
  <c r="A1538" i="15"/>
  <c r="A1539" i="15"/>
  <c r="A1540" i="15"/>
  <c r="A1541" i="15"/>
  <c r="A1542" i="15"/>
  <c r="A1543" i="15"/>
  <c r="A1544" i="15"/>
  <c r="A1545" i="15"/>
  <c r="A1546" i="15"/>
  <c r="A1547" i="15"/>
  <c r="A1548" i="15"/>
  <c r="A1549" i="15"/>
  <c r="A1550" i="15"/>
  <c r="A1551" i="15"/>
  <c r="A1552" i="15"/>
  <c r="A1553" i="15"/>
  <c r="A1554" i="15"/>
  <c r="A1555" i="15"/>
  <c r="A1556" i="15"/>
  <c r="A1557" i="15"/>
  <c r="A1558" i="15"/>
  <c r="A1559" i="15"/>
  <c r="A1560" i="15"/>
  <c r="A1561" i="15"/>
  <c r="A1562" i="15"/>
  <c r="A1563" i="15"/>
  <c r="A1564" i="15"/>
  <c r="A1565" i="15"/>
  <c r="A1566" i="15"/>
  <c r="A1567" i="15"/>
  <c r="A1568" i="15"/>
  <c r="A1569" i="15"/>
  <c r="A1570" i="15"/>
  <c r="A1571" i="15"/>
  <c r="A1572" i="15"/>
  <c r="A1573" i="15"/>
  <c r="A1574" i="15"/>
  <c r="A1575" i="15"/>
  <c r="A1576" i="15"/>
  <c r="A1577" i="15"/>
  <c r="A1578" i="15"/>
  <c r="A1579" i="15"/>
  <c r="A1580" i="15"/>
  <c r="A1581" i="15"/>
  <c r="A1582" i="15"/>
  <c r="A1583" i="15"/>
  <c r="A1584" i="15"/>
  <c r="A1585" i="15"/>
  <c r="A1586" i="15"/>
  <c r="A1587" i="15"/>
  <c r="A1588" i="15"/>
  <c r="A1589" i="15"/>
  <c r="A1590" i="15"/>
  <c r="A1591" i="15"/>
  <c r="A1592" i="15"/>
  <c r="A1593" i="15"/>
  <c r="A1594" i="15"/>
  <c r="A1595" i="15"/>
  <c r="A1596" i="15"/>
  <c r="A1597" i="15"/>
  <c r="A1598" i="15"/>
  <c r="A1599" i="15"/>
  <c r="A1600" i="15"/>
  <c r="A1601" i="15"/>
  <c r="A1602" i="15"/>
  <c r="A1603" i="15"/>
  <c r="A1604" i="15"/>
  <c r="A1605" i="15"/>
  <c r="A1606" i="15"/>
  <c r="A1607" i="15"/>
  <c r="A1608" i="15"/>
  <c r="A1609" i="15"/>
  <c r="A1610" i="15"/>
  <c r="A1611" i="15"/>
  <c r="A1612" i="15"/>
  <c r="A1613" i="15"/>
  <c r="A1614" i="15"/>
  <c r="A1615" i="15"/>
  <c r="A1616" i="15"/>
  <c r="A1617" i="15"/>
  <c r="A1618" i="15"/>
  <c r="A1619" i="15"/>
  <c r="A1620" i="15"/>
  <c r="A1621" i="15"/>
  <c r="A1622" i="15"/>
  <c r="A1623" i="15"/>
  <c r="A1624" i="15"/>
  <c r="A1625" i="15"/>
  <c r="A1626" i="15"/>
  <c r="A1627" i="15"/>
  <c r="A1628" i="15"/>
  <c r="A1629" i="15"/>
  <c r="A1630" i="15"/>
  <c r="A1631" i="15"/>
  <c r="A1632" i="15"/>
  <c r="A1633" i="15"/>
  <c r="A1634" i="15"/>
  <c r="A1635" i="15"/>
  <c r="A1636" i="15"/>
  <c r="A1637" i="15"/>
  <c r="A1638" i="15"/>
  <c r="A1639" i="15"/>
  <c r="A1640" i="15"/>
  <c r="A1641" i="15"/>
  <c r="A1642" i="15"/>
  <c r="A1643" i="15"/>
  <c r="A1644" i="15"/>
  <c r="A1645" i="15"/>
  <c r="A1646" i="15"/>
  <c r="A1647" i="15"/>
  <c r="A1648" i="15"/>
  <c r="A1649" i="15"/>
  <c r="A1650" i="15"/>
  <c r="A1651" i="15"/>
  <c r="A1652" i="15"/>
  <c r="A1653" i="15"/>
  <c r="A1654" i="15"/>
  <c r="A1655" i="15"/>
  <c r="A1656" i="15"/>
  <c r="A1657" i="15"/>
  <c r="A1658" i="15"/>
  <c r="A1659" i="15"/>
  <c r="A1660" i="15"/>
  <c r="A1661" i="15"/>
  <c r="A1662" i="15"/>
  <c r="A1663" i="15"/>
  <c r="A1664" i="15"/>
  <c r="A1665" i="15"/>
  <c r="A1666" i="15"/>
  <c r="A1667" i="15"/>
  <c r="A1668" i="15"/>
  <c r="A1669" i="15"/>
  <c r="A1670" i="15"/>
  <c r="A1671" i="15"/>
  <c r="A1672" i="15"/>
  <c r="A1673" i="15"/>
  <c r="A1674" i="15"/>
  <c r="A1675" i="15"/>
  <c r="A1676" i="15"/>
  <c r="A1677" i="15"/>
  <c r="A1678" i="15"/>
  <c r="A1679" i="15"/>
  <c r="A1680" i="15"/>
  <c r="A1681" i="15"/>
  <c r="A1684" i="15"/>
  <c r="A1685" i="15"/>
  <c r="A1686" i="15"/>
  <c r="A1687" i="15"/>
  <c r="A1688" i="15"/>
  <c r="A1689" i="15"/>
  <c r="A1690" i="15"/>
  <c r="A1691" i="15"/>
  <c r="A1692" i="15"/>
  <c r="A1693" i="15"/>
  <c r="A1694" i="15"/>
  <c r="A1695" i="15"/>
  <c r="A1696" i="15"/>
  <c r="A1697" i="15"/>
  <c r="A1698" i="15"/>
  <c r="A1699" i="15"/>
  <c r="A1700" i="15"/>
  <c r="A1701" i="15"/>
  <c r="A1702" i="15"/>
  <c r="A1703" i="15"/>
  <c r="A1704" i="15"/>
  <c r="A1705" i="15"/>
  <c r="A1706" i="15"/>
  <c r="A1707" i="15"/>
  <c r="A1708" i="15"/>
  <c r="A1709" i="15"/>
  <c r="A1710" i="15"/>
  <c r="A1711" i="15"/>
  <c r="A1713" i="15"/>
  <c r="A1714" i="15"/>
  <c r="A1715" i="15"/>
  <c r="A1716" i="15"/>
  <c r="A1717" i="15"/>
  <c r="A1718" i="15"/>
  <c r="A1719" i="15"/>
  <c r="A1720" i="15"/>
  <c r="A1721" i="15"/>
  <c r="A1722" i="15"/>
  <c r="A1723" i="15"/>
  <c r="A1724" i="15"/>
  <c r="A1725" i="15"/>
  <c r="A1726" i="15"/>
  <c r="A1727" i="15"/>
  <c r="A1728" i="15"/>
  <c r="A1729" i="15"/>
  <c r="A1730" i="15"/>
  <c r="A1731" i="15"/>
  <c r="A1732" i="15"/>
  <c r="A1733" i="15"/>
  <c r="A1734" i="15"/>
  <c r="A1735" i="15"/>
  <c r="A1736" i="15"/>
  <c r="A1737" i="15"/>
  <c r="A1738" i="15"/>
  <c r="A1739" i="15"/>
  <c r="A1740" i="15"/>
  <c r="A1741" i="15"/>
  <c r="A1742" i="15"/>
  <c r="A1743" i="15"/>
  <c r="A1744" i="15"/>
  <c r="A1745" i="15"/>
  <c r="A1746" i="15"/>
  <c r="A1747" i="15"/>
  <c r="A1748" i="15"/>
  <c r="A1749" i="15"/>
  <c r="A1750" i="15"/>
  <c r="A1751" i="15"/>
  <c r="A1752" i="15"/>
  <c r="A1753" i="15"/>
  <c r="A1754" i="15"/>
  <c r="A1755" i="15"/>
  <c r="A1756" i="15"/>
  <c r="A1757" i="15"/>
  <c r="A1758" i="15"/>
  <c r="A1759" i="15"/>
  <c r="A1760" i="15"/>
  <c r="A1761" i="15"/>
  <c r="A1762" i="15"/>
  <c r="A1763" i="15"/>
  <c r="A1764" i="15"/>
  <c r="A1765" i="15"/>
  <c r="A1766" i="15"/>
  <c r="A1767" i="15"/>
  <c r="A1768" i="15"/>
  <c r="A1769" i="15"/>
  <c r="A1770" i="15"/>
  <c r="A1771" i="15"/>
  <c r="A1772" i="15"/>
  <c r="A1773" i="15"/>
  <c r="A1774" i="15"/>
  <c r="A1775" i="15"/>
  <c r="A1776" i="15"/>
  <c r="A1777" i="15"/>
  <c r="A1778" i="15"/>
  <c r="A1779" i="15"/>
  <c r="A1782" i="15"/>
  <c r="A1783" i="15"/>
  <c r="A1784" i="15"/>
  <c r="A1785" i="15"/>
  <c r="A1788" i="15"/>
  <c r="A1789" i="15"/>
  <c r="A1790" i="15"/>
  <c r="A1791" i="15"/>
  <c r="A1792" i="15"/>
  <c r="A1793" i="15"/>
  <c r="A1794" i="15"/>
  <c r="A1795" i="15"/>
  <c r="A1796" i="15"/>
  <c r="A1797" i="15"/>
  <c r="A1798" i="15"/>
  <c r="A1799" i="15"/>
  <c r="A1800" i="15"/>
  <c r="A1801" i="15"/>
  <c r="A1802" i="15"/>
  <c r="A1804" i="15"/>
  <c r="A1805" i="15"/>
  <c r="A1806" i="15"/>
  <c r="A1807" i="15"/>
  <c r="A1808" i="15"/>
  <c r="A1809" i="15"/>
  <c r="A1810" i="15"/>
  <c r="A1811" i="15"/>
  <c r="A1812" i="15"/>
  <c r="A1813" i="15"/>
  <c r="A1814" i="15"/>
  <c r="A1815" i="15"/>
  <c r="A1816" i="15"/>
  <c r="A1817" i="15"/>
  <c r="A1818" i="15"/>
  <c r="A1819" i="15"/>
  <c r="A1820" i="15"/>
  <c r="A1821" i="15"/>
  <c r="A1822" i="15"/>
  <c r="A1823" i="15"/>
  <c r="A1824" i="15"/>
  <c r="A1825" i="15"/>
  <c r="A1826" i="15"/>
  <c r="A1827" i="15"/>
  <c r="A1828" i="15"/>
  <c r="A1829" i="15"/>
  <c r="A1830" i="15"/>
  <c r="A1831" i="15"/>
  <c r="A1832" i="15"/>
  <c r="A1833" i="15"/>
  <c r="A1834" i="15"/>
  <c r="A1835" i="15"/>
  <c r="A1836" i="15"/>
  <c r="A1837" i="15"/>
  <c r="A1838" i="15"/>
  <c r="A1839" i="15"/>
  <c r="A1840" i="15"/>
  <c r="A1841" i="15"/>
  <c r="A1842" i="15"/>
  <c r="A1843" i="15"/>
  <c r="A1844" i="15"/>
  <c r="A1845" i="15"/>
  <c r="A1846" i="15"/>
  <c r="A1847" i="15"/>
  <c r="A1848" i="15"/>
  <c r="A1849" i="15"/>
  <c r="A1850" i="15"/>
  <c r="A1851" i="15"/>
  <c r="A1852" i="15"/>
  <c r="A1853" i="15"/>
  <c r="A1854" i="15"/>
  <c r="A1855" i="15"/>
  <c r="A1856" i="15"/>
  <c r="A1857" i="15"/>
  <c r="A1858" i="15"/>
  <c r="A1859" i="15"/>
  <c r="A1860" i="15"/>
  <c r="A1861" i="15"/>
  <c r="A1862" i="15"/>
  <c r="A1863" i="15"/>
  <c r="A1864" i="15"/>
  <c r="A1865" i="15"/>
  <c r="A1866" i="15"/>
  <c r="A1867" i="15"/>
  <c r="A1868" i="15"/>
  <c r="A1869" i="15"/>
  <c r="A58" i="15"/>
  <c r="B445" i="1" l="1"/>
  <c r="F445" i="1"/>
  <c r="D446" i="1"/>
  <c r="B447" i="1"/>
  <c r="F447" i="1"/>
  <c r="D448" i="1"/>
  <c r="B449" i="1"/>
  <c r="F449" i="1"/>
  <c r="D450" i="1"/>
  <c r="F12" i="11"/>
  <c r="G445" i="1"/>
  <c r="E446" i="1"/>
  <c r="C447" i="1"/>
  <c r="G447" i="1"/>
  <c r="E448" i="1"/>
  <c r="C449" i="1"/>
  <c r="G449" i="1"/>
  <c r="E450" i="1"/>
  <c r="B446" i="1"/>
  <c r="F446" i="1"/>
  <c r="D447" i="1"/>
  <c r="B448" i="1"/>
  <c r="F448" i="1"/>
  <c r="B450" i="1"/>
  <c r="F450" i="1"/>
  <c r="C448" i="1"/>
  <c r="E449" i="1"/>
  <c r="C445" i="1"/>
  <c r="D445" i="1"/>
  <c r="D449" i="1"/>
  <c r="C446" i="1"/>
  <c r="G446" i="1"/>
  <c r="E447" i="1"/>
  <c r="G448" i="1"/>
  <c r="C450" i="1"/>
  <c r="G450" i="1"/>
  <c r="E445" i="1"/>
  <c r="B4" i="1"/>
  <c r="C4" i="1"/>
  <c r="D4" i="1"/>
  <c r="B5" i="1"/>
  <c r="F5" i="1"/>
  <c r="D6" i="1"/>
  <c r="B7" i="1"/>
  <c r="F7" i="1"/>
  <c r="D8" i="1"/>
  <c r="B9" i="1"/>
  <c r="F9" i="1"/>
  <c r="D10" i="1"/>
  <c r="B11" i="1"/>
  <c r="F11" i="1"/>
  <c r="D12" i="1"/>
  <c r="B13" i="1"/>
  <c r="F13" i="1"/>
  <c r="D14" i="1"/>
  <c r="B15" i="1"/>
  <c r="F15" i="1"/>
  <c r="D16" i="1"/>
  <c r="B17" i="1"/>
  <c r="F17" i="1"/>
  <c r="D18" i="1"/>
  <c r="B19" i="1"/>
  <c r="F19" i="1"/>
  <c r="D20" i="1"/>
  <c r="B21" i="1"/>
  <c r="F21" i="1"/>
  <c r="D22" i="1"/>
  <c r="B23" i="1"/>
  <c r="F23" i="1"/>
  <c r="D24" i="1"/>
  <c r="B25" i="1"/>
  <c r="F25" i="1"/>
  <c r="D26" i="1"/>
  <c r="B27" i="1"/>
  <c r="F27" i="1"/>
  <c r="D28" i="1"/>
  <c r="B29" i="1"/>
  <c r="F29" i="1"/>
  <c r="D30" i="1"/>
  <c r="B31" i="1"/>
  <c r="F31" i="1"/>
  <c r="D32" i="1"/>
  <c r="B33" i="1"/>
  <c r="F33" i="1"/>
  <c r="D34" i="1"/>
  <c r="B35" i="1"/>
  <c r="F35" i="1"/>
  <c r="D36" i="1"/>
  <c r="B37" i="1"/>
  <c r="F37" i="1"/>
  <c r="D38" i="1"/>
  <c r="B39" i="1"/>
  <c r="F39" i="1"/>
  <c r="D40" i="1"/>
  <c r="B41" i="1"/>
  <c r="F41" i="1"/>
  <c r="D42" i="1"/>
  <c r="B43" i="1"/>
  <c r="F43" i="1"/>
  <c r="D44" i="1"/>
  <c r="B46" i="1"/>
  <c r="F46" i="1"/>
  <c r="D47" i="1"/>
  <c r="B48" i="1"/>
  <c r="F48" i="1"/>
  <c r="D49" i="1"/>
  <c r="B50" i="1"/>
  <c r="F50" i="1"/>
  <c r="D51" i="1"/>
  <c r="B52" i="1"/>
  <c r="F52" i="1"/>
  <c r="D53" i="1"/>
  <c r="B54" i="1"/>
  <c r="F54" i="1"/>
  <c r="D55" i="1"/>
  <c r="B56" i="1"/>
  <c r="F56" i="1"/>
  <c r="D57" i="1"/>
  <c r="B59" i="1"/>
  <c r="F59" i="1"/>
  <c r="D60" i="1"/>
  <c r="E4" i="1"/>
  <c r="C5" i="1"/>
  <c r="G5" i="1"/>
  <c r="E6" i="1"/>
  <c r="C7" i="1"/>
  <c r="G7" i="1"/>
  <c r="E8" i="1"/>
  <c r="C9" i="1"/>
  <c r="G9" i="1"/>
  <c r="E10" i="1"/>
  <c r="C11" i="1"/>
  <c r="G11" i="1"/>
  <c r="E12" i="1"/>
  <c r="C13" i="1"/>
  <c r="G13" i="1"/>
  <c r="E14" i="1"/>
  <c r="C15" i="1"/>
  <c r="G15" i="1"/>
  <c r="E16" i="1"/>
  <c r="C17" i="1"/>
  <c r="G17" i="1"/>
  <c r="E18" i="1"/>
  <c r="C19" i="1"/>
  <c r="G19" i="1"/>
  <c r="E20" i="1"/>
  <c r="C21" i="1"/>
  <c r="G21" i="1"/>
  <c r="E22" i="1"/>
  <c r="C23" i="1"/>
  <c r="G23" i="1"/>
  <c r="E24" i="1"/>
  <c r="C25" i="1"/>
  <c r="G25" i="1"/>
  <c r="E26" i="1"/>
  <c r="C27" i="1"/>
  <c r="G27" i="1"/>
  <c r="E28" i="1"/>
  <c r="C29" i="1"/>
  <c r="G29" i="1"/>
  <c r="E30" i="1"/>
  <c r="C31" i="1"/>
  <c r="G31" i="1"/>
  <c r="E32" i="1"/>
  <c r="C33" i="1"/>
  <c r="G33" i="1"/>
  <c r="E34" i="1"/>
  <c r="C35" i="1"/>
  <c r="G35" i="1"/>
  <c r="E36" i="1"/>
  <c r="C37" i="1"/>
  <c r="G37" i="1"/>
  <c r="E38" i="1"/>
  <c r="C39" i="1"/>
  <c r="G39" i="1"/>
  <c r="E40" i="1"/>
  <c r="C41" i="1"/>
  <c r="G41" i="1"/>
  <c r="E42" i="1"/>
  <c r="C43" i="1"/>
  <c r="G43" i="1"/>
  <c r="E44" i="1"/>
  <c r="C46" i="1"/>
  <c r="G46" i="1"/>
  <c r="E47" i="1"/>
  <c r="C48" i="1"/>
  <c r="G48" i="1"/>
  <c r="E49" i="1"/>
  <c r="C50" i="1"/>
  <c r="G50" i="1"/>
  <c r="E51" i="1"/>
  <c r="C52" i="1"/>
  <c r="G52" i="1"/>
  <c r="E53" i="1"/>
  <c r="C54" i="1"/>
  <c r="G54" i="1"/>
  <c r="E55" i="1"/>
  <c r="C56" i="1"/>
  <c r="G56" i="1"/>
  <c r="E57" i="1"/>
  <c r="C59" i="1"/>
  <c r="G59" i="1"/>
  <c r="E60" i="1"/>
  <c r="C61" i="1"/>
  <c r="G61" i="1"/>
  <c r="E62" i="1"/>
  <c r="F4" i="1"/>
  <c r="B6" i="1"/>
  <c r="D7" i="1"/>
  <c r="F8" i="1"/>
  <c r="B10" i="1"/>
  <c r="D11" i="1"/>
  <c r="F12" i="1"/>
  <c r="B14" i="1"/>
  <c r="D15" i="1"/>
  <c r="F16" i="1"/>
  <c r="B18" i="1"/>
  <c r="D19" i="1"/>
  <c r="F20" i="1"/>
  <c r="B22" i="1"/>
  <c r="D23" i="1"/>
  <c r="F24" i="1"/>
  <c r="B26" i="1"/>
  <c r="D27" i="1"/>
  <c r="F28" i="1"/>
  <c r="B30" i="1"/>
  <c r="D31" i="1"/>
  <c r="F32" i="1"/>
  <c r="B34" i="1"/>
  <c r="D35" i="1"/>
  <c r="F36" i="1"/>
  <c r="B38" i="1"/>
  <c r="D39" i="1"/>
  <c r="F40" i="1"/>
  <c r="B42" i="1"/>
  <c r="D43" i="1"/>
  <c r="F44" i="1"/>
  <c r="B47" i="1"/>
  <c r="D48" i="1"/>
  <c r="F49" i="1"/>
  <c r="B51" i="1"/>
  <c r="D52" i="1"/>
  <c r="F53" i="1"/>
  <c r="B55" i="1"/>
  <c r="D56" i="1"/>
  <c r="F57" i="1"/>
  <c r="B60" i="1"/>
  <c r="B61" i="1"/>
  <c r="B62" i="1"/>
  <c r="G62" i="1"/>
  <c r="E63" i="1"/>
  <c r="C64" i="1"/>
  <c r="G64" i="1"/>
  <c r="E65" i="1"/>
  <c r="C66" i="1"/>
  <c r="G66" i="1"/>
  <c r="E67" i="1"/>
  <c r="C68" i="1"/>
  <c r="G68" i="1"/>
  <c r="E69" i="1"/>
  <c r="C70" i="1"/>
  <c r="G70" i="1"/>
  <c r="E71" i="1"/>
  <c r="C72" i="1"/>
  <c r="G72" i="1"/>
  <c r="E73" i="1"/>
  <c r="C74" i="1"/>
  <c r="G74" i="1"/>
  <c r="E75" i="1"/>
  <c r="C76" i="1"/>
  <c r="G76" i="1"/>
  <c r="E77" i="1"/>
  <c r="C78" i="1"/>
  <c r="G78" i="1"/>
  <c r="E79" i="1"/>
  <c r="C80" i="1"/>
  <c r="G80" i="1"/>
  <c r="E81" i="1"/>
  <c r="C82" i="1"/>
  <c r="G82" i="1"/>
  <c r="E83" i="1"/>
  <c r="C84" i="1"/>
  <c r="G84" i="1"/>
  <c r="E85" i="1"/>
  <c r="C86" i="1"/>
  <c r="G86" i="1"/>
  <c r="E87" i="1"/>
  <c r="C88" i="1"/>
  <c r="G88" i="1"/>
  <c r="G4" i="1"/>
  <c r="C6" i="1"/>
  <c r="E7" i="1"/>
  <c r="G8" i="1"/>
  <c r="C10" i="1"/>
  <c r="E11" i="1"/>
  <c r="G12" i="1"/>
  <c r="C14" i="1"/>
  <c r="E15" i="1"/>
  <c r="G16" i="1"/>
  <c r="C18" i="1"/>
  <c r="E19" i="1"/>
  <c r="G20" i="1"/>
  <c r="C22" i="1"/>
  <c r="E23" i="1"/>
  <c r="G24" i="1"/>
  <c r="C26" i="1"/>
  <c r="E27" i="1"/>
  <c r="G28" i="1"/>
  <c r="C30" i="1"/>
  <c r="E31" i="1"/>
  <c r="G32" i="1"/>
  <c r="C34" i="1"/>
  <c r="E35" i="1"/>
  <c r="G36" i="1"/>
  <c r="C38" i="1"/>
  <c r="E39" i="1"/>
  <c r="G40" i="1"/>
  <c r="C42" i="1"/>
  <c r="E43" i="1"/>
  <c r="G44" i="1"/>
  <c r="C47" i="1"/>
  <c r="E48" i="1"/>
  <c r="G49" i="1"/>
  <c r="C51" i="1"/>
  <c r="E52" i="1"/>
  <c r="G53" i="1"/>
  <c r="C55" i="1"/>
  <c r="E56" i="1"/>
  <c r="G57" i="1"/>
  <c r="C60" i="1"/>
  <c r="D61" i="1"/>
  <c r="C62" i="1"/>
  <c r="B63" i="1"/>
  <c r="F63" i="1"/>
  <c r="D64" i="1"/>
  <c r="B65" i="1"/>
  <c r="F65" i="1"/>
  <c r="D66" i="1"/>
  <c r="B67" i="1"/>
  <c r="F67" i="1"/>
  <c r="D68" i="1"/>
  <c r="B69" i="1"/>
  <c r="F69" i="1"/>
  <c r="D70" i="1"/>
  <c r="B71" i="1"/>
  <c r="F71" i="1"/>
  <c r="D72" i="1"/>
  <c r="B73" i="1"/>
  <c r="F73" i="1"/>
  <c r="D74" i="1"/>
  <c r="B75" i="1"/>
  <c r="F75" i="1"/>
  <c r="D76" i="1"/>
  <c r="B77" i="1"/>
  <c r="F77" i="1"/>
  <c r="D78" i="1"/>
  <c r="B79" i="1"/>
  <c r="F79" i="1"/>
  <c r="D80" i="1"/>
  <c r="B81" i="1"/>
  <c r="F81" i="1"/>
  <c r="D82" i="1"/>
  <c r="B83" i="1"/>
  <c r="F83" i="1"/>
  <c r="D84" i="1"/>
  <c r="B85" i="1"/>
  <c r="F85" i="1"/>
  <c r="D86" i="1"/>
  <c r="B87" i="1"/>
  <c r="F87" i="1"/>
  <c r="D88" i="1"/>
  <c r="B89" i="1"/>
  <c r="F89" i="1"/>
  <c r="D90" i="1"/>
  <c r="D5" i="1"/>
  <c r="B8" i="1"/>
  <c r="F10" i="1"/>
  <c r="D13" i="1"/>
  <c r="B16" i="1"/>
  <c r="F18" i="1"/>
  <c r="D21" i="1"/>
  <c r="B24" i="1"/>
  <c r="F26" i="1"/>
  <c r="D29" i="1"/>
  <c r="B32" i="1"/>
  <c r="F34" i="1"/>
  <c r="D37" i="1"/>
  <c r="B40" i="1"/>
  <c r="F42" i="1"/>
  <c r="D46" i="1"/>
  <c r="B49" i="1"/>
  <c r="F51" i="1"/>
  <c r="D54" i="1"/>
  <c r="B57" i="1"/>
  <c r="F60" i="1"/>
  <c r="D62" i="1"/>
  <c r="G63" i="1"/>
  <c r="C65" i="1"/>
  <c r="E66" i="1"/>
  <c r="G67" i="1"/>
  <c r="C69" i="1"/>
  <c r="E70" i="1"/>
  <c r="G71" i="1"/>
  <c r="C73" i="1"/>
  <c r="E74" i="1"/>
  <c r="G75" i="1"/>
  <c r="C77" i="1"/>
  <c r="E78" i="1"/>
  <c r="G79" i="1"/>
  <c r="C81" i="1"/>
  <c r="E82" i="1"/>
  <c r="G83" i="1"/>
  <c r="C85" i="1"/>
  <c r="E86" i="1"/>
  <c r="G87" i="1"/>
  <c r="C89" i="1"/>
  <c r="B90" i="1"/>
  <c r="G90" i="1"/>
  <c r="E91" i="1"/>
  <c r="C92" i="1"/>
  <c r="G92" i="1"/>
  <c r="E93" i="1"/>
  <c r="C94" i="1"/>
  <c r="G94" i="1"/>
  <c r="E95" i="1"/>
  <c r="C96" i="1"/>
  <c r="G96" i="1"/>
  <c r="E97" i="1"/>
  <c r="C98" i="1"/>
  <c r="G98" i="1"/>
  <c r="E99" i="1"/>
  <c r="C100" i="1"/>
  <c r="G100" i="1"/>
  <c r="E101" i="1"/>
  <c r="C102" i="1"/>
  <c r="G102" i="1"/>
  <c r="E103" i="1"/>
  <c r="C104" i="1"/>
  <c r="G104" i="1"/>
  <c r="E105" i="1"/>
  <c r="C106" i="1"/>
  <c r="G106" i="1"/>
  <c r="E107" i="1"/>
  <c r="C108" i="1"/>
  <c r="G108" i="1"/>
  <c r="E109" i="1"/>
  <c r="C110" i="1"/>
  <c r="G110" i="1"/>
  <c r="E111" i="1"/>
  <c r="C112" i="1"/>
  <c r="G112" i="1"/>
  <c r="E113" i="1"/>
  <c r="C114" i="1"/>
  <c r="G114" i="1"/>
  <c r="E115" i="1"/>
  <c r="C116" i="1"/>
  <c r="G116" i="1"/>
  <c r="E117" i="1"/>
  <c r="C118" i="1"/>
  <c r="E5" i="1"/>
  <c r="C8" i="1"/>
  <c r="G10" i="1"/>
  <c r="E13" i="1"/>
  <c r="C16" i="1"/>
  <c r="G18" i="1"/>
  <c r="E21" i="1"/>
  <c r="C24" i="1"/>
  <c r="G26" i="1"/>
  <c r="E29" i="1"/>
  <c r="C32" i="1"/>
  <c r="G34" i="1"/>
  <c r="E37" i="1"/>
  <c r="C40" i="1"/>
  <c r="G42" i="1"/>
  <c r="E46" i="1"/>
  <c r="C49" i="1"/>
  <c r="G51" i="1"/>
  <c r="E54" i="1"/>
  <c r="C57" i="1"/>
  <c r="G60" i="1"/>
  <c r="F62" i="1"/>
  <c r="B64" i="1"/>
  <c r="D65" i="1"/>
  <c r="F66" i="1"/>
  <c r="B68" i="1"/>
  <c r="D69" i="1"/>
  <c r="F70" i="1"/>
  <c r="B72" i="1"/>
  <c r="D73" i="1"/>
  <c r="F74" i="1"/>
  <c r="B76" i="1"/>
  <c r="D77" i="1"/>
  <c r="F78" i="1"/>
  <c r="B80" i="1"/>
  <c r="D81" i="1"/>
  <c r="F82" i="1"/>
  <c r="B84" i="1"/>
  <c r="D85" i="1"/>
  <c r="F86" i="1"/>
  <c r="B88" i="1"/>
  <c r="D89" i="1"/>
  <c r="C90" i="1"/>
  <c r="B91" i="1"/>
  <c r="F91" i="1"/>
  <c r="D92" i="1"/>
  <c r="B93" i="1"/>
  <c r="F93" i="1"/>
  <c r="D94" i="1"/>
  <c r="B95" i="1"/>
  <c r="F95" i="1"/>
  <c r="D96" i="1"/>
  <c r="B97" i="1"/>
  <c r="F97" i="1"/>
  <c r="D98" i="1"/>
  <c r="B99" i="1"/>
  <c r="F99" i="1"/>
  <c r="D100" i="1"/>
  <c r="B101" i="1"/>
  <c r="F101" i="1"/>
  <c r="D102" i="1"/>
  <c r="B103" i="1"/>
  <c r="F103" i="1"/>
  <c r="D104" i="1"/>
  <c r="B105" i="1"/>
  <c r="F105" i="1"/>
  <c r="D106" i="1"/>
  <c r="B107" i="1"/>
  <c r="F107" i="1"/>
  <c r="D108" i="1"/>
  <c r="B109" i="1"/>
  <c r="F109" i="1"/>
  <c r="D110" i="1"/>
  <c r="B111" i="1"/>
  <c r="F111" i="1"/>
  <c r="D112" i="1"/>
  <c r="F6" i="1"/>
  <c r="B12" i="1"/>
  <c r="D17" i="1"/>
  <c r="F22" i="1"/>
  <c r="B28" i="1"/>
  <c r="D33" i="1"/>
  <c r="F38" i="1"/>
  <c r="B44" i="1"/>
  <c r="D50" i="1"/>
  <c r="F55" i="1"/>
  <c r="E61" i="1"/>
  <c r="E64" i="1"/>
  <c r="C67" i="1"/>
  <c r="G69" i="1"/>
  <c r="E72" i="1"/>
  <c r="C75" i="1"/>
  <c r="G77" i="1"/>
  <c r="E80" i="1"/>
  <c r="C83" i="1"/>
  <c r="G85" i="1"/>
  <c r="E88" i="1"/>
  <c r="E90" i="1"/>
  <c r="G91" i="1"/>
  <c r="C93" i="1"/>
  <c r="E94" i="1"/>
  <c r="G95" i="1"/>
  <c r="C97" i="1"/>
  <c r="E98" i="1"/>
  <c r="G99" i="1"/>
  <c r="C101" i="1"/>
  <c r="G6" i="1"/>
  <c r="C12" i="1"/>
  <c r="E17" i="1"/>
  <c r="G22" i="1"/>
  <c r="C28" i="1"/>
  <c r="E33" i="1"/>
  <c r="G38" i="1"/>
  <c r="C44" i="1"/>
  <c r="E50" i="1"/>
  <c r="G55" i="1"/>
  <c r="F61" i="1"/>
  <c r="F64" i="1"/>
  <c r="D67" i="1"/>
  <c r="B70" i="1"/>
  <c r="F72" i="1"/>
  <c r="D75" i="1"/>
  <c r="B78" i="1"/>
  <c r="F80" i="1"/>
  <c r="D83" i="1"/>
  <c r="B86" i="1"/>
  <c r="F88" i="1"/>
  <c r="F90" i="1"/>
  <c r="B92" i="1"/>
  <c r="D93" i="1"/>
  <c r="F94" i="1"/>
  <c r="B96" i="1"/>
  <c r="D97" i="1"/>
  <c r="F98" i="1"/>
  <c r="B100" i="1"/>
  <c r="D101" i="1"/>
  <c r="F102" i="1"/>
  <c r="B104" i="1"/>
  <c r="D105" i="1"/>
  <c r="F106" i="1"/>
  <c r="B108" i="1"/>
  <c r="D109" i="1"/>
  <c r="F110" i="1"/>
  <c r="B112" i="1"/>
  <c r="C113" i="1"/>
  <c r="B114" i="1"/>
  <c r="B115" i="1"/>
  <c r="G115" i="1"/>
  <c r="F116" i="1"/>
  <c r="F117" i="1"/>
  <c r="E118" i="1"/>
  <c r="C119" i="1"/>
  <c r="G119" i="1"/>
  <c r="E120" i="1"/>
  <c r="C121" i="1"/>
  <c r="G121" i="1"/>
  <c r="E122" i="1"/>
  <c r="C123" i="1"/>
  <c r="G123" i="1"/>
  <c r="E124" i="1"/>
  <c r="C125" i="1"/>
  <c r="G125" i="1"/>
  <c r="E126" i="1"/>
  <c r="C127" i="1"/>
  <c r="G127" i="1"/>
  <c r="E128" i="1"/>
  <c r="C129" i="1"/>
  <c r="G129" i="1"/>
  <c r="E130" i="1"/>
  <c r="C131" i="1"/>
  <c r="G131" i="1"/>
  <c r="E132" i="1"/>
  <c r="C133" i="1"/>
  <c r="G133" i="1"/>
  <c r="E134" i="1"/>
  <c r="C135" i="1"/>
  <c r="G135" i="1"/>
  <c r="E136" i="1"/>
  <c r="C137" i="1"/>
  <c r="G137" i="1"/>
  <c r="E138" i="1"/>
  <c r="D9" i="1"/>
  <c r="F14" i="1"/>
  <c r="B20" i="1"/>
  <c r="D25" i="1"/>
  <c r="F30" i="1"/>
  <c r="B36" i="1"/>
  <c r="D41" i="1"/>
  <c r="F47" i="1"/>
  <c r="B53" i="1"/>
  <c r="D59" i="1"/>
  <c r="C63" i="1"/>
  <c r="G65" i="1"/>
  <c r="E68" i="1"/>
  <c r="C71" i="1"/>
  <c r="G73" i="1"/>
  <c r="E76" i="1"/>
  <c r="C79" i="1"/>
  <c r="G81" i="1"/>
  <c r="E84" i="1"/>
  <c r="C87" i="1"/>
  <c r="E89" i="1"/>
  <c r="C91" i="1"/>
  <c r="E92" i="1"/>
  <c r="G93" i="1"/>
  <c r="C95" i="1"/>
  <c r="E96" i="1"/>
  <c r="G97" i="1"/>
  <c r="C99" i="1"/>
  <c r="E100" i="1"/>
  <c r="G101" i="1"/>
  <c r="C103" i="1"/>
  <c r="E104" i="1"/>
  <c r="G105" i="1"/>
  <c r="C107" i="1"/>
  <c r="E108" i="1"/>
  <c r="G109" i="1"/>
  <c r="C111" i="1"/>
  <c r="E112" i="1"/>
  <c r="D113" i="1"/>
  <c r="D114" i="1"/>
  <c r="C115" i="1"/>
  <c r="B116" i="1"/>
  <c r="B117" i="1"/>
  <c r="G117" i="1"/>
  <c r="F118" i="1"/>
  <c r="D119" i="1"/>
  <c r="B120" i="1"/>
  <c r="F120" i="1"/>
  <c r="D121" i="1"/>
  <c r="B122" i="1"/>
  <c r="F122" i="1"/>
  <c r="D123" i="1"/>
  <c r="B124" i="1"/>
  <c r="F124" i="1"/>
  <c r="D125" i="1"/>
  <c r="B126" i="1"/>
  <c r="F126" i="1"/>
  <c r="D127" i="1"/>
  <c r="B128" i="1"/>
  <c r="F128" i="1"/>
  <c r="D129" i="1"/>
  <c r="B130" i="1"/>
  <c r="F130" i="1"/>
  <c r="D131" i="1"/>
  <c r="B132" i="1"/>
  <c r="F132" i="1"/>
  <c r="D133" i="1"/>
  <c r="B134" i="1"/>
  <c r="F134" i="1"/>
  <c r="D135" i="1"/>
  <c r="B136" i="1"/>
  <c r="F136" i="1"/>
  <c r="D137" i="1"/>
  <c r="B138" i="1"/>
  <c r="F138" i="1"/>
  <c r="D139" i="1"/>
  <c r="B140" i="1"/>
  <c r="F140" i="1"/>
  <c r="D141" i="1"/>
  <c r="B142" i="1"/>
  <c r="F142" i="1"/>
  <c r="D143" i="1"/>
  <c r="B144" i="1"/>
  <c r="F144" i="1"/>
  <c r="D145" i="1"/>
  <c r="E9" i="1"/>
  <c r="G30" i="1"/>
  <c r="C53" i="1"/>
  <c r="F68" i="1"/>
  <c r="D79" i="1"/>
  <c r="G89" i="1"/>
  <c r="D95" i="1"/>
  <c r="F100" i="1"/>
  <c r="G103" i="1"/>
  <c r="E106" i="1"/>
  <c r="C109" i="1"/>
  <c r="G111" i="1"/>
  <c r="G113" i="1"/>
  <c r="F115" i="1"/>
  <c r="D117" i="1"/>
  <c r="B119" i="1"/>
  <c r="D120" i="1"/>
  <c r="F121" i="1"/>
  <c r="B123" i="1"/>
  <c r="D124" i="1"/>
  <c r="F125" i="1"/>
  <c r="B127" i="1"/>
  <c r="D128" i="1"/>
  <c r="F129" i="1"/>
  <c r="B131" i="1"/>
  <c r="D132" i="1"/>
  <c r="F133" i="1"/>
  <c r="B135" i="1"/>
  <c r="D136" i="1"/>
  <c r="F137" i="1"/>
  <c r="B139" i="1"/>
  <c r="G139" i="1"/>
  <c r="G140" i="1"/>
  <c r="F141" i="1"/>
  <c r="E142" i="1"/>
  <c r="E143" i="1"/>
  <c r="D144" i="1"/>
  <c r="C145" i="1"/>
  <c r="B146" i="1"/>
  <c r="F146" i="1"/>
  <c r="D147" i="1"/>
  <c r="B148" i="1"/>
  <c r="F148" i="1"/>
  <c r="D149" i="1"/>
  <c r="B150" i="1"/>
  <c r="F150" i="1"/>
  <c r="D151" i="1"/>
  <c r="B152" i="1"/>
  <c r="F152" i="1"/>
  <c r="D153" i="1"/>
  <c r="B154" i="1"/>
  <c r="F154" i="1"/>
  <c r="D155" i="1"/>
  <c r="B156" i="1"/>
  <c r="F156" i="1"/>
  <c r="D157" i="1"/>
  <c r="B158" i="1"/>
  <c r="F158" i="1"/>
  <c r="D159" i="1"/>
  <c r="B160" i="1"/>
  <c r="F160" i="1"/>
  <c r="D161" i="1"/>
  <c r="B162" i="1"/>
  <c r="F162" i="1"/>
  <c r="D163" i="1"/>
  <c r="B164" i="1"/>
  <c r="F164" i="1"/>
  <c r="D165" i="1"/>
  <c r="B166" i="1"/>
  <c r="F166" i="1"/>
  <c r="D167" i="1"/>
  <c r="B168" i="1"/>
  <c r="F168" i="1"/>
  <c r="D169" i="1"/>
  <c r="B170" i="1"/>
  <c r="F170" i="1"/>
  <c r="D171" i="1"/>
  <c r="B172" i="1"/>
  <c r="F172" i="1"/>
  <c r="D173" i="1"/>
  <c r="B174" i="1"/>
  <c r="F174" i="1"/>
  <c r="D175" i="1"/>
  <c r="B176" i="1"/>
  <c r="F176" i="1"/>
  <c r="D177" i="1"/>
  <c r="B178" i="1"/>
  <c r="F178" i="1"/>
  <c r="D179" i="1"/>
  <c r="B180" i="1"/>
  <c r="F180" i="1"/>
  <c r="D181" i="1"/>
  <c r="B182" i="1"/>
  <c r="F182" i="1"/>
  <c r="D183" i="1"/>
  <c r="B184" i="1"/>
  <c r="F184" i="1"/>
  <c r="D185" i="1"/>
  <c r="B186" i="1"/>
  <c r="F186" i="1"/>
  <c r="D187" i="1"/>
  <c r="B188" i="1"/>
  <c r="F188" i="1"/>
  <c r="D189" i="1"/>
  <c r="B190" i="1"/>
  <c r="F190" i="1"/>
  <c r="D191" i="1"/>
  <c r="B192" i="1"/>
  <c r="F192" i="1"/>
  <c r="D193" i="1"/>
  <c r="B194" i="1"/>
  <c r="F194" i="1"/>
  <c r="D195" i="1"/>
  <c r="B196" i="1"/>
  <c r="F196" i="1"/>
  <c r="D197" i="1"/>
  <c r="B198" i="1"/>
  <c r="F198" i="1"/>
  <c r="D199" i="1"/>
  <c r="B200" i="1"/>
  <c r="F200" i="1"/>
  <c r="D201" i="1"/>
  <c r="B202" i="1"/>
  <c r="F202" i="1"/>
  <c r="D203" i="1"/>
  <c r="B204" i="1"/>
  <c r="F204" i="1"/>
  <c r="D205" i="1"/>
  <c r="B206" i="1"/>
  <c r="F206" i="1"/>
  <c r="D207" i="1"/>
  <c r="B208" i="1"/>
  <c r="F208" i="1"/>
  <c r="D209" i="1"/>
  <c r="B210" i="1"/>
  <c r="F210" i="1"/>
  <c r="D211" i="1"/>
  <c r="B212" i="1"/>
  <c r="F212" i="1"/>
  <c r="D214" i="1"/>
  <c r="B215" i="1"/>
  <c r="F215" i="1"/>
  <c r="D216" i="1"/>
  <c r="B217" i="1"/>
  <c r="F217" i="1"/>
  <c r="D218" i="1"/>
  <c r="B219" i="1"/>
  <c r="F219" i="1"/>
  <c r="D220" i="1"/>
  <c r="B221" i="1"/>
  <c r="F221" i="1"/>
  <c r="D222" i="1"/>
  <c r="B223" i="1"/>
  <c r="F223" i="1"/>
  <c r="D224" i="1"/>
  <c r="B225" i="1"/>
  <c r="F225" i="1"/>
  <c r="D226" i="1"/>
  <c r="B227" i="1"/>
  <c r="F227" i="1"/>
  <c r="D228" i="1"/>
  <c r="B229" i="1"/>
  <c r="F229" i="1"/>
  <c r="D230" i="1"/>
  <c r="B231" i="1"/>
  <c r="F231" i="1"/>
  <c r="D233" i="1"/>
  <c r="B234" i="1"/>
  <c r="G14" i="1"/>
  <c r="C36" i="1"/>
  <c r="E59" i="1"/>
  <c r="D71" i="1"/>
  <c r="B82" i="1"/>
  <c r="D91" i="1"/>
  <c r="F96" i="1"/>
  <c r="B102" i="1"/>
  <c r="F104" i="1"/>
  <c r="D107" i="1"/>
  <c r="B110" i="1"/>
  <c r="F112" i="1"/>
  <c r="E114" i="1"/>
  <c r="D116" i="1"/>
  <c r="B118" i="1"/>
  <c r="E119" i="1"/>
  <c r="G120" i="1"/>
  <c r="C122" i="1"/>
  <c r="E123" i="1"/>
  <c r="G124" i="1"/>
  <c r="C126" i="1"/>
  <c r="E127" i="1"/>
  <c r="G128" i="1"/>
  <c r="C130" i="1"/>
  <c r="E131" i="1"/>
  <c r="G132" i="1"/>
  <c r="C134" i="1"/>
  <c r="E135" i="1"/>
  <c r="G136" i="1"/>
  <c r="C138" i="1"/>
  <c r="C139" i="1"/>
  <c r="C140" i="1"/>
  <c r="B141" i="1"/>
  <c r="G141" i="1"/>
  <c r="G142" i="1"/>
  <c r="F143" i="1"/>
  <c r="E144" i="1"/>
  <c r="E145" i="1"/>
  <c r="C146" i="1"/>
  <c r="G146" i="1"/>
  <c r="E147" i="1"/>
  <c r="C148" i="1"/>
  <c r="G148" i="1"/>
  <c r="E149" i="1"/>
  <c r="C150" i="1"/>
  <c r="G150" i="1"/>
  <c r="E151" i="1"/>
  <c r="C152" i="1"/>
  <c r="G152" i="1"/>
  <c r="E153" i="1"/>
  <c r="C154" i="1"/>
  <c r="G154" i="1"/>
  <c r="E155" i="1"/>
  <c r="C156" i="1"/>
  <c r="G156" i="1"/>
  <c r="E157" i="1"/>
  <c r="C158" i="1"/>
  <c r="G158" i="1"/>
  <c r="E159" i="1"/>
  <c r="C160" i="1"/>
  <c r="G160" i="1"/>
  <c r="E161" i="1"/>
  <c r="C162" i="1"/>
  <c r="G162" i="1"/>
  <c r="E163" i="1"/>
  <c r="C164" i="1"/>
  <c r="G164" i="1"/>
  <c r="E165" i="1"/>
  <c r="C166" i="1"/>
  <c r="G166" i="1"/>
  <c r="E167" i="1"/>
  <c r="C168" i="1"/>
  <c r="G168" i="1"/>
  <c r="E169" i="1"/>
  <c r="C170" i="1"/>
  <c r="G170" i="1"/>
  <c r="E171" i="1"/>
  <c r="C172" i="1"/>
  <c r="G172" i="1"/>
  <c r="E173" i="1"/>
  <c r="C174" i="1"/>
  <c r="G174" i="1"/>
  <c r="E175" i="1"/>
  <c r="C176" i="1"/>
  <c r="G176" i="1"/>
  <c r="E177" i="1"/>
  <c r="C178" i="1"/>
  <c r="G178" i="1"/>
  <c r="E179" i="1"/>
  <c r="C180" i="1"/>
  <c r="G180" i="1"/>
  <c r="E181" i="1"/>
  <c r="C182" i="1"/>
  <c r="G182" i="1"/>
  <c r="E183" i="1"/>
  <c r="C184" i="1"/>
  <c r="G184" i="1"/>
  <c r="E185" i="1"/>
  <c r="C186" i="1"/>
  <c r="G186" i="1"/>
  <c r="E187" i="1"/>
  <c r="C188" i="1"/>
  <c r="G188" i="1"/>
  <c r="E189" i="1"/>
  <c r="C190" i="1"/>
  <c r="G190" i="1"/>
  <c r="E191" i="1"/>
  <c r="C192" i="1"/>
  <c r="G192" i="1"/>
  <c r="E193" i="1"/>
  <c r="C194" i="1"/>
  <c r="G194" i="1"/>
  <c r="E195" i="1"/>
  <c r="C196" i="1"/>
  <c r="G196" i="1"/>
  <c r="E197" i="1"/>
  <c r="C198" i="1"/>
  <c r="G198" i="1"/>
  <c r="E199" i="1"/>
  <c r="C200" i="1"/>
  <c r="G200" i="1"/>
  <c r="E201" i="1"/>
  <c r="C202" i="1"/>
  <c r="G202" i="1"/>
  <c r="E203" i="1"/>
  <c r="C204" i="1"/>
  <c r="G204" i="1"/>
  <c r="E205" i="1"/>
  <c r="C206" i="1"/>
  <c r="G206" i="1"/>
  <c r="E207" i="1"/>
  <c r="C208" i="1"/>
  <c r="G208" i="1"/>
  <c r="E209" i="1"/>
  <c r="C210" i="1"/>
  <c r="G210" i="1"/>
  <c r="E211" i="1"/>
  <c r="C212" i="1"/>
  <c r="G212" i="1"/>
  <c r="E214" i="1"/>
  <c r="C215" i="1"/>
  <c r="G215" i="1"/>
  <c r="E216" i="1"/>
  <c r="C217" i="1"/>
  <c r="G217" i="1"/>
  <c r="E218" i="1"/>
  <c r="C219" i="1"/>
  <c r="G219" i="1"/>
  <c r="E220" i="1"/>
  <c r="C221" i="1"/>
  <c r="G221" i="1"/>
  <c r="E222" i="1"/>
  <c r="C223" i="1"/>
  <c r="G223" i="1"/>
  <c r="E224" i="1"/>
  <c r="C225" i="1"/>
  <c r="G225" i="1"/>
  <c r="E226" i="1"/>
  <c r="C227" i="1"/>
  <c r="G227" i="1"/>
  <c r="E228" i="1"/>
  <c r="C229" i="1"/>
  <c r="G229" i="1"/>
  <c r="E230" i="1"/>
  <c r="C231" i="1"/>
  <c r="G231" i="1"/>
  <c r="E233" i="1"/>
  <c r="C234" i="1"/>
  <c r="G234" i="1"/>
  <c r="E235" i="1"/>
  <c r="C20" i="1"/>
  <c r="E41" i="1"/>
  <c r="D63" i="1"/>
  <c r="B74" i="1"/>
  <c r="F84" i="1"/>
  <c r="F92" i="1"/>
  <c r="B98" i="1"/>
  <c r="E102" i="1"/>
  <c r="C105" i="1"/>
  <c r="G107" i="1"/>
  <c r="E110" i="1"/>
  <c r="B113" i="1"/>
  <c r="F114" i="1"/>
  <c r="E116" i="1"/>
  <c r="D118" i="1"/>
  <c r="F119" i="1"/>
  <c r="B121" i="1"/>
  <c r="D122" i="1"/>
  <c r="F123" i="1"/>
  <c r="B125" i="1"/>
  <c r="D126" i="1"/>
  <c r="F127" i="1"/>
  <c r="B129" i="1"/>
  <c r="D130" i="1"/>
  <c r="F131" i="1"/>
  <c r="B133" i="1"/>
  <c r="D134" i="1"/>
  <c r="F135" i="1"/>
  <c r="B137" i="1"/>
  <c r="D138" i="1"/>
  <c r="E139" i="1"/>
  <c r="D140" i="1"/>
  <c r="C141" i="1"/>
  <c r="C142" i="1"/>
  <c r="B143" i="1"/>
  <c r="G143" i="1"/>
  <c r="G144" i="1"/>
  <c r="F145" i="1"/>
  <c r="D146" i="1"/>
  <c r="B147" i="1"/>
  <c r="F147" i="1"/>
  <c r="D148" i="1"/>
  <c r="B149" i="1"/>
  <c r="F149" i="1"/>
  <c r="D150" i="1"/>
  <c r="B151" i="1"/>
  <c r="F151" i="1"/>
  <c r="D152" i="1"/>
  <c r="B153" i="1"/>
  <c r="F153" i="1"/>
  <c r="D154" i="1"/>
  <c r="B155" i="1"/>
  <c r="F155" i="1"/>
  <c r="D156" i="1"/>
  <c r="B157" i="1"/>
  <c r="F157" i="1"/>
  <c r="D158" i="1"/>
  <c r="B159" i="1"/>
  <c r="F159" i="1"/>
  <c r="D160" i="1"/>
  <c r="B161" i="1"/>
  <c r="F161" i="1"/>
  <c r="D162" i="1"/>
  <c r="B163" i="1"/>
  <c r="F163" i="1"/>
  <c r="D164" i="1"/>
  <c r="B165" i="1"/>
  <c r="F165" i="1"/>
  <c r="D166" i="1"/>
  <c r="B167" i="1"/>
  <c r="F167" i="1"/>
  <c r="D168" i="1"/>
  <c r="B169" i="1"/>
  <c r="F169" i="1"/>
  <c r="D170" i="1"/>
  <c r="B171" i="1"/>
  <c r="F171" i="1"/>
  <c r="D172" i="1"/>
  <c r="B173" i="1"/>
  <c r="F173" i="1"/>
  <c r="D174" i="1"/>
  <c r="B175" i="1"/>
  <c r="F175" i="1"/>
  <c r="D176" i="1"/>
  <c r="B177" i="1"/>
  <c r="F177" i="1"/>
  <c r="D178" i="1"/>
  <c r="B179" i="1"/>
  <c r="F179" i="1"/>
  <c r="D180" i="1"/>
  <c r="B181" i="1"/>
  <c r="F181" i="1"/>
  <c r="D182" i="1"/>
  <c r="B183" i="1"/>
  <c r="F183" i="1"/>
  <c r="D184" i="1"/>
  <c r="B185" i="1"/>
  <c r="F185" i="1"/>
  <c r="E25" i="1"/>
  <c r="D87" i="1"/>
  <c r="B106" i="1"/>
  <c r="D115" i="1"/>
  <c r="E121" i="1"/>
  <c r="G126" i="1"/>
  <c r="C132" i="1"/>
  <c r="E137" i="1"/>
  <c r="E141" i="1"/>
  <c r="B145" i="1"/>
  <c r="G147" i="1"/>
  <c r="E150" i="1"/>
  <c r="C153" i="1"/>
  <c r="G155" i="1"/>
  <c r="E158" i="1"/>
  <c r="C161" i="1"/>
  <c r="G163" i="1"/>
  <c r="E166" i="1"/>
  <c r="C169" i="1"/>
  <c r="G171" i="1"/>
  <c r="E174" i="1"/>
  <c r="C177" i="1"/>
  <c r="G179" i="1"/>
  <c r="E182" i="1"/>
  <c r="C185" i="1"/>
  <c r="B187" i="1"/>
  <c r="D188" i="1"/>
  <c r="F189" i="1"/>
  <c r="B191" i="1"/>
  <c r="D192" i="1"/>
  <c r="F193" i="1"/>
  <c r="B195" i="1"/>
  <c r="D196" i="1"/>
  <c r="F197" i="1"/>
  <c r="B199" i="1"/>
  <c r="D200" i="1"/>
  <c r="F201" i="1"/>
  <c r="B203" i="1"/>
  <c r="D204" i="1"/>
  <c r="F205" i="1"/>
  <c r="B207" i="1"/>
  <c r="D208" i="1"/>
  <c r="F209" i="1"/>
  <c r="B211" i="1"/>
  <c r="D212" i="1"/>
  <c r="F214" i="1"/>
  <c r="B216" i="1"/>
  <c r="D217" i="1"/>
  <c r="F218" i="1"/>
  <c r="B220" i="1"/>
  <c r="D221" i="1"/>
  <c r="F222" i="1"/>
  <c r="B224" i="1"/>
  <c r="D225" i="1"/>
  <c r="F226" i="1"/>
  <c r="B228" i="1"/>
  <c r="D229" i="1"/>
  <c r="F230" i="1"/>
  <c r="B233" i="1"/>
  <c r="D234" i="1"/>
  <c r="C235" i="1"/>
  <c r="B236" i="1"/>
  <c r="F236" i="1"/>
  <c r="D237" i="1"/>
  <c r="B238" i="1"/>
  <c r="F238" i="1"/>
  <c r="D239" i="1"/>
  <c r="B240" i="1"/>
  <c r="F240" i="1"/>
  <c r="D241" i="1"/>
  <c r="B242" i="1"/>
  <c r="F242" i="1"/>
  <c r="D243" i="1"/>
  <c r="B244" i="1"/>
  <c r="F244" i="1"/>
  <c r="D246" i="1"/>
  <c r="B247" i="1"/>
  <c r="F247" i="1"/>
  <c r="D248" i="1"/>
  <c r="B249" i="1"/>
  <c r="F249" i="1"/>
  <c r="D250" i="1"/>
  <c r="B251" i="1"/>
  <c r="F251" i="1"/>
  <c r="D252" i="1"/>
  <c r="B253" i="1"/>
  <c r="F253" i="1"/>
  <c r="D254" i="1"/>
  <c r="B255" i="1"/>
  <c r="F255" i="1"/>
  <c r="D256" i="1"/>
  <c r="B257" i="1"/>
  <c r="F257" i="1"/>
  <c r="D258" i="1"/>
  <c r="B259" i="1"/>
  <c r="F259" i="1"/>
  <c r="D260" i="1"/>
  <c r="B261" i="1"/>
  <c r="F261" i="1"/>
  <c r="D262" i="1"/>
  <c r="B263" i="1"/>
  <c r="F263" i="1"/>
  <c r="D264" i="1"/>
  <c r="B265" i="1"/>
  <c r="F265" i="1"/>
  <c r="D266" i="1"/>
  <c r="B267" i="1"/>
  <c r="F267" i="1"/>
  <c r="D269" i="1"/>
  <c r="B270" i="1"/>
  <c r="F270" i="1"/>
  <c r="D271" i="1"/>
  <c r="B272" i="1"/>
  <c r="F272" i="1"/>
  <c r="D273" i="1"/>
  <c r="B274" i="1"/>
  <c r="F274" i="1"/>
  <c r="D275" i="1"/>
  <c r="B276" i="1"/>
  <c r="F276" i="1"/>
  <c r="D277" i="1"/>
  <c r="B278" i="1"/>
  <c r="F278" i="1"/>
  <c r="D279" i="1"/>
  <c r="B280" i="1"/>
  <c r="F280" i="1"/>
  <c r="D281" i="1"/>
  <c r="B282" i="1"/>
  <c r="F282" i="1"/>
  <c r="D283" i="1"/>
  <c r="B286" i="1"/>
  <c r="F286" i="1"/>
  <c r="D287" i="1"/>
  <c r="B288" i="1"/>
  <c r="F288" i="1"/>
  <c r="D289" i="1"/>
  <c r="B290" i="1"/>
  <c r="F290" i="1"/>
  <c r="D291" i="1"/>
  <c r="B292" i="1"/>
  <c r="F292" i="1"/>
  <c r="D293" i="1"/>
  <c r="B294" i="1"/>
  <c r="F294" i="1"/>
  <c r="D295" i="1"/>
  <c r="B296" i="1"/>
  <c r="F296" i="1"/>
  <c r="D297" i="1"/>
  <c r="B298" i="1"/>
  <c r="F298" i="1"/>
  <c r="D299" i="1"/>
  <c r="B300" i="1"/>
  <c r="F300" i="1"/>
  <c r="D301" i="1"/>
  <c r="B302" i="1"/>
  <c r="F302" i="1"/>
  <c r="D303" i="1"/>
  <c r="B304" i="1"/>
  <c r="F304" i="1"/>
  <c r="D305" i="1"/>
  <c r="B306" i="1"/>
  <c r="F306" i="1"/>
  <c r="D307" i="1"/>
  <c r="G47" i="1"/>
  <c r="B94" i="1"/>
  <c r="F108" i="1"/>
  <c r="C117" i="1"/>
  <c r="G122" i="1"/>
  <c r="C128" i="1"/>
  <c r="E133" i="1"/>
  <c r="G138" i="1"/>
  <c r="D142" i="1"/>
  <c r="G145" i="1"/>
  <c r="E148" i="1"/>
  <c r="C151" i="1"/>
  <c r="G153" i="1"/>
  <c r="E156" i="1"/>
  <c r="C159" i="1"/>
  <c r="G161" i="1"/>
  <c r="E164" i="1"/>
  <c r="C167" i="1"/>
  <c r="G169" i="1"/>
  <c r="E172" i="1"/>
  <c r="C175" i="1"/>
  <c r="G177" i="1"/>
  <c r="E180" i="1"/>
  <c r="C183" i="1"/>
  <c r="G185" i="1"/>
  <c r="C187" i="1"/>
  <c r="E188" i="1"/>
  <c r="G189" i="1"/>
  <c r="C191" i="1"/>
  <c r="E192" i="1"/>
  <c r="G193" i="1"/>
  <c r="C195" i="1"/>
  <c r="E196" i="1"/>
  <c r="G197" i="1"/>
  <c r="C199" i="1"/>
  <c r="E200" i="1"/>
  <c r="G201" i="1"/>
  <c r="C203" i="1"/>
  <c r="E204" i="1"/>
  <c r="G205" i="1"/>
  <c r="C207" i="1"/>
  <c r="E208" i="1"/>
  <c r="G209" i="1"/>
  <c r="C211" i="1"/>
  <c r="E212" i="1"/>
  <c r="G214" i="1"/>
  <c r="C216" i="1"/>
  <c r="E217" i="1"/>
  <c r="G218" i="1"/>
  <c r="C220" i="1"/>
  <c r="E221" i="1"/>
  <c r="G222" i="1"/>
  <c r="C224" i="1"/>
  <c r="E225" i="1"/>
  <c r="G226" i="1"/>
  <c r="C228" i="1"/>
  <c r="E229" i="1"/>
  <c r="G230" i="1"/>
  <c r="C233" i="1"/>
  <c r="E234" i="1"/>
  <c r="D235" i="1"/>
  <c r="C236" i="1"/>
  <c r="G236" i="1"/>
  <c r="E237" i="1"/>
  <c r="C238" i="1"/>
  <c r="G238" i="1"/>
  <c r="E239" i="1"/>
  <c r="C240" i="1"/>
  <c r="G240" i="1"/>
  <c r="E241" i="1"/>
  <c r="C242" i="1"/>
  <c r="G242" i="1"/>
  <c r="E243" i="1"/>
  <c r="C244" i="1"/>
  <c r="G244" i="1"/>
  <c r="E246" i="1"/>
  <c r="C247" i="1"/>
  <c r="G247" i="1"/>
  <c r="E248" i="1"/>
  <c r="C249" i="1"/>
  <c r="G249" i="1"/>
  <c r="E250" i="1"/>
  <c r="C251" i="1"/>
  <c r="G251" i="1"/>
  <c r="E252" i="1"/>
  <c r="C253" i="1"/>
  <c r="G253" i="1"/>
  <c r="E254" i="1"/>
  <c r="C255" i="1"/>
  <c r="G255" i="1"/>
  <c r="E256" i="1"/>
  <c r="C257" i="1"/>
  <c r="G257" i="1"/>
  <c r="E258" i="1"/>
  <c r="C259" i="1"/>
  <c r="G259" i="1"/>
  <c r="E260" i="1"/>
  <c r="C261" i="1"/>
  <c r="G261" i="1"/>
  <c r="E262" i="1"/>
  <c r="C263" i="1"/>
  <c r="G263" i="1"/>
  <c r="E264" i="1"/>
  <c r="C265" i="1"/>
  <c r="G265" i="1"/>
  <c r="E266" i="1"/>
  <c r="C267" i="1"/>
  <c r="G267" i="1"/>
  <c r="E269" i="1"/>
  <c r="C270" i="1"/>
  <c r="G270" i="1"/>
  <c r="E271" i="1"/>
  <c r="C272" i="1"/>
  <c r="G272" i="1"/>
  <c r="E273" i="1"/>
  <c r="C274" i="1"/>
  <c r="G274" i="1"/>
  <c r="E275" i="1"/>
  <c r="C276" i="1"/>
  <c r="G276" i="1"/>
  <c r="E277" i="1"/>
  <c r="C278" i="1"/>
  <c r="G278" i="1"/>
  <c r="E279" i="1"/>
  <c r="C280" i="1"/>
  <c r="G280" i="1"/>
  <c r="E281" i="1"/>
  <c r="C282" i="1"/>
  <c r="G282" i="1"/>
  <c r="E283" i="1"/>
  <c r="C286" i="1"/>
  <c r="G286" i="1"/>
  <c r="E287" i="1"/>
  <c r="C288" i="1"/>
  <c r="G288" i="1"/>
  <c r="E289" i="1"/>
  <c r="C290" i="1"/>
  <c r="G290" i="1"/>
  <c r="E291" i="1"/>
  <c r="C292" i="1"/>
  <c r="G292" i="1"/>
  <c r="E293" i="1"/>
  <c r="C294" i="1"/>
  <c r="G294" i="1"/>
  <c r="E295" i="1"/>
  <c r="C296" i="1"/>
  <c r="G296" i="1"/>
  <c r="E297" i="1"/>
  <c r="C298" i="1"/>
  <c r="G298" i="1"/>
  <c r="E299" i="1"/>
  <c r="C300" i="1"/>
  <c r="G300" i="1"/>
  <c r="E301" i="1"/>
  <c r="B66" i="1"/>
  <c r="D99" i="1"/>
  <c r="D111" i="1"/>
  <c r="G118" i="1"/>
  <c r="C124" i="1"/>
  <c r="E129" i="1"/>
  <c r="G134" i="1"/>
  <c r="F139" i="1"/>
  <c r="C143" i="1"/>
  <c r="E146" i="1"/>
  <c r="C149" i="1"/>
  <c r="G151" i="1"/>
  <c r="E154" i="1"/>
  <c r="C157" i="1"/>
  <c r="G159" i="1"/>
  <c r="E162" i="1"/>
  <c r="C165" i="1"/>
  <c r="G167" i="1"/>
  <c r="E170" i="1"/>
  <c r="C173" i="1"/>
  <c r="G175" i="1"/>
  <c r="E178" i="1"/>
  <c r="C181" i="1"/>
  <c r="G183" i="1"/>
  <c r="D186" i="1"/>
  <c r="F187" i="1"/>
  <c r="B189" i="1"/>
  <c r="D190" i="1"/>
  <c r="F191" i="1"/>
  <c r="B193" i="1"/>
  <c r="D194" i="1"/>
  <c r="F195" i="1"/>
  <c r="B197" i="1"/>
  <c r="D198" i="1"/>
  <c r="F199" i="1"/>
  <c r="B201" i="1"/>
  <c r="D202" i="1"/>
  <c r="F203" i="1"/>
  <c r="B205" i="1"/>
  <c r="D206" i="1"/>
  <c r="F207" i="1"/>
  <c r="B209" i="1"/>
  <c r="D210" i="1"/>
  <c r="F211" i="1"/>
  <c r="B214" i="1"/>
  <c r="D215" i="1"/>
  <c r="F216" i="1"/>
  <c r="B218" i="1"/>
  <c r="D219" i="1"/>
  <c r="F220" i="1"/>
  <c r="B222" i="1"/>
  <c r="D223" i="1"/>
  <c r="F224" i="1"/>
  <c r="B226" i="1"/>
  <c r="D227" i="1"/>
  <c r="F228" i="1"/>
  <c r="B230" i="1"/>
  <c r="D231" i="1"/>
  <c r="F233" i="1"/>
  <c r="F234" i="1"/>
  <c r="F235" i="1"/>
  <c r="D236" i="1"/>
  <c r="B237" i="1"/>
  <c r="F237" i="1"/>
  <c r="D238" i="1"/>
  <c r="B239" i="1"/>
  <c r="F239" i="1"/>
  <c r="D240" i="1"/>
  <c r="B241" i="1"/>
  <c r="F241" i="1"/>
  <c r="D242" i="1"/>
  <c r="B243" i="1"/>
  <c r="F243" i="1"/>
  <c r="D244" i="1"/>
  <c r="B246" i="1"/>
  <c r="F246" i="1"/>
  <c r="D247" i="1"/>
  <c r="B248" i="1"/>
  <c r="F248" i="1"/>
  <c r="D249" i="1"/>
  <c r="B250" i="1"/>
  <c r="F250" i="1"/>
  <c r="D251" i="1"/>
  <c r="B252" i="1"/>
  <c r="F252" i="1"/>
  <c r="D253" i="1"/>
  <c r="B254" i="1"/>
  <c r="F254" i="1"/>
  <c r="D255" i="1"/>
  <c r="B256" i="1"/>
  <c r="F256" i="1"/>
  <c r="D257" i="1"/>
  <c r="B258" i="1"/>
  <c r="F258" i="1"/>
  <c r="D259" i="1"/>
  <c r="B260" i="1"/>
  <c r="F260" i="1"/>
  <c r="D261" i="1"/>
  <c r="B262" i="1"/>
  <c r="F262" i="1"/>
  <c r="D263" i="1"/>
  <c r="B264" i="1"/>
  <c r="F264" i="1"/>
  <c r="D265" i="1"/>
  <c r="B266" i="1"/>
  <c r="F266" i="1"/>
  <c r="D267" i="1"/>
  <c r="B269" i="1"/>
  <c r="F269" i="1"/>
  <c r="D270" i="1"/>
  <c r="B271" i="1"/>
  <c r="F271" i="1"/>
  <c r="D272" i="1"/>
  <c r="B273" i="1"/>
  <c r="F273" i="1"/>
  <c r="D274" i="1"/>
  <c r="B275" i="1"/>
  <c r="F275" i="1"/>
  <c r="D276" i="1"/>
  <c r="B277" i="1"/>
  <c r="F277" i="1"/>
  <c r="D278" i="1"/>
  <c r="B279" i="1"/>
  <c r="F279" i="1"/>
  <c r="D280" i="1"/>
  <c r="B281" i="1"/>
  <c r="F281" i="1"/>
  <c r="D282" i="1"/>
  <c r="B283" i="1"/>
  <c r="F283" i="1"/>
  <c r="D286" i="1"/>
  <c r="B287" i="1"/>
  <c r="F287" i="1"/>
  <c r="D288" i="1"/>
  <c r="B289" i="1"/>
  <c r="F289" i="1"/>
  <c r="D290" i="1"/>
  <c r="B291" i="1"/>
  <c r="F291" i="1"/>
  <c r="D292" i="1"/>
  <c r="B293" i="1"/>
  <c r="F293" i="1"/>
  <c r="D294" i="1"/>
  <c r="B295" i="1"/>
  <c r="F295" i="1"/>
  <c r="D296" i="1"/>
  <c r="B297" i="1"/>
  <c r="F297" i="1"/>
  <c r="D298" i="1"/>
  <c r="B299" i="1"/>
  <c r="F299" i="1"/>
  <c r="D300" i="1"/>
  <c r="B301" i="1"/>
  <c r="F301" i="1"/>
  <c r="D302" i="1"/>
  <c r="B303" i="1"/>
  <c r="F303" i="1"/>
  <c r="D304" i="1"/>
  <c r="B305" i="1"/>
  <c r="F305" i="1"/>
  <c r="D306" i="1"/>
  <c r="B307" i="1"/>
  <c r="F307" i="1"/>
  <c r="D308" i="1"/>
  <c r="B309" i="1"/>
  <c r="F309" i="1"/>
  <c r="D310" i="1"/>
  <c r="B311" i="1"/>
  <c r="F311" i="1"/>
  <c r="D312" i="1"/>
  <c r="F76" i="1"/>
  <c r="D103" i="1"/>
  <c r="F113" i="1"/>
  <c r="C120" i="1"/>
  <c r="E125" i="1"/>
  <c r="G130" i="1"/>
  <c r="C136" i="1"/>
  <c r="E140" i="1"/>
  <c r="C144" i="1"/>
  <c r="C147" i="1"/>
  <c r="G149" i="1"/>
  <c r="E152" i="1"/>
  <c r="C155" i="1"/>
  <c r="G157" i="1"/>
  <c r="E160" i="1"/>
  <c r="C163" i="1"/>
  <c r="G165" i="1"/>
  <c r="E168" i="1"/>
  <c r="C171" i="1"/>
  <c r="G173" i="1"/>
  <c r="E176" i="1"/>
  <c r="C179" i="1"/>
  <c r="G181" i="1"/>
  <c r="E184" i="1"/>
  <c r="E186" i="1"/>
  <c r="G187" i="1"/>
  <c r="C189" i="1"/>
  <c r="E190" i="1"/>
  <c r="G191" i="1"/>
  <c r="C193" i="1"/>
  <c r="E194" i="1"/>
  <c r="G195" i="1"/>
  <c r="C197" i="1"/>
  <c r="E198" i="1"/>
  <c r="G199" i="1"/>
  <c r="C201" i="1"/>
  <c r="E202" i="1"/>
  <c r="G203" i="1"/>
  <c r="C205" i="1"/>
  <c r="E206" i="1"/>
  <c r="G207" i="1"/>
  <c r="C209" i="1"/>
  <c r="E210" i="1"/>
  <c r="G211" i="1"/>
  <c r="C214" i="1"/>
  <c r="E215" i="1"/>
  <c r="G216" i="1"/>
  <c r="C218" i="1"/>
  <c r="E223" i="1"/>
  <c r="G228" i="1"/>
  <c r="B235" i="1"/>
  <c r="G237" i="1"/>
  <c r="E240" i="1"/>
  <c r="C243" i="1"/>
  <c r="G246" i="1"/>
  <c r="E249" i="1"/>
  <c r="C252" i="1"/>
  <c r="G254" i="1"/>
  <c r="E257" i="1"/>
  <c r="C260" i="1"/>
  <c r="G262" i="1"/>
  <c r="E265" i="1"/>
  <c r="C269" i="1"/>
  <c r="G271" i="1"/>
  <c r="E274" i="1"/>
  <c r="C277" i="1"/>
  <c r="G279" i="1"/>
  <c r="E282" i="1"/>
  <c r="C287" i="1"/>
  <c r="G289" i="1"/>
  <c r="E292" i="1"/>
  <c r="C295" i="1"/>
  <c r="G297" i="1"/>
  <c r="E300" i="1"/>
  <c r="E302" i="1"/>
  <c r="G303" i="1"/>
  <c r="C305" i="1"/>
  <c r="E306" i="1"/>
  <c r="G307" i="1"/>
  <c r="F308" i="1"/>
  <c r="E309" i="1"/>
  <c r="E310" i="1"/>
  <c r="D311" i="1"/>
  <c r="C312" i="1"/>
  <c r="B313" i="1"/>
  <c r="F313" i="1"/>
  <c r="D314" i="1"/>
  <c r="B315" i="1"/>
  <c r="F315" i="1"/>
  <c r="D316" i="1"/>
  <c r="B317" i="1"/>
  <c r="F317" i="1"/>
  <c r="D318" i="1"/>
  <c r="B319" i="1"/>
  <c r="F319" i="1"/>
  <c r="D320" i="1"/>
  <c r="B322" i="1"/>
  <c r="F322" i="1"/>
  <c r="D323" i="1"/>
  <c r="B324" i="1"/>
  <c r="F324" i="1"/>
  <c r="D325" i="1"/>
  <c r="B326" i="1"/>
  <c r="F326" i="1"/>
  <c r="D327" i="1"/>
  <c r="B328" i="1"/>
  <c r="F328" i="1"/>
  <c r="D329" i="1"/>
  <c r="B330" i="1"/>
  <c r="F330" i="1"/>
  <c r="D331" i="1"/>
  <c r="B332" i="1"/>
  <c r="F332" i="1"/>
  <c r="D334" i="1"/>
  <c r="B335" i="1"/>
  <c r="F335" i="1"/>
  <c r="D336" i="1"/>
  <c r="B337" i="1"/>
  <c r="F337" i="1"/>
  <c r="D338" i="1"/>
  <c r="B340" i="1"/>
  <c r="F340" i="1"/>
  <c r="D341" i="1"/>
  <c r="B342" i="1"/>
  <c r="F342" i="1"/>
  <c r="D343" i="1"/>
  <c r="B344" i="1"/>
  <c r="F344" i="1"/>
  <c r="D345" i="1"/>
  <c r="B346" i="1"/>
  <c r="F346" i="1"/>
  <c r="D347" i="1"/>
  <c r="B348" i="1"/>
  <c r="F348" i="1"/>
  <c r="D349" i="1"/>
  <c r="B350" i="1"/>
  <c r="F350" i="1"/>
  <c r="D351" i="1"/>
  <c r="B352" i="1"/>
  <c r="F352" i="1"/>
  <c r="D353" i="1"/>
  <c r="B354" i="1"/>
  <c r="F354" i="1"/>
  <c r="D355" i="1"/>
  <c r="B356" i="1"/>
  <c r="F356" i="1"/>
  <c r="D357" i="1"/>
  <c r="B358" i="1"/>
  <c r="F358" i="1"/>
  <c r="D359" i="1"/>
  <c r="B360" i="1"/>
  <c r="F360" i="1"/>
  <c r="D361" i="1"/>
  <c r="B362" i="1"/>
  <c r="F362" i="1"/>
  <c r="D363" i="1"/>
  <c r="B364" i="1"/>
  <c r="F364" i="1"/>
  <c r="D365" i="1"/>
  <c r="B366" i="1"/>
  <c r="F366" i="1"/>
  <c r="D367" i="1"/>
  <c r="B368" i="1"/>
  <c r="F368" i="1"/>
  <c r="D369" i="1"/>
  <c r="B370" i="1"/>
  <c r="F370" i="1"/>
  <c r="D372" i="1"/>
  <c r="B373" i="1"/>
  <c r="F373" i="1"/>
  <c r="D374" i="1"/>
  <c r="B375" i="1"/>
  <c r="F375" i="1"/>
  <c r="D376" i="1"/>
  <c r="B377" i="1"/>
  <c r="F377" i="1"/>
  <c r="D378" i="1"/>
  <c r="B379" i="1"/>
  <c r="F379" i="1"/>
  <c r="D380" i="1"/>
  <c r="B381" i="1"/>
  <c r="F381" i="1"/>
  <c r="D382" i="1"/>
  <c r="B383" i="1"/>
  <c r="F383" i="1"/>
  <c r="D384" i="1"/>
  <c r="B385" i="1"/>
  <c r="F385" i="1"/>
  <c r="D386" i="1"/>
  <c r="B387" i="1"/>
  <c r="F387" i="1"/>
  <c r="D388" i="1"/>
  <c r="B389" i="1"/>
  <c r="F389" i="1"/>
  <c r="D390" i="1"/>
  <c r="B391" i="1"/>
  <c r="F391" i="1"/>
  <c r="D392" i="1"/>
  <c r="B393" i="1"/>
  <c r="F393" i="1"/>
  <c r="D394" i="1"/>
  <c r="B395" i="1"/>
  <c r="F395" i="1"/>
  <c r="D396" i="1"/>
  <c r="B397" i="1"/>
  <c r="F397" i="1"/>
  <c r="D398" i="1"/>
  <c r="B399" i="1"/>
  <c r="F399" i="1"/>
  <c r="D401" i="1"/>
  <c r="B402" i="1"/>
  <c r="F402" i="1"/>
  <c r="D403" i="1"/>
  <c r="B404" i="1"/>
  <c r="F404" i="1"/>
  <c r="D405" i="1"/>
  <c r="B406" i="1"/>
  <c r="E219" i="1"/>
  <c r="G224" i="1"/>
  <c r="C230" i="1"/>
  <c r="G235" i="1"/>
  <c r="E238" i="1"/>
  <c r="C241" i="1"/>
  <c r="G243" i="1"/>
  <c r="E247" i="1"/>
  <c r="C250" i="1"/>
  <c r="G252" i="1"/>
  <c r="E255" i="1"/>
  <c r="C258" i="1"/>
  <c r="G260" i="1"/>
  <c r="E263" i="1"/>
  <c r="C266" i="1"/>
  <c r="G269" i="1"/>
  <c r="E272" i="1"/>
  <c r="C275" i="1"/>
  <c r="G277" i="1"/>
  <c r="E280" i="1"/>
  <c r="C283" i="1"/>
  <c r="G287" i="1"/>
  <c r="E290" i="1"/>
  <c r="C293" i="1"/>
  <c r="G295" i="1"/>
  <c r="E298" i="1"/>
  <c r="C301" i="1"/>
  <c r="G302" i="1"/>
  <c r="C304" i="1"/>
  <c r="E305" i="1"/>
  <c r="G306" i="1"/>
  <c r="B308" i="1"/>
  <c r="G308" i="1"/>
  <c r="G309" i="1"/>
  <c r="F310" i="1"/>
  <c r="E311" i="1"/>
  <c r="E312" i="1"/>
  <c r="C313" i="1"/>
  <c r="G313" i="1"/>
  <c r="E314" i="1"/>
  <c r="C315" i="1"/>
  <c r="G315" i="1"/>
  <c r="E316" i="1"/>
  <c r="C317" i="1"/>
  <c r="G317" i="1"/>
  <c r="E318" i="1"/>
  <c r="C319" i="1"/>
  <c r="G319" i="1"/>
  <c r="E320" i="1"/>
  <c r="C322" i="1"/>
  <c r="G322" i="1"/>
  <c r="E323" i="1"/>
  <c r="C324" i="1"/>
  <c r="G324" i="1"/>
  <c r="E325" i="1"/>
  <c r="C326" i="1"/>
  <c r="G326" i="1"/>
  <c r="E327" i="1"/>
  <c r="C328" i="1"/>
  <c r="G328" i="1"/>
  <c r="E329" i="1"/>
  <c r="C330" i="1"/>
  <c r="G330" i="1"/>
  <c r="E331" i="1"/>
  <c r="C332" i="1"/>
  <c r="G332" i="1"/>
  <c r="E334" i="1"/>
  <c r="C335" i="1"/>
  <c r="G335" i="1"/>
  <c r="E336" i="1"/>
  <c r="C337" i="1"/>
  <c r="G337" i="1"/>
  <c r="E338" i="1"/>
  <c r="C340" i="1"/>
  <c r="G340" i="1"/>
  <c r="E341" i="1"/>
  <c r="C342" i="1"/>
  <c r="G342" i="1"/>
  <c r="E343" i="1"/>
  <c r="C344" i="1"/>
  <c r="G344" i="1"/>
  <c r="E345" i="1"/>
  <c r="C346" i="1"/>
  <c r="G346" i="1"/>
  <c r="E347" i="1"/>
  <c r="C348" i="1"/>
  <c r="G348" i="1"/>
  <c r="E349" i="1"/>
  <c r="C350" i="1"/>
  <c r="G350" i="1"/>
  <c r="E351" i="1"/>
  <c r="C352" i="1"/>
  <c r="G352" i="1"/>
  <c r="E353" i="1"/>
  <c r="C354" i="1"/>
  <c r="G354" i="1"/>
  <c r="E355" i="1"/>
  <c r="C356" i="1"/>
  <c r="G356" i="1"/>
  <c r="E357" i="1"/>
  <c r="C358" i="1"/>
  <c r="G358" i="1"/>
  <c r="E359" i="1"/>
  <c r="C360" i="1"/>
  <c r="G360" i="1"/>
  <c r="E361" i="1"/>
  <c r="C362" i="1"/>
  <c r="G362" i="1"/>
  <c r="E363" i="1"/>
  <c r="C364" i="1"/>
  <c r="G364" i="1"/>
  <c r="E365" i="1"/>
  <c r="C366" i="1"/>
  <c r="G366" i="1"/>
  <c r="E367" i="1"/>
  <c r="C368" i="1"/>
  <c r="G368" i="1"/>
  <c r="E369" i="1"/>
  <c r="C370" i="1"/>
  <c r="G370" i="1"/>
  <c r="E372" i="1"/>
  <c r="C373" i="1"/>
  <c r="G373" i="1"/>
  <c r="E374" i="1"/>
  <c r="C375" i="1"/>
  <c r="G375" i="1"/>
  <c r="E376" i="1"/>
  <c r="C377" i="1"/>
  <c r="G377" i="1"/>
  <c r="E378" i="1"/>
  <c r="C379" i="1"/>
  <c r="G379" i="1"/>
  <c r="E380" i="1"/>
  <c r="C381" i="1"/>
  <c r="G381" i="1"/>
  <c r="E382" i="1"/>
  <c r="C383" i="1"/>
  <c r="G383" i="1"/>
  <c r="E384" i="1"/>
  <c r="C385" i="1"/>
  <c r="G385" i="1"/>
  <c r="E386" i="1"/>
  <c r="C387" i="1"/>
  <c r="G387" i="1"/>
  <c r="E388" i="1"/>
  <c r="C389" i="1"/>
  <c r="G389" i="1"/>
  <c r="E390" i="1"/>
  <c r="C391" i="1"/>
  <c r="G391" i="1"/>
  <c r="E392" i="1"/>
  <c r="C393" i="1"/>
  <c r="G393" i="1"/>
  <c r="E394" i="1"/>
  <c r="C395" i="1"/>
  <c r="G395" i="1"/>
  <c r="E396" i="1"/>
  <c r="C397" i="1"/>
  <c r="G397" i="1"/>
  <c r="E398" i="1"/>
  <c r="C399" i="1"/>
  <c r="G399" i="1"/>
  <c r="E401" i="1"/>
  <c r="C402" i="1"/>
  <c r="G402" i="1"/>
  <c r="E403" i="1"/>
  <c r="C404" i="1"/>
  <c r="G404" i="1"/>
  <c r="E405" i="1"/>
  <c r="C406" i="1"/>
  <c r="G406" i="1"/>
  <c r="E407" i="1"/>
  <c r="C408" i="1"/>
  <c r="G220" i="1"/>
  <c r="C226" i="1"/>
  <c r="E231" i="1"/>
  <c r="E236" i="1"/>
  <c r="C239" i="1"/>
  <c r="G241" i="1"/>
  <c r="E244" i="1"/>
  <c r="C248" i="1"/>
  <c r="G250" i="1"/>
  <c r="E253" i="1"/>
  <c r="C256" i="1"/>
  <c r="G258" i="1"/>
  <c r="E261" i="1"/>
  <c r="C264" i="1"/>
  <c r="G266" i="1"/>
  <c r="E270" i="1"/>
  <c r="C273" i="1"/>
  <c r="G275" i="1"/>
  <c r="E278" i="1"/>
  <c r="C281" i="1"/>
  <c r="G283" i="1"/>
  <c r="E288" i="1"/>
  <c r="C291" i="1"/>
  <c r="G293" i="1"/>
  <c r="E296" i="1"/>
  <c r="C299" i="1"/>
  <c r="G301" i="1"/>
  <c r="C303" i="1"/>
  <c r="E304" i="1"/>
  <c r="G305" i="1"/>
  <c r="C307" i="1"/>
  <c r="C308" i="1"/>
  <c r="C309" i="1"/>
  <c r="B310" i="1"/>
  <c r="G310" i="1"/>
  <c r="G311" i="1"/>
  <c r="F312" i="1"/>
  <c r="D313" i="1"/>
  <c r="B314" i="1"/>
  <c r="F314" i="1"/>
  <c r="D315" i="1"/>
  <c r="B316" i="1"/>
  <c r="F316" i="1"/>
  <c r="D317" i="1"/>
  <c r="B318" i="1"/>
  <c r="F318" i="1"/>
  <c r="D319" i="1"/>
  <c r="B320" i="1"/>
  <c r="F320" i="1"/>
  <c r="D322" i="1"/>
  <c r="B323" i="1"/>
  <c r="F323" i="1"/>
  <c r="D324" i="1"/>
  <c r="B325" i="1"/>
  <c r="F325" i="1"/>
  <c r="D326" i="1"/>
  <c r="B327" i="1"/>
  <c r="F327" i="1"/>
  <c r="D328" i="1"/>
  <c r="B329" i="1"/>
  <c r="F329" i="1"/>
  <c r="D330" i="1"/>
  <c r="B331" i="1"/>
  <c r="F331" i="1"/>
  <c r="D332" i="1"/>
  <c r="B334" i="1"/>
  <c r="F334" i="1"/>
  <c r="D335" i="1"/>
  <c r="B336" i="1"/>
  <c r="F336" i="1"/>
  <c r="D337" i="1"/>
  <c r="B338" i="1"/>
  <c r="F338" i="1"/>
  <c r="D340" i="1"/>
  <c r="B341" i="1"/>
  <c r="F341" i="1"/>
  <c r="D342" i="1"/>
  <c r="B343" i="1"/>
  <c r="F343" i="1"/>
  <c r="D344" i="1"/>
  <c r="B345" i="1"/>
  <c r="F345" i="1"/>
  <c r="D346" i="1"/>
  <c r="B347" i="1"/>
  <c r="F347" i="1"/>
  <c r="D348" i="1"/>
  <c r="B349" i="1"/>
  <c r="F349" i="1"/>
  <c r="D350" i="1"/>
  <c r="B351" i="1"/>
  <c r="F351" i="1"/>
  <c r="D352" i="1"/>
  <c r="B353" i="1"/>
  <c r="F353" i="1"/>
  <c r="D354" i="1"/>
  <c r="B355" i="1"/>
  <c r="F355" i="1"/>
  <c r="D356" i="1"/>
  <c r="B357" i="1"/>
  <c r="F357" i="1"/>
  <c r="D358" i="1"/>
  <c r="B359" i="1"/>
  <c r="F359" i="1"/>
  <c r="D360" i="1"/>
  <c r="B361" i="1"/>
  <c r="F361" i="1"/>
  <c r="C222" i="1"/>
  <c r="E227" i="1"/>
  <c r="G233" i="1"/>
  <c r="C237" i="1"/>
  <c r="G239" i="1"/>
  <c r="E242" i="1"/>
  <c r="C246" i="1"/>
  <c r="G248" i="1"/>
  <c r="E251" i="1"/>
  <c r="C254" i="1"/>
  <c r="G256" i="1"/>
  <c r="E259" i="1"/>
  <c r="C262" i="1"/>
  <c r="G264" i="1"/>
  <c r="E267" i="1"/>
  <c r="C271" i="1"/>
  <c r="G273" i="1"/>
  <c r="E276" i="1"/>
  <c r="C279" i="1"/>
  <c r="G281" i="1"/>
  <c r="E286" i="1"/>
  <c r="C289" i="1"/>
  <c r="G291" i="1"/>
  <c r="E294" i="1"/>
  <c r="C297" i="1"/>
  <c r="G299" i="1"/>
  <c r="C302" i="1"/>
  <c r="E303" i="1"/>
  <c r="G304" i="1"/>
  <c r="C306" i="1"/>
  <c r="E307" i="1"/>
  <c r="E308" i="1"/>
  <c r="D309" i="1"/>
  <c r="C310" i="1"/>
  <c r="C311" i="1"/>
  <c r="B312" i="1"/>
  <c r="G312" i="1"/>
  <c r="E313" i="1"/>
  <c r="C314" i="1"/>
  <c r="G314" i="1"/>
  <c r="E317" i="1"/>
  <c r="C320" i="1"/>
  <c r="G323" i="1"/>
  <c r="E326" i="1"/>
  <c r="C329" i="1"/>
  <c r="G331" i="1"/>
  <c r="E335" i="1"/>
  <c r="C338" i="1"/>
  <c r="G341" i="1"/>
  <c r="E344" i="1"/>
  <c r="C347" i="1"/>
  <c r="G349" i="1"/>
  <c r="E352" i="1"/>
  <c r="C355" i="1"/>
  <c r="G357" i="1"/>
  <c r="E360" i="1"/>
  <c r="E362" i="1"/>
  <c r="G363" i="1"/>
  <c r="C365" i="1"/>
  <c r="E366" i="1"/>
  <c r="G367" i="1"/>
  <c r="C369" i="1"/>
  <c r="E370" i="1"/>
  <c r="G372" i="1"/>
  <c r="C374" i="1"/>
  <c r="E375" i="1"/>
  <c r="G376" i="1"/>
  <c r="C378" i="1"/>
  <c r="E379" i="1"/>
  <c r="G380" i="1"/>
  <c r="C382" i="1"/>
  <c r="E383" i="1"/>
  <c r="G384" i="1"/>
  <c r="C386" i="1"/>
  <c r="E387" i="1"/>
  <c r="G388" i="1"/>
  <c r="C390" i="1"/>
  <c r="E391" i="1"/>
  <c r="G392" i="1"/>
  <c r="C394" i="1"/>
  <c r="E395" i="1"/>
  <c r="G396" i="1"/>
  <c r="C398" i="1"/>
  <c r="E399" i="1"/>
  <c r="G401" i="1"/>
  <c r="C403" i="1"/>
  <c r="E404" i="1"/>
  <c r="G405" i="1"/>
  <c r="B407" i="1"/>
  <c r="G407" i="1"/>
  <c r="F408" i="1"/>
  <c r="D409" i="1"/>
  <c r="B410" i="1"/>
  <c r="E315" i="1"/>
  <c r="C318" i="1"/>
  <c r="G320" i="1"/>
  <c r="E324" i="1"/>
  <c r="C327" i="1"/>
  <c r="G329" i="1"/>
  <c r="E332" i="1"/>
  <c r="C336" i="1"/>
  <c r="G338" i="1"/>
  <c r="E342" i="1"/>
  <c r="C345" i="1"/>
  <c r="G347" i="1"/>
  <c r="E350" i="1"/>
  <c r="C353" i="1"/>
  <c r="G355" i="1"/>
  <c r="E358" i="1"/>
  <c r="C361" i="1"/>
  <c r="B363" i="1"/>
  <c r="D364" i="1"/>
  <c r="F365" i="1"/>
  <c r="B367" i="1"/>
  <c r="D368" i="1"/>
  <c r="F369" i="1"/>
  <c r="B372" i="1"/>
  <c r="D373" i="1"/>
  <c r="F374" i="1"/>
  <c r="B376" i="1"/>
  <c r="D377" i="1"/>
  <c r="F378" i="1"/>
  <c r="B380" i="1"/>
  <c r="D381" i="1"/>
  <c r="F382" i="1"/>
  <c r="B384" i="1"/>
  <c r="D385" i="1"/>
  <c r="F386" i="1"/>
  <c r="B388" i="1"/>
  <c r="D389" i="1"/>
  <c r="F390" i="1"/>
  <c r="B392" i="1"/>
  <c r="D393" i="1"/>
  <c r="F394" i="1"/>
  <c r="B396" i="1"/>
  <c r="D397" i="1"/>
  <c r="F398" i="1"/>
  <c r="B401" i="1"/>
  <c r="D402" i="1"/>
  <c r="F403" i="1"/>
  <c r="B405" i="1"/>
  <c r="D406" i="1"/>
  <c r="C407" i="1"/>
  <c r="B408" i="1"/>
  <c r="G408" i="1"/>
  <c r="E409" i="1"/>
  <c r="C410" i="1"/>
  <c r="G410" i="1"/>
  <c r="E411" i="1"/>
  <c r="C412" i="1"/>
  <c r="G412" i="1"/>
  <c r="E413" i="1"/>
  <c r="C414" i="1"/>
  <c r="G414" i="1"/>
  <c r="E415" i="1"/>
  <c r="C416" i="1"/>
  <c r="G416" i="1"/>
  <c r="E417" i="1"/>
  <c r="C418" i="1"/>
  <c r="G418" i="1"/>
  <c r="E419" i="1"/>
  <c r="C420" i="1"/>
  <c r="G420" i="1"/>
  <c r="E421" i="1"/>
  <c r="C422" i="1"/>
  <c r="G422" i="1"/>
  <c r="E423" i="1"/>
  <c r="C424" i="1"/>
  <c r="G424" i="1"/>
  <c r="E425" i="1"/>
  <c r="C426" i="1"/>
  <c r="G426" i="1"/>
  <c r="E427" i="1"/>
  <c r="C428" i="1"/>
  <c r="G428" i="1"/>
  <c r="E429" i="1"/>
  <c r="C430" i="1"/>
  <c r="G430" i="1"/>
  <c r="E431" i="1"/>
  <c r="C432" i="1"/>
  <c r="G432" i="1"/>
  <c r="E433" i="1"/>
  <c r="C434" i="1"/>
  <c r="G434" i="1"/>
  <c r="E436" i="1"/>
  <c r="C437" i="1"/>
  <c r="G437" i="1"/>
  <c r="E438" i="1"/>
  <c r="C439" i="1"/>
  <c r="G439" i="1"/>
  <c r="E440" i="1"/>
  <c r="C441" i="1"/>
  <c r="G441" i="1"/>
  <c r="E442" i="1"/>
  <c r="C443" i="1"/>
  <c r="G443" i="1"/>
  <c r="E444" i="1"/>
  <c r="C4" i="8"/>
  <c r="G4" i="8"/>
  <c r="D5" i="8"/>
  <c r="H5" i="8"/>
  <c r="E6" i="8"/>
  <c r="B7" i="8"/>
  <c r="F7" i="8"/>
  <c r="C8" i="8"/>
  <c r="G8" i="8"/>
  <c r="D9" i="8"/>
  <c r="H9" i="8"/>
  <c r="E10" i="8"/>
  <c r="B11" i="8"/>
  <c r="F11" i="8"/>
  <c r="C12" i="8"/>
  <c r="G12" i="8"/>
  <c r="D13" i="8"/>
  <c r="H13" i="8"/>
  <c r="E14" i="8"/>
  <c r="B15" i="8"/>
  <c r="F15" i="8"/>
  <c r="C17" i="8"/>
  <c r="G17" i="8"/>
  <c r="D18" i="8"/>
  <c r="H18" i="8"/>
  <c r="E19" i="8"/>
  <c r="B20" i="8"/>
  <c r="F20" i="8"/>
  <c r="C21" i="8"/>
  <c r="G21" i="8"/>
  <c r="D22" i="8"/>
  <c r="H22" i="8"/>
  <c r="E23" i="8"/>
  <c r="B24" i="8"/>
  <c r="F24" i="8"/>
  <c r="C25" i="8"/>
  <c r="G25" i="8"/>
  <c r="D26" i="8"/>
  <c r="H26" i="8"/>
  <c r="E27" i="8"/>
  <c r="B28" i="8"/>
  <c r="F28" i="8"/>
  <c r="C29" i="8"/>
  <c r="G29" i="8"/>
  <c r="D30" i="8"/>
  <c r="H30" i="8"/>
  <c r="E31" i="8"/>
  <c r="B32" i="8"/>
  <c r="F32" i="8"/>
  <c r="C33" i="8"/>
  <c r="G33" i="8"/>
  <c r="D34" i="8"/>
  <c r="H34" i="8"/>
  <c r="E35" i="8"/>
  <c r="B36" i="8"/>
  <c r="F36" i="8"/>
  <c r="C37" i="8"/>
  <c r="G37" i="8"/>
  <c r="D38" i="8"/>
  <c r="H38" i="8"/>
  <c r="E39" i="8"/>
  <c r="B40" i="8"/>
  <c r="F40" i="8"/>
  <c r="C41" i="8"/>
  <c r="G41" i="8"/>
  <c r="E4" i="7"/>
  <c r="C5" i="7"/>
  <c r="G5" i="7"/>
  <c r="E6" i="7"/>
  <c r="C7" i="7"/>
  <c r="G7" i="7"/>
  <c r="E8" i="7"/>
  <c r="C9" i="7"/>
  <c r="G9" i="7"/>
  <c r="E10" i="7"/>
  <c r="C11" i="7"/>
  <c r="G11" i="7"/>
  <c r="E12" i="7"/>
  <c r="C13" i="7"/>
  <c r="G13" i="7"/>
  <c r="E14" i="7"/>
  <c r="C15" i="7"/>
  <c r="G15" i="7"/>
  <c r="E16" i="7"/>
  <c r="C17" i="7"/>
  <c r="G17" i="7"/>
  <c r="E18" i="7"/>
  <c r="C19" i="7"/>
  <c r="G19" i="7"/>
  <c r="E20" i="7"/>
  <c r="C21" i="7"/>
  <c r="G21" i="7"/>
  <c r="E22" i="7"/>
  <c r="C23" i="7"/>
  <c r="G23" i="7"/>
  <c r="E24" i="7"/>
  <c r="C25" i="7"/>
  <c r="G25" i="7"/>
  <c r="E26" i="7"/>
  <c r="C27" i="7"/>
  <c r="G27" i="7"/>
  <c r="E28" i="7"/>
  <c r="C29" i="7"/>
  <c r="G29" i="7"/>
  <c r="E30" i="7"/>
  <c r="C31" i="7"/>
  <c r="G31" i="7"/>
  <c r="E32" i="7"/>
  <c r="C33" i="7"/>
  <c r="G33" i="7"/>
  <c r="E34" i="7"/>
  <c r="C35" i="7"/>
  <c r="G35" i="7"/>
  <c r="E36" i="7"/>
  <c r="C37" i="7"/>
  <c r="G37" i="7"/>
  <c r="E38" i="7"/>
  <c r="C39" i="7"/>
  <c r="G39" i="7"/>
  <c r="E40" i="7"/>
  <c r="C41" i="7"/>
  <c r="G41" i="7"/>
  <c r="E42" i="7"/>
  <c r="C43" i="7"/>
  <c r="G43" i="7"/>
  <c r="F4" i="13"/>
  <c r="E5" i="13"/>
  <c r="D6" i="13"/>
  <c r="H6" i="13"/>
  <c r="G7" i="13"/>
  <c r="F8" i="13"/>
  <c r="E9" i="13"/>
  <c r="D10" i="13"/>
  <c r="H10" i="13"/>
  <c r="G11" i="13"/>
  <c r="F12" i="13"/>
  <c r="E13" i="13"/>
  <c r="C316" i="1"/>
  <c r="G318" i="1"/>
  <c r="E322" i="1"/>
  <c r="C325" i="1"/>
  <c r="G327" i="1"/>
  <c r="E330" i="1"/>
  <c r="C334" i="1"/>
  <c r="G336" i="1"/>
  <c r="E340" i="1"/>
  <c r="C343" i="1"/>
  <c r="G345" i="1"/>
  <c r="E348" i="1"/>
  <c r="C351" i="1"/>
  <c r="G353" i="1"/>
  <c r="E356" i="1"/>
  <c r="C359" i="1"/>
  <c r="G361" i="1"/>
  <c r="C363" i="1"/>
  <c r="E364" i="1"/>
  <c r="G365" i="1"/>
  <c r="C367" i="1"/>
  <c r="E368" i="1"/>
  <c r="G369" i="1"/>
  <c r="C372" i="1"/>
  <c r="E373" i="1"/>
  <c r="G374" i="1"/>
  <c r="C376" i="1"/>
  <c r="E377" i="1"/>
  <c r="G378" i="1"/>
  <c r="C380" i="1"/>
  <c r="E381" i="1"/>
  <c r="G382" i="1"/>
  <c r="C384" i="1"/>
  <c r="E385" i="1"/>
  <c r="G386" i="1"/>
  <c r="C388" i="1"/>
  <c r="E389" i="1"/>
  <c r="G390" i="1"/>
  <c r="C392" i="1"/>
  <c r="E393" i="1"/>
  <c r="G394" i="1"/>
  <c r="C396" i="1"/>
  <c r="E397" i="1"/>
  <c r="G398" i="1"/>
  <c r="C401" i="1"/>
  <c r="E402" i="1"/>
  <c r="G403" i="1"/>
  <c r="C405" i="1"/>
  <c r="E406" i="1"/>
  <c r="D407" i="1"/>
  <c r="D408" i="1"/>
  <c r="B409" i="1"/>
  <c r="F409" i="1"/>
  <c r="D410" i="1"/>
  <c r="B411" i="1"/>
  <c r="F411" i="1"/>
  <c r="D412" i="1"/>
  <c r="B413" i="1"/>
  <c r="F413" i="1"/>
  <c r="D414" i="1"/>
  <c r="B415" i="1"/>
  <c r="F415" i="1"/>
  <c r="D416" i="1"/>
  <c r="B417" i="1"/>
  <c r="F417" i="1"/>
  <c r="D418" i="1"/>
  <c r="B419" i="1"/>
  <c r="F419" i="1"/>
  <c r="D420" i="1"/>
  <c r="B421" i="1"/>
  <c r="F421" i="1"/>
  <c r="D422" i="1"/>
  <c r="B423" i="1"/>
  <c r="F423" i="1"/>
  <c r="D424" i="1"/>
  <c r="B425" i="1"/>
  <c r="F425" i="1"/>
  <c r="D426" i="1"/>
  <c r="B427" i="1"/>
  <c r="F427" i="1"/>
  <c r="D428" i="1"/>
  <c r="B429" i="1"/>
  <c r="F429" i="1"/>
  <c r="D430" i="1"/>
  <c r="B431" i="1"/>
  <c r="F431" i="1"/>
  <c r="D432" i="1"/>
  <c r="B433" i="1"/>
  <c r="F433" i="1"/>
  <c r="D434" i="1"/>
  <c r="B436" i="1"/>
  <c r="F436" i="1"/>
  <c r="D437" i="1"/>
  <c r="B438" i="1"/>
  <c r="F438" i="1"/>
  <c r="D439" i="1"/>
  <c r="B440" i="1"/>
  <c r="F440" i="1"/>
  <c r="D441" i="1"/>
  <c r="B442" i="1"/>
  <c r="F442" i="1"/>
  <c r="D443" i="1"/>
  <c r="B444" i="1"/>
  <c r="F444" i="1"/>
  <c r="D4" i="8"/>
  <c r="H4" i="8"/>
  <c r="E5" i="8"/>
  <c r="B6" i="8"/>
  <c r="F6" i="8"/>
  <c r="C7" i="8"/>
  <c r="G7" i="8"/>
  <c r="D8" i="8"/>
  <c r="H8" i="8"/>
  <c r="E9" i="8"/>
  <c r="B10" i="8"/>
  <c r="F10" i="8"/>
  <c r="C11" i="8"/>
  <c r="G11" i="8"/>
  <c r="D12" i="8"/>
  <c r="H12" i="8"/>
  <c r="E13" i="8"/>
  <c r="B14" i="8"/>
  <c r="F14" i="8"/>
  <c r="C15" i="8"/>
  <c r="G15" i="8"/>
  <c r="D17" i="8"/>
  <c r="H17" i="8"/>
  <c r="E18" i="8"/>
  <c r="B19" i="8"/>
  <c r="F19" i="8"/>
  <c r="C20" i="8"/>
  <c r="G20" i="8"/>
  <c r="D21" i="8"/>
  <c r="H21" i="8"/>
  <c r="E22" i="8"/>
  <c r="B23" i="8"/>
  <c r="F23" i="8"/>
  <c r="C24" i="8"/>
  <c r="G24" i="8"/>
  <c r="D25" i="8"/>
  <c r="H25" i="8"/>
  <c r="E26" i="8"/>
  <c r="B27" i="8"/>
  <c r="F27" i="8"/>
  <c r="C28" i="8"/>
  <c r="G28" i="8"/>
  <c r="D29" i="8"/>
  <c r="H29" i="8"/>
  <c r="E30" i="8"/>
  <c r="B31" i="8"/>
  <c r="F31" i="8"/>
  <c r="C32" i="8"/>
  <c r="G32" i="8"/>
  <c r="D33" i="8"/>
  <c r="H33" i="8"/>
  <c r="E34" i="8"/>
  <c r="B35" i="8"/>
  <c r="F35" i="8"/>
  <c r="C36" i="8"/>
  <c r="G36" i="8"/>
  <c r="D37" i="8"/>
  <c r="H37" i="8"/>
  <c r="E38" i="8"/>
  <c r="B39" i="8"/>
  <c r="F39" i="8"/>
  <c r="C40" i="8"/>
  <c r="G40" i="8"/>
  <c r="D41" i="8"/>
  <c r="H41" i="8"/>
  <c r="F4" i="7"/>
  <c r="D5" i="7"/>
  <c r="H5" i="7"/>
  <c r="F6" i="7"/>
  <c r="D7" i="7"/>
  <c r="H7" i="7"/>
  <c r="F8" i="7"/>
  <c r="D9" i="7"/>
  <c r="H9" i="7"/>
  <c r="F10" i="7"/>
  <c r="D11" i="7"/>
  <c r="H11" i="7"/>
  <c r="F12" i="7"/>
  <c r="D13" i="7"/>
  <c r="H13" i="7"/>
  <c r="F14" i="7"/>
  <c r="D15" i="7"/>
  <c r="H15" i="7"/>
  <c r="F16" i="7"/>
  <c r="D17" i="7"/>
  <c r="H17" i="7"/>
  <c r="F18" i="7"/>
  <c r="D19" i="7"/>
  <c r="H19" i="7"/>
  <c r="F20" i="7"/>
  <c r="D21" i="7"/>
  <c r="H21" i="7"/>
  <c r="F22" i="7"/>
  <c r="D23" i="7"/>
  <c r="H23" i="7"/>
  <c r="F24" i="7"/>
  <c r="D25" i="7"/>
  <c r="H25" i="7"/>
  <c r="F26" i="7"/>
  <c r="D27" i="7"/>
  <c r="H27" i="7"/>
  <c r="F28" i="7"/>
  <c r="D29" i="7"/>
  <c r="H29" i="7"/>
  <c r="F30" i="7"/>
  <c r="D31" i="7"/>
  <c r="H31" i="7"/>
  <c r="F32" i="7"/>
  <c r="D33" i="7"/>
  <c r="H33" i="7"/>
  <c r="F34" i="7"/>
  <c r="D35" i="7"/>
  <c r="H35" i="7"/>
  <c r="F36" i="7"/>
  <c r="D37" i="7"/>
  <c r="H37" i="7"/>
  <c r="F38" i="7"/>
  <c r="D39" i="7"/>
  <c r="H39" i="7"/>
  <c r="F40" i="7"/>
  <c r="D41" i="7"/>
  <c r="H41" i="7"/>
  <c r="F42" i="7"/>
  <c r="D43" i="7"/>
  <c r="H43" i="7"/>
  <c r="G4" i="13"/>
  <c r="F5" i="13"/>
  <c r="E6" i="13"/>
  <c r="D7" i="13"/>
  <c r="H7" i="13"/>
  <c r="G8" i="13"/>
  <c r="F9" i="13"/>
  <c r="E10" i="13"/>
  <c r="D11" i="13"/>
  <c r="H11" i="13"/>
  <c r="G316" i="1"/>
  <c r="E319" i="1"/>
  <c r="C323" i="1"/>
  <c r="G325" i="1"/>
  <c r="E328" i="1"/>
  <c r="C331" i="1"/>
  <c r="G334" i="1"/>
  <c r="E337" i="1"/>
  <c r="C341" i="1"/>
  <c r="G343" i="1"/>
  <c r="E346" i="1"/>
  <c r="C349" i="1"/>
  <c r="G351" i="1"/>
  <c r="E354" i="1"/>
  <c r="C357" i="1"/>
  <c r="G359" i="1"/>
  <c r="D362" i="1"/>
  <c r="F363" i="1"/>
  <c r="B365" i="1"/>
  <c r="D366" i="1"/>
  <c r="F367" i="1"/>
  <c r="B369" i="1"/>
  <c r="D370" i="1"/>
  <c r="F372" i="1"/>
  <c r="B374" i="1"/>
  <c r="D375" i="1"/>
  <c r="F376" i="1"/>
  <c r="B378" i="1"/>
  <c r="D379" i="1"/>
  <c r="F380" i="1"/>
  <c r="B382" i="1"/>
  <c r="D383" i="1"/>
  <c r="F384" i="1"/>
  <c r="B386" i="1"/>
  <c r="D387" i="1"/>
  <c r="F388" i="1"/>
  <c r="B390" i="1"/>
  <c r="D391" i="1"/>
  <c r="F392" i="1"/>
  <c r="B394" i="1"/>
  <c r="D395" i="1"/>
  <c r="F396" i="1"/>
  <c r="B398" i="1"/>
  <c r="D399" i="1"/>
  <c r="F401" i="1"/>
  <c r="B403" i="1"/>
  <c r="D404" i="1"/>
  <c r="F405" i="1"/>
  <c r="F406" i="1"/>
  <c r="F407" i="1"/>
  <c r="E408" i="1"/>
  <c r="C409" i="1"/>
  <c r="G409" i="1"/>
  <c r="E410" i="1"/>
  <c r="C411" i="1"/>
  <c r="G411" i="1"/>
  <c r="E412" i="1"/>
  <c r="C413" i="1"/>
  <c r="G413" i="1"/>
  <c r="E414" i="1"/>
  <c r="C415" i="1"/>
  <c r="G415" i="1"/>
  <c r="E416" i="1"/>
  <c r="C417" i="1"/>
  <c r="G417" i="1"/>
  <c r="E418" i="1"/>
  <c r="C419" i="1"/>
  <c r="G419" i="1"/>
  <c r="E420" i="1"/>
  <c r="C421" i="1"/>
  <c r="G421" i="1"/>
  <c r="E422" i="1"/>
  <c r="C423" i="1"/>
  <c r="G423" i="1"/>
  <c r="E424" i="1"/>
  <c r="C425" i="1"/>
  <c r="G425" i="1"/>
  <c r="E426" i="1"/>
  <c r="C427" i="1"/>
  <c r="G427" i="1"/>
  <c r="E428" i="1"/>
  <c r="C429" i="1"/>
  <c r="G429" i="1"/>
  <c r="E430" i="1"/>
  <c r="C431" i="1"/>
  <c r="G431" i="1"/>
  <c r="E432" i="1"/>
  <c r="C433" i="1"/>
  <c r="G433" i="1"/>
  <c r="E434" i="1"/>
  <c r="C436" i="1"/>
  <c r="G436" i="1"/>
  <c r="E437" i="1"/>
  <c r="C438" i="1"/>
  <c r="G438" i="1"/>
  <c r="E439" i="1"/>
  <c r="C440" i="1"/>
  <c r="G440" i="1"/>
  <c r="E441" i="1"/>
  <c r="C442" i="1"/>
  <c r="G442" i="1"/>
  <c r="E443" i="1"/>
  <c r="C444" i="1"/>
  <c r="G444" i="1"/>
  <c r="E4" i="8"/>
  <c r="B5" i="8"/>
  <c r="F5" i="8"/>
  <c r="C6" i="8"/>
  <c r="G6" i="8"/>
  <c r="D7" i="8"/>
  <c r="H7" i="8"/>
  <c r="E8" i="8"/>
  <c r="B9" i="8"/>
  <c r="F9" i="8"/>
  <c r="C10" i="8"/>
  <c r="G10" i="8"/>
  <c r="D11" i="8"/>
  <c r="H11" i="8"/>
  <c r="E12" i="8"/>
  <c r="B13" i="8"/>
  <c r="F13" i="8"/>
  <c r="C14" i="8"/>
  <c r="G14" i="8"/>
  <c r="D15" i="8"/>
  <c r="H15" i="8"/>
  <c r="E17" i="8"/>
  <c r="B18" i="8"/>
  <c r="F18" i="8"/>
  <c r="C19" i="8"/>
  <c r="G19" i="8"/>
  <c r="D20" i="8"/>
  <c r="H20" i="8"/>
  <c r="E21" i="8"/>
  <c r="B22" i="8"/>
  <c r="F22" i="8"/>
  <c r="C23" i="8"/>
  <c r="G23" i="8"/>
  <c r="D24" i="8"/>
  <c r="H24" i="8"/>
  <c r="E25" i="8"/>
  <c r="B26" i="8"/>
  <c r="F26" i="8"/>
  <c r="C27" i="8"/>
  <c r="G27" i="8"/>
  <c r="D28" i="8"/>
  <c r="H28" i="8"/>
  <c r="E29" i="8"/>
  <c r="B30" i="8"/>
  <c r="F30" i="8"/>
  <c r="C31" i="8"/>
  <c r="G31" i="8"/>
  <c r="D32" i="8"/>
  <c r="H32" i="8"/>
  <c r="E33" i="8"/>
  <c r="B34" i="8"/>
  <c r="F34" i="8"/>
  <c r="C35" i="8"/>
  <c r="G35" i="8"/>
  <c r="D36" i="8"/>
  <c r="H36" i="8"/>
  <c r="E37" i="8"/>
  <c r="B38" i="8"/>
  <c r="F38" i="8"/>
  <c r="C39" i="8"/>
  <c r="G39" i="8"/>
  <c r="D40" i="8"/>
  <c r="H40" i="8"/>
  <c r="E41" i="8"/>
  <c r="C4" i="7"/>
  <c r="G4" i="7"/>
  <c r="F410" i="1"/>
  <c r="D413" i="1"/>
  <c r="B416" i="1"/>
  <c r="F418" i="1"/>
  <c r="D421" i="1"/>
  <c r="B424" i="1"/>
  <c r="F426" i="1"/>
  <c r="D429" i="1"/>
  <c r="B432" i="1"/>
  <c r="F434" i="1"/>
  <c r="D438" i="1"/>
  <c r="B441" i="1"/>
  <c r="F443" i="1"/>
  <c r="C5" i="8"/>
  <c r="E7" i="8"/>
  <c r="G9" i="8"/>
  <c r="B12" i="8"/>
  <c r="D14" i="8"/>
  <c r="F17" i="8"/>
  <c r="H19" i="8"/>
  <c r="C22" i="8"/>
  <c r="E24" i="8"/>
  <c r="G26" i="8"/>
  <c r="B29" i="8"/>
  <c r="D31" i="8"/>
  <c r="F33" i="8"/>
  <c r="H35" i="8"/>
  <c r="C38" i="8"/>
  <c r="E40" i="8"/>
  <c r="H4" i="7"/>
  <c r="D6" i="7"/>
  <c r="F7" i="7"/>
  <c r="H8" i="7"/>
  <c r="D10" i="7"/>
  <c r="F11" i="7"/>
  <c r="H12" i="7"/>
  <c r="D14" i="7"/>
  <c r="F15" i="7"/>
  <c r="H16" i="7"/>
  <c r="D18" i="7"/>
  <c r="F19" i="7"/>
  <c r="H20" i="7"/>
  <c r="D22" i="7"/>
  <c r="F23" i="7"/>
  <c r="H24" i="7"/>
  <c r="D26" i="7"/>
  <c r="F27" i="7"/>
  <c r="H28" i="7"/>
  <c r="D30" i="7"/>
  <c r="F31" i="7"/>
  <c r="H32" i="7"/>
  <c r="D34" i="7"/>
  <c r="F35" i="7"/>
  <c r="H36" i="7"/>
  <c r="D38" i="7"/>
  <c r="F39" i="7"/>
  <c r="H40" i="7"/>
  <c r="D42" i="7"/>
  <c r="F43" i="7"/>
  <c r="D5" i="13"/>
  <c r="G6" i="13"/>
  <c r="E8" i="13"/>
  <c r="H9" i="13"/>
  <c r="F11" i="13"/>
  <c r="H12" i="13"/>
  <c r="H13" i="13"/>
  <c r="G14" i="13"/>
  <c r="F15" i="13"/>
  <c r="E16" i="13"/>
  <c r="D17" i="13"/>
  <c r="H17" i="13"/>
  <c r="G18" i="13"/>
  <c r="F19" i="13"/>
  <c r="E20" i="13"/>
  <c r="D21" i="13"/>
  <c r="H21" i="13"/>
  <c r="G22" i="13"/>
  <c r="F23" i="13"/>
  <c r="E24" i="13"/>
  <c r="D25" i="13"/>
  <c r="H25" i="13"/>
  <c r="G26" i="13"/>
  <c r="F27" i="13"/>
  <c r="E28" i="13"/>
  <c r="D29" i="13"/>
  <c r="H29" i="13"/>
  <c r="G30" i="13"/>
  <c r="F31" i="13"/>
  <c r="E32" i="13"/>
  <c r="D33" i="13"/>
  <c r="H33" i="13"/>
  <c r="G34" i="13"/>
  <c r="F35" i="13"/>
  <c r="E36" i="13"/>
  <c r="D37" i="13"/>
  <c r="H37" i="13"/>
  <c r="G38" i="13"/>
  <c r="F39" i="13"/>
  <c r="E40" i="13"/>
  <c r="D41" i="13"/>
  <c r="H41" i="13"/>
  <c r="G42" i="13"/>
  <c r="F43" i="13"/>
  <c r="E44" i="13"/>
  <c r="D45" i="13"/>
  <c r="H45" i="13"/>
  <c r="G46" i="13"/>
  <c r="F47" i="13"/>
  <c r="E48" i="13"/>
  <c r="D49" i="13"/>
  <c r="H49" i="13"/>
  <c r="G50" i="13"/>
  <c r="F51" i="13"/>
  <c r="E52" i="13"/>
  <c r="D53" i="13"/>
  <c r="H53" i="13"/>
  <c r="G54" i="13"/>
  <c r="F55" i="13"/>
  <c r="E56" i="13"/>
  <c r="D57" i="13"/>
  <c r="H57" i="13"/>
  <c r="G58" i="13"/>
  <c r="F59" i="13"/>
  <c r="E60" i="13"/>
  <c r="D61" i="13"/>
  <c r="H61" i="13"/>
  <c r="G62" i="13"/>
  <c r="F63" i="13"/>
  <c r="E64" i="13"/>
  <c r="D65" i="13"/>
  <c r="H65" i="13"/>
  <c r="G66" i="13"/>
  <c r="F68" i="13"/>
  <c r="E69" i="13"/>
  <c r="D70" i="13"/>
  <c r="H70" i="13"/>
  <c r="G71" i="13"/>
  <c r="F72" i="13"/>
  <c r="E73" i="13"/>
  <c r="D74" i="13"/>
  <c r="H74" i="13"/>
  <c r="G75" i="13"/>
  <c r="F76" i="13"/>
  <c r="E77" i="13"/>
  <c r="D78" i="13"/>
  <c r="H78" i="13"/>
  <c r="G79" i="13"/>
  <c r="F80" i="13"/>
  <c r="E81" i="13"/>
  <c r="D82" i="13"/>
  <c r="H82" i="13"/>
  <c r="G83" i="13"/>
  <c r="F84" i="13"/>
  <c r="E85" i="13"/>
  <c r="D86" i="13"/>
  <c r="H86" i="13"/>
  <c r="G87" i="13"/>
  <c r="F88" i="13"/>
  <c r="E89" i="13"/>
  <c r="D90" i="13"/>
  <c r="H90" i="13"/>
  <c r="G91" i="13"/>
  <c r="F92" i="13"/>
  <c r="E93" i="13"/>
  <c r="D94" i="13"/>
  <c r="H94" i="13"/>
  <c r="G95" i="13"/>
  <c r="F96" i="13"/>
  <c r="E97" i="13"/>
  <c r="D98" i="13"/>
  <c r="H98" i="13"/>
  <c r="G99" i="13"/>
  <c r="F100" i="13"/>
  <c r="E101" i="13"/>
  <c r="D102" i="13"/>
  <c r="H102" i="13"/>
  <c r="G103" i="13"/>
  <c r="F104" i="13"/>
  <c r="E105" i="13"/>
  <c r="D106" i="13"/>
  <c r="H106" i="13"/>
  <c r="G107" i="13"/>
  <c r="F108" i="13"/>
  <c r="E109" i="13"/>
  <c r="D110" i="13"/>
  <c r="H110" i="13"/>
  <c r="G111" i="13"/>
  <c r="F112" i="13"/>
  <c r="E113" i="13"/>
  <c r="D114" i="13"/>
  <c r="H114" i="13"/>
  <c r="G115" i="13"/>
  <c r="F116" i="13"/>
  <c r="E117" i="13"/>
  <c r="D118" i="13"/>
  <c r="H118" i="13"/>
  <c r="G119" i="13"/>
  <c r="F4" i="12"/>
  <c r="D5" i="12"/>
  <c r="H5" i="12"/>
  <c r="F6" i="12"/>
  <c r="D7" i="12"/>
  <c r="H7" i="12"/>
  <c r="F8" i="12"/>
  <c r="D9" i="12"/>
  <c r="H9" i="12"/>
  <c r="F10" i="12"/>
  <c r="D11" i="12"/>
  <c r="H11" i="12"/>
  <c r="F12" i="12"/>
  <c r="D13" i="12"/>
  <c r="H13" i="12"/>
  <c r="F14" i="12"/>
  <c r="D15" i="12"/>
  <c r="H15" i="12"/>
  <c r="F16" i="12"/>
  <c r="D17" i="12"/>
  <c r="H17" i="12"/>
  <c r="F18" i="12"/>
  <c r="D19" i="12"/>
  <c r="H19" i="12"/>
  <c r="F20" i="12"/>
  <c r="D21" i="12"/>
  <c r="H21" i="12"/>
  <c r="F22" i="12"/>
  <c r="D23" i="12"/>
  <c r="H23" i="12"/>
  <c r="F24" i="12"/>
  <c r="D25" i="12"/>
  <c r="H25" i="12"/>
  <c r="F26" i="12"/>
  <c r="D27" i="12"/>
  <c r="H27" i="12"/>
  <c r="F28" i="12"/>
  <c r="D29" i="12"/>
  <c r="H29" i="12"/>
  <c r="F30" i="12"/>
  <c r="D31" i="12"/>
  <c r="H31" i="12"/>
  <c r="F32" i="12"/>
  <c r="D33" i="12"/>
  <c r="H33" i="12"/>
  <c r="F34" i="12"/>
  <c r="D35" i="12"/>
  <c r="H35" i="12"/>
  <c r="F36" i="12"/>
  <c r="D37" i="12"/>
  <c r="H37" i="12"/>
  <c r="F38" i="12"/>
  <c r="D39" i="12"/>
  <c r="H39" i="12"/>
  <c r="F40" i="12"/>
  <c r="D41" i="12"/>
  <c r="H41" i="12"/>
  <c r="F42" i="12"/>
  <c r="D43" i="12"/>
  <c r="H43" i="12"/>
  <c r="F44" i="12"/>
  <c r="D45" i="12"/>
  <c r="H45" i="12"/>
  <c r="F46" i="12"/>
  <c r="D47" i="12"/>
  <c r="H47" i="12"/>
  <c r="F48" i="12"/>
  <c r="D49" i="12"/>
  <c r="H49" i="12"/>
  <c r="F50" i="12"/>
  <c r="D51" i="12"/>
  <c r="H51" i="12"/>
  <c r="F52" i="12"/>
  <c r="D53" i="12"/>
  <c r="H53" i="12"/>
  <c r="F54" i="12"/>
  <c r="D55" i="12"/>
  <c r="H55" i="12"/>
  <c r="F56" i="12"/>
  <c r="D57" i="12"/>
  <c r="H57" i="12"/>
  <c r="F58" i="12"/>
  <c r="D59" i="12"/>
  <c r="H59" i="12"/>
  <c r="F60" i="12"/>
  <c r="D61" i="12"/>
  <c r="H61" i="12"/>
  <c r="F62" i="12"/>
  <c r="D63" i="12"/>
  <c r="H63" i="12"/>
  <c r="F64" i="12"/>
  <c r="D65" i="12"/>
  <c r="H65" i="12"/>
  <c r="F66" i="12"/>
  <c r="D67" i="12"/>
  <c r="H67" i="12"/>
  <c r="F68" i="12"/>
  <c r="D69" i="12"/>
  <c r="H69" i="12"/>
  <c r="F70" i="12"/>
  <c r="D71" i="12"/>
  <c r="H71" i="12"/>
  <c r="F72" i="12"/>
  <c r="D73" i="12"/>
  <c r="H73" i="12"/>
  <c r="F74" i="12"/>
  <c r="D75" i="12"/>
  <c r="H75" i="12"/>
  <c r="F76" i="12"/>
  <c r="D77" i="12"/>
  <c r="H77" i="12"/>
  <c r="F78" i="12"/>
  <c r="D79" i="12"/>
  <c r="H79" i="12"/>
  <c r="F80" i="12"/>
  <c r="D81" i="12"/>
  <c r="H81" i="12"/>
  <c r="F83" i="12"/>
  <c r="D84" i="12"/>
  <c r="H84" i="12"/>
  <c r="F85" i="12"/>
  <c r="D86" i="12"/>
  <c r="H86" i="12"/>
  <c r="F87" i="12"/>
  <c r="D88" i="12"/>
  <c r="H88" i="12"/>
  <c r="F89" i="12"/>
  <c r="D90" i="12"/>
  <c r="H90" i="12"/>
  <c r="F91" i="12"/>
  <c r="D92" i="12"/>
  <c r="H92" i="12"/>
  <c r="F93" i="12"/>
  <c r="D94" i="12"/>
  <c r="H94" i="12"/>
  <c r="F95" i="12"/>
  <c r="D96" i="12"/>
  <c r="H96" i="12"/>
  <c r="F97" i="12"/>
  <c r="D98" i="12"/>
  <c r="H98" i="12"/>
  <c r="F99" i="12"/>
  <c r="D100" i="12"/>
  <c r="H100" i="12"/>
  <c r="D411" i="1"/>
  <c r="B414" i="1"/>
  <c r="F416" i="1"/>
  <c r="D419" i="1"/>
  <c r="B422" i="1"/>
  <c r="F424" i="1"/>
  <c r="D427" i="1"/>
  <c r="B430" i="1"/>
  <c r="F432" i="1"/>
  <c r="D436" i="1"/>
  <c r="B439" i="1"/>
  <c r="F441" i="1"/>
  <c r="D444" i="1"/>
  <c r="G5" i="8"/>
  <c r="B8" i="8"/>
  <c r="D10" i="8"/>
  <c r="F12" i="8"/>
  <c r="H14" i="8"/>
  <c r="C18" i="8"/>
  <c r="E20" i="8"/>
  <c r="G22" i="8"/>
  <c r="B25" i="8"/>
  <c r="D27" i="8"/>
  <c r="F29" i="8"/>
  <c r="H31" i="8"/>
  <c r="C34" i="8"/>
  <c r="E36" i="8"/>
  <c r="G38" i="8"/>
  <c r="B41" i="8"/>
  <c r="E5" i="7"/>
  <c r="G6" i="7"/>
  <c r="C8" i="7"/>
  <c r="E9" i="7"/>
  <c r="G10" i="7"/>
  <c r="C12" i="7"/>
  <c r="E13" i="7"/>
  <c r="G14" i="7"/>
  <c r="C16" i="7"/>
  <c r="E17" i="7"/>
  <c r="G18" i="7"/>
  <c r="C20" i="7"/>
  <c r="E21" i="7"/>
  <c r="G22" i="7"/>
  <c r="C24" i="7"/>
  <c r="E25" i="7"/>
  <c r="G26" i="7"/>
  <c r="C28" i="7"/>
  <c r="E29" i="7"/>
  <c r="G30" i="7"/>
  <c r="C32" i="7"/>
  <c r="E33" i="7"/>
  <c r="G34" i="7"/>
  <c r="C36" i="7"/>
  <c r="E37" i="7"/>
  <c r="G38" i="7"/>
  <c r="C40" i="7"/>
  <c r="E41" i="7"/>
  <c r="G42" i="7"/>
  <c r="D4" i="13"/>
  <c r="G5" i="13"/>
  <c r="E7" i="13"/>
  <c r="H8" i="13"/>
  <c r="F10" i="13"/>
  <c r="D12" i="13"/>
  <c r="D13" i="13"/>
  <c r="D14" i="13"/>
  <c r="H14" i="13"/>
  <c r="G15" i="13"/>
  <c r="F16" i="13"/>
  <c r="E17" i="13"/>
  <c r="D18" i="13"/>
  <c r="H18" i="13"/>
  <c r="G19" i="13"/>
  <c r="F20" i="13"/>
  <c r="E21" i="13"/>
  <c r="D22" i="13"/>
  <c r="H22" i="13"/>
  <c r="G23" i="13"/>
  <c r="F24" i="13"/>
  <c r="E25" i="13"/>
  <c r="D26" i="13"/>
  <c r="H26" i="13"/>
  <c r="G27" i="13"/>
  <c r="F28" i="13"/>
  <c r="E29" i="13"/>
  <c r="D30" i="13"/>
  <c r="H30" i="13"/>
  <c r="G31" i="13"/>
  <c r="F32" i="13"/>
  <c r="E33" i="13"/>
  <c r="D34" i="13"/>
  <c r="H34" i="13"/>
  <c r="G35" i="13"/>
  <c r="F36" i="13"/>
  <c r="E37" i="13"/>
  <c r="D38" i="13"/>
  <c r="H38" i="13"/>
  <c r="G39" i="13"/>
  <c r="F40" i="13"/>
  <c r="E41" i="13"/>
  <c r="D42" i="13"/>
  <c r="H42" i="13"/>
  <c r="G43" i="13"/>
  <c r="F44" i="13"/>
  <c r="E45" i="13"/>
  <c r="D46" i="13"/>
  <c r="H46" i="13"/>
  <c r="G47" i="13"/>
  <c r="F48" i="13"/>
  <c r="E49" i="13"/>
  <c r="D50" i="13"/>
  <c r="H50" i="13"/>
  <c r="G51" i="13"/>
  <c r="F52" i="13"/>
  <c r="E53" i="13"/>
  <c r="D54" i="13"/>
  <c r="H54" i="13"/>
  <c r="G55" i="13"/>
  <c r="F56" i="13"/>
  <c r="E57" i="13"/>
  <c r="D58" i="13"/>
  <c r="H58" i="13"/>
  <c r="G59" i="13"/>
  <c r="F60" i="13"/>
  <c r="E61" i="13"/>
  <c r="D62" i="13"/>
  <c r="H62" i="13"/>
  <c r="G63" i="13"/>
  <c r="F64" i="13"/>
  <c r="E65" i="13"/>
  <c r="D66" i="13"/>
  <c r="H66" i="13"/>
  <c r="G68" i="13"/>
  <c r="F69" i="13"/>
  <c r="E70" i="13"/>
  <c r="D71" i="13"/>
  <c r="H71" i="13"/>
  <c r="G72" i="13"/>
  <c r="F73" i="13"/>
  <c r="E74" i="13"/>
  <c r="D75" i="13"/>
  <c r="H75" i="13"/>
  <c r="G76" i="13"/>
  <c r="F77" i="13"/>
  <c r="E78" i="13"/>
  <c r="D79" i="13"/>
  <c r="H79" i="13"/>
  <c r="G80" i="13"/>
  <c r="F81" i="13"/>
  <c r="E82" i="13"/>
  <c r="D83" i="13"/>
  <c r="H83" i="13"/>
  <c r="G84" i="13"/>
  <c r="F85" i="13"/>
  <c r="E86" i="13"/>
  <c r="D87" i="13"/>
  <c r="H87" i="13"/>
  <c r="G88" i="13"/>
  <c r="F89" i="13"/>
  <c r="E90" i="13"/>
  <c r="D91" i="13"/>
  <c r="H91" i="13"/>
  <c r="G92" i="13"/>
  <c r="F93" i="13"/>
  <c r="E94" i="13"/>
  <c r="D95" i="13"/>
  <c r="H95" i="13"/>
  <c r="G96" i="13"/>
  <c r="F97" i="13"/>
  <c r="E98" i="13"/>
  <c r="D99" i="13"/>
  <c r="H99" i="13"/>
  <c r="G100" i="13"/>
  <c r="F101" i="13"/>
  <c r="E102" i="13"/>
  <c r="D103" i="13"/>
  <c r="H103" i="13"/>
  <c r="G104" i="13"/>
  <c r="F105" i="13"/>
  <c r="E106" i="13"/>
  <c r="D107" i="13"/>
  <c r="H107" i="13"/>
  <c r="G108" i="13"/>
  <c r="F109" i="13"/>
  <c r="E110" i="13"/>
  <c r="D111" i="13"/>
  <c r="H111" i="13"/>
  <c r="G112" i="13"/>
  <c r="F113" i="13"/>
  <c r="E114" i="13"/>
  <c r="D115" i="13"/>
  <c r="H115" i="13"/>
  <c r="G116" i="13"/>
  <c r="F117" i="13"/>
  <c r="E118" i="13"/>
  <c r="D119" i="13"/>
  <c r="H119" i="13"/>
  <c r="G4" i="12"/>
  <c r="E5" i="12"/>
  <c r="I5" i="12"/>
  <c r="G6" i="12"/>
  <c r="E7" i="12"/>
  <c r="I7" i="12"/>
  <c r="G8" i="12"/>
  <c r="E9" i="12"/>
  <c r="I9" i="12"/>
  <c r="G10" i="12"/>
  <c r="E11" i="12"/>
  <c r="I11" i="12"/>
  <c r="G12" i="12"/>
  <c r="E13" i="12"/>
  <c r="I13" i="12"/>
  <c r="G14" i="12"/>
  <c r="E15" i="12"/>
  <c r="I15" i="12"/>
  <c r="G16" i="12"/>
  <c r="E17" i="12"/>
  <c r="I17" i="12"/>
  <c r="G18" i="12"/>
  <c r="E19" i="12"/>
  <c r="I19" i="12"/>
  <c r="G20" i="12"/>
  <c r="E21" i="12"/>
  <c r="I21" i="12"/>
  <c r="G22" i="12"/>
  <c r="E23" i="12"/>
  <c r="I23" i="12"/>
  <c r="G24" i="12"/>
  <c r="E25" i="12"/>
  <c r="I25" i="12"/>
  <c r="G26" i="12"/>
  <c r="E27" i="12"/>
  <c r="I27" i="12"/>
  <c r="G28" i="12"/>
  <c r="E29" i="12"/>
  <c r="I29" i="12"/>
  <c r="G30" i="12"/>
  <c r="E31" i="12"/>
  <c r="I31" i="12"/>
  <c r="G32" i="12"/>
  <c r="E33" i="12"/>
  <c r="I33" i="12"/>
  <c r="G34" i="12"/>
  <c r="E35" i="12"/>
  <c r="I35" i="12"/>
  <c r="G36" i="12"/>
  <c r="E37" i="12"/>
  <c r="I37" i="12"/>
  <c r="G38" i="12"/>
  <c r="E39" i="12"/>
  <c r="I39" i="12"/>
  <c r="G40" i="12"/>
  <c r="E41" i="12"/>
  <c r="I41" i="12"/>
  <c r="G42" i="12"/>
  <c r="E43" i="12"/>
  <c r="I43" i="12"/>
  <c r="G44" i="12"/>
  <c r="E45" i="12"/>
  <c r="I45" i="12"/>
  <c r="G46" i="12"/>
  <c r="E47" i="12"/>
  <c r="I47" i="12"/>
  <c r="G48" i="12"/>
  <c r="E49" i="12"/>
  <c r="I49" i="12"/>
  <c r="G50" i="12"/>
  <c r="E51" i="12"/>
  <c r="I51" i="12"/>
  <c r="G52" i="12"/>
  <c r="E53" i="12"/>
  <c r="I53" i="12"/>
  <c r="G54" i="12"/>
  <c r="E55" i="12"/>
  <c r="I55" i="12"/>
  <c r="G56" i="12"/>
  <c r="E57" i="12"/>
  <c r="I57" i="12"/>
  <c r="G58" i="12"/>
  <c r="E59" i="12"/>
  <c r="I59" i="12"/>
  <c r="G60" i="12"/>
  <c r="E61" i="12"/>
  <c r="I61" i="12"/>
  <c r="G62" i="12"/>
  <c r="E63" i="12"/>
  <c r="I63" i="12"/>
  <c r="G64" i="12"/>
  <c r="E65" i="12"/>
  <c r="I65" i="12"/>
  <c r="G66" i="12"/>
  <c r="E67" i="12"/>
  <c r="I67" i="12"/>
  <c r="G68" i="12"/>
  <c r="E69" i="12"/>
  <c r="I69" i="12"/>
  <c r="G70" i="12"/>
  <c r="E71" i="12"/>
  <c r="B412" i="1"/>
  <c r="F414" i="1"/>
  <c r="D417" i="1"/>
  <c r="B420" i="1"/>
  <c r="F422" i="1"/>
  <c r="D425" i="1"/>
  <c r="B428" i="1"/>
  <c r="F430" i="1"/>
  <c r="D433" i="1"/>
  <c r="B437" i="1"/>
  <c r="F439" i="1"/>
  <c r="D442" i="1"/>
  <c r="B4" i="8"/>
  <c r="D6" i="8"/>
  <c r="F8" i="8"/>
  <c r="H10" i="8"/>
  <c r="C13" i="8"/>
  <c r="E15" i="8"/>
  <c r="G18" i="8"/>
  <c r="B21" i="8"/>
  <c r="D23" i="8"/>
  <c r="F25" i="8"/>
  <c r="H27" i="8"/>
  <c r="C30" i="8"/>
  <c r="E32" i="8"/>
  <c r="G34" i="8"/>
  <c r="B37" i="8"/>
  <c r="D39" i="8"/>
  <c r="F41" i="8"/>
  <c r="F5" i="7"/>
  <c r="H6" i="7"/>
  <c r="D8" i="7"/>
  <c r="F9" i="7"/>
  <c r="H10" i="7"/>
  <c r="D12" i="7"/>
  <c r="F13" i="7"/>
  <c r="H14" i="7"/>
  <c r="D16" i="7"/>
  <c r="F17" i="7"/>
  <c r="H18" i="7"/>
  <c r="D20" i="7"/>
  <c r="F21" i="7"/>
  <c r="H22" i="7"/>
  <c r="D24" i="7"/>
  <c r="F25" i="7"/>
  <c r="H26" i="7"/>
  <c r="D28" i="7"/>
  <c r="F29" i="7"/>
  <c r="H30" i="7"/>
  <c r="D32" i="7"/>
  <c r="F33" i="7"/>
  <c r="H34" i="7"/>
  <c r="D36" i="7"/>
  <c r="F37" i="7"/>
  <c r="H38" i="7"/>
  <c r="D40" i="7"/>
  <c r="F41" i="7"/>
  <c r="H42" i="7"/>
  <c r="E4" i="13"/>
  <c r="H5" i="13"/>
  <c r="F7" i="13"/>
  <c r="D9" i="13"/>
  <c r="G10" i="13"/>
  <c r="E12" i="13"/>
  <c r="F13" i="13"/>
  <c r="E14" i="13"/>
  <c r="D15" i="13"/>
  <c r="H15" i="13"/>
  <c r="G16" i="13"/>
  <c r="F17" i="13"/>
  <c r="E18" i="13"/>
  <c r="D19" i="13"/>
  <c r="H19" i="13"/>
  <c r="G20" i="13"/>
  <c r="F21" i="13"/>
  <c r="E22" i="13"/>
  <c r="D23" i="13"/>
  <c r="H23" i="13"/>
  <c r="G24" i="13"/>
  <c r="F25" i="13"/>
  <c r="E26" i="13"/>
  <c r="D27" i="13"/>
  <c r="H27" i="13"/>
  <c r="G28" i="13"/>
  <c r="F29" i="13"/>
  <c r="E30" i="13"/>
  <c r="D31" i="13"/>
  <c r="H31" i="13"/>
  <c r="G32" i="13"/>
  <c r="F33" i="13"/>
  <c r="E34" i="13"/>
  <c r="D35" i="13"/>
  <c r="H35" i="13"/>
  <c r="G36" i="13"/>
  <c r="F37" i="13"/>
  <c r="E38" i="13"/>
  <c r="D39" i="13"/>
  <c r="H39" i="13"/>
  <c r="G40" i="13"/>
  <c r="F41" i="13"/>
  <c r="E42" i="13"/>
  <c r="D43" i="13"/>
  <c r="H43" i="13"/>
  <c r="G44" i="13"/>
  <c r="F45" i="13"/>
  <c r="E46" i="13"/>
  <c r="D47" i="13"/>
  <c r="H47" i="13"/>
  <c r="G48" i="13"/>
  <c r="F49" i="13"/>
  <c r="E50" i="13"/>
  <c r="D51" i="13"/>
  <c r="H51" i="13"/>
  <c r="G52" i="13"/>
  <c r="F53" i="13"/>
  <c r="E54" i="13"/>
  <c r="D55" i="13"/>
  <c r="H55" i="13"/>
  <c r="G56" i="13"/>
  <c r="F57" i="13"/>
  <c r="E58" i="13"/>
  <c r="D59" i="13"/>
  <c r="H59" i="13"/>
  <c r="G60" i="13"/>
  <c r="F61" i="13"/>
  <c r="E62" i="13"/>
  <c r="D63" i="13"/>
  <c r="H63" i="13"/>
  <c r="G64" i="13"/>
  <c r="F65" i="13"/>
  <c r="E66" i="13"/>
  <c r="D68" i="13"/>
  <c r="H68" i="13"/>
  <c r="G69" i="13"/>
  <c r="F70" i="13"/>
  <c r="E71" i="13"/>
  <c r="D72" i="13"/>
  <c r="H72" i="13"/>
  <c r="G73" i="13"/>
  <c r="F74" i="13"/>
  <c r="E75" i="13"/>
  <c r="D76" i="13"/>
  <c r="H76" i="13"/>
  <c r="G77" i="13"/>
  <c r="F78" i="13"/>
  <c r="E79" i="13"/>
  <c r="D80" i="13"/>
  <c r="H80" i="13"/>
  <c r="G81" i="13"/>
  <c r="F82" i="13"/>
  <c r="E83" i="13"/>
  <c r="D84" i="13"/>
  <c r="H84" i="13"/>
  <c r="G85" i="13"/>
  <c r="F86" i="13"/>
  <c r="E87" i="13"/>
  <c r="D88" i="13"/>
  <c r="H88" i="13"/>
  <c r="G89" i="13"/>
  <c r="F90" i="13"/>
  <c r="E91" i="13"/>
  <c r="D92" i="13"/>
  <c r="H92" i="13"/>
  <c r="G93" i="13"/>
  <c r="F94" i="13"/>
  <c r="E95" i="13"/>
  <c r="D96" i="13"/>
  <c r="H96" i="13"/>
  <c r="G97" i="13"/>
  <c r="F98" i="13"/>
  <c r="E99" i="13"/>
  <c r="D100" i="13"/>
  <c r="H100" i="13"/>
  <c r="G101" i="13"/>
  <c r="F102" i="13"/>
  <c r="E103" i="13"/>
  <c r="D104" i="13"/>
  <c r="H104" i="13"/>
  <c r="G105" i="13"/>
  <c r="F106" i="13"/>
  <c r="E107" i="13"/>
  <c r="D108" i="13"/>
  <c r="H108" i="13"/>
  <c r="G109" i="13"/>
  <c r="F110" i="13"/>
  <c r="E111" i="13"/>
  <c r="D112" i="13"/>
  <c r="H112" i="13"/>
  <c r="G113" i="13"/>
  <c r="F114" i="13"/>
  <c r="E115" i="13"/>
  <c r="D116" i="13"/>
  <c r="H116" i="13"/>
  <c r="G117" i="13"/>
  <c r="F118" i="13"/>
  <c r="E119" i="13"/>
  <c r="D4" i="12"/>
  <c r="H4" i="12"/>
  <c r="F5" i="12"/>
  <c r="D6" i="12"/>
  <c r="H6" i="12"/>
  <c r="F7" i="12"/>
  <c r="D8" i="12"/>
  <c r="H8" i="12"/>
  <c r="F9" i="12"/>
  <c r="D10" i="12"/>
  <c r="H10" i="12"/>
  <c r="F11" i="12"/>
  <c r="D12" i="12"/>
  <c r="H12" i="12"/>
  <c r="F13" i="12"/>
  <c r="D14" i="12"/>
  <c r="H14" i="12"/>
  <c r="F15" i="12"/>
  <c r="D16" i="12"/>
  <c r="H16" i="12"/>
  <c r="F17" i="12"/>
  <c r="D18" i="12"/>
  <c r="H18" i="12"/>
  <c r="F19" i="12"/>
  <c r="D20" i="12"/>
  <c r="H20" i="12"/>
  <c r="F21" i="12"/>
  <c r="D22" i="12"/>
  <c r="H22" i="12"/>
  <c r="F23" i="12"/>
  <c r="D24" i="12"/>
  <c r="H24" i="12"/>
  <c r="F25" i="12"/>
  <c r="D26" i="12"/>
  <c r="H26" i="12"/>
  <c r="F27" i="12"/>
  <c r="D28" i="12"/>
  <c r="H28" i="12"/>
  <c r="F29" i="12"/>
  <c r="D30" i="12"/>
  <c r="H30" i="12"/>
  <c r="F31" i="12"/>
  <c r="D32" i="12"/>
  <c r="H32" i="12"/>
  <c r="F33" i="12"/>
  <c r="D34" i="12"/>
  <c r="H34" i="12"/>
  <c r="F35" i="12"/>
  <c r="D36" i="12"/>
  <c r="H36" i="12"/>
  <c r="F37" i="12"/>
  <c r="D38" i="12"/>
  <c r="H38" i="12"/>
  <c r="F39" i="12"/>
  <c r="D40" i="12"/>
  <c r="H40" i="12"/>
  <c r="F41" i="12"/>
  <c r="D42" i="12"/>
  <c r="H42" i="12"/>
  <c r="F43" i="12"/>
  <c r="D44" i="12"/>
  <c r="H44" i="12"/>
  <c r="F45" i="12"/>
  <c r="D46" i="12"/>
  <c r="H46" i="12"/>
  <c r="F47" i="12"/>
  <c r="D48" i="12"/>
  <c r="H48" i="12"/>
  <c r="F49" i="12"/>
  <c r="D50" i="12"/>
  <c r="H50" i="12"/>
  <c r="F51" i="12"/>
  <c r="D52" i="12"/>
  <c r="H52" i="12"/>
  <c r="F53" i="12"/>
  <c r="D54" i="12"/>
  <c r="H54" i="12"/>
  <c r="F55" i="12"/>
  <c r="D56" i="12"/>
  <c r="H56" i="12"/>
  <c r="F57" i="12"/>
  <c r="D58" i="12"/>
  <c r="H58" i="12"/>
  <c r="F59" i="12"/>
  <c r="D60" i="12"/>
  <c r="H60" i="12"/>
  <c r="F61" i="12"/>
  <c r="D62" i="12"/>
  <c r="H62" i="12"/>
  <c r="F63" i="12"/>
  <c r="D64" i="12"/>
  <c r="H64" i="12"/>
  <c r="F65" i="12"/>
  <c r="D66" i="12"/>
  <c r="H66" i="12"/>
  <c r="F67" i="12"/>
  <c r="D68" i="12"/>
  <c r="H68" i="12"/>
  <c r="F69" i="12"/>
  <c r="D70" i="12"/>
  <c r="H70" i="12"/>
  <c r="F71" i="12"/>
  <c r="D72" i="12"/>
  <c r="H72" i="12"/>
  <c r="F73" i="12"/>
  <c r="D74" i="12"/>
  <c r="H74" i="12"/>
  <c r="F75" i="12"/>
  <c r="D76" i="12"/>
  <c r="H76" i="12"/>
  <c r="F77" i="12"/>
  <c r="D78" i="12"/>
  <c r="H78" i="12"/>
  <c r="F79" i="12"/>
  <c r="D80" i="12"/>
  <c r="H80" i="12"/>
  <c r="F81" i="12"/>
  <c r="D83" i="12"/>
  <c r="H83" i="12"/>
  <c r="F84" i="12"/>
  <c r="D85" i="12"/>
  <c r="H85" i="12"/>
  <c r="F86" i="12"/>
  <c r="D87" i="12"/>
  <c r="H87" i="12"/>
  <c r="F88" i="12"/>
  <c r="D89" i="12"/>
  <c r="H89" i="12"/>
  <c r="F90" i="12"/>
  <c r="D91" i="12"/>
  <c r="H91" i="12"/>
  <c r="F92" i="12"/>
  <c r="D93" i="12"/>
  <c r="H93" i="12"/>
  <c r="F94" i="12"/>
  <c r="D95" i="12"/>
  <c r="H95" i="12"/>
  <c r="F96" i="12"/>
  <c r="D97" i="12"/>
  <c r="H97" i="12"/>
  <c r="F98" i="12"/>
  <c r="D99" i="12"/>
  <c r="H99" i="12"/>
  <c r="F100" i="12"/>
  <c r="D101" i="12"/>
  <c r="F412" i="1"/>
  <c r="D415" i="1"/>
  <c r="B418" i="1"/>
  <c r="F420" i="1"/>
  <c r="D423" i="1"/>
  <c r="B426" i="1"/>
  <c r="F428" i="1"/>
  <c r="D431" i="1"/>
  <c r="B434" i="1"/>
  <c r="F437" i="1"/>
  <c r="D440" i="1"/>
  <c r="B443" i="1"/>
  <c r="F4" i="8"/>
  <c r="H6" i="8"/>
  <c r="C9" i="8"/>
  <c r="E11" i="8"/>
  <c r="G13" i="8"/>
  <c r="B17" i="8"/>
  <c r="D19" i="8"/>
  <c r="F21" i="8"/>
  <c r="H23" i="8"/>
  <c r="C26" i="8"/>
  <c r="E28" i="8"/>
  <c r="G30" i="8"/>
  <c r="B33" i="8"/>
  <c r="D35" i="8"/>
  <c r="F37" i="8"/>
  <c r="H39" i="8"/>
  <c r="D4" i="7"/>
  <c r="C6" i="7"/>
  <c r="E7" i="7"/>
  <c r="G8" i="7"/>
  <c r="C10" i="7"/>
  <c r="E11" i="7"/>
  <c r="G12" i="7"/>
  <c r="C14" i="7"/>
  <c r="E15" i="7"/>
  <c r="G16" i="7"/>
  <c r="C18" i="7"/>
  <c r="E19" i="7"/>
  <c r="G20" i="7"/>
  <c r="C22" i="7"/>
  <c r="E23" i="7"/>
  <c r="G24" i="7"/>
  <c r="C26" i="7"/>
  <c r="E27" i="7"/>
  <c r="G28" i="7"/>
  <c r="C30" i="7"/>
  <c r="E31" i="7"/>
  <c r="G32" i="7"/>
  <c r="C34" i="7"/>
  <c r="E35" i="7"/>
  <c r="G36" i="7"/>
  <c r="C38" i="7"/>
  <c r="E39" i="7"/>
  <c r="G40" i="7"/>
  <c r="C42" i="7"/>
  <c r="E43" i="7"/>
  <c r="H4" i="13"/>
  <c r="F6" i="13"/>
  <c r="D8" i="13"/>
  <c r="G9" i="13"/>
  <c r="E11" i="13"/>
  <c r="G12" i="13"/>
  <c r="G13" i="13"/>
  <c r="F14" i="13"/>
  <c r="E15" i="13"/>
  <c r="D16" i="13"/>
  <c r="H16" i="13"/>
  <c r="G17" i="13"/>
  <c r="F18" i="13"/>
  <c r="E19" i="13"/>
  <c r="D20" i="13"/>
  <c r="H20" i="13"/>
  <c r="G21" i="13"/>
  <c r="F22" i="13"/>
  <c r="E23" i="13"/>
  <c r="D24" i="13"/>
  <c r="H24" i="13"/>
  <c r="G25" i="13"/>
  <c r="F26" i="13"/>
  <c r="E27" i="13"/>
  <c r="D28" i="13"/>
  <c r="H28" i="13"/>
  <c r="G29" i="13"/>
  <c r="F30" i="13"/>
  <c r="E31" i="13"/>
  <c r="D32" i="13"/>
  <c r="H32" i="13"/>
  <c r="G33" i="13"/>
  <c r="F34" i="13"/>
  <c r="E35" i="13"/>
  <c r="D36" i="13"/>
  <c r="H36" i="13"/>
  <c r="G37" i="13"/>
  <c r="F38" i="13"/>
  <c r="E39" i="13"/>
  <c r="D40" i="13"/>
  <c r="H40" i="13"/>
  <c r="G41" i="13"/>
  <c r="F42" i="13"/>
  <c r="E43" i="13"/>
  <c r="F46" i="13"/>
  <c r="G49" i="13"/>
  <c r="H52" i="13"/>
  <c r="D56" i="13"/>
  <c r="E59" i="13"/>
  <c r="F62" i="13"/>
  <c r="G65" i="13"/>
  <c r="H69" i="13"/>
  <c r="D73" i="13"/>
  <c r="E76" i="13"/>
  <c r="F79" i="13"/>
  <c r="G82" i="13"/>
  <c r="H85" i="13"/>
  <c r="D89" i="13"/>
  <c r="E92" i="13"/>
  <c r="F95" i="13"/>
  <c r="G98" i="13"/>
  <c r="H101" i="13"/>
  <c r="D105" i="13"/>
  <c r="E108" i="13"/>
  <c r="F111" i="13"/>
  <c r="G114" i="13"/>
  <c r="H117" i="13"/>
  <c r="I4" i="12"/>
  <c r="G7" i="12"/>
  <c r="E10" i="12"/>
  <c r="I12" i="12"/>
  <c r="G15" i="12"/>
  <c r="E18" i="12"/>
  <c r="I20" i="12"/>
  <c r="G23" i="12"/>
  <c r="E26" i="12"/>
  <c r="I28" i="12"/>
  <c r="G31" i="12"/>
  <c r="E34" i="12"/>
  <c r="I36" i="12"/>
  <c r="G39" i="12"/>
  <c r="E42" i="12"/>
  <c r="I44" i="12"/>
  <c r="G47" i="12"/>
  <c r="E50" i="12"/>
  <c r="I52" i="12"/>
  <c r="G55" i="12"/>
  <c r="E58" i="12"/>
  <c r="I60" i="12"/>
  <c r="G63" i="12"/>
  <c r="E66" i="12"/>
  <c r="I68" i="12"/>
  <c r="G71" i="12"/>
  <c r="I72" i="12"/>
  <c r="E74" i="12"/>
  <c r="G75" i="12"/>
  <c r="I76" i="12"/>
  <c r="E78" i="12"/>
  <c r="G79" i="12"/>
  <c r="I80" i="12"/>
  <c r="E83" i="12"/>
  <c r="G84" i="12"/>
  <c r="I85" i="12"/>
  <c r="E87" i="12"/>
  <c r="G88" i="12"/>
  <c r="I89" i="12"/>
  <c r="E91" i="12"/>
  <c r="G92" i="12"/>
  <c r="I93" i="12"/>
  <c r="E95" i="12"/>
  <c r="G96" i="12"/>
  <c r="I97" i="12"/>
  <c r="E99" i="12"/>
  <c r="G100" i="12"/>
  <c r="G101" i="12"/>
  <c r="E102" i="12"/>
  <c r="I102" i="12"/>
  <c r="G103" i="12"/>
  <c r="E104" i="12"/>
  <c r="I104" i="12"/>
  <c r="G105" i="12"/>
  <c r="E106" i="12"/>
  <c r="I106" i="12"/>
  <c r="G107" i="12"/>
  <c r="E108" i="12"/>
  <c r="I108" i="12"/>
  <c r="G109" i="12"/>
  <c r="E110" i="12"/>
  <c r="I110" i="12"/>
  <c r="G111" i="12"/>
  <c r="E112" i="12"/>
  <c r="I112" i="12"/>
  <c r="G113" i="12"/>
  <c r="E114" i="12"/>
  <c r="I114" i="12"/>
  <c r="G115" i="12"/>
  <c r="E116" i="12"/>
  <c r="I116" i="12"/>
  <c r="G117" i="12"/>
  <c r="E118" i="12"/>
  <c r="I118" i="12"/>
  <c r="G119" i="12"/>
  <c r="E121" i="12"/>
  <c r="I121" i="12"/>
  <c r="G122" i="12"/>
  <c r="E123" i="12"/>
  <c r="I123" i="12"/>
  <c r="G124" i="12"/>
  <c r="E125" i="12"/>
  <c r="I125" i="12"/>
  <c r="G126" i="12"/>
  <c r="E127" i="12"/>
  <c r="I127" i="12"/>
  <c r="G128" i="12"/>
  <c r="E129" i="12"/>
  <c r="I129" i="12"/>
  <c r="G130" i="12"/>
  <c r="E131" i="12"/>
  <c r="I131" i="12"/>
  <c r="G132" i="12"/>
  <c r="E133" i="12"/>
  <c r="I133" i="12"/>
  <c r="G134" i="12"/>
  <c r="E135" i="12"/>
  <c r="I135" i="12"/>
  <c r="G136" i="12"/>
  <c r="E137" i="12"/>
  <c r="I137" i="12"/>
  <c r="G138" i="12"/>
  <c r="E139" i="12"/>
  <c r="I139" i="12"/>
  <c r="G140" i="12"/>
  <c r="E141" i="12"/>
  <c r="I141" i="12"/>
  <c r="G142" i="12"/>
  <c r="E4" i="6"/>
  <c r="D5" i="6"/>
  <c r="H5" i="6"/>
  <c r="G6" i="6"/>
  <c r="F7" i="6"/>
  <c r="E8" i="6"/>
  <c r="D9" i="6"/>
  <c r="H9" i="6"/>
  <c r="G10" i="6"/>
  <c r="F11" i="6"/>
  <c r="E12" i="6"/>
  <c r="D13" i="6"/>
  <c r="H13" i="6"/>
  <c r="G14" i="6"/>
  <c r="F15" i="6"/>
  <c r="E16" i="6"/>
  <c r="D17" i="6"/>
  <c r="H17" i="6"/>
  <c r="G18" i="6"/>
  <c r="F19" i="6"/>
  <c r="E20" i="6"/>
  <c r="D21" i="6"/>
  <c r="H21" i="6"/>
  <c r="G22" i="6"/>
  <c r="F23" i="6"/>
  <c r="E24" i="6"/>
  <c r="D25" i="6"/>
  <c r="H25" i="6"/>
  <c r="G26" i="6"/>
  <c r="F27" i="6"/>
  <c r="E28" i="6"/>
  <c r="D29" i="6"/>
  <c r="H29" i="6"/>
  <c r="G30" i="6"/>
  <c r="F31" i="6"/>
  <c r="E32" i="6"/>
  <c r="D33" i="6"/>
  <c r="H33" i="6"/>
  <c r="G34" i="6"/>
  <c r="F35" i="6"/>
  <c r="E36" i="6"/>
  <c r="D37" i="6"/>
  <c r="H37" i="6"/>
  <c r="G38" i="6"/>
  <c r="F39" i="6"/>
  <c r="E40" i="6"/>
  <c r="D41" i="6"/>
  <c r="H41" i="6"/>
  <c r="G42" i="6"/>
  <c r="F43" i="6"/>
  <c r="E44" i="6"/>
  <c r="D45" i="6"/>
  <c r="H45" i="6"/>
  <c r="G46" i="6"/>
  <c r="F47" i="6"/>
  <c r="E48" i="6"/>
  <c r="D49" i="6"/>
  <c r="H49" i="6"/>
  <c r="G50" i="6"/>
  <c r="F51" i="6"/>
  <c r="E52" i="6"/>
  <c r="D53" i="6"/>
  <c r="H53" i="6"/>
  <c r="G54" i="6"/>
  <c r="F55" i="6"/>
  <c r="E56" i="6"/>
  <c r="D57" i="6"/>
  <c r="H57" i="6"/>
  <c r="G58" i="6"/>
  <c r="F59" i="6"/>
  <c r="E60" i="6"/>
  <c r="D61" i="6"/>
  <c r="H61" i="6"/>
  <c r="G62" i="6"/>
  <c r="F63" i="6"/>
  <c r="E64" i="6"/>
  <c r="D65" i="6"/>
  <c r="H65" i="6"/>
  <c r="G66" i="6"/>
  <c r="F67" i="6"/>
  <c r="E68" i="6"/>
  <c r="D69" i="6"/>
  <c r="H69" i="6"/>
  <c r="G70" i="6"/>
  <c r="F71" i="6"/>
  <c r="E72" i="6"/>
  <c r="D73" i="6"/>
  <c r="H73" i="6"/>
  <c r="G74" i="6"/>
  <c r="F75" i="6"/>
  <c r="E76" i="6"/>
  <c r="D77" i="6"/>
  <c r="H77" i="6"/>
  <c r="G78" i="6"/>
  <c r="F79" i="6"/>
  <c r="E80" i="6"/>
  <c r="D81" i="6"/>
  <c r="H81" i="6"/>
  <c r="G82" i="6"/>
  <c r="F83" i="6"/>
  <c r="E84" i="6"/>
  <c r="D85" i="6"/>
  <c r="H85" i="6"/>
  <c r="G86" i="6"/>
  <c r="F87" i="6"/>
  <c r="E88" i="6"/>
  <c r="D89" i="6"/>
  <c r="H89" i="6"/>
  <c r="G90" i="6"/>
  <c r="F91" i="6"/>
  <c r="F4" i="5"/>
  <c r="J4" i="5"/>
  <c r="H6" i="5"/>
  <c r="F7" i="5"/>
  <c r="J7" i="5"/>
  <c r="H8" i="5"/>
  <c r="F9" i="5"/>
  <c r="J9" i="5"/>
  <c r="H10" i="5"/>
  <c r="F11" i="5"/>
  <c r="J11" i="5"/>
  <c r="H12" i="5"/>
  <c r="F13" i="5"/>
  <c r="J13" i="5"/>
  <c r="H14" i="5"/>
  <c r="F15" i="5"/>
  <c r="J15" i="5"/>
  <c r="H16" i="5"/>
  <c r="F17" i="5"/>
  <c r="J17" i="5"/>
  <c r="H18" i="5"/>
  <c r="F19" i="5"/>
  <c r="J19" i="5"/>
  <c r="H20" i="5"/>
  <c r="F21" i="5"/>
  <c r="J21" i="5"/>
  <c r="H22" i="5"/>
  <c r="F23" i="5"/>
  <c r="J23" i="5"/>
  <c r="H24" i="5"/>
  <c r="F25" i="5"/>
  <c r="J25" i="5"/>
  <c r="H26" i="5"/>
  <c r="F27" i="5"/>
  <c r="J27" i="5"/>
  <c r="H28" i="5"/>
  <c r="F29" i="5"/>
  <c r="J29" i="5"/>
  <c r="H30" i="5"/>
  <c r="F31" i="5"/>
  <c r="J31" i="5"/>
  <c r="H32" i="5"/>
  <c r="F33" i="5"/>
  <c r="J33" i="5"/>
  <c r="H34" i="5"/>
  <c r="F35" i="5"/>
  <c r="J35" i="5"/>
  <c r="H37" i="5"/>
  <c r="F38" i="5"/>
  <c r="J38" i="5"/>
  <c r="H39" i="5"/>
  <c r="F40" i="5"/>
  <c r="J40" i="5"/>
  <c r="H41" i="5"/>
  <c r="F42" i="5"/>
  <c r="J42" i="5"/>
  <c r="H43" i="5"/>
  <c r="F44" i="5"/>
  <c r="J44" i="5"/>
  <c r="H45" i="5"/>
  <c r="F46" i="5"/>
  <c r="J46" i="5"/>
  <c r="H47" i="5"/>
  <c r="F48" i="5"/>
  <c r="J48" i="5"/>
  <c r="H49" i="5"/>
  <c r="F50" i="5"/>
  <c r="J50" i="5"/>
  <c r="H51" i="5"/>
  <c r="F52" i="5"/>
  <c r="J52" i="5"/>
  <c r="H53" i="5"/>
  <c r="F54" i="5"/>
  <c r="J54" i="5"/>
  <c r="H55" i="5"/>
  <c r="F56" i="5"/>
  <c r="J56" i="5"/>
  <c r="H57" i="5"/>
  <c r="F58" i="5"/>
  <c r="J58" i="5"/>
  <c r="H59" i="5"/>
  <c r="D4" i="4"/>
  <c r="C5" i="4"/>
  <c r="G5" i="4"/>
  <c r="F6" i="4"/>
  <c r="E7" i="4"/>
  <c r="D8" i="4"/>
  <c r="C9" i="4"/>
  <c r="G9" i="4"/>
  <c r="F10" i="4"/>
  <c r="E11" i="4"/>
  <c r="D12" i="4"/>
  <c r="C13" i="4"/>
  <c r="G13" i="4"/>
  <c r="F14" i="4"/>
  <c r="E15" i="4"/>
  <c r="D16" i="4"/>
  <c r="C17" i="4"/>
  <c r="D44" i="13"/>
  <c r="E47" i="13"/>
  <c r="F50" i="13"/>
  <c r="G53" i="13"/>
  <c r="H56" i="13"/>
  <c r="D60" i="13"/>
  <c r="E63" i="13"/>
  <c r="F66" i="13"/>
  <c r="G70" i="13"/>
  <c r="H73" i="13"/>
  <c r="D77" i="13"/>
  <c r="E80" i="13"/>
  <c r="F83" i="13"/>
  <c r="G86" i="13"/>
  <c r="H89" i="13"/>
  <c r="D93" i="13"/>
  <c r="E96" i="13"/>
  <c r="F99" i="13"/>
  <c r="G102" i="13"/>
  <c r="H105" i="13"/>
  <c r="D109" i="13"/>
  <c r="E112" i="13"/>
  <c r="F115" i="13"/>
  <c r="G118" i="13"/>
  <c r="G5" i="12"/>
  <c r="E8" i="12"/>
  <c r="I10" i="12"/>
  <c r="G13" i="12"/>
  <c r="E16" i="12"/>
  <c r="I18" i="12"/>
  <c r="G21" i="12"/>
  <c r="E24" i="12"/>
  <c r="I26" i="12"/>
  <c r="G29" i="12"/>
  <c r="E32" i="12"/>
  <c r="I34" i="12"/>
  <c r="G37" i="12"/>
  <c r="E40" i="12"/>
  <c r="I42" i="12"/>
  <c r="G45" i="12"/>
  <c r="E48" i="12"/>
  <c r="I50" i="12"/>
  <c r="G53" i="12"/>
  <c r="E56" i="12"/>
  <c r="I58" i="12"/>
  <c r="G61" i="12"/>
  <c r="E64" i="12"/>
  <c r="I66" i="12"/>
  <c r="G69" i="12"/>
  <c r="I71" i="12"/>
  <c r="E73" i="12"/>
  <c r="G74" i="12"/>
  <c r="I75" i="12"/>
  <c r="E77" i="12"/>
  <c r="G78" i="12"/>
  <c r="I79" i="12"/>
  <c r="E81" i="12"/>
  <c r="G83" i="12"/>
  <c r="I84" i="12"/>
  <c r="E86" i="12"/>
  <c r="G87" i="12"/>
  <c r="I88" i="12"/>
  <c r="E90" i="12"/>
  <c r="G91" i="12"/>
  <c r="I92" i="12"/>
  <c r="E94" i="12"/>
  <c r="G95" i="12"/>
  <c r="I96" i="12"/>
  <c r="E98" i="12"/>
  <c r="G99" i="12"/>
  <c r="I100" i="12"/>
  <c r="H101" i="12"/>
  <c r="F102" i="12"/>
  <c r="D103" i="12"/>
  <c r="H103" i="12"/>
  <c r="F104" i="12"/>
  <c r="D105" i="12"/>
  <c r="H105" i="12"/>
  <c r="F106" i="12"/>
  <c r="D107" i="12"/>
  <c r="H107" i="12"/>
  <c r="F108" i="12"/>
  <c r="D109" i="12"/>
  <c r="H109" i="12"/>
  <c r="F110" i="12"/>
  <c r="D111" i="12"/>
  <c r="H111" i="12"/>
  <c r="F112" i="12"/>
  <c r="D113" i="12"/>
  <c r="H113" i="12"/>
  <c r="F114" i="12"/>
  <c r="D115" i="12"/>
  <c r="H115" i="12"/>
  <c r="F116" i="12"/>
  <c r="D117" i="12"/>
  <c r="H117" i="12"/>
  <c r="F118" i="12"/>
  <c r="D119" i="12"/>
  <c r="H119" i="12"/>
  <c r="F121" i="12"/>
  <c r="D122" i="12"/>
  <c r="H122" i="12"/>
  <c r="F123" i="12"/>
  <c r="D124" i="12"/>
  <c r="H124" i="12"/>
  <c r="F125" i="12"/>
  <c r="D126" i="12"/>
  <c r="H126" i="12"/>
  <c r="F127" i="12"/>
  <c r="D128" i="12"/>
  <c r="H128" i="12"/>
  <c r="F129" i="12"/>
  <c r="D130" i="12"/>
  <c r="H130" i="12"/>
  <c r="F131" i="12"/>
  <c r="D132" i="12"/>
  <c r="H132" i="12"/>
  <c r="F133" i="12"/>
  <c r="D134" i="12"/>
  <c r="H134" i="12"/>
  <c r="F135" i="12"/>
  <c r="D136" i="12"/>
  <c r="H136" i="12"/>
  <c r="F137" i="12"/>
  <c r="D138" i="12"/>
  <c r="H138" i="12"/>
  <c r="F139" i="12"/>
  <c r="D140" i="12"/>
  <c r="H140" i="12"/>
  <c r="F141" i="12"/>
  <c r="D142" i="12"/>
  <c r="H142" i="12"/>
  <c r="F4" i="6"/>
  <c r="E5" i="6"/>
  <c r="D6" i="6"/>
  <c r="H6" i="6"/>
  <c r="G7" i="6"/>
  <c r="F8" i="6"/>
  <c r="E9" i="6"/>
  <c r="D10" i="6"/>
  <c r="H10" i="6"/>
  <c r="G11" i="6"/>
  <c r="F12" i="6"/>
  <c r="E13" i="6"/>
  <c r="D14" i="6"/>
  <c r="H14" i="6"/>
  <c r="G15" i="6"/>
  <c r="F16" i="6"/>
  <c r="E17" i="6"/>
  <c r="D18" i="6"/>
  <c r="H18" i="6"/>
  <c r="G19" i="6"/>
  <c r="F20" i="6"/>
  <c r="E21" i="6"/>
  <c r="D22" i="6"/>
  <c r="H22" i="6"/>
  <c r="G23" i="6"/>
  <c r="F24" i="6"/>
  <c r="E25" i="6"/>
  <c r="D26" i="6"/>
  <c r="H26" i="6"/>
  <c r="G27" i="6"/>
  <c r="F28" i="6"/>
  <c r="E29" i="6"/>
  <c r="D30" i="6"/>
  <c r="H30" i="6"/>
  <c r="G31" i="6"/>
  <c r="F32" i="6"/>
  <c r="E33" i="6"/>
  <c r="D34" i="6"/>
  <c r="H34" i="6"/>
  <c r="G35" i="6"/>
  <c r="F36" i="6"/>
  <c r="E37" i="6"/>
  <c r="D38" i="6"/>
  <c r="H38" i="6"/>
  <c r="G39" i="6"/>
  <c r="F40" i="6"/>
  <c r="E41" i="6"/>
  <c r="D42" i="6"/>
  <c r="H42" i="6"/>
  <c r="G43" i="6"/>
  <c r="F44" i="6"/>
  <c r="E45" i="6"/>
  <c r="D46" i="6"/>
  <c r="H46" i="6"/>
  <c r="G47" i="6"/>
  <c r="F48" i="6"/>
  <c r="E49" i="6"/>
  <c r="D50" i="6"/>
  <c r="H50" i="6"/>
  <c r="G51" i="6"/>
  <c r="F52" i="6"/>
  <c r="E53" i="6"/>
  <c r="D54" i="6"/>
  <c r="H54" i="6"/>
  <c r="G55" i="6"/>
  <c r="F56" i="6"/>
  <c r="E57" i="6"/>
  <c r="D58" i="6"/>
  <c r="H58" i="6"/>
  <c r="G59" i="6"/>
  <c r="F60" i="6"/>
  <c r="E61" i="6"/>
  <c r="D62" i="6"/>
  <c r="H62" i="6"/>
  <c r="G63" i="6"/>
  <c r="F64" i="6"/>
  <c r="E65" i="6"/>
  <c r="D66" i="6"/>
  <c r="H66" i="6"/>
  <c r="G67" i="6"/>
  <c r="F68" i="6"/>
  <c r="E69" i="6"/>
  <c r="D70" i="6"/>
  <c r="H70" i="6"/>
  <c r="G71" i="6"/>
  <c r="F72" i="6"/>
  <c r="E73" i="6"/>
  <c r="D74" i="6"/>
  <c r="H74" i="6"/>
  <c r="G75" i="6"/>
  <c r="F76" i="6"/>
  <c r="E77" i="6"/>
  <c r="D78" i="6"/>
  <c r="H78" i="6"/>
  <c r="G79" i="6"/>
  <c r="F80" i="6"/>
  <c r="E81" i="6"/>
  <c r="D82" i="6"/>
  <c r="H82" i="6"/>
  <c r="G83" i="6"/>
  <c r="F84" i="6"/>
  <c r="E85" i="6"/>
  <c r="D86" i="6"/>
  <c r="H86" i="6"/>
  <c r="G87" i="6"/>
  <c r="F88" i="6"/>
  <c r="E89" i="6"/>
  <c r="D90" i="6"/>
  <c r="H90" i="6"/>
  <c r="G91" i="6"/>
  <c r="G4" i="5"/>
  <c r="E6" i="5"/>
  <c r="I6" i="5"/>
  <c r="G7" i="5"/>
  <c r="E8" i="5"/>
  <c r="I8" i="5"/>
  <c r="G9" i="5"/>
  <c r="E10" i="5"/>
  <c r="I10" i="5"/>
  <c r="G11" i="5"/>
  <c r="E12" i="5"/>
  <c r="I12" i="5"/>
  <c r="G13" i="5"/>
  <c r="E14" i="5"/>
  <c r="I14" i="5"/>
  <c r="G15" i="5"/>
  <c r="E16" i="5"/>
  <c r="I16" i="5"/>
  <c r="G17" i="5"/>
  <c r="E18" i="5"/>
  <c r="I18" i="5"/>
  <c r="G19" i="5"/>
  <c r="E20" i="5"/>
  <c r="I20" i="5"/>
  <c r="G21" i="5"/>
  <c r="E22" i="5"/>
  <c r="I22" i="5"/>
  <c r="G23" i="5"/>
  <c r="E24" i="5"/>
  <c r="I24" i="5"/>
  <c r="G25" i="5"/>
  <c r="E26" i="5"/>
  <c r="I26" i="5"/>
  <c r="G27" i="5"/>
  <c r="E28" i="5"/>
  <c r="I28" i="5"/>
  <c r="G29" i="5"/>
  <c r="E30" i="5"/>
  <c r="I30" i="5"/>
  <c r="G31" i="5"/>
  <c r="E32" i="5"/>
  <c r="I32" i="5"/>
  <c r="G33" i="5"/>
  <c r="E34" i="5"/>
  <c r="I34" i="5"/>
  <c r="G35" i="5"/>
  <c r="E37" i="5"/>
  <c r="I37" i="5"/>
  <c r="G38" i="5"/>
  <c r="E39" i="5"/>
  <c r="I39" i="5"/>
  <c r="G40" i="5"/>
  <c r="E41" i="5"/>
  <c r="I41" i="5"/>
  <c r="G42" i="5"/>
  <c r="E43" i="5"/>
  <c r="I43" i="5"/>
  <c r="G44" i="5"/>
  <c r="E45" i="5"/>
  <c r="I45" i="5"/>
  <c r="G46" i="5"/>
  <c r="E47" i="5"/>
  <c r="I47" i="5"/>
  <c r="G48" i="5"/>
  <c r="E49" i="5"/>
  <c r="I49" i="5"/>
  <c r="G50" i="5"/>
  <c r="E51" i="5"/>
  <c r="I51" i="5"/>
  <c r="G52" i="5"/>
  <c r="E53" i="5"/>
  <c r="I53" i="5"/>
  <c r="G54" i="5"/>
  <c r="E55" i="5"/>
  <c r="I55" i="5"/>
  <c r="G56" i="5"/>
  <c r="E57" i="5"/>
  <c r="I57" i="5"/>
  <c r="G58" i="5"/>
  <c r="E59" i="5"/>
  <c r="I59" i="5"/>
  <c r="E4" i="4"/>
  <c r="H44" i="13"/>
  <c r="D48" i="13"/>
  <c r="E51" i="13"/>
  <c r="F54" i="13"/>
  <c r="G57" i="13"/>
  <c r="H60" i="13"/>
  <c r="D64" i="13"/>
  <c r="E68" i="13"/>
  <c r="F71" i="13"/>
  <c r="G74" i="13"/>
  <c r="H77" i="13"/>
  <c r="D81" i="13"/>
  <c r="E84" i="13"/>
  <c r="F87" i="13"/>
  <c r="G90" i="13"/>
  <c r="H93" i="13"/>
  <c r="D97" i="13"/>
  <c r="E100" i="13"/>
  <c r="F103" i="13"/>
  <c r="G106" i="13"/>
  <c r="H109" i="13"/>
  <c r="D113" i="13"/>
  <c r="E116" i="13"/>
  <c r="F119" i="13"/>
  <c r="E6" i="12"/>
  <c r="I8" i="12"/>
  <c r="G11" i="12"/>
  <c r="E14" i="12"/>
  <c r="I16" i="12"/>
  <c r="G19" i="12"/>
  <c r="E22" i="12"/>
  <c r="I24" i="12"/>
  <c r="G27" i="12"/>
  <c r="E30" i="12"/>
  <c r="I32" i="12"/>
  <c r="G35" i="12"/>
  <c r="E38" i="12"/>
  <c r="I40" i="12"/>
  <c r="G43" i="12"/>
  <c r="E46" i="12"/>
  <c r="I48" i="12"/>
  <c r="G51" i="12"/>
  <c r="E54" i="12"/>
  <c r="I56" i="12"/>
  <c r="G59" i="12"/>
  <c r="E62" i="12"/>
  <c r="I64" i="12"/>
  <c r="G67" i="12"/>
  <c r="E70" i="12"/>
  <c r="E72" i="12"/>
  <c r="G73" i="12"/>
  <c r="I74" i="12"/>
  <c r="E76" i="12"/>
  <c r="G77" i="12"/>
  <c r="I78" i="12"/>
  <c r="E80" i="12"/>
  <c r="G81" i="12"/>
  <c r="I83" i="12"/>
  <c r="E85" i="12"/>
  <c r="G86" i="12"/>
  <c r="I87" i="12"/>
  <c r="E89" i="12"/>
  <c r="G90" i="12"/>
  <c r="I91" i="12"/>
  <c r="E93" i="12"/>
  <c r="G94" i="12"/>
  <c r="I95" i="12"/>
  <c r="E97" i="12"/>
  <c r="G98" i="12"/>
  <c r="I99" i="12"/>
  <c r="E101" i="12"/>
  <c r="I101" i="12"/>
  <c r="G102" i="12"/>
  <c r="E103" i="12"/>
  <c r="I103" i="12"/>
  <c r="G104" i="12"/>
  <c r="E105" i="12"/>
  <c r="I105" i="12"/>
  <c r="G106" i="12"/>
  <c r="E107" i="12"/>
  <c r="I107" i="12"/>
  <c r="G108" i="12"/>
  <c r="E109" i="12"/>
  <c r="I109" i="12"/>
  <c r="G110" i="12"/>
  <c r="E111" i="12"/>
  <c r="I111" i="12"/>
  <c r="G112" i="12"/>
  <c r="E113" i="12"/>
  <c r="I113" i="12"/>
  <c r="G114" i="12"/>
  <c r="E115" i="12"/>
  <c r="I115" i="12"/>
  <c r="G116" i="12"/>
  <c r="E117" i="12"/>
  <c r="I117" i="12"/>
  <c r="G118" i="12"/>
  <c r="E119" i="12"/>
  <c r="I119" i="12"/>
  <c r="G121" i="12"/>
  <c r="E122" i="12"/>
  <c r="I122" i="12"/>
  <c r="G123" i="12"/>
  <c r="E124" i="12"/>
  <c r="I124" i="12"/>
  <c r="G125" i="12"/>
  <c r="E126" i="12"/>
  <c r="I126" i="12"/>
  <c r="G127" i="12"/>
  <c r="E128" i="12"/>
  <c r="I128" i="12"/>
  <c r="G129" i="12"/>
  <c r="E130" i="12"/>
  <c r="I130" i="12"/>
  <c r="G131" i="12"/>
  <c r="E132" i="12"/>
  <c r="I132" i="12"/>
  <c r="G133" i="12"/>
  <c r="E134" i="12"/>
  <c r="I134" i="12"/>
  <c r="G135" i="12"/>
  <c r="E136" i="12"/>
  <c r="I136" i="12"/>
  <c r="G137" i="12"/>
  <c r="E138" i="12"/>
  <c r="I138" i="12"/>
  <c r="G139" i="12"/>
  <c r="E140" i="12"/>
  <c r="I140" i="12"/>
  <c r="G141" i="12"/>
  <c r="E142" i="12"/>
  <c r="I142" i="12"/>
  <c r="G4" i="6"/>
  <c r="F5" i="6"/>
  <c r="E6" i="6"/>
  <c r="D7" i="6"/>
  <c r="H7" i="6"/>
  <c r="G8" i="6"/>
  <c r="F9" i="6"/>
  <c r="E10" i="6"/>
  <c r="D11" i="6"/>
  <c r="H11" i="6"/>
  <c r="G12" i="6"/>
  <c r="F13" i="6"/>
  <c r="E14" i="6"/>
  <c r="D15" i="6"/>
  <c r="H15" i="6"/>
  <c r="G16" i="6"/>
  <c r="F17" i="6"/>
  <c r="E18" i="6"/>
  <c r="D19" i="6"/>
  <c r="H19" i="6"/>
  <c r="G20" i="6"/>
  <c r="F21" i="6"/>
  <c r="E22" i="6"/>
  <c r="D23" i="6"/>
  <c r="H23" i="6"/>
  <c r="G24" i="6"/>
  <c r="F25" i="6"/>
  <c r="E26" i="6"/>
  <c r="D27" i="6"/>
  <c r="H27" i="6"/>
  <c r="G28" i="6"/>
  <c r="F29" i="6"/>
  <c r="E30" i="6"/>
  <c r="D31" i="6"/>
  <c r="H31" i="6"/>
  <c r="G32" i="6"/>
  <c r="F33" i="6"/>
  <c r="E34" i="6"/>
  <c r="D35" i="6"/>
  <c r="H35" i="6"/>
  <c r="G36" i="6"/>
  <c r="F37" i="6"/>
  <c r="E38" i="6"/>
  <c r="D39" i="6"/>
  <c r="H39" i="6"/>
  <c r="G40" i="6"/>
  <c r="F41" i="6"/>
  <c r="E42" i="6"/>
  <c r="D43" i="6"/>
  <c r="H43" i="6"/>
  <c r="G44" i="6"/>
  <c r="F45" i="6"/>
  <c r="E46" i="6"/>
  <c r="D47" i="6"/>
  <c r="H47" i="6"/>
  <c r="G48" i="6"/>
  <c r="F49" i="6"/>
  <c r="E50" i="6"/>
  <c r="D51" i="6"/>
  <c r="H51" i="6"/>
  <c r="G52" i="6"/>
  <c r="F53" i="6"/>
  <c r="E54" i="6"/>
  <c r="D55" i="6"/>
  <c r="H55" i="6"/>
  <c r="G56" i="6"/>
  <c r="F57" i="6"/>
  <c r="E58" i="6"/>
  <c r="D59" i="6"/>
  <c r="H59" i="6"/>
  <c r="G60" i="6"/>
  <c r="F61" i="6"/>
  <c r="E62" i="6"/>
  <c r="D63" i="6"/>
  <c r="H63" i="6"/>
  <c r="G64" i="6"/>
  <c r="F65" i="6"/>
  <c r="E66" i="6"/>
  <c r="D67" i="6"/>
  <c r="H67" i="6"/>
  <c r="G68" i="6"/>
  <c r="F69" i="6"/>
  <c r="E70" i="6"/>
  <c r="D71" i="6"/>
  <c r="H71" i="6"/>
  <c r="G72" i="6"/>
  <c r="F73" i="6"/>
  <c r="E74" i="6"/>
  <c r="D75" i="6"/>
  <c r="H75" i="6"/>
  <c r="G76" i="6"/>
  <c r="F77" i="6"/>
  <c r="E78" i="6"/>
  <c r="D79" i="6"/>
  <c r="H79" i="6"/>
  <c r="G80" i="6"/>
  <c r="F81" i="6"/>
  <c r="E82" i="6"/>
  <c r="D83" i="6"/>
  <c r="H83" i="6"/>
  <c r="G84" i="6"/>
  <c r="F85" i="6"/>
  <c r="E86" i="6"/>
  <c r="D87" i="6"/>
  <c r="H87" i="6"/>
  <c r="G88" i="6"/>
  <c r="F89" i="6"/>
  <c r="E90" i="6"/>
  <c r="D91" i="6"/>
  <c r="H91" i="6"/>
  <c r="H4" i="5"/>
  <c r="F6" i="5"/>
  <c r="J6" i="5"/>
  <c r="H7" i="5"/>
  <c r="F8" i="5"/>
  <c r="J8" i="5"/>
  <c r="H9" i="5"/>
  <c r="F10" i="5"/>
  <c r="J10" i="5"/>
  <c r="H11" i="5"/>
  <c r="F12" i="5"/>
  <c r="J12" i="5"/>
  <c r="H13" i="5"/>
  <c r="F14" i="5"/>
  <c r="J14" i="5"/>
  <c r="H15" i="5"/>
  <c r="F16" i="5"/>
  <c r="J16" i="5"/>
  <c r="H17" i="5"/>
  <c r="F18" i="5"/>
  <c r="J18" i="5"/>
  <c r="H19" i="5"/>
  <c r="F20" i="5"/>
  <c r="J20" i="5"/>
  <c r="H21" i="5"/>
  <c r="F22" i="5"/>
  <c r="J22" i="5"/>
  <c r="H23" i="5"/>
  <c r="F24" i="5"/>
  <c r="J24" i="5"/>
  <c r="H25" i="5"/>
  <c r="F26" i="5"/>
  <c r="J26" i="5"/>
  <c r="H27" i="5"/>
  <c r="F28" i="5"/>
  <c r="J28" i="5"/>
  <c r="H29" i="5"/>
  <c r="F30" i="5"/>
  <c r="J30" i="5"/>
  <c r="H31" i="5"/>
  <c r="F32" i="5"/>
  <c r="J32" i="5"/>
  <c r="H33" i="5"/>
  <c r="F34" i="5"/>
  <c r="J34" i="5"/>
  <c r="H35" i="5"/>
  <c r="F37" i="5"/>
  <c r="J37" i="5"/>
  <c r="H38" i="5"/>
  <c r="F39" i="5"/>
  <c r="J39" i="5"/>
  <c r="H40" i="5"/>
  <c r="F41" i="5"/>
  <c r="J41" i="5"/>
  <c r="H42" i="5"/>
  <c r="F43" i="5"/>
  <c r="J43" i="5"/>
  <c r="H44" i="5"/>
  <c r="F45" i="5"/>
  <c r="J45" i="5"/>
  <c r="H46" i="5"/>
  <c r="F47" i="5"/>
  <c r="J47" i="5"/>
  <c r="H48" i="5"/>
  <c r="F49" i="5"/>
  <c r="J49" i="5"/>
  <c r="H50" i="5"/>
  <c r="F51" i="5"/>
  <c r="J51" i="5"/>
  <c r="H52" i="5"/>
  <c r="F53" i="5"/>
  <c r="J53" i="5"/>
  <c r="H54" i="5"/>
  <c r="F55" i="5"/>
  <c r="J55" i="5"/>
  <c r="H56" i="5"/>
  <c r="F57" i="5"/>
  <c r="J57" i="5"/>
  <c r="H58" i="5"/>
  <c r="F59" i="5"/>
  <c r="J59" i="5"/>
  <c r="F4" i="4"/>
  <c r="E5" i="4"/>
  <c r="D6" i="4"/>
  <c r="C7" i="4"/>
  <c r="G7" i="4"/>
  <c r="F8" i="4"/>
  <c r="E9" i="4"/>
  <c r="D10" i="4"/>
  <c r="C11" i="4"/>
  <c r="G11" i="4"/>
  <c r="F12" i="4"/>
  <c r="E13" i="4"/>
  <c r="D14" i="4"/>
  <c r="C15" i="4"/>
  <c r="G15" i="4"/>
  <c r="F16" i="4"/>
  <c r="E17" i="4"/>
  <c r="D18" i="4"/>
  <c r="G45" i="13"/>
  <c r="H48" i="13"/>
  <c r="D52" i="13"/>
  <c r="E55" i="13"/>
  <c r="F58" i="13"/>
  <c r="G61" i="13"/>
  <c r="H64" i="13"/>
  <c r="D69" i="13"/>
  <c r="E72" i="13"/>
  <c r="F75" i="13"/>
  <c r="G78" i="13"/>
  <c r="H81" i="13"/>
  <c r="D85" i="13"/>
  <c r="E88" i="13"/>
  <c r="F91" i="13"/>
  <c r="G94" i="13"/>
  <c r="H97" i="13"/>
  <c r="D101" i="13"/>
  <c r="E104" i="13"/>
  <c r="F107" i="13"/>
  <c r="G110" i="13"/>
  <c r="H113" i="13"/>
  <c r="D117" i="13"/>
  <c r="E4" i="12"/>
  <c r="I6" i="12"/>
  <c r="G9" i="12"/>
  <c r="E12" i="12"/>
  <c r="I14" i="12"/>
  <c r="G17" i="12"/>
  <c r="E20" i="12"/>
  <c r="I22" i="12"/>
  <c r="G25" i="12"/>
  <c r="E28" i="12"/>
  <c r="I30" i="12"/>
  <c r="G33" i="12"/>
  <c r="E36" i="12"/>
  <c r="I38" i="12"/>
  <c r="G41" i="12"/>
  <c r="E44" i="12"/>
  <c r="I46" i="12"/>
  <c r="G49" i="12"/>
  <c r="E52" i="12"/>
  <c r="I54" i="12"/>
  <c r="G57" i="12"/>
  <c r="E60" i="12"/>
  <c r="I62" i="12"/>
  <c r="G65" i="12"/>
  <c r="E68" i="12"/>
  <c r="I70" i="12"/>
  <c r="G72" i="12"/>
  <c r="I73" i="12"/>
  <c r="E75" i="12"/>
  <c r="G76" i="12"/>
  <c r="I77" i="12"/>
  <c r="E79" i="12"/>
  <c r="G80" i="12"/>
  <c r="I81" i="12"/>
  <c r="E84" i="12"/>
  <c r="G85" i="12"/>
  <c r="I86" i="12"/>
  <c r="E88" i="12"/>
  <c r="G89" i="12"/>
  <c r="I90" i="12"/>
  <c r="E92" i="12"/>
  <c r="G93" i="12"/>
  <c r="I94" i="12"/>
  <c r="E96" i="12"/>
  <c r="G97" i="12"/>
  <c r="I98" i="12"/>
  <c r="E100" i="12"/>
  <c r="F101" i="12"/>
  <c r="D102" i="12"/>
  <c r="H102" i="12"/>
  <c r="F103" i="12"/>
  <c r="D104" i="12"/>
  <c r="H104" i="12"/>
  <c r="F105" i="12"/>
  <c r="D106" i="12"/>
  <c r="H106" i="12"/>
  <c r="F107" i="12"/>
  <c r="D108" i="12"/>
  <c r="H108" i="12"/>
  <c r="F109" i="12"/>
  <c r="D112" i="12"/>
  <c r="H114" i="12"/>
  <c r="F117" i="12"/>
  <c r="D121" i="12"/>
  <c r="H123" i="12"/>
  <c r="F126" i="12"/>
  <c r="D129" i="12"/>
  <c r="H131" i="12"/>
  <c r="F134" i="12"/>
  <c r="D137" i="12"/>
  <c r="H139" i="12"/>
  <c r="F142" i="12"/>
  <c r="F6" i="6"/>
  <c r="G9" i="6"/>
  <c r="H12" i="6"/>
  <c r="D16" i="6"/>
  <c r="E19" i="6"/>
  <c r="F22" i="6"/>
  <c r="G25" i="6"/>
  <c r="H28" i="6"/>
  <c r="D32" i="6"/>
  <c r="E35" i="6"/>
  <c r="F38" i="6"/>
  <c r="G41" i="6"/>
  <c r="H44" i="6"/>
  <c r="D48" i="6"/>
  <c r="E51" i="6"/>
  <c r="F54" i="6"/>
  <c r="G57" i="6"/>
  <c r="H60" i="6"/>
  <c r="D64" i="6"/>
  <c r="E67" i="6"/>
  <c r="F70" i="6"/>
  <c r="G73" i="6"/>
  <c r="H76" i="6"/>
  <c r="D80" i="6"/>
  <c r="E83" i="6"/>
  <c r="F86" i="6"/>
  <c r="G89" i="6"/>
  <c r="I4" i="5"/>
  <c r="G8" i="5"/>
  <c r="E11" i="5"/>
  <c r="I13" i="5"/>
  <c r="G16" i="5"/>
  <c r="E19" i="5"/>
  <c r="I21" i="5"/>
  <c r="G24" i="5"/>
  <c r="E27" i="5"/>
  <c r="I29" i="5"/>
  <c r="G32" i="5"/>
  <c r="E35" i="5"/>
  <c r="I38" i="5"/>
  <c r="G41" i="5"/>
  <c r="E44" i="5"/>
  <c r="I46" i="5"/>
  <c r="G49" i="5"/>
  <c r="E52" i="5"/>
  <c r="I54" i="5"/>
  <c r="G57" i="5"/>
  <c r="C4" i="4"/>
  <c r="C6" i="4"/>
  <c r="F7" i="4"/>
  <c r="D9" i="4"/>
  <c r="G10" i="4"/>
  <c r="D110" i="12"/>
  <c r="H112" i="12"/>
  <c r="F115" i="12"/>
  <c r="D118" i="12"/>
  <c r="H121" i="12"/>
  <c r="F124" i="12"/>
  <c r="D127" i="12"/>
  <c r="H129" i="12"/>
  <c r="F132" i="12"/>
  <c r="D135" i="12"/>
  <c r="H137" i="12"/>
  <c r="F140" i="12"/>
  <c r="D4" i="6"/>
  <c r="E7" i="6"/>
  <c r="F10" i="6"/>
  <c r="G13" i="6"/>
  <c r="H16" i="6"/>
  <c r="D20" i="6"/>
  <c r="E23" i="6"/>
  <c r="F26" i="6"/>
  <c r="G29" i="6"/>
  <c r="H32" i="6"/>
  <c r="D36" i="6"/>
  <c r="E39" i="6"/>
  <c r="F42" i="6"/>
  <c r="G45" i="6"/>
  <c r="H48" i="6"/>
  <c r="D52" i="6"/>
  <c r="E55" i="6"/>
  <c r="F58" i="6"/>
  <c r="G61" i="6"/>
  <c r="H64" i="6"/>
  <c r="D68" i="6"/>
  <c r="E71" i="6"/>
  <c r="F74" i="6"/>
  <c r="G77" i="6"/>
  <c r="H80" i="6"/>
  <c r="D84" i="6"/>
  <c r="E87" i="6"/>
  <c r="F90" i="6"/>
  <c r="G6" i="5"/>
  <c r="E9" i="5"/>
  <c r="I11" i="5"/>
  <c r="G14" i="5"/>
  <c r="E17" i="5"/>
  <c r="I19" i="5"/>
  <c r="G22" i="5"/>
  <c r="E25" i="5"/>
  <c r="I27" i="5"/>
  <c r="G30" i="5"/>
  <c r="E33" i="5"/>
  <c r="I35" i="5"/>
  <c r="G39" i="5"/>
  <c r="E42" i="5"/>
  <c r="I44" i="5"/>
  <c r="G47" i="5"/>
  <c r="E50" i="5"/>
  <c r="I52" i="5"/>
  <c r="G55" i="5"/>
  <c r="E58" i="5"/>
  <c r="G4" i="4"/>
  <c r="E6" i="4"/>
  <c r="C8" i="4"/>
  <c r="F9" i="4"/>
  <c r="D11" i="4"/>
  <c r="G12" i="4"/>
  <c r="E14" i="4"/>
  <c r="C16" i="4"/>
  <c r="F17" i="4"/>
  <c r="F18" i="4"/>
  <c r="E19" i="4"/>
  <c r="E5" i="2"/>
  <c r="I5" i="2"/>
  <c r="G6" i="2"/>
  <c r="E7" i="2"/>
  <c r="I7" i="2"/>
  <c r="G8" i="2"/>
  <c r="E9" i="2"/>
  <c r="I9" i="2"/>
  <c r="G10" i="2"/>
  <c r="E11" i="2"/>
  <c r="I11" i="2"/>
  <c r="G12" i="2"/>
  <c r="E13" i="2"/>
  <c r="I13" i="2"/>
  <c r="G14" i="2"/>
  <c r="E15" i="2"/>
  <c r="I15" i="2"/>
  <c r="G16" i="2"/>
  <c r="E17" i="2"/>
  <c r="I17" i="2"/>
  <c r="G18" i="2"/>
  <c r="E19" i="2"/>
  <c r="I19" i="2"/>
  <c r="G20" i="2"/>
  <c r="E21" i="2"/>
  <c r="I21" i="2"/>
  <c r="G22" i="2"/>
  <c r="E23" i="2"/>
  <c r="I23" i="2"/>
  <c r="G24" i="2"/>
  <c r="E25" i="2"/>
  <c r="I25" i="2"/>
  <c r="G26" i="2"/>
  <c r="E27" i="2"/>
  <c r="I27" i="2"/>
  <c r="G28" i="2"/>
  <c r="E31" i="2"/>
  <c r="I31" i="2"/>
  <c r="G32" i="2"/>
  <c r="E33" i="2"/>
  <c r="I33" i="2"/>
  <c r="G34" i="2"/>
  <c r="E35" i="2"/>
  <c r="I35" i="2"/>
  <c r="G36" i="2"/>
  <c r="E37" i="2"/>
  <c r="I37" i="2"/>
  <c r="G38" i="2"/>
  <c r="E39" i="2"/>
  <c r="I39" i="2"/>
  <c r="G40" i="2"/>
  <c r="E41" i="2"/>
  <c r="I41" i="2"/>
  <c r="G42" i="2"/>
  <c r="E43" i="2"/>
  <c r="I43" i="2"/>
  <c r="G44" i="2"/>
  <c r="E45" i="2"/>
  <c r="I45" i="2"/>
  <c r="G46" i="2"/>
  <c r="E47" i="2"/>
  <c r="I47" i="2"/>
  <c r="G48" i="2"/>
  <c r="E49" i="2"/>
  <c r="I49" i="2"/>
  <c r="G50" i="2"/>
  <c r="E51" i="2"/>
  <c r="I51" i="2"/>
  <c r="G53" i="2"/>
  <c r="E54" i="2"/>
  <c r="I54" i="2"/>
  <c r="G55" i="2"/>
  <c r="E56" i="2"/>
  <c r="I56" i="2"/>
  <c r="G57" i="2"/>
  <c r="E58" i="2"/>
  <c r="I58" i="2"/>
  <c r="G59" i="2"/>
  <c r="E60" i="2"/>
  <c r="I60" i="2"/>
  <c r="G61" i="2"/>
  <c r="E62" i="2"/>
  <c r="I62" i="2"/>
  <c r="G63" i="2"/>
  <c r="E64" i="2"/>
  <c r="I64" i="2"/>
  <c r="G65" i="2"/>
  <c r="E66" i="2"/>
  <c r="I66" i="2"/>
  <c r="G67" i="2"/>
  <c r="E68" i="2"/>
  <c r="I68" i="2"/>
  <c r="G69" i="2"/>
  <c r="E71" i="2"/>
  <c r="I71" i="2"/>
  <c r="G72" i="2"/>
  <c r="E73" i="2"/>
  <c r="I73" i="2"/>
  <c r="G75" i="2"/>
  <c r="E77" i="2"/>
  <c r="I77" i="2"/>
  <c r="G78" i="2"/>
  <c r="E79" i="2"/>
  <c r="I79" i="2"/>
  <c r="G80" i="2"/>
  <c r="E81" i="2"/>
  <c r="I81" i="2"/>
  <c r="G82" i="2"/>
  <c r="E83" i="2"/>
  <c r="I83" i="2"/>
  <c r="G84" i="2"/>
  <c r="E85" i="2"/>
  <c r="I85" i="2"/>
  <c r="G86" i="2"/>
  <c r="E87" i="2"/>
  <c r="I87" i="2"/>
  <c r="G88" i="2"/>
  <c r="E89" i="2"/>
  <c r="I89" i="2"/>
  <c r="G90" i="2"/>
  <c r="E91" i="2"/>
  <c r="I91" i="2"/>
  <c r="G92" i="2"/>
  <c r="E93" i="2"/>
  <c r="I93" i="2"/>
  <c r="G94" i="2"/>
  <c r="E95" i="2"/>
  <c r="I95" i="2"/>
  <c r="G96" i="2"/>
  <c r="E97" i="2"/>
  <c r="I97" i="2"/>
  <c r="G98" i="2"/>
  <c r="E99" i="2"/>
  <c r="I99" i="2"/>
  <c r="G100" i="2"/>
  <c r="E101" i="2"/>
  <c r="I101" i="2"/>
  <c r="G102" i="2"/>
  <c r="E103" i="2"/>
  <c r="I103" i="2"/>
  <c r="G104" i="2"/>
  <c r="E105" i="2"/>
  <c r="I105" i="2"/>
  <c r="G106" i="2"/>
  <c r="E107" i="2"/>
  <c r="I107" i="2"/>
  <c r="G108" i="2"/>
  <c r="E109" i="2"/>
  <c r="I109" i="2"/>
  <c r="G110" i="2"/>
  <c r="E111" i="2"/>
  <c r="I111" i="2"/>
  <c r="G112" i="2"/>
  <c r="E113" i="2"/>
  <c r="I113" i="2"/>
  <c r="G114" i="2"/>
  <c r="E115" i="2"/>
  <c r="I115" i="2"/>
  <c r="G116" i="2"/>
  <c r="E117" i="2"/>
  <c r="I117" i="2"/>
  <c r="G118" i="2"/>
  <c r="B4" i="9"/>
  <c r="B8" i="9"/>
  <c r="B12" i="9"/>
  <c r="B16" i="9"/>
  <c r="H23" i="2"/>
  <c r="H31" i="2"/>
  <c r="H33" i="2"/>
  <c r="F36" i="2"/>
  <c r="D39" i="2"/>
  <c r="D41" i="2"/>
  <c r="D43" i="2"/>
  <c r="D45" i="2"/>
  <c r="D47" i="2"/>
  <c r="D49" i="2"/>
  <c r="D51" i="2"/>
  <c r="F55" i="2"/>
  <c r="F57" i="2"/>
  <c r="F59" i="2"/>
  <c r="H60" i="2"/>
  <c r="H62" i="2"/>
  <c r="H64" i="2"/>
  <c r="F67" i="2"/>
  <c r="F69" i="2"/>
  <c r="F72" i="2"/>
  <c r="F75" i="2"/>
  <c r="F78" i="2"/>
  <c r="F80" i="2"/>
  <c r="F82" i="2"/>
  <c r="H85" i="2"/>
  <c r="D87" i="2"/>
  <c r="H89" i="2"/>
  <c r="H91" i="2"/>
  <c r="H93" i="2"/>
  <c r="H95" i="2"/>
  <c r="H97" i="2"/>
  <c r="H99" i="2"/>
  <c r="H101" i="2"/>
  <c r="H103" i="2"/>
  <c r="H105" i="2"/>
  <c r="H107" i="2"/>
  <c r="H109" i="2"/>
  <c r="H111" i="2"/>
  <c r="H113" i="2"/>
  <c r="F116" i="2"/>
  <c r="F118" i="2"/>
  <c r="B11" i="9"/>
  <c r="H110" i="12"/>
  <c r="F113" i="12"/>
  <c r="D116" i="12"/>
  <c r="H118" i="12"/>
  <c r="F122" i="12"/>
  <c r="D125" i="12"/>
  <c r="H127" i="12"/>
  <c r="F130" i="12"/>
  <c r="D133" i="12"/>
  <c r="H135" i="12"/>
  <c r="F138" i="12"/>
  <c r="D141" i="12"/>
  <c r="H4" i="6"/>
  <c r="D8" i="6"/>
  <c r="E11" i="6"/>
  <c r="F14" i="6"/>
  <c r="G17" i="6"/>
  <c r="H20" i="6"/>
  <c r="D24" i="6"/>
  <c r="E27" i="6"/>
  <c r="F30" i="6"/>
  <c r="G33" i="6"/>
  <c r="H36" i="6"/>
  <c r="D40" i="6"/>
  <c r="E43" i="6"/>
  <c r="F46" i="6"/>
  <c r="G49" i="6"/>
  <c r="H52" i="6"/>
  <c r="D56" i="6"/>
  <c r="E59" i="6"/>
  <c r="F62" i="6"/>
  <c r="G65" i="6"/>
  <c r="H68" i="6"/>
  <c r="D72" i="6"/>
  <c r="E75" i="6"/>
  <c r="F78" i="6"/>
  <c r="G81" i="6"/>
  <c r="H84" i="6"/>
  <c r="D88" i="6"/>
  <c r="E91" i="6"/>
  <c r="E7" i="5"/>
  <c r="I9" i="5"/>
  <c r="G12" i="5"/>
  <c r="E15" i="5"/>
  <c r="I17" i="5"/>
  <c r="G20" i="5"/>
  <c r="E23" i="5"/>
  <c r="I25" i="5"/>
  <c r="G28" i="5"/>
  <c r="E31" i="5"/>
  <c r="I33" i="5"/>
  <c r="G37" i="5"/>
  <c r="E40" i="5"/>
  <c r="I42" i="5"/>
  <c r="G45" i="5"/>
  <c r="E48" i="5"/>
  <c r="I50" i="5"/>
  <c r="G53" i="5"/>
  <c r="E56" i="5"/>
  <c r="I58" i="5"/>
  <c r="D5" i="4"/>
  <c r="G6" i="4"/>
  <c r="E8" i="4"/>
  <c r="C10" i="4"/>
  <c r="F11" i="4"/>
  <c r="D13" i="4"/>
  <c r="G14" i="4"/>
  <c r="E16" i="4"/>
  <c r="G17" i="4"/>
  <c r="G18" i="4"/>
  <c r="F19" i="4"/>
  <c r="F5" i="2"/>
  <c r="D6" i="2"/>
  <c r="H6" i="2"/>
  <c r="F7" i="2"/>
  <c r="D8" i="2"/>
  <c r="H8" i="2"/>
  <c r="F9" i="2"/>
  <c r="D10" i="2"/>
  <c r="H10" i="2"/>
  <c r="F11" i="2"/>
  <c r="D12" i="2"/>
  <c r="H12" i="2"/>
  <c r="F13" i="2"/>
  <c r="D14" i="2"/>
  <c r="H14" i="2"/>
  <c r="F15" i="2"/>
  <c r="D16" i="2"/>
  <c r="H16" i="2"/>
  <c r="F17" i="2"/>
  <c r="D18" i="2"/>
  <c r="H18" i="2"/>
  <c r="F19" i="2"/>
  <c r="D20" i="2"/>
  <c r="H20" i="2"/>
  <c r="F21" i="2"/>
  <c r="D22" i="2"/>
  <c r="H22" i="2"/>
  <c r="F23" i="2"/>
  <c r="D24" i="2"/>
  <c r="H24" i="2"/>
  <c r="F25" i="2"/>
  <c r="D26" i="2"/>
  <c r="H26" i="2"/>
  <c r="F27" i="2"/>
  <c r="D28" i="2"/>
  <c r="H28" i="2"/>
  <c r="F31" i="2"/>
  <c r="D32" i="2"/>
  <c r="H32" i="2"/>
  <c r="F33" i="2"/>
  <c r="D34" i="2"/>
  <c r="H34" i="2"/>
  <c r="F35" i="2"/>
  <c r="D36" i="2"/>
  <c r="H36" i="2"/>
  <c r="F37" i="2"/>
  <c r="D38" i="2"/>
  <c r="H38" i="2"/>
  <c r="F39" i="2"/>
  <c r="D40" i="2"/>
  <c r="H40" i="2"/>
  <c r="F41" i="2"/>
  <c r="D42" i="2"/>
  <c r="H42" i="2"/>
  <c r="F43" i="2"/>
  <c r="D44" i="2"/>
  <c r="H44" i="2"/>
  <c r="F45" i="2"/>
  <c r="D46" i="2"/>
  <c r="H46" i="2"/>
  <c r="F47" i="2"/>
  <c r="D48" i="2"/>
  <c r="H48" i="2"/>
  <c r="F49" i="2"/>
  <c r="D50" i="2"/>
  <c r="H50" i="2"/>
  <c r="F51" i="2"/>
  <c r="D53" i="2"/>
  <c r="H53" i="2"/>
  <c r="F54" i="2"/>
  <c r="D55" i="2"/>
  <c r="H55" i="2"/>
  <c r="F56" i="2"/>
  <c r="D57" i="2"/>
  <c r="H57" i="2"/>
  <c r="F58" i="2"/>
  <c r="D59" i="2"/>
  <c r="H59" i="2"/>
  <c r="F60" i="2"/>
  <c r="D61" i="2"/>
  <c r="H61" i="2"/>
  <c r="F62" i="2"/>
  <c r="D63" i="2"/>
  <c r="H63" i="2"/>
  <c r="F64" i="2"/>
  <c r="D65" i="2"/>
  <c r="H65" i="2"/>
  <c r="F66" i="2"/>
  <c r="D67" i="2"/>
  <c r="H67" i="2"/>
  <c r="F68" i="2"/>
  <c r="D69" i="2"/>
  <c r="H69" i="2"/>
  <c r="F71" i="2"/>
  <c r="D72" i="2"/>
  <c r="H72" i="2"/>
  <c r="F73" i="2"/>
  <c r="D75" i="2"/>
  <c r="H75" i="2"/>
  <c r="F77" i="2"/>
  <c r="D78" i="2"/>
  <c r="H78" i="2"/>
  <c r="F79" i="2"/>
  <c r="D80" i="2"/>
  <c r="H80" i="2"/>
  <c r="F81" i="2"/>
  <c r="D82" i="2"/>
  <c r="H82" i="2"/>
  <c r="F83" i="2"/>
  <c r="D84" i="2"/>
  <c r="H84" i="2"/>
  <c r="F85" i="2"/>
  <c r="D86" i="2"/>
  <c r="H86" i="2"/>
  <c r="F87" i="2"/>
  <c r="D88" i="2"/>
  <c r="H88" i="2"/>
  <c r="F89" i="2"/>
  <c r="D90" i="2"/>
  <c r="H90" i="2"/>
  <c r="F91" i="2"/>
  <c r="D92" i="2"/>
  <c r="H92" i="2"/>
  <c r="F93" i="2"/>
  <c r="D94" i="2"/>
  <c r="H94" i="2"/>
  <c r="F95" i="2"/>
  <c r="D96" i="2"/>
  <c r="H96" i="2"/>
  <c r="F97" i="2"/>
  <c r="D98" i="2"/>
  <c r="H98" i="2"/>
  <c r="F99" i="2"/>
  <c r="D100" i="2"/>
  <c r="H100" i="2"/>
  <c r="F101" i="2"/>
  <c r="D102" i="2"/>
  <c r="H102" i="2"/>
  <c r="F103" i="2"/>
  <c r="D104" i="2"/>
  <c r="H104" i="2"/>
  <c r="F105" i="2"/>
  <c r="D106" i="2"/>
  <c r="H106" i="2"/>
  <c r="F107" i="2"/>
  <c r="D108" i="2"/>
  <c r="H108" i="2"/>
  <c r="F109" i="2"/>
  <c r="D110" i="2"/>
  <c r="H110" i="2"/>
  <c r="F111" i="2"/>
  <c r="D112" i="2"/>
  <c r="H112" i="2"/>
  <c r="F113" i="2"/>
  <c r="D114" i="2"/>
  <c r="H114" i="2"/>
  <c r="F115" i="2"/>
  <c r="D116" i="2"/>
  <c r="H116" i="2"/>
  <c r="F117" i="2"/>
  <c r="D118" i="2"/>
  <c r="H118" i="2"/>
  <c r="B5" i="9"/>
  <c r="B9" i="9"/>
  <c r="B13" i="9"/>
  <c r="C14" i="4"/>
  <c r="F15" i="4"/>
  <c r="E18" i="4"/>
  <c r="D5" i="2"/>
  <c r="D7" i="2"/>
  <c r="F8" i="2"/>
  <c r="H9" i="2"/>
  <c r="D11" i="2"/>
  <c r="F12" i="2"/>
  <c r="H13" i="2"/>
  <c r="D15" i="2"/>
  <c r="H15" i="2"/>
  <c r="D17" i="2"/>
  <c r="D19" i="2"/>
  <c r="F20" i="2"/>
  <c r="D21" i="2"/>
  <c r="F22" i="2"/>
  <c r="D25" i="2"/>
  <c r="F26" i="2"/>
  <c r="H27" i="2"/>
  <c r="D31" i="2"/>
  <c r="D33" i="2"/>
  <c r="D35" i="2"/>
  <c r="H35" i="2"/>
  <c r="H37" i="2"/>
  <c r="H39" i="2"/>
  <c r="H41" i="2"/>
  <c r="F44" i="2"/>
  <c r="F46" i="2"/>
  <c r="H47" i="2"/>
  <c r="H49" i="2"/>
  <c r="H51" i="2"/>
  <c r="H54" i="2"/>
  <c r="H56" i="2"/>
  <c r="D58" i="2"/>
  <c r="F61" i="2"/>
  <c r="F63" i="2"/>
  <c r="F65" i="2"/>
  <c r="H66" i="2"/>
  <c r="H68" i="2"/>
  <c r="H71" i="2"/>
  <c r="H73" i="2"/>
  <c r="H77" i="2"/>
  <c r="H79" i="2"/>
  <c r="H81" i="2"/>
  <c r="H83" i="2"/>
  <c r="D85" i="2"/>
  <c r="H87" i="2"/>
  <c r="D89" i="2"/>
  <c r="D91" i="2"/>
  <c r="D93" i="2"/>
  <c r="F94" i="2"/>
  <c r="F96" i="2"/>
  <c r="F98" i="2"/>
  <c r="F100" i="2"/>
  <c r="F102" i="2"/>
  <c r="F104" i="2"/>
  <c r="F106" i="2"/>
  <c r="F108" i="2"/>
  <c r="D111" i="2"/>
  <c r="F112" i="2"/>
  <c r="D115" i="2"/>
  <c r="D117" i="2"/>
  <c r="B3" i="9"/>
  <c r="B15" i="9"/>
  <c r="F111" i="12"/>
  <c r="D114" i="12"/>
  <c r="H116" i="12"/>
  <c r="F119" i="12"/>
  <c r="D123" i="12"/>
  <c r="H125" i="12"/>
  <c r="F128" i="12"/>
  <c r="D131" i="12"/>
  <c r="H133" i="12"/>
  <c r="F136" i="12"/>
  <c r="D139" i="12"/>
  <c r="H141" i="12"/>
  <c r="G5" i="6"/>
  <c r="H8" i="6"/>
  <c r="D12" i="6"/>
  <c r="E15" i="6"/>
  <c r="F18" i="6"/>
  <c r="G21" i="6"/>
  <c r="H24" i="6"/>
  <c r="D28" i="6"/>
  <c r="E31" i="6"/>
  <c r="F34" i="6"/>
  <c r="G37" i="6"/>
  <c r="H40" i="6"/>
  <c r="D44" i="6"/>
  <c r="E47" i="6"/>
  <c r="F50" i="6"/>
  <c r="G53" i="6"/>
  <c r="H56" i="6"/>
  <c r="D60" i="6"/>
  <c r="E63" i="6"/>
  <c r="F66" i="6"/>
  <c r="G69" i="6"/>
  <c r="H72" i="6"/>
  <c r="D76" i="6"/>
  <c r="E79" i="6"/>
  <c r="F82" i="6"/>
  <c r="G85" i="6"/>
  <c r="H88" i="6"/>
  <c r="E4" i="5"/>
  <c r="I7" i="5"/>
  <c r="G10" i="5"/>
  <c r="E13" i="5"/>
  <c r="I15" i="5"/>
  <c r="G18" i="5"/>
  <c r="E21" i="5"/>
  <c r="I23" i="5"/>
  <c r="G26" i="5"/>
  <c r="E29" i="5"/>
  <c r="I31" i="5"/>
  <c r="G34" i="5"/>
  <c r="E38" i="5"/>
  <c r="I40" i="5"/>
  <c r="G43" i="5"/>
  <c r="E46" i="5"/>
  <c r="I48" i="5"/>
  <c r="G51" i="5"/>
  <c r="E54" i="5"/>
  <c r="I56" i="5"/>
  <c r="G59" i="5"/>
  <c r="F5" i="4"/>
  <c r="D7" i="4"/>
  <c r="G8" i="4"/>
  <c r="E10" i="4"/>
  <c r="C12" i="4"/>
  <c r="F13" i="4"/>
  <c r="D15" i="4"/>
  <c r="G16" i="4"/>
  <c r="C18" i="4"/>
  <c r="C19" i="4"/>
  <c r="G19" i="4"/>
  <c r="G5" i="2"/>
  <c r="E6" i="2"/>
  <c r="I6" i="2"/>
  <c r="G7" i="2"/>
  <c r="E8" i="2"/>
  <c r="I8" i="2"/>
  <c r="G9" i="2"/>
  <c r="E10" i="2"/>
  <c r="I10" i="2"/>
  <c r="G11" i="2"/>
  <c r="E12" i="2"/>
  <c r="I12" i="2"/>
  <c r="G13" i="2"/>
  <c r="E14" i="2"/>
  <c r="I14" i="2"/>
  <c r="G15" i="2"/>
  <c r="E16" i="2"/>
  <c r="I16" i="2"/>
  <c r="G17" i="2"/>
  <c r="E18" i="2"/>
  <c r="I18" i="2"/>
  <c r="G19" i="2"/>
  <c r="E20" i="2"/>
  <c r="I20" i="2"/>
  <c r="G21" i="2"/>
  <c r="E22" i="2"/>
  <c r="I22" i="2"/>
  <c r="G23" i="2"/>
  <c r="E24" i="2"/>
  <c r="I24" i="2"/>
  <c r="G25" i="2"/>
  <c r="E26" i="2"/>
  <c r="I26" i="2"/>
  <c r="G27" i="2"/>
  <c r="E28" i="2"/>
  <c r="I28" i="2"/>
  <c r="G31" i="2"/>
  <c r="E32" i="2"/>
  <c r="I32" i="2"/>
  <c r="G33" i="2"/>
  <c r="E34" i="2"/>
  <c r="I34" i="2"/>
  <c r="G35" i="2"/>
  <c r="E36" i="2"/>
  <c r="I36" i="2"/>
  <c r="G37" i="2"/>
  <c r="E38" i="2"/>
  <c r="I38" i="2"/>
  <c r="G39" i="2"/>
  <c r="E40" i="2"/>
  <c r="I40" i="2"/>
  <c r="G41" i="2"/>
  <c r="E42" i="2"/>
  <c r="I42" i="2"/>
  <c r="G43" i="2"/>
  <c r="E44" i="2"/>
  <c r="I44" i="2"/>
  <c r="G45" i="2"/>
  <c r="E46" i="2"/>
  <c r="I46" i="2"/>
  <c r="G47" i="2"/>
  <c r="E48" i="2"/>
  <c r="I48" i="2"/>
  <c r="G49" i="2"/>
  <c r="E50" i="2"/>
  <c r="I50" i="2"/>
  <c r="G51" i="2"/>
  <c r="E53" i="2"/>
  <c r="I53" i="2"/>
  <c r="G54" i="2"/>
  <c r="E55" i="2"/>
  <c r="I55" i="2"/>
  <c r="G56" i="2"/>
  <c r="E57" i="2"/>
  <c r="I57" i="2"/>
  <c r="G58" i="2"/>
  <c r="E59" i="2"/>
  <c r="I59" i="2"/>
  <c r="G60" i="2"/>
  <c r="E61" i="2"/>
  <c r="I61" i="2"/>
  <c r="G62" i="2"/>
  <c r="E63" i="2"/>
  <c r="I63" i="2"/>
  <c r="G64" i="2"/>
  <c r="E65" i="2"/>
  <c r="I65" i="2"/>
  <c r="G66" i="2"/>
  <c r="E67" i="2"/>
  <c r="I67" i="2"/>
  <c r="G68" i="2"/>
  <c r="E69" i="2"/>
  <c r="I69" i="2"/>
  <c r="G71" i="2"/>
  <c r="E72" i="2"/>
  <c r="I72" i="2"/>
  <c r="G73" i="2"/>
  <c r="E75" i="2"/>
  <c r="I75" i="2"/>
  <c r="G77" i="2"/>
  <c r="E78" i="2"/>
  <c r="I78" i="2"/>
  <c r="G79" i="2"/>
  <c r="E80" i="2"/>
  <c r="I80" i="2"/>
  <c r="G81" i="2"/>
  <c r="E82" i="2"/>
  <c r="I82" i="2"/>
  <c r="G83" i="2"/>
  <c r="E84" i="2"/>
  <c r="I84" i="2"/>
  <c r="G85" i="2"/>
  <c r="E86" i="2"/>
  <c r="I86" i="2"/>
  <c r="G87" i="2"/>
  <c r="E88" i="2"/>
  <c r="I88" i="2"/>
  <c r="G89" i="2"/>
  <c r="E90" i="2"/>
  <c r="I90" i="2"/>
  <c r="G91" i="2"/>
  <c r="E92" i="2"/>
  <c r="I92" i="2"/>
  <c r="G93" i="2"/>
  <c r="E94" i="2"/>
  <c r="I94" i="2"/>
  <c r="G95" i="2"/>
  <c r="E96" i="2"/>
  <c r="I96" i="2"/>
  <c r="G97" i="2"/>
  <c r="E98" i="2"/>
  <c r="I98" i="2"/>
  <c r="G99" i="2"/>
  <c r="E100" i="2"/>
  <c r="I100" i="2"/>
  <c r="G101" i="2"/>
  <c r="E102" i="2"/>
  <c r="I102" i="2"/>
  <c r="G103" i="2"/>
  <c r="E104" i="2"/>
  <c r="I104" i="2"/>
  <c r="G105" i="2"/>
  <c r="E106" i="2"/>
  <c r="I106" i="2"/>
  <c r="G107" i="2"/>
  <c r="E108" i="2"/>
  <c r="I108" i="2"/>
  <c r="G109" i="2"/>
  <c r="E110" i="2"/>
  <c r="I110" i="2"/>
  <c r="G111" i="2"/>
  <c r="E112" i="2"/>
  <c r="I112" i="2"/>
  <c r="G113" i="2"/>
  <c r="E114" i="2"/>
  <c r="I114" i="2"/>
  <c r="G115" i="2"/>
  <c r="E116" i="2"/>
  <c r="I116" i="2"/>
  <c r="G117" i="2"/>
  <c r="E118" i="2"/>
  <c r="I118" i="2"/>
  <c r="B6" i="9"/>
  <c r="B10" i="9"/>
  <c r="B14" i="9"/>
  <c r="E12" i="4"/>
  <c r="D17" i="4"/>
  <c r="D19" i="4"/>
  <c r="H5" i="2"/>
  <c r="F6" i="2"/>
  <c r="H7" i="2"/>
  <c r="D9" i="2"/>
  <c r="F10" i="2"/>
  <c r="H11" i="2"/>
  <c r="D13" i="2"/>
  <c r="F14" i="2"/>
  <c r="F16" i="2"/>
  <c r="H17" i="2"/>
  <c r="F18" i="2"/>
  <c r="H19" i="2"/>
  <c r="H21" i="2"/>
  <c r="D23" i="2"/>
  <c r="F24" i="2"/>
  <c r="H25" i="2"/>
  <c r="D27" i="2"/>
  <c r="F28" i="2"/>
  <c r="F32" i="2"/>
  <c r="F34" i="2"/>
  <c r="D37" i="2"/>
  <c r="F38" i="2"/>
  <c r="F40" i="2"/>
  <c r="F42" i="2"/>
  <c r="H43" i="2"/>
  <c r="H45" i="2"/>
  <c r="F48" i="2"/>
  <c r="F50" i="2"/>
  <c r="F53" i="2"/>
  <c r="D54" i="2"/>
  <c r="D56" i="2"/>
  <c r="H58" i="2"/>
  <c r="D60" i="2"/>
  <c r="D62" i="2"/>
  <c r="D64" i="2"/>
  <c r="D66" i="2"/>
  <c r="D68" i="2"/>
  <c r="D71" i="2"/>
  <c r="D73" i="2"/>
  <c r="D77" i="2"/>
  <c r="D79" i="2"/>
  <c r="D81" i="2"/>
  <c r="D83" i="2"/>
  <c r="F84" i="2"/>
  <c r="F86" i="2"/>
  <c r="F88" i="2"/>
  <c r="F90" i="2"/>
  <c r="F92" i="2"/>
  <c r="D95" i="2"/>
  <c r="D97" i="2"/>
  <c r="D99" i="2"/>
  <c r="D101" i="2"/>
  <c r="D103" i="2"/>
  <c r="D105" i="2"/>
  <c r="D107" i="2"/>
  <c r="D109" i="2"/>
  <c r="F110" i="2"/>
  <c r="D113" i="2"/>
  <c r="F114" i="2"/>
  <c r="H115" i="2"/>
  <c r="H117" i="2"/>
  <c r="B7" i="9"/>
  <c r="D45" i="1"/>
  <c r="B58" i="1"/>
  <c r="F58" i="1"/>
  <c r="D213" i="1"/>
  <c r="B232" i="1"/>
  <c r="F232" i="1"/>
  <c r="D245" i="1"/>
  <c r="B268" i="1"/>
  <c r="F268" i="1"/>
  <c r="B284" i="1"/>
  <c r="F284" i="1"/>
  <c r="D285" i="1"/>
  <c r="D321" i="1"/>
  <c r="D333" i="1"/>
  <c r="D339" i="1"/>
  <c r="D371" i="1"/>
  <c r="B400" i="1"/>
  <c r="F400" i="1"/>
  <c r="D435" i="1"/>
  <c r="D16" i="8"/>
  <c r="H16" i="8"/>
  <c r="E67" i="13"/>
  <c r="D82" i="12"/>
  <c r="H82" i="12"/>
  <c r="D120" i="12"/>
  <c r="H120" i="12"/>
  <c r="E45" i="1"/>
  <c r="C58" i="1"/>
  <c r="G58" i="1"/>
  <c r="E213" i="1"/>
  <c r="C232" i="1"/>
  <c r="G232" i="1"/>
  <c r="E245" i="1"/>
  <c r="C268" i="1"/>
  <c r="G268" i="1"/>
  <c r="C284" i="1"/>
  <c r="G284" i="1"/>
  <c r="E285" i="1"/>
  <c r="E321" i="1"/>
  <c r="E333" i="1"/>
  <c r="E339" i="1"/>
  <c r="E371" i="1"/>
  <c r="C400" i="1"/>
  <c r="G400" i="1"/>
  <c r="E435" i="1"/>
  <c r="E16" i="8"/>
  <c r="F67" i="13"/>
  <c r="E82" i="12"/>
  <c r="I82" i="12"/>
  <c r="E120" i="12"/>
  <c r="I120" i="12"/>
  <c r="F5" i="5"/>
  <c r="J5" i="5"/>
  <c r="H36" i="5"/>
  <c r="G4" i="2"/>
  <c r="E29" i="2"/>
  <c r="I29" i="2"/>
  <c r="G30" i="2"/>
  <c r="G52" i="2"/>
  <c r="G70" i="2"/>
  <c r="G74" i="2"/>
  <c r="G76" i="2"/>
  <c r="D52" i="2"/>
  <c r="D70" i="2"/>
  <c r="H74" i="2"/>
  <c r="D76" i="2"/>
  <c r="E5" i="5"/>
  <c r="G36" i="5"/>
  <c r="F4" i="2"/>
  <c r="F30" i="2"/>
  <c r="B45" i="1"/>
  <c r="F45" i="1"/>
  <c r="D58" i="1"/>
  <c r="B213" i="1"/>
  <c r="F213" i="1"/>
  <c r="D232" i="1"/>
  <c r="B245" i="1"/>
  <c r="F245" i="1"/>
  <c r="D268" i="1"/>
  <c r="D284" i="1"/>
  <c r="B285" i="1"/>
  <c r="F285" i="1"/>
  <c r="B321" i="1"/>
  <c r="F321" i="1"/>
  <c r="B333" i="1"/>
  <c r="F333" i="1"/>
  <c r="B339" i="1"/>
  <c r="F339" i="1"/>
  <c r="B371" i="1"/>
  <c r="F371" i="1"/>
  <c r="D400" i="1"/>
  <c r="B435" i="1"/>
  <c r="F435" i="1"/>
  <c r="B16" i="8"/>
  <c r="F16" i="8"/>
  <c r="G67" i="13"/>
  <c r="F82" i="12"/>
  <c r="F120" i="12"/>
  <c r="G5" i="5"/>
  <c r="E36" i="5"/>
  <c r="I36" i="5"/>
  <c r="D4" i="2"/>
  <c r="H4" i="2"/>
  <c r="F29" i="2"/>
  <c r="D30" i="2"/>
  <c r="H30" i="2"/>
  <c r="H52" i="2"/>
  <c r="H70" i="2"/>
  <c r="D74" i="2"/>
  <c r="H76" i="2"/>
  <c r="H29" i="2"/>
  <c r="F52" i="2"/>
  <c r="F76" i="2"/>
  <c r="C45" i="1"/>
  <c r="G45" i="1"/>
  <c r="E58" i="1"/>
  <c r="C213" i="1"/>
  <c r="G213" i="1"/>
  <c r="E232" i="1"/>
  <c r="C245" i="1"/>
  <c r="G245" i="1"/>
  <c r="E268" i="1"/>
  <c r="E284" i="1"/>
  <c r="C285" i="1"/>
  <c r="G285" i="1"/>
  <c r="C321" i="1"/>
  <c r="G321" i="1"/>
  <c r="C333" i="1"/>
  <c r="G333" i="1"/>
  <c r="C339" i="1"/>
  <c r="G339" i="1"/>
  <c r="C371" i="1"/>
  <c r="G371" i="1"/>
  <c r="E400" i="1"/>
  <c r="C435" i="1"/>
  <c r="G435" i="1"/>
  <c r="C16" i="8"/>
  <c r="G16" i="8"/>
  <c r="D67" i="13"/>
  <c r="H67" i="13"/>
  <c r="G82" i="12"/>
  <c r="G120" i="12"/>
  <c r="H5" i="5"/>
  <c r="F36" i="5"/>
  <c r="J36" i="5"/>
  <c r="E4" i="2"/>
  <c r="I4" i="2"/>
  <c r="G29" i="2"/>
  <c r="E30" i="2"/>
  <c r="I30" i="2"/>
  <c r="E52" i="2"/>
  <c r="I52" i="2"/>
  <c r="E70" i="2"/>
  <c r="I70" i="2"/>
  <c r="E74" i="2"/>
  <c r="I74" i="2"/>
  <c r="E76" i="2"/>
  <c r="I76" i="2"/>
  <c r="I5" i="5"/>
  <c r="D29" i="2"/>
  <c r="F70" i="2"/>
  <c r="F74" i="2"/>
  <c r="C71" i="2"/>
  <c r="D16" i="9"/>
  <c r="H16" i="9"/>
  <c r="E16" i="9"/>
  <c r="F16" i="9"/>
  <c r="G16" i="9"/>
  <c r="C91" i="6"/>
  <c r="C16" i="9"/>
  <c r="C117" i="13"/>
  <c r="C114" i="13"/>
  <c r="C118" i="13"/>
  <c r="C115" i="13"/>
  <c r="C119" i="13"/>
  <c r="C116" i="13"/>
  <c r="D4" i="9"/>
  <c r="D5" i="9"/>
  <c r="H5" i="9"/>
  <c r="C70" i="13"/>
  <c r="C6" i="6"/>
  <c r="C4" i="13"/>
  <c r="H4" i="9"/>
  <c r="C68" i="13"/>
  <c r="F4" i="9"/>
  <c r="E5" i="9"/>
  <c r="G5" i="9"/>
  <c r="C5" i="6"/>
  <c r="E4" i="9"/>
  <c r="G4" i="9"/>
  <c r="F5" i="9"/>
  <c r="C4" i="6"/>
  <c r="E3" i="9"/>
  <c r="C4" i="9"/>
  <c r="C5" i="9"/>
  <c r="C142" i="12"/>
  <c r="C109" i="2"/>
  <c r="C116" i="2"/>
  <c r="C108" i="2"/>
  <c r="C114" i="2"/>
  <c r="C113" i="2"/>
  <c r="C118" i="2"/>
  <c r="C110" i="2"/>
  <c r="C117" i="2"/>
  <c r="C112" i="2"/>
  <c r="C115" i="2"/>
  <c r="C111" i="2"/>
  <c r="C135" i="12"/>
  <c r="C139" i="12"/>
  <c r="C105" i="2"/>
  <c r="C140" i="12"/>
  <c r="C106" i="2"/>
  <c r="C138" i="12"/>
  <c r="C104" i="2"/>
  <c r="C137" i="12"/>
  <c r="C141" i="12"/>
  <c r="D59" i="5"/>
  <c r="C103" i="2"/>
  <c r="C107" i="2"/>
  <c r="C136" i="12"/>
  <c r="C134" i="12"/>
  <c r="C112" i="13"/>
  <c r="C102" i="2"/>
  <c r="C113" i="13"/>
  <c r="B4" i="3"/>
  <c r="C7" i="9"/>
  <c r="C11" i="9"/>
  <c r="C15" i="9"/>
  <c r="B3" i="3"/>
  <c r="C8" i="9"/>
  <c r="C12" i="9"/>
  <c r="C3" i="9"/>
  <c r="B3" i="4"/>
  <c r="C9" i="9"/>
  <c r="C13" i="9"/>
  <c r="C6" i="9"/>
  <c r="C10" i="9"/>
  <c r="C14" i="9"/>
  <c r="B3" i="1"/>
  <c r="C3" i="8"/>
  <c r="E3" i="5"/>
  <c r="C100" i="2"/>
  <c r="C90" i="6"/>
  <c r="D3" i="2"/>
  <c r="D3" i="12"/>
  <c r="C101" i="2"/>
  <c r="C3" i="7"/>
  <c r="C99" i="2"/>
  <c r="F3" i="1"/>
  <c r="D6" i="9"/>
  <c r="H6" i="9"/>
  <c r="G7" i="9"/>
  <c r="F8" i="9"/>
  <c r="E9" i="9"/>
  <c r="D10" i="9"/>
  <c r="H10" i="9"/>
  <c r="G11" i="9"/>
  <c r="F12" i="9"/>
  <c r="E13" i="9"/>
  <c r="D14" i="9"/>
  <c r="H14" i="9"/>
  <c r="G15" i="9"/>
  <c r="F3" i="9"/>
  <c r="D3" i="1"/>
  <c r="F6" i="9"/>
  <c r="E7" i="9"/>
  <c r="D8" i="9"/>
  <c r="H8" i="9"/>
  <c r="G9" i="9"/>
  <c r="F10" i="9"/>
  <c r="E11" i="9"/>
  <c r="D12" i="9"/>
  <c r="H12" i="9"/>
  <c r="G13" i="9"/>
  <c r="F14" i="9"/>
  <c r="E15" i="9"/>
  <c r="H3" i="9"/>
  <c r="D3" i="9"/>
  <c r="H3" i="8"/>
  <c r="D3" i="8"/>
  <c r="G3" i="1"/>
  <c r="G6" i="9"/>
  <c r="E8" i="9"/>
  <c r="H9" i="9"/>
  <c r="F11" i="9"/>
  <c r="D13" i="9"/>
  <c r="G14" i="9"/>
  <c r="G3" i="9"/>
  <c r="G3" i="8"/>
  <c r="H3" i="7"/>
  <c r="D3" i="7"/>
  <c r="E3" i="1"/>
  <c r="D7" i="9"/>
  <c r="G8" i="9"/>
  <c r="E10" i="9"/>
  <c r="H11" i="9"/>
  <c r="F13" i="9"/>
  <c r="D15" i="9"/>
  <c r="F3" i="8"/>
  <c r="G3" i="7"/>
  <c r="H3" i="13"/>
  <c r="D3" i="13"/>
  <c r="I3" i="12"/>
  <c r="E3" i="12"/>
  <c r="C3" i="1"/>
  <c r="F7" i="9"/>
  <c r="D9" i="9"/>
  <c r="G10" i="9"/>
  <c r="E12" i="9"/>
  <c r="H13" i="9"/>
  <c r="F15" i="9"/>
  <c r="E3" i="8"/>
  <c r="F3" i="7"/>
  <c r="D11" i="9"/>
  <c r="E3" i="7"/>
  <c r="E3" i="13"/>
  <c r="G3" i="12"/>
  <c r="F3" i="6"/>
  <c r="J3" i="5"/>
  <c r="F3" i="5"/>
  <c r="D3" i="4"/>
  <c r="E4" i="3"/>
  <c r="F3" i="3"/>
  <c r="I3" i="2"/>
  <c r="E3" i="2"/>
  <c r="C3" i="13"/>
  <c r="E6" i="9"/>
  <c r="G12" i="9"/>
  <c r="H7" i="9"/>
  <c r="E14" i="9"/>
  <c r="G3" i="13"/>
  <c r="H3" i="6"/>
  <c r="D3" i="6"/>
  <c r="H3" i="5"/>
  <c r="F3" i="4"/>
  <c r="C4" i="3"/>
  <c r="G4" i="3"/>
  <c r="D3" i="3"/>
  <c r="G3" i="2"/>
  <c r="F9" i="9"/>
  <c r="H15" i="9"/>
  <c r="F3" i="13"/>
  <c r="G3" i="6"/>
  <c r="G3" i="5"/>
  <c r="E3" i="4"/>
  <c r="G3" i="3"/>
  <c r="F3" i="2"/>
  <c r="E3" i="6"/>
  <c r="C3" i="4"/>
  <c r="E3" i="3"/>
  <c r="D4" i="3"/>
  <c r="C3" i="3"/>
  <c r="F3" i="12"/>
  <c r="I3" i="5"/>
  <c r="G3" i="4"/>
  <c r="H3" i="2"/>
  <c r="H3" i="12"/>
  <c r="F4" i="3"/>
  <c r="D47" i="5"/>
  <c r="B14" i="4"/>
  <c r="C96" i="2"/>
  <c r="C90" i="2"/>
  <c r="C82" i="2"/>
  <c r="C76" i="2"/>
  <c r="C70" i="2"/>
  <c r="C66" i="2"/>
  <c r="C61" i="2"/>
  <c r="C57" i="2"/>
  <c r="C53" i="2"/>
  <c r="C46" i="2"/>
  <c r="C42" i="2"/>
  <c r="C37" i="2"/>
  <c r="C33" i="2"/>
  <c r="C29" i="2"/>
  <c r="C25" i="2"/>
  <c r="C21" i="2"/>
  <c r="C13" i="2"/>
  <c r="C9" i="2"/>
  <c r="C5" i="2"/>
  <c r="B17" i="4"/>
  <c r="B12" i="4"/>
  <c r="B8" i="4"/>
  <c r="B4" i="4"/>
  <c r="D56" i="5"/>
  <c r="D52" i="5"/>
  <c r="B20" i="7"/>
  <c r="C93" i="2"/>
  <c r="C87" i="2"/>
  <c r="C81" i="2"/>
  <c r="C75" i="2"/>
  <c r="C69" i="2"/>
  <c r="C65" i="2"/>
  <c r="C60" i="2"/>
  <c r="C56" i="2"/>
  <c r="C49" i="2"/>
  <c r="C45" i="2"/>
  <c r="C41" i="2"/>
  <c r="C36" i="2"/>
  <c r="C32" i="2"/>
  <c r="C28" i="2"/>
  <c r="C24" i="2"/>
  <c r="C20" i="2"/>
  <c r="C12" i="2"/>
  <c r="C8" i="2"/>
  <c r="C4" i="2"/>
  <c r="B16" i="4"/>
  <c r="B11" i="4"/>
  <c r="B7" i="4"/>
  <c r="D55" i="5"/>
  <c r="D51" i="5"/>
  <c r="C55" i="13"/>
  <c r="C98" i="2"/>
  <c r="C92" i="2"/>
  <c r="C84" i="2"/>
  <c r="C80" i="2"/>
  <c r="C73" i="2"/>
  <c r="C68" i="2"/>
  <c r="C64" i="2"/>
  <c r="C59" i="2"/>
  <c r="C55" i="2"/>
  <c r="C48" i="2"/>
  <c r="C44" i="2"/>
  <c r="C40" i="2"/>
  <c r="C35" i="2"/>
  <c r="C31" i="2"/>
  <c r="C27" i="2"/>
  <c r="C23" i="2"/>
  <c r="C19" i="2"/>
  <c r="C11" i="2"/>
  <c r="C7" i="2"/>
  <c r="B19" i="4"/>
  <c r="B15" i="4"/>
  <c r="B10" i="4"/>
  <c r="B6" i="4"/>
  <c r="D58" i="5"/>
  <c r="D54" i="5"/>
  <c r="B3" i="8"/>
  <c r="B3" i="7"/>
  <c r="C8" i="13"/>
  <c r="C12" i="13"/>
  <c r="C16" i="13"/>
  <c r="C20" i="13"/>
  <c r="C24" i="13"/>
  <c r="C28" i="13"/>
  <c r="C32" i="13"/>
  <c r="C36" i="13"/>
  <c r="C40" i="13"/>
  <c r="C44" i="13"/>
  <c r="C48" i="13"/>
  <c r="C52" i="13"/>
  <c r="C57" i="13"/>
  <c r="C61" i="13"/>
  <c r="C65" i="13"/>
  <c r="C72" i="13"/>
  <c r="C76" i="13"/>
  <c r="C80" i="13"/>
  <c r="C84" i="13"/>
  <c r="C88" i="13"/>
  <c r="C92" i="13"/>
  <c r="C96" i="13"/>
  <c r="C100" i="13"/>
  <c r="C104" i="13"/>
  <c r="C108" i="13"/>
  <c r="C3" i="12"/>
  <c r="C3" i="6"/>
  <c r="C12" i="6"/>
  <c r="C16" i="6"/>
  <c r="C20" i="6"/>
  <c r="C24" i="6"/>
  <c r="C28" i="6"/>
  <c r="C35" i="6"/>
  <c r="C39" i="6"/>
  <c r="C43" i="6"/>
  <c r="C47" i="6"/>
  <c r="C51" i="6"/>
  <c r="C55" i="6"/>
  <c r="C59" i="6"/>
  <c r="C63" i="6"/>
  <c r="C67" i="6"/>
  <c r="C70" i="6"/>
  <c r="C74" i="6"/>
  <c r="C78" i="6"/>
  <c r="C82" i="6"/>
  <c r="C86" i="6"/>
  <c r="D3" i="5"/>
  <c r="D5" i="5"/>
  <c r="D9" i="5"/>
  <c r="D13" i="5"/>
  <c r="D18" i="5"/>
  <c r="D22" i="5"/>
  <c r="D26" i="5"/>
  <c r="D30" i="5"/>
  <c r="D34" i="5"/>
  <c r="D38" i="5"/>
  <c r="D42" i="5"/>
  <c r="D46" i="5"/>
  <c r="B4" i="7"/>
  <c r="B6" i="7"/>
  <c r="B8" i="7"/>
  <c r="B10" i="7"/>
  <c r="B12" i="7"/>
  <c r="B14" i="7"/>
  <c r="B16" i="7"/>
  <c r="B18" i="7"/>
  <c r="B22" i="7"/>
  <c r="B33" i="7"/>
  <c r="B35" i="7"/>
  <c r="B38" i="7"/>
  <c r="B41" i="7"/>
  <c r="B43" i="7"/>
  <c r="C5" i="13"/>
  <c r="C9" i="13"/>
  <c r="C13" i="13"/>
  <c r="C17" i="13"/>
  <c r="C21" i="13"/>
  <c r="C25" i="13"/>
  <c r="C29" i="13"/>
  <c r="C33" i="13"/>
  <c r="C37" i="13"/>
  <c r="C41" i="13"/>
  <c r="C45" i="13"/>
  <c r="C49" i="13"/>
  <c r="C53" i="13"/>
  <c r="C58" i="13"/>
  <c r="C62" i="13"/>
  <c r="C66" i="13"/>
  <c r="C73" i="13"/>
  <c r="C77" i="13"/>
  <c r="C81" i="13"/>
  <c r="C85" i="13"/>
  <c r="C89" i="13"/>
  <c r="C93" i="13"/>
  <c r="C97" i="13"/>
  <c r="C101" i="13"/>
  <c r="C105" i="13"/>
  <c r="C109" i="13"/>
  <c r="C5" i="12"/>
  <c r="C8" i="12"/>
  <c r="C10" i="12"/>
  <c r="C12" i="12"/>
  <c r="C14" i="12"/>
  <c r="C16" i="12"/>
  <c r="C18" i="12"/>
  <c r="C20" i="12"/>
  <c r="C22" i="12"/>
  <c r="C24" i="12"/>
  <c r="C26" i="12"/>
  <c r="C28" i="12"/>
  <c r="C30" i="12"/>
  <c r="C32" i="12"/>
  <c r="C34" i="12"/>
  <c r="C36" i="12"/>
  <c r="C38" i="12"/>
  <c r="C40" i="12"/>
  <c r="C42" i="12"/>
  <c r="C44" i="12"/>
  <c r="C46" i="12"/>
  <c r="C48" i="12"/>
  <c r="C50" i="12"/>
  <c r="C52" i="12"/>
  <c r="C54" i="12"/>
  <c r="C56" i="12"/>
  <c r="C58" i="12"/>
  <c r="C60" i="12"/>
  <c r="C62" i="12"/>
  <c r="C64" i="12"/>
  <c r="C66" i="12"/>
  <c r="C68" i="12"/>
  <c r="C70" i="12"/>
  <c r="C72" i="12"/>
  <c r="C74" i="12"/>
  <c r="C76" i="12"/>
  <c r="C78" i="12"/>
  <c r="C80" i="12"/>
  <c r="C82" i="12"/>
  <c r="C84" i="12"/>
  <c r="C86" i="12"/>
  <c r="C88" i="12"/>
  <c r="C90" i="12"/>
  <c r="C96" i="12"/>
  <c r="C98" i="12"/>
  <c r="C100" i="12"/>
  <c r="C102" i="12"/>
  <c r="C104" i="12"/>
  <c r="C106" i="12"/>
  <c r="C108" i="12"/>
  <c r="C110" i="12"/>
  <c r="C112" i="12"/>
  <c r="C114" i="12"/>
  <c r="C118" i="12"/>
  <c r="C120" i="12"/>
  <c r="C123" i="12"/>
  <c r="C125" i="12"/>
  <c r="C127" i="12"/>
  <c r="C129" i="12"/>
  <c r="C131" i="12"/>
  <c r="C133" i="12"/>
  <c r="C7" i="6"/>
  <c r="C13" i="6"/>
  <c r="C17" i="6"/>
  <c r="C21" i="6"/>
  <c r="C25" i="6"/>
  <c r="C30" i="6"/>
  <c r="C36" i="6"/>
  <c r="C40" i="6"/>
  <c r="C44" i="6"/>
  <c r="C48" i="6"/>
  <c r="C52" i="6"/>
  <c r="C56" i="6"/>
  <c r="C60" i="6"/>
  <c r="C64" i="6"/>
  <c r="C68" i="6"/>
  <c r="C71" i="6"/>
  <c r="C75" i="6"/>
  <c r="C79" i="6"/>
  <c r="C83" i="6"/>
  <c r="C87" i="6"/>
  <c r="D6" i="5"/>
  <c r="D10" i="5"/>
  <c r="D15" i="5"/>
  <c r="D19" i="5"/>
  <c r="D23" i="5"/>
  <c r="D27" i="5"/>
  <c r="D31" i="5"/>
  <c r="D35" i="5"/>
  <c r="D39" i="5"/>
  <c r="C6" i="13"/>
  <c r="C10" i="13"/>
  <c r="C14" i="13"/>
  <c r="C18" i="13"/>
  <c r="C22" i="13"/>
  <c r="C26" i="13"/>
  <c r="C30" i="13"/>
  <c r="C34" i="13"/>
  <c r="C38" i="13"/>
  <c r="C42" i="13"/>
  <c r="C46" i="13"/>
  <c r="C50" i="13"/>
  <c r="C54" i="13"/>
  <c r="C59" i="13"/>
  <c r="C63" i="13"/>
  <c r="C67" i="13"/>
  <c r="C74" i="13"/>
  <c r="C78" i="13"/>
  <c r="C82" i="13"/>
  <c r="C86" i="13"/>
  <c r="C90" i="13"/>
  <c r="C94" i="13"/>
  <c r="C98" i="13"/>
  <c r="C102" i="13"/>
  <c r="C106" i="13"/>
  <c r="C110" i="13"/>
  <c r="C8" i="6"/>
  <c r="C14" i="6"/>
  <c r="C18" i="6"/>
  <c r="C22" i="6"/>
  <c r="C26" i="6"/>
  <c r="C31" i="6"/>
  <c r="C33" i="6"/>
  <c r="C37" i="6"/>
  <c r="C41" i="6"/>
  <c r="C45" i="6"/>
  <c r="C49" i="6"/>
  <c r="C53" i="6"/>
  <c r="C57" i="6"/>
  <c r="C61" i="6"/>
  <c r="C65" i="6"/>
  <c r="C72" i="6"/>
  <c r="C76" i="6"/>
  <c r="C80" i="6"/>
  <c r="C84" i="6"/>
  <c r="C88" i="6"/>
  <c r="D7" i="5"/>
  <c r="D11" i="5"/>
  <c r="D16" i="5"/>
  <c r="D20" i="5"/>
  <c r="D24" i="5"/>
  <c r="D28" i="5"/>
  <c r="D32" i="5"/>
  <c r="D36" i="5"/>
  <c r="D40" i="5"/>
  <c r="D44" i="5"/>
  <c r="D48" i="5"/>
  <c r="B5" i="7"/>
  <c r="B7" i="7"/>
  <c r="B9" i="7"/>
  <c r="B11" i="7"/>
  <c r="B13" i="7"/>
  <c r="B15" i="7"/>
  <c r="B17" i="7"/>
  <c r="B19" i="7"/>
  <c r="B32" i="7"/>
  <c r="B34" i="7"/>
  <c r="B36" i="7"/>
  <c r="B40" i="7"/>
  <c r="B42" i="7"/>
  <c r="C7" i="13"/>
  <c r="C11" i="13"/>
  <c r="C15" i="13"/>
  <c r="C19" i="13"/>
  <c r="C23" i="13"/>
  <c r="C27" i="13"/>
  <c r="C31" i="13"/>
  <c r="C35" i="13"/>
  <c r="C39" i="13"/>
  <c r="C43" i="13"/>
  <c r="C47" i="13"/>
  <c r="C51" i="13"/>
  <c r="C56" i="13"/>
  <c r="C60" i="13"/>
  <c r="C64" i="13"/>
  <c r="C71" i="13"/>
  <c r="C75" i="13"/>
  <c r="C79" i="13"/>
  <c r="C83" i="13"/>
  <c r="C87" i="13"/>
  <c r="C91" i="13"/>
  <c r="C95" i="13"/>
  <c r="C99" i="13"/>
  <c r="C103" i="13"/>
  <c r="C107" i="13"/>
  <c r="C111" i="13"/>
  <c r="C6" i="12"/>
  <c r="C9" i="12"/>
  <c r="C11" i="12"/>
  <c r="C13" i="12"/>
  <c r="C15" i="12"/>
  <c r="C17" i="12"/>
  <c r="C19" i="12"/>
  <c r="C21" i="12"/>
  <c r="C23" i="12"/>
  <c r="C25" i="12"/>
  <c r="C27" i="12"/>
  <c r="C29" i="12"/>
  <c r="C31" i="12"/>
  <c r="C33" i="12"/>
  <c r="C35" i="12"/>
  <c r="C37" i="12"/>
  <c r="C39" i="12"/>
  <c r="C41" i="12"/>
  <c r="C43" i="12"/>
  <c r="C45" i="12"/>
  <c r="C47" i="12"/>
  <c r="C49" i="12"/>
  <c r="C51" i="12"/>
  <c r="C53" i="12"/>
  <c r="C55" i="12"/>
  <c r="C57" i="12"/>
  <c r="C59" i="12"/>
  <c r="C61" i="12"/>
  <c r="C63" i="12"/>
  <c r="C65" i="12"/>
  <c r="C67" i="12"/>
  <c r="C69" i="12"/>
  <c r="C71" i="12"/>
  <c r="C73" i="12"/>
  <c r="C75" i="12"/>
  <c r="C77" i="12"/>
  <c r="C79" i="12"/>
  <c r="C81" i="12"/>
  <c r="C83" i="12"/>
  <c r="C85" i="12"/>
  <c r="C87" i="12"/>
  <c r="C89" i="12"/>
  <c r="C94" i="12"/>
  <c r="C97" i="12"/>
  <c r="C99" i="12"/>
  <c r="C101" i="12"/>
  <c r="C103" i="12"/>
  <c r="C105" i="12"/>
  <c r="C107" i="12"/>
  <c r="C109" i="12"/>
  <c r="C111" i="12"/>
  <c r="C113" i="12"/>
  <c r="C117" i="12"/>
  <c r="C119" i="12"/>
  <c r="C122" i="12"/>
  <c r="C124" i="12"/>
  <c r="C126" i="12"/>
  <c r="C128" i="12"/>
  <c r="C130" i="12"/>
  <c r="C132" i="12"/>
  <c r="C9" i="6"/>
  <c r="C15" i="6"/>
  <c r="C19" i="6"/>
  <c r="C23" i="6"/>
  <c r="C27" i="6"/>
  <c r="C32" i="6"/>
  <c r="C34" i="6"/>
  <c r="C38" i="6"/>
  <c r="C42" i="6"/>
  <c r="C46" i="6"/>
  <c r="C50" i="6"/>
  <c r="C54" i="6"/>
  <c r="C58" i="6"/>
  <c r="C62" i="6"/>
  <c r="C66" i="6"/>
  <c r="C69" i="6"/>
  <c r="C73" i="6"/>
  <c r="C77" i="6"/>
  <c r="C81" i="6"/>
  <c r="C85" i="6"/>
  <c r="C89" i="6"/>
  <c r="D4" i="5"/>
  <c r="D8" i="5"/>
  <c r="D12" i="5"/>
  <c r="D17" i="5"/>
  <c r="D21" i="5"/>
  <c r="D25" i="5"/>
  <c r="D29" i="5"/>
  <c r="D33" i="5"/>
  <c r="D37" i="5"/>
  <c r="D41" i="5"/>
  <c r="D45" i="5"/>
  <c r="D49" i="5"/>
  <c r="C4" i="12"/>
  <c r="C97" i="2"/>
  <c r="C91" i="2"/>
  <c r="C83" i="2"/>
  <c r="C79" i="2"/>
  <c r="C72" i="2"/>
  <c r="C67" i="2"/>
  <c r="C63" i="2"/>
  <c r="C58" i="2"/>
  <c r="C54" i="2"/>
  <c r="C47" i="2"/>
  <c r="C43" i="2"/>
  <c r="C38" i="2"/>
  <c r="C34" i="2"/>
  <c r="C30" i="2"/>
  <c r="C26" i="2"/>
  <c r="C22" i="2"/>
  <c r="C14" i="2"/>
  <c r="C10" i="2"/>
  <c r="C6" i="2"/>
  <c r="C3" i="2"/>
  <c r="B18" i="4"/>
  <c r="B13" i="4"/>
  <c r="B9" i="4"/>
  <c r="B5" i="4"/>
  <c r="D57" i="5"/>
  <c r="D53" i="5"/>
  <c r="D43" i="5"/>
  <c r="B39" i="7"/>
  <c r="B37" i="7"/>
  <c r="B31" i="7"/>
  <c r="B29" i="7"/>
  <c r="B27" i="7"/>
  <c r="B25" i="7"/>
  <c r="B23" i="7"/>
  <c r="B21" i="7"/>
  <c r="B30" i="7"/>
  <c r="B28" i="7"/>
  <c r="B26" i="7"/>
  <c r="B24" i="7"/>
  <c r="C116" i="12"/>
  <c r="C91" i="12"/>
  <c r="C7" i="12"/>
  <c r="C115" i="12"/>
  <c r="C95" i="12"/>
  <c r="C93" i="12"/>
  <c r="C11" i="6"/>
  <c r="C10" i="6"/>
  <c r="C29" i="6"/>
  <c r="C89" i="2"/>
  <c r="C77" i="2"/>
  <c r="C16" i="2"/>
  <c r="C88" i="2"/>
  <c r="C51" i="2"/>
  <c r="C39" i="2"/>
  <c r="C15" i="2"/>
  <c r="C52" i="2"/>
  <c r="C95" i="2"/>
  <c r="C62" i="2"/>
  <c r="C50" i="2"/>
  <c r="C18" i="2"/>
  <c r="C85" i="2"/>
  <c r="C94" i="2"/>
  <c r="C86" i="2"/>
  <c r="C78" i="2"/>
  <c r="C74" i="2"/>
  <c r="C1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Shirley Ranard</author>
  </authors>
  <commentList>
    <comment ref="C1" authorId="0" shapeId="0" xr:uid="{00000000-0006-0000-0200-000001000000}">
      <text>
        <r>
          <rPr>
            <b/>
            <sz val="9"/>
            <color indexed="81"/>
            <rFont val="Tahoma"/>
            <family val="2"/>
          </rPr>
          <t>Description:
Component value description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Shirley Ranard</author>
  </authors>
  <commentList>
    <comment ref="D1" authorId="0" shapeId="0" xr:uid="{00000000-0006-0000-0300-000001000000}">
      <text>
        <r>
          <rPr>
            <b/>
            <sz val="9"/>
            <color indexed="81"/>
            <rFont val="Tahoma"/>
            <family val="2"/>
          </rPr>
          <t>Description:
Component value description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Shirley Ranard</author>
  </authors>
  <commentList>
    <comment ref="E1" authorId="0" shapeId="0" xr:uid="{00000000-0006-0000-0600-000001000000}">
      <text>
        <r>
          <rPr>
            <b/>
            <sz val="9"/>
            <color indexed="81"/>
            <rFont val="Tahoma"/>
            <family val="2"/>
          </rPr>
          <t>Description:
Component value description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Shirley Ranard</author>
  </authors>
  <commentList>
    <comment ref="D1" authorId="0" shapeId="0" xr:uid="{00000000-0006-0000-0800-000001000000}">
      <text>
        <r>
          <rPr>
            <b/>
            <sz val="9"/>
            <color indexed="81"/>
            <rFont val="Tahoma"/>
            <family val="2"/>
          </rPr>
          <t>Description:
Component value description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Shirley Ranard</author>
  </authors>
  <commentList>
    <comment ref="C1" authorId="0" shapeId="0" xr:uid="{00000000-0006-0000-0A00-000001000000}">
      <text>
        <r>
          <rPr>
            <b/>
            <sz val="9"/>
            <color indexed="81"/>
            <rFont val="Tahoma"/>
            <family val="2"/>
          </rPr>
          <t>Description:
Component value description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John G. Grelck IV</author>
  </authors>
  <commentList>
    <comment ref="D1048" authorId="0" shapeId="0" xr:uid="{4D9BC032-5FB8-4AC5-A2E5-362AE21602AC}">
      <text>
        <r>
          <rPr>
            <b/>
            <sz val="9"/>
            <color indexed="81"/>
            <rFont val="Tahoma"/>
            <family val="2"/>
          </rPr>
          <t>John G. Grelck IV:</t>
        </r>
        <r>
          <rPr>
            <sz val="9"/>
            <color indexed="81"/>
            <rFont val="Tahoma"/>
            <family val="2"/>
          </rPr>
          <t xml:space="preserve">
AQUA used to be for Aquatics but changed to CHS Aquarium in Jan 2024</t>
        </r>
      </text>
    </comment>
  </commentList>
</comments>
</file>

<file path=xl/sharedStrings.xml><?xml version="1.0" encoding="utf-8"?>
<sst xmlns="http://schemas.openxmlformats.org/spreadsheetml/2006/main" count="14006" uniqueCount="4126">
  <si>
    <t>Chart of Accounts</t>
  </si>
  <si>
    <t>with Requisition Comments Key</t>
  </si>
  <si>
    <t>Accounting Department</t>
  </si>
  <si>
    <t>INDIRECT COST RATE:</t>
  </si>
  <si>
    <t>SACS ACCOUNT CODE STRUCTURE</t>
  </si>
  <si>
    <t>Fund</t>
  </si>
  <si>
    <t>Resource</t>
  </si>
  <si>
    <t>Year</t>
  </si>
  <si>
    <t>Goal</t>
  </si>
  <si>
    <t>Function</t>
  </si>
  <si>
    <t>Object</t>
  </si>
  <si>
    <t>School</t>
  </si>
  <si>
    <t>Management</t>
  </si>
  <si>
    <t>Unit</t>
  </si>
  <si>
    <t>XX</t>
  </si>
  <si>
    <t>-</t>
  </si>
  <si>
    <t>XXXX</t>
  </si>
  <si>
    <t>X</t>
  </si>
  <si>
    <t>XXX</t>
  </si>
  <si>
    <t>Example:</t>
  </si>
  <si>
    <t>01</t>
  </si>
  <si>
    <t>0000</t>
  </si>
  <si>
    <t>0</t>
  </si>
  <si>
    <t>1110</t>
  </si>
  <si>
    <t>1000</t>
  </si>
  <si>
    <t>4310</t>
  </si>
  <si>
    <t>111</t>
  </si>
  <si>
    <t>9100</t>
  </si>
  <si>
    <t>REQUISITION COMMENT TOOL</t>
  </si>
  <si>
    <t>ENTER ACCOUNT:</t>
  </si>
  <si>
    <t>USE COMMENT:</t>
  </si>
  <si>
    <t>Requisition Comments Guide</t>
  </si>
  <si>
    <t>The Comments entered on a requisition print out on the Board of Education Warrant Report.  Escape requires the requisitioner to enter the Comment.  This guide will ensure that the Comments entered are uniform throughout the District.</t>
  </si>
  <si>
    <t>Directions:</t>
  </si>
  <si>
    <r>
      <t>1.</t>
    </r>
    <r>
      <rPr>
        <sz val="7"/>
        <color indexed="8"/>
        <rFont val="Times New Roman"/>
        <family val="1"/>
      </rPr>
      <t xml:space="preserve">   </t>
    </r>
    <r>
      <rPr>
        <sz val="14"/>
        <color indexed="8"/>
        <rFont val="Arial"/>
        <family val="2"/>
      </rPr>
      <t>Comments should be entered in the following format:</t>
    </r>
  </si>
  <si>
    <r>
      <t>a.</t>
    </r>
    <r>
      <rPr>
        <b/>
        <sz val="7"/>
        <color indexed="8"/>
        <rFont val="Times New Roman"/>
        <family val="1"/>
      </rPr>
      <t xml:space="preserve">   </t>
    </r>
    <r>
      <rPr>
        <b/>
        <sz val="14"/>
        <color indexed="8"/>
        <rFont val="Arial"/>
        <family val="2"/>
      </rPr>
      <t>PART 1/PART 2</t>
    </r>
  </si>
  <si>
    <r>
      <t>b.</t>
    </r>
    <r>
      <rPr>
        <sz val="7"/>
        <color indexed="8"/>
        <rFont val="Times New Roman"/>
        <family val="1"/>
      </rPr>
      <t xml:space="preserve">   </t>
    </r>
    <r>
      <rPr>
        <sz val="14"/>
        <color indexed="8"/>
        <rFont val="Arial"/>
        <family val="2"/>
      </rPr>
      <t>Please use ALL CAPITAL LETTERS</t>
    </r>
  </si>
  <si>
    <r>
      <t>2.</t>
    </r>
    <r>
      <rPr>
        <sz val="7"/>
        <color indexed="8"/>
        <rFont val="Times New Roman"/>
        <family val="1"/>
      </rPr>
      <t xml:space="preserve">   </t>
    </r>
    <r>
      <rPr>
        <b/>
        <sz val="14"/>
        <color indexed="8"/>
        <rFont val="Arial"/>
        <family val="2"/>
      </rPr>
      <t>Part 1</t>
    </r>
    <r>
      <rPr>
        <sz val="14"/>
        <color indexed="8"/>
        <rFont val="Arial"/>
        <family val="2"/>
      </rPr>
      <t xml:space="preserve"> is found by looking up the Comment based upon the object used.</t>
    </r>
  </si>
  <si>
    <r>
      <t>3.</t>
    </r>
    <r>
      <rPr>
        <sz val="7"/>
        <color indexed="8"/>
        <rFont val="Times New Roman"/>
        <family val="1"/>
      </rPr>
      <t xml:space="preserve">   </t>
    </r>
    <r>
      <rPr>
        <b/>
        <sz val="14"/>
        <color indexed="8"/>
        <rFont val="Arial"/>
        <family val="2"/>
      </rPr>
      <t>Part 2</t>
    </r>
    <r>
      <rPr>
        <sz val="14"/>
        <color indexed="8"/>
        <rFont val="Arial"/>
        <family val="2"/>
      </rPr>
      <t xml:space="preserve"> is found by looking up the Comment in the following order, until you locate a Comment.</t>
    </r>
  </si>
  <si>
    <r>
      <t>a.</t>
    </r>
    <r>
      <rPr>
        <sz val="7"/>
        <color indexed="8"/>
        <rFont val="Times New Roman"/>
        <family val="1"/>
      </rPr>
      <t xml:space="preserve">   </t>
    </r>
    <r>
      <rPr>
        <sz val="14"/>
        <color indexed="8"/>
        <rFont val="Arial"/>
        <family val="2"/>
      </rPr>
      <t>Fund</t>
    </r>
  </si>
  <si>
    <r>
      <t>b.</t>
    </r>
    <r>
      <rPr>
        <sz val="7"/>
        <color indexed="8"/>
        <rFont val="Times New Roman"/>
        <family val="1"/>
      </rPr>
      <t xml:space="preserve">   </t>
    </r>
    <r>
      <rPr>
        <sz val="14"/>
        <color indexed="8"/>
        <rFont val="Arial"/>
        <family val="2"/>
      </rPr>
      <t>Resource</t>
    </r>
  </si>
  <si>
    <r>
      <t>c.</t>
    </r>
    <r>
      <rPr>
        <sz val="7"/>
        <color indexed="8"/>
        <rFont val="Times New Roman"/>
        <family val="1"/>
      </rPr>
      <t xml:space="preserve">   </t>
    </r>
    <r>
      <rPr>
        <sz val="14"/>
        <color indexed="8"/>
        <rFont val="Arial"/>
        <family val="2"/>
      </rPr>
      <t>Management</t>
    </r>
  </si>
  <si>
    <r>
      <t>d.</t>
    </r>
    <r>
      <rPr>
        <sz val="7"/>
        <color indexed="8"/>
        <rFont val="Times New Roman"/>
        <family val="1"/>
      </rPr>
      <t xml:space="preserve">   </t>
    </r>
    <r>
      <rPr>
        <sz val="14"/>
        <color indexed="8"/>
        <rFont val="Arial"/>
        <family val="2"/>
      </rPr>
      <t>Function</t>
    </r>
  </si>
  <si>
    <r>
      <t>4.</t>
    </r>
    <r>
      <rPr>
        <sz val="7"/>
        <color indexed="8"/>
        <rFont val="Times New Roman"/>
        <family val="1"/>
      </rPr>
      <t xml:space="preserve">   </t>
    </r>
    <r>
      <rPr>
        <sz val="14"/>
        <color indexed="8"/>
        <rFont val="Arial"/>
        <family val="2"/>
      </rPr>
      <t>Example 1</t>
    </r>
  </si>
  <si>
    <r>
      <t>a.</t>
    </r>
    <r>
      <rPr>
        <sz val="7"/>
        <color indexed="8"/>
        <rFont val="Times New Roman"/>
        <family val="1"/>
      </rPr>
      <t xml:space="preserve">   </t>
    </r>
    <r>
      <rPr>
        <sz val="14"/>
        <color indexed="8"/>
        <rFont val="Arial"/>
        <family val="2"/>
      </rPr>
      <t>01-0000-0-1110-1000-4310-112-9100-0000</t>
    </r>
  </si>
  <si>
    <r>
      <t>b.</t>
    </r>
    <r>
      <rPr>
        <sz val="7"/>
        <color indexed="8"/>
        <rFont val="Times New Roman"/>
        <family val="1"/>
      </rPr>
      <t xml:space="preserve">   </t>
    </r>
    <r>
      <rPr>
        <sz val="14"/>
        <color indexed="8"/>
        <rFont val="Arial"/>
        <family val="2"/>
      </rPr>
      <t>Comment =  INSTRUCTIONAL SUPPLIES/CRESTVIEW</t>
    </r>
  </si>
  <si>
    <r>
      <t>5.</t>
    </r>
    <r>
      <rPr>
        <sz val="7"/>
        <color indexed="8"/>
        <rFont val="Times New Roman"/>
        <family val="1"/>
      </rPr>
      <t xml:space="preserve">   </t>
    </r>
    <r>
      <rPr>
        <sz val="14"/>
        <color indexed="8"/>
        <rFont val="Arial"/>
        <family val="2"/>
      </rPr>
      <t>Example 2</t>
    </r>
  </si>
  <si>
    <r>
      <t>a.</t>
    </r>
    <r>
      <rPr>
        <sz val="7"/>
        <color indexed="8"/>
        <rFont val="Times New Roman"/>
        <family val="1"/>
      </rPr>
      <t xml:space="preserve">   </t>
    </r>
    <r>
      <rPr>
        <sz val="14"/>
        <color indexed="8"/>
        <rFont val="Arial"/>
        <family val="2"/>
      </rPr>
      <t>01-3010-0-1110-1000-4400-113-0000-0000</t>
    </r>
  </si>
  <si>
    <r>
      <t>b.</t>
    </r>
    <r>
      <rPr>
        <sz val="7"/>
        <color indexed="8"/>
        <rFont val="Times New Roman"/>
        <family val="1"/>
      </rPr>
      <t xml:space="preserve">   </t>
    </r>
    <r>
      <rPr>
        <sz val="14"/>
        <color indexed="8"/>
        <rFont val="Arial"/>
        <family val="2"/>
      </rPr>
      <t>Comment = INSTRUCTIONAL SUPPLIES/FILLMORE TITLE I</t>
    </r>
  </si>
  <si>
    <r>
      <t>6.</t>
    </r>
    <r>
      <rPr>
        <sz val="7"/>
        <color indexed="8"/>
        <rFont val="Times New Roman"/>
        <family val="1"/>
      </rPr>
      <t xml:space="preserve">   </t>
    </r>
    <r>
      <rPr>
        <sz val="14"/>
        <color indexed="8"/>
        <rFont val="Arial"/>
        <family val="2"/>
      </rPr>
      <t>Example 3 (Special Note to Purchasing)</t>
    </r>
  </si>
  <si>
    <r>
      <t>a.</t>
    </r>
    <r>
      <rPr>
        <sz val="7"/>
        <color indexed="8"/>
        <rFont val="Times New Roman"/>
        <family val="1"/>
      </rPr>
      <t xml:space="preserve">   </t>
    </r>
    <r>
      <rPr>
        <sz val="14"/>
        <color indexed="8"/>
        <rFont val="Arial"/>
        <family val="2"/>
      </rPr>
      <t>Please add your Urgent note to Purchasing at the beginning of the Comment, then insert a “*” and type your standard Comment.</t>
    </r>
  </si>
  <si>
    <r>
      <t>b.</t>
    </r>
    <r>
      <rPr>
        <sz val="7"/>
        <color indexed="8"/>
        <rFont val="Times New Roman"/>
        <family val="1"/>
      </rPr>
      <t xml:space="preserve">   </t>
    </r>
    <r>
      <rPr>
        <sz val="14"/>
        <color indexed="8"/>
        <rFont val="Arial"/>
        <family val="2"/>
      </rPr>
      <t>01-0915-0-0000-2100-5200-000-0000-0000</t>
    </r>
  </si>
  <si>
    <r>
      <t>c.</t>
    </r>
    <r>
      <rPr>
        <sz val="7"/>
        <color indexed="8"/>
        <rFont val="Times New Roman"/>
        <family val="1"/>
      </rPr>
      <t xml:space="preserve">   </t>
    </r>
    <r>
      <rPr>
        <sz val="14"/>
        <color indexed="8"/>
        <rFont val="Arial"/>
        <family val="2"/>
      </rPr>
      <t xml:space="preserve">Comment = </t>
    </r>
  </si>
  <si>
    <t xml:space="preserve">         RUSH*EDUCATE WORKSHOP/SUPP CON</t>
  </si>
  <si>
    <r>
      <t>d.</t>
    </r>
    <r>
      <rPr>
        <sz val="7"/>
        <color indexed="8"/>
        <rFont val="Times New Roman"/>
        <family val="1"/>
      </rPr>
      <t xml:space="preserve">   </t>
    </r>
    <r>
      <rPr>
        <sz val="14"/>
        <color indexed="8"/>
        <rFont val="Arial"/>
        <family val="2"/>
      </rPr>
      <t>The purchasing department will remove the “RUSH*” prior to processing the Purchase Order.</t>
    </r>
  </si>
  <si>
    <r>
      <t>e.</t>
    </r>
    <r>
      <rPr>
        <sz val="7"/>
        <color indexed="8"/>
        <rFont val="Times New Roman"/>
        <family val="1"/>
      </rPr>
      <t xml:space="preserve">   </t>
    </r>
    <r>
      <rPr>
        <sz val="14"/>
        <color indexed="8"/>
        <rFont val="Arial"/>
        <family val="2"/>
      </rPr>
      <t>Other possible uses are:  PREPAY*, NEED BY 1/15*, etc.</t>
    </r>
  </si>
  <si>
    <r>
      <t>7.</t>
    </r>
    <r>
      <rPr>
        <b/>
        <sz val="7"/>
        <color indexed="8"/>
        <rFont val="Times New Roman"/>
        <family val="1"/>
      </rPr>
      <t xml:space="preserve">   </t>
    </r>
    <r>
      <rPr>
        <sz val="14"/>
        <color indexed="8"/>
        <rFont val="Arial"/>
        <family val="2"/>
      </rPr>
      <t>Call extension 3192 or 3194 with any questions.</t>
    </r>
  </si>
  <si>
    <t>Description</t>
  </si>
  <si>
    <t>Comment (Part 2)</t>
  </si>
  <si>
    <t>Hide Fiscal Version</t>
  </si>
  <si>
    <t>Hide Dist Version</t>
  </si>
  <si>
    <t>Hide Elem</t>
  </si>
  <si>
    <t>Hide Middle</t>
  </si>
  <si>
    <t>Hide HS</t>
  </si>
  <si>
    <t>11</t>
  </si>
  <si>
    <t>13</t>
  </si>
  <si>
    <t>14</t>
  </si>
  <si>
    <t>17</t>
  </si>
  <si>
    <t>21</t>
  </si>
  <si>
    <t>25</t>
  </si>
  <si>
    <t>40</t>
  </si>
  <si>
    <t>51</t>
  </si>
  <si>
    <t>76</t>
  </si>
  <si>
    <t>95</t>
  </si>
  <si>
    <t>UNRESTRICTED</t>
  </si>
  <si>
    <t>0010</t>
  </si>
  <si>
    <t>0015</t>
  </si>
  <si>
    <t>0055</t>
  </si>
  <si>
    <t>0081</t>
  </si>
  <si>
    <t>0115</t>
  </si>
  <si>
    <t>0140</t>
  </si>
  <si>
    <t>0156</t>
  </si>
  <si>
    <t>0183</t>
  </si>
  <si>
    <t>0205</t>
  </si>
  <si>
    <t>0271</t>
  </si>
  <si>
    <t>0275</t>
  </si>
  <si>
    <t>0276</t>
  </si>
  <si>
    <t>0285</t>
  </si>
  <si>
    <t>0294</t>
  </si>
  <si>
    <t>0325</t>
  </si>
  <si>
    <t>0350</t>
  </si>
  <si>
    <t>0390</t>
  </si>
  <si>
    <t>0392</t>
  </si>
  <si>
    <t>0393</t>
  </si>
  <si>
    <t>0394</t>
  </si>
  <si>
    <t>0395</t>
  </si>
  <si>
    <t>0405</t>
  </si>
  <si>
    <t>0625</t>
  </si>
  <si>
    <t>0639</t>
  </si>
  <si>
    <t>0640</t>
  </si>
  <si>
    <t>0650</t>
  </si>
  <si>
    <t>0702</t>
  </si>
  <si>
    <t>0703</t>
  </si>
  <si>
    <t>0708</t>
  </si>
  <si>
    <t>0723</t>
  </si>
  <si>
    <t>0724</t>
  </si>
  <si>
    <t>0760</t>
  </si>
  <si>
    <t>0791</t>
  </si>
  <si>
    <t>0915</t>
  </si>
  <si>
    <t>1100</t>
  </si>
  <si>
    <t>1300</t>
  </si>
  <si>
    <t>1400</t>
  </si>
  <si>
    <t>RESTRICTED FEDERAL</t>
  </si>
  <si>
    <t>3010</t>
  </si>
  <si>
    <t>3182</t>
  </si>
  <si>
    <t>3310</t>
  </si>
  <si>
    <t>3315</t>
  </si>
  <si>
    <t>3550</t>
  </si>
  <si>
    <t>3905</t>
  </si>
  <si>
    <t>3913</t>
  </si>
  <si>
    <t>3926</t>
  </si>
  <si>
    <t>4035</t>
  </si>
  <si>
    <t>4047</t>
  </si>
  <si>
    <t>4127</t>
  </si>
  <si>
    <t>4128</t>
  </si>
  <si>
    <t>4201</t>
  </si>
  <si>
    <t>4203</t>
  </si>
  <si>
    <t>RESTRICTED STATE</t>
  </si>
  <si>
    <t>5310</t>
  </si>
  <si>
    <t>6010</t>
  </si>
  <si>
    <t>6230</t>
  </si>
  <si>
    <t>6264</t>
  </si>
  <si>
    <t>6300</t>
  </si>
  <si>
    <t>6371</t>
  </si>
  <si>
    <t>6385</t>
  </si>
  <si>
    <t>6387</t>
  </si>
  <si>
    <t>6391</t>
  </si>
  <si>
    <t>6392</t>
  </si>
  <si>
    <t>6500</t>
  </si>
  <si>
    <t>6512</t>
  </si>
  <si>
    <t>6513</t>
  </si>
  <si>
    <t>6690</t>
  </si>
  <si>
    <t>7010</t>
  </si>
  <si>
    <t>7220</t>
  </si>
  <si>
    <t>7311</t>
  </si>
  <si>
    <t>7510</t>
  </si>
  <si>
    <t>7690</t>
  </si>
  <si>
    <t>RESTRICTED LOCAL</t>
  </si>
  <si>
    <t>8150</t>
  </si>
  <si>
    <t>9010</t>
  </si>
  <si>
    <t>9011</t>
  </si>
  <si>
    <t>9012</t>
  </si>
  <si>
    <t>9013</t>
  </si>
  <si>
    <t>9014</t>
  </si>
  <si>
    <t>9015</t>
  </si>
  <si>
    <t>9016</t>
  </si>
  <si>
    <t>9020</t>
  </si>
  <si>
    <t>9025</t>
  </si>
  <si>
    <t>9030</t>
  </si>
  <si>
    <t>9035</t>
  </si>
  <si>
    <t>9040</t>
  </si>
  <si>
    <t>9047</t>
  </si>
  <si>
    <t>9050</t>
  </si>
  <si>
    <t>9051</t>
  </si>
  <si>
    <t>9055</t>
  </si>
  <si>
    <t>9081</t>
  </si>
  <si>
    <t>9910</t>
  </si>
  <si>
    <t>9915</t>
  </si>
  <si>
    <t>00</t>
  </si>
  <si>
    <t>3100</t>
  </si>
  <si>
    <t>3200</t>
  </si>
  <si>
    <t>3300</t>
  </si>
  <si>
    <t>3800</t>
  </si>
  <si>
    <t>4110</t>
  </si>
  <si>
    <t>4630</t>
  </si>
  <si>
    <t>4760</t>
  </si>
  <si>
    <t>5001</t>
  </si>
  <si>
    <t>5730</t>
  </si>
  <si>
    <t>5750</t>
  </si>
  <si>
    <t>5751</t>
  </si>
  <si>
    <t>5752</t>
  </si>
  <si>
    <t>6000</t>
  </si>
  <si>
    <t>7110</t>
  </si>
  <si>
    <t>7150</t>
  </si>
  <si>
    <t>8100</t>
  </si>
  <si>
    <t>INSTRUCTIONAL</t>
  </si>
  <si>
    <t>1120</t>
  </si>
  <si>
    <t>1130</t>
  </si>
  <si>
    <t>1180</t>
  </si>
  <si>
    <t>1191</t>
  </si>
  <si>
    <t>1192</t>
  </si>
  <si>
    <t>1193</t>
  </si>
  <si>
    <t>1194</t>
  </si>
  <si>
    <t>SUPPORT SERVICES</t>
  </si>
  <si>
    <t>INSTRUCTION RELATED SVCS</t>
  </si>
  <si>
    <t>2100</t>
  </si>
  <si>
    <t>2130</t>
  </si>
  <si>
    <t>2140</t>
  </si>
  <si>
    <t>2420</t>
  </si>
  <si>
    <t>2490</t>
  </si>
  <si>
    <t>2495</t>
  </si>
  <si>
    <t>2700</t>
  </si>
  <si>
    <t>PUPIL SERVICES</t>
  </si>
  <si>
    <t>3110</t>
  </si>
  <si>
    <t>3120</t>
  </si>
  <si>
    <t>3130</t>
  </si>
  <si>
    <t>3140</t>
  </si>
  <si>
    <t>3160</t>
  </si>
  <si>
    <t>3600</t>
  </si>
  <si>
    <t>3700</t>
  </si>
  <si>
    <t>3900</t>
  </si>
  <si>
    <t>4100</t>
  </si>
  <si>
    <t>4200</t>
  </si>
  <si>
    <t>7100</t>
  </si>
  <si>
    <t>GENERAL ADMIN</t>
  </si>
  <si>
    <t>7190</t>
  </si>
  <si>
    <t>7200</t>
  </si>
  <si>
    <t>7210</t>
  </si>
  <si>
    <t>7300</t>
  </si>
  <si>
    <t>7390</t>
  </si>
  <si>
    <t>7400</t>
  </si>
  <si>
    <t>7410</t>
  </si>
  <si>
    <t>7430</t>
  </si>
  <si>
    <t>7500</t>
  </si>
  <si>
    <t>7530</t>
  </si>
  <si>
    <t>7540</t>
  </si>
  <si>
    <t>7550</t>
  </si>
  <si>
    <t>7700</t>
  </si>
  <si>
    <t>7720</t>
  </si>
  <si>
    <t>PLANT SVCS</t>
  </si>
  <si>
    <t>8110</t>
  </si>
  <si>
    <t>8200</t>
  </si>
  <si>
    <t>8300</t>
  </si>
  <si>
    <t>8500</t>
  </si>
  <si>
    <t>8700</t>
  </si>
  <si>
    <t>9200</t>
  </si>
  <si>
    <t>9300</t>
  </si>
  <si>
    <t>CERTIFICATED SALARIES</t>
  </si>
  <si>
    <t>1121</t>
  </si>
  <si>
    <t>1122</t>
  </si>
  <si>
    <t>1140</t>
  </si>
  <si>
    <t>1141</t>
  </si>
  <si>
    <t>1160</t>
  </si>
  <si>
    <t>1170</t>
  </si>
  <si>
    <t>1200</t>
  </si>
  <si>
    <t>1210</t>
  </si>
  <si>
    <t>1220</t>
  </si>
  <si>
    <t>1240</t>
  </si>
  <si>
    <t>1260</t>
  </si>
  <si>
    <t>1270</t>
  </si>
  <si>
    <t>1310</t>
  </si>
  <si>
    <t>1320</t>
  </si>
  <si>
    <t>1350</t>
  </si>
  <si>
    <t>1360</t>
  </si>
  <si>
    <t>1370</t>
  </si>
  <si>
    <t>1900</t>
  </si>
  <si>
    <t>1910</t>
  </si>
  <si>
    <t>1920</t>
  </si>
  <si>
    <t>1940</t>
  </si>
  <si>
    <t>1960</t>
  </si>
  <si>
    <t>1970</t>
  </si>
  <si>
    <t>CLASSIFIED SALARIES</t>
  </si>
  <si>
    <t>2000</t>
  </si>
  <si>
    <t>2110</t>
  </si>
  <si>
    <t>2120</t>
  </si>
  <si>
    <t>2141</t>
  </si>
  <si>
    <t>2150</t>
  </si>
  <si>
    <t>2160</t>
  </si>
  <si>
    <t>2200</t>
  </si>
  <si>
    <t>2210</t>
  </si>
  <si>
    <t>2220</t>
  </si>
  <si>
    <t>2230</t>
  </si>
  <si>
    <t>2240</t>
  </si>
  <si>
    <t>2250</t>
  </si>
  <si>
    <t>2300</t>
  </si>
  <si>
    <t>2310</t>
  </si>
  <si>
    <t>2320</t>
  </si>
  <si>
    <t>2350</t>
  </si>
  <si>
    <t>2400</t>
  </si>
  <si>
    <t>2410</t>
  </si>
  <si>
    <t>2430</t>
  </si>
  <si>
    <t>2440</t>
  </si>
  <si>
    <t>2450</t>
  </si>
  <si>
    <t>2900</t>
  </si>
  <si>
    <t>2910</t>
  </si>
  <si>
    <t>2920</t>
  </si>
  <si>
    <t>2925</t>
  </si>
  <si>
    <t>2930</t>
  </si>
  <si>
    <t>2940</t>
  </si>
  <si>
    <t>2941</t>
  </si>
  <si>
    <t>2950</t>
  </si>
  <si>
    <t>2960</t>
  </si>
  <si>
    <t>2995</t>
  </si>
  <si>
    <t>EMPLOYEE BENEFITS</t>
  </si>
  <si>
    <t>3000</t>
  </si>
  <si>
    <t>3101</t>
  </si>
  <si>
    <t>3102</t>
  </si>
  <si>
    <t>3201</t>
  </si>
  <si>
    <t>3202</t>
  </si>
  <si>
    <t>3301</t>
  </si>
  <si>
    <t>3302</t>
  </si>
  <si>
    <t>3303</t>
  </si>
  <si>
    <t>3304</t>
  </si>
  <si>
    <t>3305</t>
  </si>
  <si>
    <t>3306</t>
  </si>
  <si>
    <t>3401</t>
  </si>
  <si>
    <t>3402</t>
  </si>
  <si>
    <t>3501</t>
  </si>
  <si>
    <t>3502</t>
  </si>
  <si>
    <t>3601</t>
  </si>
  <si>
    <t>3602</t>
  </si>
  <si>
    <t>3701</t>
  </si>
  <si>
    <t>3702</t>
  </si>
  <si>
    <t>3801</t>
  </si>
  <si>
    <t>3802</t>
  </si>
  <si>
    <t>3901</t>
  </si>
  <si>
    <t>3902</t>
  </si>
  <si>
    <t>Comment (Part 1)</t>
  </si>
  <si>
    <t>MATERIALS &amp; SUPPLIES</t>
  </si>
  <si>
    <t>4000</t>
  </si>
  <si>
    <t>4160</t>
  </si>
  <si>
    <t>4210</t>
  </si>
  <si>
    <t>4211</t>
  </si>
  <si>
    <t>4300</t>
  </si>
  <si>
    <t>4307</t>
  </si>
  <si>
    <t>4311</t>
  </si>
  <si>
    <t>4317</t>
  </si>
  <si>
    <t>4350</t>
  </si>
  <si>
    <t>4352</t>
  </si>
  <si>
    <t>4359</t>
  </si>
  <si>
    <t>4360</t>
  </si>
  <si>
    <t>4365</t>
  </si>
  <si>
    <t>4400</t>
  </si>
  <si>
    <t>4460</t>
  </si>
  <si>
    <t>4700</t>
  </si>
  <si>
    <t>4710</t>
  </si>
  <si>
    <t>4790</t>
  </si>
  <si>
    <t>SERVICES</t>
  </si>
  <si>
    <t>5000</t>
  </si>
  <si>
    <t>5100</t>
  </si>
  <si>
    <t>5160</t>
  </si>
  <si>
    <t>5200</t>
  </si>
  <si>
    <t>5203</t>
  </si>
  <si>
    <t>5300</t>
  </si>
  <si>
    <t>5400</t>
  </si>
  <si>
    <t>5430</t>
  </si>
  <si>
    <t>5440</t>
  </si>
  <si>
    <t>5450</t>
  </si>
  <si>
    <t>5500</t>
  </si>
  <si>
    <t>5510</t>
  </si>
  <si>
    <t>5520</t>
  </si>
  <si>
    <t>5530</t>
  </si>
  <si>
    <t>5570</t>
  </si>
  <si>
    <t>5580</t>
  </si>
  <si>
    <t>5590</t>
  </si>
  <si>
    <t>5600</t>
  </si>
  <si>
    <t>5601</t>
  </si>
  <si>
    <t>5602</t>
  </si>
  <si>
    <t>5635</t>
  </si>
  <si>
    <t>5650</t>
  </si>
  <si>
    <t>5651</t>
  </si>
  <si>
    <t>5652</t>
  </si>
  <si>
    <t>5655</t>
  </si>
  <si>
    <r>
      <t xml:space="preserve">SERVICES-INTERNAL
</t>
    </r>
    <r>
      <rPr>
        <b/>
        <sz val="10"/>
        <color indexed="8"/>
        <rFont val="Arial"/>
        <family val="2"/>
      </rPr>
      <t>DO NOT USE ON REQUISITIONS/REIMB</t>
    </r>
  </si>
  <si>
    <t>5700</t>
  </si>
  <si>
    <t>5710</t>
  </si>
  <si>
    <t>5711</t>
  </si>
  <si>
    <t>5715</t>
  </si>
  <si>
    <t>5720</t>
  </si>
  <si>
    <t>5725</t>
  </si>
  <si>
    <t>5740</t>
  </si>
  <si>
    <t>5800</t>
  </si>
  <si>
    <t>5802</t>
  </si>
  <si>
    <t>5803</t>
  </si>
  <si>
    <t>5804</t>
  </si>
  <si>
    <t>5805</t>
  </si>
  <si>
    <t>5810</t>
  </si>
  <si>
    <t>5811</t>
  </si>
  <si>
    <t>5814</t>
  </si>
  <si>
    <t>5815</t>
  </si>
  <si>
    <t>5820</t>
  </si>
  <si>
    <t>5823</t>
  </si>
  <si>
    <t>5824</t>
  </si>
  <si>
    <t>5825</t>
  </si>
  <si>
    <t>5826</t>
  </si>
  <si>
    <t>5835</t>
  </si>
  <si>
    <t>5841</t>
  </si>
  <si>
    <t>5843</t>
  </si>
  <si>
    <t>5844</t>
  </si>
  <si>
    <t>5850</t>
  </si>
  <si>
    <t>5855</t>
  </si>
  <si>
    <t>5860</t>
  </si>
  <si>
    <t>5899</t>
  </si>
  <si>
    <t>5900</t>
  </si>
  <si>
    <t>5910</t>
  </si>
  <si>
    <t>5911</t>
  </si>
  <si>
    <t>5915</t>
  </si>
  <si>
    <t>5920</t>
  </si>
  <si>
    <t>CAPITAL OUTLAY</t>
  </si>
  <si>
    <t>6100</t>
  </si>
  <si>
    <t>6120</t>
  </si>
  <si>
    <t>6140</t>
  </si>
  <si>
    <t>6174</t>
  </si>
  <si>
    <t>6180</t>
  </si>
  <si>
    <t>6200</t>
  </si>
  <si>
    <t>6210</t>
  </si>
  <si>
    <t>6219</t>
  </si>
  <si>
    <t>6220</t>
  </si>
  <si>
    <t>6240</t>
  </si>
  <si>
    <t>6250</t>
  </si>
  <si>
    <t>6272</t>
  </si>
  <si>
    <t>6274</t>
  </si>
  <si>
    <t>6280</t>
  </si>
  <si>
    <t>6291</t>
  </si>
  <si>
    <t>6400</t>
  </si>
  <si>
    <t>6460</t>
  </si>
  <si>
    <t>6560</t>
  </si>
  <si>
    <t>6900</t>
  </si>
  <si>
    <t>7000</t>
  </si>
  <si>
    <t>7130</t>
  </si>
  <si>
    <t>7141</t>
  </si>
  <si>
    <t>7142</t>
  </si>
  <si>
    <t>7143</t>
  </si>
  <si>
    <t>7282</t>
  </si>
  <si>
    <t>7299</t>
  </si>
  <si>
    <t>7310</t>
  </si>
  <si>
    <t>7350</t>
  </si>
  <si>
    <t>7433</t>
  </si>
  <si>
    <t>7434</t>
  </si>
  <si>
    <t>7438</t>
  </si>
  <si>
    <t>7439</t>
  </si>
  <si>
    <t>7600</t>
  </si>
  <si>
    <t>7612</t>
  </si>
  <si>
    <t>7615</t>
  </si>
  <si>
    <t>7619</t>
  </si>
  <si>
    <t>REVENUES</t>
  </si>
  <si>
    <t>8000</t>
  </si>
  <si>
    <t>8011</t>
  </si>
  <si>
    <t>8012</t>
  </si>
  <si>
    <t>8019</t>
  </si>
  <si>
    <t>8021</t>
  </si>
  <si>
    <t>8041</t>
  </si>
  <si>
    <t>8042</t>
  </si>
  <si>
    <t>8043</t>
  </si>
  <si>
    <t>8044</t>
  </si>
  <si>
    <t>8045</t>
  </si>
  <si>
    <t>8047</t>
  </si>
  <si>
    <t>8051</t>
  </si>
  <si>
    <t>8082</t>
  </si>
  <si>
    <t>8089</t>
  </si>
  <si>
    <t>8091</t>
  </si>
  <si>
    <t>8092</t>
  </si>
  <si>
    <t>8096</t>
  </si>
  <si>
    <t>8097</t>
  </si>
  <si>
    <t>8181</t>
  </si>
  <si>
    <t>8182</t>
  </si>
  <si>
    <t>8220</t>
  </si>
  <si>
    <t>8290</t>
  </si>
  <si>
    <t>8311</t>
  </si>
  <si>
    <t>8319</t>
  </si>
  <si>
    <t>8434</t>
  </si>
  <si>
    <t>8520</t>
  </si>
  <si>
    <t>8550</t>
  </si>
  <si>
    <t>8560</t>
  </si>
  <si>
    <t>8571</t>
  </si>
  <si>
    <t>8572</t>
  </si>
  <si>
    <t>8587</t>
  </si>
  <si>
    <t>8590</t>
  </si>
  <si>
    <t>8600</t>
  </si>
  <si>
    <t>8611</t>
  </si>
  <si>
    <t>8612</t>
  </si>
  <si>
    <t>8613</t>
  </si>
  <si>
    <t>8614</t>
  </si>
  <si>
    <t>8625</t>
  </si>
  <si>
    <t>8631</t>
  </si>
  <si>
    <t>8632</t>
  </si>
  <si>
    <t>8634</t>
  </si>
  <si>
    <t>8650</t>
  </si>
  <si>
    <t>8660</t>
  </si>
  <si>
    <t>8671</t>
  </si>
  <si>
    <t>8675</t>
  </si>
  <si>
    <t>8677</t>
  </si>
  <si>
    <t>8681</t>
  </si>
  <si>
    <t>8691</t>
  </si>
  <si>
    <t>8699</t>
  </si>
  <si>
    <t>8710</t>
  </si>
  <si>
    <t>8782</t>
  </si>
  <si>
    <t>8793</t>
  </si>
  <si>
    <t>8900</t>
  </si>
  <si>
    <t>8912</t>
  </si>
  <si>
    <t>8915</t>
  </si>
  <si>
    <t>8919</t>
  </si>
  <si>
    <t>8980</t>
  </si>
  <si>
    <t>8990</t>
  </si>
  <si>
    <t>FOR ACCOUNTING USE ONLY</t>
  </si>
  <si>
    <t>9000</t>
  </si>
  <si>
    <t>9110</t>
  </si>
  <si>
    <t>9120</t>
  </si>
  <si>
    <t>9130</t>
  </si>
  <si>
    <t>9140</t>
  </si>
  <si>
    <t>9201</t>
  </si>
  <si>
    <t>9290</t>
  </si>
  <si>
    <t>9310</t>
  </si>
  <si>
    <t>9320</t>
  </si>
  <si>
    <t>9330</t>
  </si>
  <si>
    <t>9400</t>
  </si>
  <si>
    <t>9500</t>
  </si>
  <si>
    <t>9501</t>
  </si>
  <si>
    <t>9502</t>
  </si>
  <si>
    <t>9520</t>
  </si>
  <si>
    <t>9531</t>
  </si>
  <si>
    <t>9532</t>
  </si>
  <si>
    <t>9533</t>
  </si>
  <si>
    <t>9534</t>
  </si>
  <si>
    <t>9535</t>
  </si>
  <si>
    <t>9536</t>
  </si>
  <si>
    <t>9539</t>
  </si>
  <si>
    <t>9570</t>
  </si>
  <si>
    <t>9577</t>
  </si>
  <si>
    <t>9586</t>
  </si>
  <si>
    <t>9587</t>
  </si>
  <si>
    <t>9588</t>
  </si>
  <si>
    <t>9590</t>
  </si>
  <si>
    <t>9600</t>
  </si>
  <si>
    <t>9610</t>
  </si>
  <si>
    <t>9620</t>
  </si>
  <si>
    <t>9650</t>
  </si>
  <si>
    <t>9700</t>
  </si>
  <si>
    <t>9720</t>
  </si>
  <si>
    <t>9790</t>
  </si>
  <si>
    <t>9791</t>
  </si>
  <si>
    <t>9793</t>
  </si>
  <si>
    <t>9795</t>
  </si>
  <si>
    <t>9800</t>
  </si>
  <si>
    <t>9900</t>
  </si>
  <si>
    <t>9999</t>
  </si>
  <si>
    <t>000</t>
  </si>
  <si>
    <t>112</t>
  </si>
  <si>
    <t>113</t>
  </si>
  <si>
    <t>114</t>
  </si>
  <si>
    <t>115</t>
  </si>
  <si>
    <t>116</t>
  </si>
  <si>
    <t>117</t>
  </si>
  <si>
    <t>118</t>
  </si>
  <si>
    <t>119</t>
  </si>
  <si>
    <t>120</t>
  </si>
  <si>
    <t>131</t>
  </si>
  <si>
    <t>132</t>
  </si>
  <si>
    <t>133</t>
  </si>
  <si>
    <t>151</t>
  </si>
  <si>
    <t>152</t>
  </si>
  <si>
    <t>153</t>
  </si>
  <si>
    <t>154</t>
  </si>
  <si>
    <t>158</t>
  </si>
  <si>
    <t>161</t>
  </si>
  <si>
    <t>162</t>
  </si>
  <si>
    <t>170</t>
  </si>
  <si>
    <t>171</t>
  </si>
  <si>
    <t>172</t>
  </si>
  <si>
    <t>173</t>
  </si>
  <si>
    <t>174</t>
  </si>
  <si>
    <t>175</t>
  </si>
  <si>
    <t>176</t>
  </si>
  <si>
    <t>200</t>
  </si>
  <si>
    <t>210</t>
  </si>
  <si>
    <t>212</t>
  </si>
  <si>
    <t>213</t>
  </si>
  <si>
    <t>214</t>
  </si>
  <si>
    <t>215</t>
  </si>
  <si>
    <t>216</t>
  </si>
  <si>
    <t>218</t>
  </si>
  <si>
    <t>220</t>
  </si>
  <si>
    <t>221</t>
  </si>
  <si>
    <t>222</t>
  </si>
  <si>
    <t>223</t>
  </si>
  <si>
    <t>224</t>
  </si>
  <si>
    <t>250</t>
  </si>
  <si>
    <t>300</t>
  </si>
  <si>
    <t>305</t>
  </si>
  <si>
    <t>306</t>
  </si>
  <si>
    <t>310</t>
  </si>
  <si>
    <t>313</t>
  </si>
  <si>
    <t>316</t>
  </si>
  <si>
    <t>319</t>
  </si>
  <si>
    <t>320</t>
  </si>
  <si>
    <t>321</t>
  </si>
  <si>
    <t>323</t>
  </si>
  <si>
    <t>326</t>
  </si>
  <si>
    <t>328</t>
  </si>
  <si>
    <t>329</t>
  </si>
  <si>
    <t>330</t>
  </si>
  <si>
    <t>332</t>
  </si>
  <si>
    <t>334</t>
  </si>
  <si>
    <t>336</t>
  </si>
  <si>
    <t>338</t>
  </si>
  <si>
    <t>340</t>
  </si>
  <si>
    <t>341</t>
  </si>
  <si>
    <t>344</t>
  </si>
  <si>
    <t>347</t>
  </si>
  <si>
    <t>400</t>
  </si>
  <si>
    <t>410</t>
  </si>
  <si>
    <t>416</t>
  </si>
  <si>
    <t>430</t>
  </si>
  <si>
    <t>450</t>
  </si>
  <si>
    <t>500</t>
  </si>
  <si>
    <t>510</t>
  </si>
  <si>
    <t>520</t>
  </si>
  <si>
    <t>530</t>
  </si>
  <si>
    <t>540</t>
  </si>
  <si>
    <t>550</t>
  </si>
  <si>
    <t>560</t>
  </si>
  <si>
    <t>570</t>
  </si>
  <si>
    <t>572</t>
  </si>
  <si>
    <t>574</t>
  </si>
  <si>
    <t>576</t>
  </si>
  <si>
    <t>578</t>
  </si>
  <si>
    <t>580</t>
  </si>
  <si>
    <t>599</t>
  </si>
  <si>
    <t>613</t>
  </si>
  <si>
    <t>616</t>
  </si>
  <si>
    <t>618</t>
  </si>
  <si>
    <t>619</t>
  </si>
  <si>
    <t>913</t>
  </si>
  <si>
    <t>914</t>
  </si>
  <si>
    <t>915</t>
  </si>
  <si>
    <t>916</t>
  </si>
  <si>
    <t>917</t>
  </si>
  <si>
    <t>919</t>
  </si>
  <si>
    <t>920</t>
  </si>
  <si>
    <t>951</t>
  </si>
  <si>
    <t>AWD</t>
  </si>
  <si>
    <t>CTE</t>
  </si>
  <si>
    <t>ESL</t>
  </si>
  <si>
    <t>HSE</t>
  </si>
  <si>
    <t>PAC</t>
  </si>
  <si>
    <t>1T00</t>
  </si>
  <si>
    <t>2017</t>
  </si>
  <si>
    <t>A000</t>
  </si>
  <si>
    <t>A100</t>
  </si>
  <si>
    <t>A200</t>
  </si>
  <si>
    <t>A700</t>
  </si>
  <si>
    <t>AF00</t>
  </si>
  <si>
    <t>AM00</t>
  </si>
  <si>
    <t>AN00</t>
  </si>
  <si>
    <t>AS00</t>
  </si>
  <si>
    <t>AT00</t>
  </si>
  <si>
    <t>B000</t>
  </si>
  <si>
    <t>BC00</t>
  </si>
  <si>
    <t>BG00</t>
  </si>
  <si>
    <t>BI00</t>
  </si>
  <si>
    <t>BM00</t>
  </si>
  <si>
    <t>BN00</t>
  </si>
  <si>
    <t>BS00</t>
  </si>
  <si>
    <t>BT00</t>
  </si>
  <si>
    <t>C000</t>
  </si>
  <si>
    <t>C100</t>
  </si>
  <si>
    <t>C200</t>
  </si>
  <si>
    <t>C900</t>
  </si>
  <si>
    <t>D000</t>
  </si>
  <si>
    <t>D100</t>
  </si>
  <si>
    <t>D200</t>
  </si>
  <si>
    <t>E000</t>
  </si>
  <si>
    <t>E100</t>
  </si>
  <si>
    <t>E200</t>
  </si>
  <si>
    <t>EC00</t>
  </si>
  <si>
    <t>EL00</t>
  </si>
  <si>
    <t>ENGL</t>
  </si>
  <si>
    <t>EP00</t>
  </si>
  <si>
    <t>ES00</t>
  </si>
  <si>
    <t>FA00</t>
  </si>
  <si>
    <t>FB00</t>
  </si>
  <si>
    <t>FC00</t>
  </si>
  <si>
    <t>FD00</t>
  </si>
  <si>
    <t>IACL</t>
  </si>
  <si>
    <t>INCO</t>
  </si>
  <si>
    <t>LCAP</t>
  </si>
  <si>
    <t>MA00</t>
  </si>
  <si>
    <t>MATH</t>
  </si>
  <si>
    <t>MG00</t>
  </si>
  <si>
    <t>MM00</t>
  </si>
  <si>
    <t>MO00</t>
  </si>
  <si>
    <t>NA00</t>
  </si>
  <si>
    <t>NDA0</t>
  </si>
  <si>
    <t>P000</t>
  </si>
  <si>
    <t>PA00</t>
  </si>
  <si>
    <t>PARS</t>
  </si>
  <si>
    <t>PM00</t>
  </si>
  <si>
    <t>PP00</t>
  </si>
  <si>
    <t>PQ00</t>
  </si>
  <si>
    <t>PW00</t>
  </si>
  <si>
    <t>PY00</t>
  </si>
  <si>
    <t>ROPP</t>
  </si>
  <si>
    <t>S000</t>
  </si>
  <si>
    <t>SATH</t>
  </si>
  <si>
    <t>SERP</t>
  </si>
  <si>
    <t>SF00</t>
  </si>
  <si>
    <t>SITE</t>
  </si>
  <si>
    <t>SSCN</t>
  </si>
  <si>
    <t>TA00</t>
  </si>
  <si>
    <t>VAPA</t>
  </si>
  <si>
    <t>0001</t>
  </si>
  <si>
    <t>0002</t>
  </si>
  <si>
    <t>0004</t>
  </si>
  <si>
    <t>0005</t>
  </si>
  <si>
    <t>0006</t>
  </si>
  <si>
    <t>0007</t>
  </si>
  <si>
    <t>0008</t>
  </si>
  <si>
    <t>0009</t>
  </si>
  <si>
    <t>0011</t>
  </si>
  <si>
    <t>0017</t>
  </si>
  <si>
    <t>0021</t>
  </si>
  <si>
    <t>0022</t>
  </si>
  <si>
    <t>0023</t>
  </si>
  <si>
    <t>0032</t>
  </si>
  <si>
    <t>0033</t>
  </si>
  <si>
    <t>0034</t>
  </si>
  <si>
    <t>0036</t>
  </si>
  <si>
    <t>0044</t>
  </si>
  <si>
    <t>0045</t>
  </si>
  <si>
    <t>0051</t>
  </si>
  <si>
    <t>0052</t>
  </si>
  <si>
    <t>0056</t>
  </si>
  <si>
    <t>0057</t>
  </si>
  <si>
    <t>0060</t>
  </si>
  <si>
    <t>0061</t>
  </si>
  <si>
    <t>0062</t>
  </si>
  <si>
    <t>0063</t>
  </si>
  <si>
    <t>0065</t>
  </si>
  <si>
    <t>0066</t>
  </si>
  <si>
    <t>0070</t>
  </si>
  <si>
    <t>0075</t>
  </si>
  <si>
    <t>0080</t>
  </si>
  <si>
    <t>0090</t>
  </si>
  <si>
    <t>0092</t>
  </si>
  <si>
    <t>0102</t>
  </si>
  <si>
    <t>0120</t>
  </si>
  <si>
    <t>0174</t>
  </si>
  <si>
    <t>0203</t>
  </si>
  <si>
    <t>0250</t>
  </si>
  <si>
    <t>0310</t>
  </si>
  <si>
    <t>0328</t>
  </si>
  <si>
    <t>04GR</t>
  </si>
  <si>
    <t>05CS</t>
  </si>
  <si>
    <t>05LE</t>
  </si>
  <si>
    <t>05OT</t>
  </si>
  <si>
    <t>05S0</t>
  </si>
  <si>
    <t>05SC</t>
  </si>
  <si>
    <t>05SN</t>
  </si>
  <si>
    <t>05SO</t>
  </si>
  <si>
    <t>05SP</t>
  </si>
  <si>
    <t>05SS</t>
  </si>
  <si>
    <t>0607</t>
  </si>
  <si>
    <t>06BM</t>
  </si>
  <si>
    <t>06CD</t>
  </si>
  <si>
    <t>06OT</t>
  </si>
  <si>
    <t>06SD</t>
  </si>
  <si>
    <t>06VE</t>
  </si>
  <si>
    <t>07CR</t>
  </si>
  <si>
    <t>07DT</t>
  </si>
  <si>
    <t>07SD</t>
  </si>
  <si>
    <t>07TT</t>
  </si>
  <si>
    <t>0809</t>
  </si>
  <si>
    <t>0832</t>
  </si>
  <si>
    <t>08PE</t>
  </si>
  <si>
    <t>08PP</t>
  </si>
  <si>
    <t>090T</t>
  </si>
  <si>
    <t>0CNG</t>
  </si>
  <si>
    <t>0DSL</t>
  </si>
  <si>
    <t>0GAS</t>
  </si>
  <si>
    <t>1002</t>
  </si>
  <si>
    <t>1003</t>
  </si>
  <si>
    <t>1004</t>
  </si>
  <si>
    <t>1005</t>
  </si>
  <si>
    <t>1006</t>
  </si>
  <si>
    <t>1007</t>
  </si>
  <si>
    <t>1008</t>
  </si>
  <si>
    <t>1009</t>
  </si>
  <si>
    <t>1010</t>
  </si>
  <si>
    <t>1011</t>
  </si>
  <si>
    <t>1012</t>
  </si>
  <si>
    <t>1013</t>
  </si>
  <si>
    <t>1014</t>
  </si>
  <si>
    <t>1015</t>
  </si>
  <si>
    <t>1016</t>
  </si>
  <si>
    <t>1017</t>
  </si>
  <si>
    <t>1019</t>
  </si>
  <si>
    <t>1021</t>
  </si>
  <si>
    <t>1024</t>
  </si>
  <si>
    <t>1033</t>
  </si>
  <si>
    <t>1035</t>
  </si>
  <si>
    <t>10IC</t>
  </si>
  <si>
    <t>10OT</t>
  </si>
  <si>
    <t>15MN</t>
  </si>
  <si>
    <t>1617</t>
  </si>
  <si>
    <t>1TST</t>
  </si>
  <si>
    <t>2020</t>
  </si>
  <si>
    <t>3215</t>
  </si>
  <si>
    <t>44G2</t>
  </si>
  <si>
    <t>44GR</t>
  </si>
  <si>
    <t>456T</t>
  </si>
  <si>
    <t>45DY</t>
  </si>
  <si>
    <t>58AB</t>
  </si>
  <si>
    <t>58AH</t>
  </si>
  <si>
    <t>58BC</t>
  </si>
  <si>
    <t>58KA</t>
  </si>
  <si>
    <t>58KO</t>
  </si>
  <si>
    <t>58MG</t>
  </si>
  <si>
    <t>58MW</t>
  </si>
  <si>
    <t>58SS</t>
  </si>
  <si>
    <t>58TH</t>
  </si>
  <si>
    <t>70TH</t>
  </si>
  <si>
    <t>7230</t>
  </si>
  <si>
    <t>7240</t>
  </si>
  <si>
    <t>7ADR</t>
  </si>
  <si>
    <t>7CRI</t>
  </si>
  <si>
    <t>7SAP</t>
  </si>
  <si>
    <t>7SOT</t>
  </si>
  <si>
    <t>7SRA</t>
  </si>
  <si>
    <t>7SSP</t>
  </si>
  <si>
    <t>8ADR</t>
  </si>
  <si>
    <t>8CRM</t>
  </si>
  <si>
    <t>8POT</t>
  </si>
  <si>
    <t>8SOT</t>
  </si>
  <si>
    <t>9-12</t>
  </si>
  <si>
    <t>9CRA</t>
  </si>
  <si>
    <t>9SSA</t>
  </si>
  <si>
    <t>A104</t>
  </si>
  <si>
    <t>AB10</t>
  </si>
  <si>
    <t>AB2X</t>
  </si>
  <si>
    <t>AB86</t>
  </si>
  <si>
    <t>ABAT</t>
  </si>
  <si>
    <t>ABS1</t>
  </si>
  <si>
    <t>ABS2</t>
  </si>
  <si>
    <t>ACA1</t>
  </si>
  <si>
    <t>ACC1</t>
  </si>
  <si>
    <t>ACC2</t>
  </si>
  <si>
    <t>ACCR</t>
  </si>
  <si>
    <t>ACCT</t>
  </si>
  <si>
    <t>ACTE</t>
  </si>
  <si>
    <t>ACTV</t>
  </si>
  <si>
    <t>ADAP</t>
  </si>
  <si>
    <t>ADJS</t>
  </si>
  <si>
    <t>ADJU</t>
  </si>
  <si>
    <t>ADMC</t>
  </si>
  <si>
    <t>ADMN</t>
  </si>
  <si>
    <t>ADPI</t>
  </si>
  <si>
    <t>ADVT</t>
  </si>
  <si>
    <t>AEBG</t>
  </si>
  <si>
    <t>AERO</t>
  </si>
  <si>
    <t>AGRI</t>
  </si>
  <si>
    <t>AHAG</t>
  </si>
  <si>
    <t>AHMC</t>
  </si>
  <si>
    <t>AHTP</t>
  </si>
  <si>
    <t>ALTC</t>
  </si>
  <si>
    <t>ALTR</t>
  </si>
  <si>
    <t>ALTS</t>
  </si>
  <si>
    <t>AMCH</t>
  </si>
  <si>
    <t>AMNT</t>
  </si>
  <si>
    <t>AMOE</t>
  </si>
  <si>
    <t>APEX</t>
  </si>
  <si>
    <t>APHS</t>
  </si>
  <si>
    <t>APLT</t>
  </si>
  <si>
    <t>APPR</t>
  </si>
  <si>
    <t>APSP</t>
  </si>
  <si>
    <t>AQED</t>
  </si>
  <si>
    <t>AQLN</t>
  </si>
  <si>
    <t>AQPR</t>
  </si>
  <si>
    <t>AQTH</t>
  </si>
  <si>
    <t>AQUA</t>
  </si>
  <si>
    <t>AQWL</t>
  </si>
  <si>
    <t>ARRA</t>
  </si>
  <si>
    <t>ARTE</t>
  </si>
  <si>
    <t>ARTM</t>
  </si>
  <si>
    <t>ARTS</t>
  </si>
  <si>
    <t>ASBC</t>
  </si>
  <si>
    <t>ASBF</t>
  </si>
  <si>
    <t>ASBO</t>
  </si>
  <si>
    <t>ASES</t>
  </si>
  <si>
    <t>ASMT</t>
  </si>
  <si>
    <t>ASPH</t>
  </si>
  <si>
    <t>ASST</t>
  </si>
  <si>
    <t>ASTR</t>
  </si>
  <si>
    <t>AT02</t>
  </si>
  <si>
    <t>ATA0</t>
  </si>
  <si>
    <t>ATAC</t>
  </si>
  <si>
    <t>ATHL</t>
  </si>
  <si>
    <t>ATOG</t>
  </si>
  <si>
    <t>ATTN</t>
  </si>
  <si>
    <t>ATTS</t>
  </si>
  <si>
    <t>AUTO</t>
  </si>
  <si>
    <t>AVDF</t>
  </si>
  <si>
    <t>AVDG</t>
  </si>
  <si>
    <t>AVDP</t>
  </si>
  <si>
    <t>AVID</t>
  </si>
  <si>
    <t>AWDA</t>
  </si>
  <si>
    <t>AWET</t>
  </si>
  <si>
    <t>BAMC</t>
  </si>
  <si>
    <t>BAND</t>
  </si>
  <si>
    <t>BBMC</t>
  </si>
  <si>
    <t>BBPP</t>
  </si>
  <si>
    <t>BCMC</t>
  </si>
  <si>
    <t>BCOM</t>
  </si>
  <si>
    <t>BD01</t>
  </si>
  <si>
    <t>BD02</t>
  </si>
  <si>
    <t>BD03</t>
  </si>
  <si>
    <t>BD04</t>
  </si>
  <si>
    <t>BD05</t>
  </si>
  <si>
    <t>BEGN</t>
  </si>
  <si>
    <t>BEST</t>
  </si>
  <si>
    <t>BGC0</t>
  </si>
  <si>
    <t>BICK</t>
  </si>
  <si>
    <t>BIHE</t>
  </si>
  <si>
    <t>BIKE</t>
  </si>
  <si>
    <t>BILL</t>
  </si>
  <si>
    <t>BKFB</t>
  </si>
  <si>
    <t>BKFS</t>
  </si>
  <si>
    <t>BLUT</t>
  </si>
  <si>
    <t>BMM0</t>
  </si>
  <si>
    <t>BMMC</t>
  </si>
  <si>
    <t>BOND</t>
  </si>
  <si>
    <t>BPET</t>
  </si>
  <si>
    <t>BPJG</t>
  </si>
  <si>
    <t>BRID</t>
  </si>
  <si>
    <t>BSDR</t>
  </si>
  <si>
    <t>BSNS</t>
  </si>
  <si>
    <t>BUSN</t>
  </si>
  <si>
    <t>CAC1</t>
  </si>
  <si>
    <t>CACC</t>
  </si>
  <si>
    <t>CADA</t>
  </si>
  <si>
    <t>CAFE</t>
  </si>
  <si>
    <t>CAHS</t>
  </si>
  <si>
    <t>CALS</t>
  </si>
  <si>
    <t>CAMC</t>
  </si>
  <si>
    <t>CARP</t>
  </si>
  <si>
    <t>CASH</t>
  </si>
  <si>
    <t>CAT6</t>
  </si>
  <si>
    <t>CATE</t>
  </si>
  <si>
    <t>CATL</t>
  </si>
  <si>
    <t>CBMC</t>
  </si>
  <si>
    <t>CCAR</t>
  </si>
  <si>
    <t>CCEC</t>
  </si>
  <si>
    <t>CCMC</t>
  </si>
  <si>
    <t>CCMP</t>
  </si>
  <si>
    <t>CCRC</t>
  </si>
  <si>
    <t>CCRT</t>
  </si>
  <si>
    <t>CCTH</t>
  </si>
  <si>
    <t>CDP0</t>
  </si>
  <si>
    <t>CELD</t>
  </si>
  <si>
    <t>CEQ0</t>
  </si>
  <si>
    <t>CFOE</t>
  </si>
  <si>
    <t>CGEN</t>
  </si>
  <si>
    <t>CH01</t>
  </si>
  <si>
    <t>CH02</t>
  </si>
  <si>
    <t>CHEK</t>
  </si>
  <si>
    <t>CHEM</t>
  </si>
  <si>
    <t>CHOR</t>
  </si>
  <si>
    <t>CHVZ</t>
  </si>
  <si>
    <t>CI00</t>
  </si>
  <si>
    <t>CIMI</t>
  </si>
  <si>
    <t>CIWM</t>
  </si>
  <si>
    <t>CK00</t>
  </si>
  <si>
    <t>CLAB</t>
  </si>
  <si>
    <t>CLRN</t>
  </si>
  <si>
    <t>CNGS</t>
  </si>
  <si>
    <t>CNTG</t>
  </si>
  <si>
    <t>COBR</t>
  </si>
  <si>
    <t>CODE</t>
  </si>
  <si>
    <t>COMM</t>
  </si>
  <si>
    <t>COMP</t>
  </si>
  <si>
    <t>CONC</t>
  </si>
  <si>
    <t>CORE</t>
  </si>
  <si>
    <t>COTC</t>
  </si>
  <si>
    <t>COTE</t>
  </si>
  <si>
    <t>COUN</t>
  </si>
  <si>
    <t>COVE</t>
  </si>
  <si>
    <t>CPA0</t>
  </si>
  <si>
    <t>CPAO</t>
  </si>
  <si>
    <t>CPRF</t>
  </si>
  <si>
    <t>CPV0</t>
  </si>
  <si>
    <t>CR00</t>
  </si>
  <si>
    <t>CRE8</t>
  </si>
  <si>
    <t>CRED</t>
  </si>
  <si>
    <t>CREE</t>
  </si>
  <si>
    <t>CREF</t>
  </si>
  <si>
    <t>CREP</t>
  </si>
  <si>
    <t>CRGD</t>
  </si>
  <si>
    <t>CRMJ</t>
  </si>
  <si>
    <t>CROO</t>
  </si>
  <si>
    <t>CROR</t>
  </si>
  <si>
    <t>CSBA</t>
  </si>
  <si>
    <t>CSBO</t>
  </si>
  <si>
    <t>CSEA</t>
  </si>
  <si>
    <t>CSMC</t>
  </si>
  <si>
    <t>CSRS</t>
  </si>
  <si>
    <t>CSUP</t>
  </si>
  <si>
    <t>CT00</t>
  </si>
  <si>
    <t>CTE1</t>
  </si>
  <si>
    <t>CTE2</t>
  </si>
  <si>
    <t>CTED</t>
  </si>
  <si>
    <t>CTEP</t>
  </si>
  <si>
    <t>CURR</t>
  </si>
  <si>
    <t>CV01</t>
  </si>
  <si>
    <t>CV03</t>
  </si>
  <si>
    <t>CVDO</t>
  </si>
  <si>
    <t>CWKS</t>
  </si>
  <si>
    <t>DANS</t>
  </si>
  <si>
    <t>DATA</t>
  </si>
  <si>
    <t>DBMC</t>
  </si>
  <si>
    <t>DEAN</t>
  </si>
  <si>
    <t>DEIN</t>
  </si>
  <si>
    <t>DELC</t>
  </si>
  <si>
    <t>DEPC</t>
  </si>
  <si>
    <t>DEPT</t>
  </si>
  <si>
    <t>DES0</t>
  </si>
  <si>
    <t>DFSC</t>
  </si>
  <si>
    <t>DHCC</t>
  </si>
  <si>
    <t>DIBA</t>
  </si>
  <si>
    <t>DITN</t>
  </si>
  <si>
    <t>DJ00</t>
  </si>
  <si>
    <t>DJFN</t>
  </si>
  <si>
    <t>DNBG</t>
  </si>
  <si>
    <t>DREV</t>
  </si>
  <si>
    <t>DRFT</t>
  </si>
  <si>
    <t>DRMA</t>
  </si>
  <si>
    <t>DRTR</t>
  </si>
  <si>
    <t>DRUG</t>
  </si>
  <si>
    <t>DSGN</t>
  </si>
  <si>
    <t>DUEL</t>
  </si>
  <si>
    <t>EAST</t>
  </si>
  <si>
    <t>EBAL</t>
  </si>
  <si>
    <t>ECCC</t>
  </si>
  <si>
    <t>ECON</t>
  </si>
  <si>
    <t>ECST</t>
  </si>
  <si>
    <t>ECSU</t>
  </si>
  <si>
    <t>EDDS</t>
  </si>
  <si>
    <t>EDMS</t>
  </si>
  <si>
    <t>EHCT</t>
  </si>
  <si>
    <t>EINT</t>
  </si>
  <si>
    <t>ELAA</t>
  </si>
  <si>
    <t>ELAC</t>
  </si>
  <si>
    <t>ELDL</t>
  </si>
  <si>
    <t>ELDS</t>
  </si>
  <si>
    <t>ELEM</t>
  </si>
  <si>
    <t>ELPA</t>
  </si>
  <si>
    <t>EMPL</t>
  </si>
  <si>
    <t>EMTF</t>
  </si>
  <si>
    <t>ENGN</t>
  </si>
  <si>
    <t>ENRG</t>
  </si>
  <si>
    <t>ENTP</t>
  </si>
  <si>
    <t>EQUP</t>
  </si>
  <si>
    <t>ERAF</t>
  </si>
  <si>
    <t>ERAT</t>
  </si>
  <si>
    <t>ERRR</t>
  </si>
  <si>
    <t>ESCA</t>
  </si>
  <si>
    <t>ESCP</t>
  </si>
  <si>
    <t>ETEC</t>
  </si>
  <si>
    <t>EXPL</t>
  </si>
  <si>
    <t>EXPR</t>
  </si>
  <si>
    <t>EXTR</t>
  </si>
  <si>
    <t>EXVP</t>
  </si>
  <si>
    <t>FBLA</t>
  </si>
  <si>
    <t>FCNG</t>
  </si>
  <si>
    <t>FD09</t>
  </si>
  <si>
    <t>FD13</t>
  </si>
  <si>
    <t>FD17</t>
  </si>
  <si>
    <t>FD21</t>
  </si>
  <si>
    <t>FD95</t>
  </si>
  <si>
    <t>FDSL</t>
  </si>
  <si>
    <t>FENC</t>
  </si>
  <si>
    <t>FGAS</t>
  </si>
  <si>
    <t>FILM</t>
  </si>
  <si>
    <t>FLAN</t>
  </si>
  <si>
    <t>FLIT</t>
  </si>
  <si>
    <t>FLOR</t>
  </si>
  <si>
    <t>FOPT</t>
  </si>
  <si>
    <t>FPMC</t>
  </si>
  <si>
    <t>FRAS</t>
  </si>
  <si>
    <t>FRCH</t>
  </si>
  <si>
    <t>FSRV</t>
  </si>
  <si>
    <t>FTRP</t>
  </si>
  <si>
    <t>FURN</t>
  </si>
  <si>
    <t>FUSD</t>
  </si>
  <si>
    <t>FUSE</t>
  </si>
  <si>
    <t>FWMC</t>
  </si>
  <si>
    <t>G001</t>
  </si>
  <si>
    <t>G002</t>
  </si>
  <si>
    <t>G003</t>
  </si>
  <si>
    <t>G004</t>
  </si>
  <si>
    <t>G005</t>
  </si>
  <si>
    <t>G006</t>
  </si>
  <si>
    <t>GATE</t>
  </si>
  <si>
    <t>GBMC</t>
  </si>
  <si>
    <t>GCMC</t>
  </si>
  <si>
    <t>GEMP</t>
  </si>
  <si>
    <t>GIFT</t>
  </si>
  <si>
    <t>GJRY</t>
  </si>
  <si>
    <t>GNRL</t>
  </si>
  <si>
    <t>GOVT</t>
  </si>
  <si>
    <t>GPHR</t>
  </si>
  <si>
    <t>GRAD</t>
  </si>
  <si>
    <t>GRDN</t>
  </si>
  <si>
    <t>GREN</t>
  </si>
  <si>
    <t>GRET</t>
  </si>
  <si>
    <t>GRNT</t>
  </si>
  <si>
    <t>GRON</t>
  </si>
  <si>
    <t>GROW</t>
  </si>
  <si>
    <t>GRPH</t>
  </si>
  <si>
    <t>GRW2</t>
  </si>
  <si>
    <t>GYMM</t>
  </si>
  <si>
    <t>HANG</t>
  </si>
  <si>
    <t>HCLK</t>
  </si>
  <si>
    <t>HEAT</t>
  </si>
  <si>
    <t>HELP</t>
  </si>
  <si>
    <t>HIGH</t>
  </si>
  <si>
    <t>HIST</t>
  </si>
  <si>
    <t>HLAY</t>
  </si>
  <si>
    <t>HLTH</t>
  </si>
  <si>
    <t>HMLS</t>
  </si>
  <si>
    <t>HOLD</t>
  </si>
  <si>
    <t>HOME</t>
  </si>
  <si>
    <t>HOST</t>
  </si>
  <si>
    <t>HPGD</t>
  </si>
  <si>
    <t>HR08</t>
  </si>
  <si>
    <t>HR13</t>
  </si>
  <si>
    <t>HR14</t>
  </si>
  <si>
    <t>HR17</t>
  </si>
  <si>
    <t>HR21</t>
  </si>
  <si>
    <t>HR24</t>
  </si>
  <si>
    <t>HR28</t>
  </si>
  <si>
    <t>HSEE</t>
  </si>
  <si>
    <t>HSPE</t>
  </si>
  <si>
    <t>HUYK</t>
  </si>
  <si>
    <t>HVAC</t>
  </si>
  <si>
    <t>HYDR</t>
  </si>
  <si>
    <t>HYK2</t>
  </si>
  <si>
    <t>IABL</t>
  </si>
  <si>
    <t>IAID</t>
  </si>
  <si>
    <t>IASE</t>
  </si>
  <si>
    <t>ICOM</t>
  </si>
  <si>
    <t>IEPS</t>
  </si>
  <si>
    <t>IMMU</t>
  </si>
  <si>
    <t>INDP</t>
  </si>
  <si>
    <t>INDT</t>
  </si>
  <si>
    <t>INET</t>
  </si>
  <si>
    <t>INSR</t>
  </si>
  <si>
    <t>INTR</t>
  </si>
  <si>
    <t>INVA</t>
  </si>
  <si>
    <t>ISPI</t>
  </si>
  <si>
    <t>ITIN</t>
  </si>
  <si>
    <t>ITSS</t>
  </si>
  <si>
    <t>JAMC</t>
  </si>
  <si>
    <t>JASN</t>
  </si>
  <si>
    <t>JASO</t>
  </si>
  <si>
    <t>JBMC</t>
  </si>
  <si>
    <t>JCMC</t>
  </si>
  <si>
    <t>JDMC</t>
  </si>
  <si>
    <t>JECA</t>
  </si>
  <si>
    <t>JEMC</t>
  </si>
  <si>
    <t>JFMC</t>
  </si>
  <si>
    <t>JJMC</t>
  </si>
  <si>
    <t>JMM0</t>
  </si>
  <si>
    <t>JMMC</t>
  </si>
  <si>
    <t>JRDN</t>
  </si>
  <si>
    <t>JSMC</t>
  </si>
  <si>
    <t>JTMC</t>
  </si>
  <si>
    <t>JUST</t>
  </si>
  <si>
    <t>JVMC</t>
  </si>
  <si>
    <t>JWMC</t>
  </si>
  <si>
    <t>K-08</t>
  </si>
  <si>
    <t>KBMC</t>
  </si>
  <si>
    <t>KCPY</t>
  </si>
  <si>
    <t>KFMC</t>
  </si>
  <si>
    <t>KHMC</t>
  </si>
  <si>
    <t>KITC</t>
  </si>
  <si>
    <t>KMLD</t>
  </si>
  <si>
    <t>KMM0</t>
  </si>
  <si>
    <t>KMMC</t>
  </si>
  <si>
    <t>KNDR</t>
  </si>
  <si>
    <t>KREM</t>
  </si>
  <si>
    <t>KSMC</t>
  </si>
  <si>
    <t>KWMC</t>
  </si>
  <si>
    <t>LACC</t>
  </si>
  <si>
    <t>LAHR</t>
  </si>
  <si>
    <t>LAMI</t>
  </si>
  <si>
    <t>LANG</t>
  </si>
  <si>
    <t>LATS</t>
  </si>
  <si>
    <t>LDTM</t>
  </si>
  <si>
    <t>LEAP</t>
  </si>
  <si>
    <t>LEMC</t>
  </si>
  <si>
    <t>LFTB</t>
  </si>
  <si>
    <t>LGMC</t>
  </si>
  <si>
    <t>LH01</t>
  </si>
  <si>
    <t>LH02</t>
  </si>
  <si>
    <t>LHAC</t>
  </si>
  <si>
    <t>LIBT</t>
  </si>
  <si>
    <t>LIFT</t>
  </si>
  <si>
    <t>LINK</t>
  </si>
  <si>
    <t>LIS2</t>
  </si>
  <si>
    <t>LISF</t>
  </si>
  <si>
    <t>LITS</t>
  </si>
  <si>
    <t>LNCH</t>
  </si>
  <si>
    <t>LNG6</t>
  </si>
  <si>
    <t>LOAN</t>
  </si>
  <si>
    <t>LPUR</t>
  </si>
  <si>
    <t>LSMP</t>
  </si>
  <si>
    <t>LTSB</t>
  </si>
  <si>
    <t>LVIE</t>
  </si>
  <si>
    <t>LVMG</t>
  </si>
  <si>
    <t>LVN0</t>
  </si>
  <si>
    <t>LVNP</t>
  </si>
  <si>
    <t>M00C</t>
  </si>
  <si>
    <t>M130</t>
  </si>
  <si>
    <t>MAND</t>
  </si>
  <si>
    <t>MANU</t>
  </si>
  <si>
    <t>MATC</t>
  </si>
  <si>
    <t>MATS</t>
  </si>
  <si>
    <t>MBG0</t>
  </si>
  <si>
    <t>MBMC</t>
  </si>
  <si>
    <t>MBUS</t>
  </si>
  <si>
    <t>MC01</t>
  </si>
  <si>
    <t>MC02</t>
  </si>
  <si>
    <t>MC03</t>
  </si>
  <si>
    <t>MC04</t>
  </si>
  <si>
    <t>MC05</t>
  </si>
  <si>
    <t>MC06</t>
  </si>
  <si>
    <t>MC07</t>
  </si>
  <si>
    <t>MC08</t>
  </si>
  <si>
    <t>MC09</t>
  </si>
  <si>
    <t>MC10</t>
  </si>
  <si>
    <t>MCAD</t>
  </si>
  <si>
    <t>MCAL</t>
  </si>
  <si>
    <t>MCBM</t>
  </si>
  <si>
    <t>MCCH</t>
  </si>
  <si>
    <t>MCJC</t>
  </si>
  <si>
    <t>MCJW</t>
  </si>
  <si>
    <t>MCMB</t>
  </si>
  <si>
    <t>MCPA</t>
  </si>
  <si>
    <t>MCST</t>
  </si>
  <si>
    <t>MDLG</t>
  </si>
  <si>
    <t>MECC</t>
  </si>
  <si>
    <t>MECH</t>
  </si>
  <si>
    <t>MEDC</t>
  </si>
  <si>
    <t>MEDI</t>
  </si>
  <si>
    <t>MEDR</t>
  </si>
  <si>
    <t>MEND</t>
  </si>
  <si>
    <t>MENT</t>
  </si>
  <si>
    <t>MERC</t>
  </si>
  <si>
    <t>METL</t>
  </si>
  <si>
    <t>MGRT</t>
  </si>
  <si>
    <t>MICR</t>
  </si>
  <si>
    <t>MIDL</t>
  </si>
  <si>
    <t>MITS</t>
  </si>
  <si>
    <t>MOCK</t>
  </si>
  <si>
    <t>MODE</t>
  </si>
  <si>
    <t>MODS</t>
  </si>
  <si>
    <t>MONT</t>
  </si>
  <si>
    <t>MOVE</t>
  </si>
  <si>
    <t>MPC2</t>
  </si>
  <si>
    <t>MPCT</t>
  </si>
  <si>
    <t>MPM0</t>
  </si>
  <si>
    <t>MPMC</t>
  </si>
  <si>
    <t>MSHP</t>
  </si>
  <si>
    <t>MSHS</t>
  </si>
  <si>
    <t>MTRL</t>
  </si>
  <si>
    <t>MTSS</t>
  </si>
  <si>
    <t>MTVN</t>
  </si>
  <si>
    <t>MUSC</t>
  </si>
  <si>
    <t>MWMC</t>
  </si>
  <si>
    <t>N010</t>
  </si>
  <si>
    <t>N100</t>
  </si>
  <si>
    <t>N110</t>
  </si>
  <si>
    <t>N120</t>
  </si>
  <si>
    <t>N130</t>
  </si>
  <si>
    <t>N140</t>
  </si>
  <si>
    <t>N150</t>
  </si>
  <si>
    <t>N200</t>
  </si>
  <si>
    <t>N210</t>
  </si>
  <si>
    <t>N220</t>
  </si>
  <si>
    <t>N230</t>
  </si>
  <si>
    <t>N240</t>
  </si>
  <si>
    <t>N250</t>
  </si>
  <si>
    <t>N260</t>
  </si>
  <si>
    <t>N300</t>
  </si>
  <si>
    <t>N310</t>
  </si>
  <si>
    <t>N320</t>
  </si>
  <si>
    <t>N330</t>
  </si>
  <si>
    <t>N340</t>
  </si>
  <si>
    <t>N350</t>
  </si>
  <si>
    <t>N410</t>
  </si>
  <si>
    <t>N411</t>
  </si>
  <si>
    <t>N415</t>
  </si>
  <si>
    <t>N420</t>
  </si>
  <si>
    <t>N425</t>
  </si>
  <si>
    <t>N430</t>
  </si>
  <si>
    <t>N435</t>
  </si>
  <si>
    <t>N440</t>
  </si>
  <si>
    <t>N445</t>
  </si>
  <si>
    <t>N450</t>
  </si>
  <si>
    <t>N455</t>
  </si>
  <si>
    <t>N460</t>
  </si>
  <si>
    <t>N465</t>
  </si>
  <si>
    <t>N466</t>
  </si>
  <si>
    <t>N470</t>
  </si>
  <si>
    <t>N475</t>
  </si>
  <si>
    <t>N910</t>
  </si>
  <si>
    <t>N920</t>
  </si>
  <si>
    <t>NASC</t>
  </si>
  <si>
    <t>NATU</t>
  </si>
  <si>
    <t>NCOR</t>
  </si>
  <si>
    <t>NDAK</t>
  </si>
  <si>
    <t>NEGO</t>
  </si>
  <si>
    <t>NEWS</t>
  </si>
  <si>
    <t>NGSS</t>
  </si>
  <si>
    <t>NMMC</t>
  </si>
  <si>
    <t>NOMC</t>
  </si>
  <si>
    <t>NTRV</t>
  </si>
  <si>
    <t>NTWK</t>
  </si>
  <si>
    <t>NURS</t>
  </si>
  <si>
    <t>NUTR</t>
  </si>
  <si>
    <t>O002</t>
  </si>
  <si>
    <t>O003</t>
  </si>
  <si>
    <t>O008</t>
  </si>
  <si>
    <t>O009</t>
  </si>
  <si>
    <t>O010</t>
  </si>
  <si>
    <t>O011</t>
  </si>
  <si>
    <t>O012</t>
  </si>
  <si>
    <t>O013</t>
  </si>
  <si>
    <t>O014</t>
  </si>
  <si>
    <t>O020</t>
  </si>
  <si>
    <t>O021</t>
  </si>
  <si>
    <t>O025</t>
  </si>
  <si>
    <t>O029</t>
  </si>
  <si>
    <t>O200</t>
  </si>
  <si>
    <t>O524</t>
  </si>
  <si>
    <t>O526</t>
  </si>
  <si>
    <t>O529</t>
  </si>
  <si>
    <t>O535</t>
  </si>
  <si>
    <t>O536</t>
  </si>
  <si>
    <t>O538</t>
  </si>
  <si>
    <t>O541</t>
  </si>
  <si>
    <t>O542</t>
  </si>
  <si>
    <t>O549</t>
  </si>
  <si>
    <t>OBPP</t>
  </si>
  <si>
    <t>OBUS</t>
  </si>
  <si>
    <t>OCMB</t>
  </si>
  <si>
    <t>OCMP</t>
  </si>
  <si>
    <t>OCNG</t>
  </si>
  <si>
    <t>OCRP</t>
  </si>
  <si>
    <t>OCSB</t>
  </si>
  <si>
    <t>ODBB</t>
  </si>
  <si>
    <t>ODSL</t>
  </si>
  <si>
    <t>ODVT</t>
  </si>
  <si>
    <t>OETL</t>
  </si>
  <si>
    <t>OFFC</t>
  </si>
  <si>
    <t>OGAS</t>
  </si>
  <si>
    <t>OHOT</t>
  </si>
  <si>
    <t>OHTP</t>
  </si>
  <si>
    <t>OIBS</t>
  </si>
  <si>
    <t>OIG1</t>
  </si>
  <si>
    <t>OISF</t>
  </si>
  <si>
    <t>OLOR</t>
  </si>
  <si>
    <t>OOME</t>
  </si>
  <si>
    <t>OOOD</t>
  </si>
  <si>
    <t>OPEX</t>
  </si>
  <si>
    <t>OPLT</t>
  </si>
  <si>
    <t>OPUR</t>
  </si>
  <si>
    <t>OQPR</t>
  </si>
  <si>
    <t>ORCH</t>
  </si>
  <si>
    <t>ORFA</t>
  </si>
  <si>
    <t>ORHR</t>
  </si>
  <si>
    <t>ORPH</t>
  </si>
  <si>
    <t>ORTS</t>
  </si>
  <si>
    <t>OS01</t>
  </si>
  <si>
    <t>OS02</t>
  </si>
  <si>
    <t>OUTO</t>
  </si>
  <si>
    <t>PAIN</t>
  </si>
  <si>
    <t>PALS</t>
  </si>
  <si>
    <t>PAST</t>
  </si>
  <si>
    <t>PATT</t>
  </si>
  <si>
    <t>PAVE</t>
  </si>
  <si>
    <t>PAYX</t>
  </si>
  <si>
    <t>PBMC</t>
  </si>
  <si>
    <t>PCRP</t>
  </si>
  <si>
    <t>PDCL</t>
  </si>
  <si>
    <t>PDCR</t>
  </si>
  <si>
    <t>PDIT</t>
  </si>
  <si>
    <t>PE00</t>
  </si>
  <si>
    <t>PEAK</t>
  </si>
  <si>
    <t>PEFG</t>
  </si>
  <si>
    <t>PERC</t>
  </si>
  <si>
    <t>PERM</t>
  </si>
  <si>
    <t>PERS</t>
  </si>
  <si>
    <t>PFMC</t>
  </si>
  <si>
    <t>PHIL</t>
  </si>
  <si>
    <t>PHOT</t>
  </si>
  <si>
    <t>PIGS</t>
  </si>
  <si>
    <t>PIQE</t>
  </si>
  <si>
    <t>PLAY</t>
  </si>
  <si>
    <t>PLCF</t>
  </si>
  <si>
    <t>PMRP</t>
  </si>
  <si>
    <t>POOL</t>
  </si>
  <si>
    <t>PPMC</t>
  </si>
  <si>
    <t>PR01</t>
  </si>
  <si>
    <t>PR02</t>
  </si>
  <si>
    <t>PR03</t>
  </si>
  <si>
    <t>PR04</t>
  </si>
  <si>
    <t>PR05</t>
  </si>
  <si>
    <t>PR06</t>
  </si>
  <si>
    <t>PREP</t>
  </si>
  <si>
    <t>PRES</t>
  </si>
  <si>
    <t>PRNT</t>
  </si>
  <si>
    <t>PROG</t>
  </si>
  <si>
    <t>PRSS</t>
  </si>
  <si>
    <t>PRYR</t>
  </si>
  <si>
    <t>PSAT</t>
  </si>
  <si>
    <t>PSSF</t>
  </si>
  <si>
    <t>PSUP</t>
  </si>
  <si>
    <t>PSYC</t>
  </si>
  <si>
    <t>PTAF</t>
  </si>
  <si>
    <t>PUBL</t>
  </si>
  <si>
    <t>PVAA</t>
  </si>
  <si>
    <t>PYCO</t>
  </si>
  <si>
    <t>PYTG</t>
  </si>
  <si>
    <t>Q154</t>
  </si>
  <si>
    <t>Q158</t>
  </si>
  <si>
    <t>Q161</t>
  </si>
  <si>
    <t>Q162</t>
  </si>
  <si>
    <t>Q170</t>
  </si>
  <si>
    <t>Q171</t>
  </si>
  <si>
    <t>Q172</t>
  </si>
  <si>
    <t>Q173</t>
  </si>
  <si>
    <t>Q174</t>
  </si>
  <si>
    <t>Q175</t>
  </si>
  <si>
    <t>Q176</t>
  </si>
  <si>
    <t>Q210</t>
  </si>
  <si>
    <t>Q212</t>
  </si>
  <si>
    <t>Q215</t>
  </si>
  <si>
    <t>Q218</t>
  </si>
  <si>
    <t>Q220</t>
  </si>
  <si>
    <t>Q250</t>
  </si>
  <si>
    <t>Q300</t>
  </si>
  <si>
    <t>Q305</t>
  </si>
  <si>
    <t>Q306</t>
  </si>
  <si>
    <t>Q310</t>
  </si>
  <si>
    <t>Q313</t>
  </si>
  <si>
    <t>Q316</t>
  </si>
  <si>
    <t>Q319</t>
  </si>
  <si>
    <t>Q320</t>
  </si>
  <si>
    <t>Q321</t>
  </si>
  <si>
    <t>Q323</t>
  </si>
  <si>
    <t>Q326</t>
  </si>
  <si>
    <t>Q328</t>
  </si>
  <si>
    <t>Q329</t>
  </si>
  <si>
    <t>Q330</t>
  </si>
  <si>
    <t>Q332</t>
  </si>
  <si>
    <t>Q334</t>
  </si>
  <si>
    <t>Q336</t>
  </si>
  <si>
    <t>Q338</t>
  </si>
  <si>
    <t>Q340</t>
  </si>
  <si>
    <t>Q341</t>
  </si>
  <si>
    <t>Q344</t>
  </si>
  <si>
    <t>Q347</t>
  </si>
  <si>
    <t>Q400</t>
  </si>
  <si>
    <t>Q410</t>
  </si>
  <si>
    <t>Q416</t>
  </si>
  <si>
    <t>Q430</t>
  </si>
  <si>
    <t>Q450</t>
  </si>
  <si>
    <t>Q500</t>
  </si>
  <si>
    <t>Q510</t>
  </si>
  <si>
    <t>Q520</t>
  </si>
  <si>
    <t>Q530</t>
  </si>
  <si>
    <t>Q540</t>
  </si>
  <si>
    <t>Q550</t>
  </si>
  <si>
    <t>Q560</t>
  </si>
  <si>
    <t>Q570</t>
  </si>
  <si>
    <t>Q572</t>
  </si>
  <si>
    <t>Q574</t>
  </si>
  <si>
    <t>Q576</t>
  </si>
  <si>
    <t>Q578</t>
  </si>
  <si>
    <t>Q580</t>
  </si>
  <si>
    <t>Q599</t>
  </si>
  <si>
    <t>Q600</t>
  </si>
  <si>
    <t>Q613</t>
  </si>
  <si>
    <t>Q616</t>
  </si>
  <si>
    <t>Q618</t>
  </si>
  <si>
    <t>Q619</t>
  </si>
  <si>
    <t>Q900</t>
  </si>
  <si>
    <t>Q910</t>
  </si>
  <si>
    <t>Q913</t>
  </si>
  <si>
    <t>Q914</t>
  </si>
  <si>
    <t>Q915</t>
  </si>
  <si>
    <t>Q916</t>
  </si>
  <si>
    <t>Q917</t>
  </si>
  <si>
    <t>Q919</t>
  </si>
  <si>
    <t>Q920</t>
  </si>
  <si>
    <t>Q921</t>
  </si>
  <si>
    <t>Q922</t>
  </si>
  <si>
    <t>Q923</t>
  </si>
  <si>
    <t>Q951</t>
  </si>
  <si>
    <t>QAD0</t>
  </si>
  <si>
    <t>RBAT</t>
  </si>
  <si>
    <t>RCEN</t>
  </si>
  <si>
    <t>RCGN</t>
  </si>
  <si>
    <t>RDVP</t>
  </si>
  <si>
    <t>READ</t>
  </si>
  <si>
    <t>RECR</t>
  </si>
  <si>
    <t>REDT</t>
  </si>
  <si>
    <t>REED</t>
  </si>
  <si>
    <t>REST</t>
  </si>
  <si>
    <t>RETI</t>
  </si>
  <si>
    <t>REVU</t>
  </si>
  <si>
    <t>RIFF</t>
  </si>
  <si>
    <t>RIS1</t>
  </si>
  <si>
    <t>RIS2</t>
  </si>
  <si>
    <t>RISK</t>
  </si>
  <si>
    <t>RNUR</t>
  </si>
  <si>
    <t>ROBO</t>
  </si>
  <si>
    <t>RODG</t>
  </si>
  <si>
    <t>ROOF</t>
  </si>
  <si>
    <t>ROPE</t>
  </si>
  <si>
    <t>ROTC</t>
  </si>
  <si>
    <t>ROVE</t>
  </si>
  <si>
    <t>ROVP</t>
  </si>
  <si>
    <t>RPAY</t>
  </si>
  <si>
    <t>RPRS</t>
  </si>
  <si>
    <t>RTIN</t>
  </si>
  <si>
    <t>RUTH</t>
  </si>
  <si>
    <t>RWMC</t>
  </si>
  <si>
    <t>S4AL</t>
  </si>
  <si>
    <t>SABE</t>
  </si>
  <si>
    <t>SAMC</t>
  </si>
  <si>
    <t>SARB</t>
  </si>
  <si>
    <t>SARC</t>
  </si>
  <si>
    <t>SASI</t>
  </si>
  <si>
    <t>SATA</t>
  </si>
  <si>
    <t>SATS</t>
  </si>
  <si>
    <t>SAVE</t>
  </si>
  <si>
    <t>SBAC</t>
  </si>
  <si>
    <t>SBFN</t>
  </si>
  <si>
    <t>SCIE</t>
  </si>
  <si>
    <t>SCLS</t>
  </si>
  <si>
    <t>SCOB</t>
  </si>
  <si>
    <t>SCRN</t>
  </si>
  <si>
    <t>SDBB</t>
  </si>
  <si>
    <t>SDC1</t>
  </si>
  <si>
    <t>SDC2</t>
  </si>
  <si>
    <t>SDC3</t>
  </si>
  <si>
    <t>SELF</t>
  </si>
  <si>
    <t>SELP</t>
  </si>
  <si>
    <t>SEMC</t>
  </si>
  <si>
    <t>SEMS</t>
  </si>
  <si>
    <t>SERV</t>
  </si>
  <si>
    <t>SESC</t>
  </si>
  <si>
    <t>SFDP</t>
  </si>
  <si>
    <t>SFRT</t>
  </si>
  <si>
    <t>SFTY</t>
  </si>
  <si>
    <t>SH01</t>
  </si>
  <si>
    <t>SH02</t>
  </si>
  <si>
    <t>SH03</t>
  </si>
  <si>
    <t>SHED</t>
  </si>
  <si>
    <t>SHIP</t>
  </si>
  <si>
    <t>SHMC</t>
  </si>
  <si>
    <t>SIPE</t>
  </si>
  <si>
    <t>SISC</t>
  </si>
  <si>
    <t>SLMC</t>
  </si>
  <si>
    <t>SNCK</t>
  </si>
  <si>
    <t>SOAP</t>
  </si>
  <si>
    <t>SOPR</t>
  </si>
  <si>
    <t>SPAY</t>
  </si>
  <si>
    <t>SPCH</t>
  </si>
  <si>
    <t>SPEC</t>
  </si>
  <si>
    <t>SPED</t>
  </si>
  <si>
    <t>SPPD</t>
  </si>
  <si>
    <t>SPRK</t>
  </si>
  <si>
    <t>SPRT</t>
  </si>
  <si>
    <t>SRAK</t>
  </si>
  <si>
    <t>SROF</t>
  </si>
  <si>
    <t>SS00</t>
  </si>
  <si>
    <t>SS01</t>
  </si>
  <si>
    <t>SS02</t>
  </si>
  <si>
    <t>SS03</t>
  </si>
  <si>
    <t>SS04</t>
  </si>
  <si>
    <t>SS05</t>
  </si>
  <si>
    <t>SS06</t>
  </si>
  <si>
    <t>SSCH</t>
  </si>
  <si>
    <t>SSSP</t>
  </si>
  <si>
    <t>STAF</t>
  </si>
  <si>
    <t>STAL</t>
  </si>
  <si>
    <t>STAR</t>
  </si>
  <si>
    <t>STAT</t>
  </si>
  <si>
    <t>STAX</t>
  </si>
  <si>
    <t>STCH</t>
  </si>
  <si>
    <t>STDC</t>
  </si>
  <si>
    <t>STEC</t>
  </si>
  <si>
    <t>STEM</t>
  </si>
  <si>
    <t>STLD</t>
  </si>
  <si>
    <t>STRZ</t>
  </si>
  <si>
    <t>STST</t>
  </si>
  <si>
    <t>SUPP</t>
  </si>
  <si>
    <t>SURV</t>
  </si>
  <si>
    <t>SUST</t>
  </si>
  <si>
    <t>SWEL</t>
  </si>
  <si>
    <t>SWIM</t>
  </si>
  <si>
    <t>SWIT</t>
  </si>
  <si>
    <t>SWRK</t>
  </si>
  <si>
    <t>TANK</t>
  </si>
  <si>
    <t>TBCH</t>
  </si>
  <si>
    <t>TCEC</t>
  </si>
  <si>
    <t>TECH</t>
  </si>
  <si>
    <t>TERM</t>
  </si>
  <si>
    <t>TEST</t>
  </si>
  <si>
    <t>TEXT</t>
  </si>
  <si>
    <t>THNK</t>
  </si>
  <si>
    <t>THTR</t>
  </si>
  <si>
    <t>TIDE</t>
  </si>
  <si>
    <t>TIPR</t>
  </si>
  <si>
    <t>TJMC</t>
  </si>
  <si>
    <t>TKST</t>
  </si>
  <si>
    <t>TLMC</t>
  </si>
  <si>
    <t>TLP1</t>
  </si>
  <si>
    <t>TLP2</t>
  </si>
  <si>
    <t>TLPR</t>
  </si>
  <si>
    <t>TNLI</t>
  </si>
  <si>
    <t>TNPI</t>
  </si>
  <si>
    <t>TOUR</t>
  </si>
  <si>
    <t>TRAN</t>
  </si>
  <si>
    <t>TRNC</t>
  </si>
  <si>
    <t>TRNG</t>
  </si>
  <si>
    <t>TRNP</t>
  </si>
  <si>
    <t>TRNR</t>
  </si>
  <si>
    <t>TRNS</t>
  </si>
  <si>
    <t>TRST</t>
  </si>
  <si>
    <t>TRVL</t>
  </si>
  <si>
    <t>TSER</t>
  </si>
  <si>
    <t>TSMC</t>
  </si>
  <si>
    <t>TSPS</t>
  </si>
  <si>
    <t>TSTM</t>
  </si>
  <si>
    <t>UBGC</t>
  </si>
  <si>
    <t>UCAP</t>
  </si>
  <si>
    <t>UCSB</t>
  </si>
  <si>
    <t>VC00</t>
  </si>
  <si>
    <t>VDEO</t>
  </si>
  <si>
    <t>VDMC</t>
  </si>
  <si>
    <t>VINE</t>
  </si>
  <si>
    <t>VIOL</t>
  </si>
  <si>
    <t>VISN</t>
  </si>
  <si>
    <t>VITA</t>
  </si>
  <si>
    <t>VPAA</t>
  </si>
  <si>
    <t>VVCS</t>
  </si>
  <si>
    <t>WARD</t>
  </si>
  <si>
    <t>WARE</t>
  </si>
  <si>
    <t>WASC</t>
  </si>
  <si>
    <t>WASH</t>
  </si>
  <si>
    <t>WAXX</t>
  </si>
  <si>
    <t>WCMP</t>
  </si>
  <si>
    <t>WEBC</t>
  </si>
  <si>
    <t>WEBD</t>
  </si>
  <si>
    <t>WELL</t>
  </si>
  <si>
    <t>WIRE</t>
  </si>
  <si>
    <t>WLOS</t>
  </si>
  <si>
    <t>WOIL</t>
  </si>
  <si>
    <t>WOOD</t>
  </si>
  <si>
    <t>WORK</t>
  </si>
  <si>
    <t>XCSS</t>
  </si>
  <si>
    <t>XSUP</t>
  </si>
  <si>
    <t>XTRA</t>
  </si>
  <si>
    <t>YELT</t>
  </si>
  <si>
    <t>YLLV</t>
  </si>
  <si>
    <t>YM01</t>
  </si>
  <si>
    <t>YM04</t>
  </si>
  <si>
    <t>YM06</t>
  </si>
  <si>
    <t>YMCA</t>
  </si>
  <si>
    <t>YRBK</t>
  </si>
  <si>
    <t>Z158</t>
  </si>
  <si>
    <t>Z161</t>
  </si>
  <si>
    <t>Z212</t>
  </si>
  <si>
    <t>Z300</t>
  </si>
  <si>
    <t>Z306</t>
  </si>
  <si>
    <t>Z320</t>
  </si>
  <si>
    <t>Z321</t>
  </si>
  <si>
    <t>Z323</t>
  </si>
  <si>
    <t>Z334</t>
  </si>
  <si>
    <t>Z338</t>
  </si>
  <si>
    <t>Z341</t>
  </si>
  <si>
    <t>Z410</t>
  </si>
  <si>
    <t>Z416</t>
  </si>
  <si>
    <t>Z450</t>
  </si>
  <si>
    <t>Z510</t>
  </si>
  <si>
    <t>Z572</t>
  </si>
  <si>
    <t>Z578</t>
  </si>
  <si>
    <t>Z912</t>
  </si>
  <si>
    <t>Z913</t>
  </si>
  <si>
    <t>Z914</t>
  </si>
  <si>
    <t>Z915</t>
  </si>
  <si>
    <t>Z916</t>
  </si>
  <si>
    <t>Z917</t>
  </si>
  <si>
    <t>Z919</t>
  </si>
  <si>
    <t>Z920</t>
  </si>
  <si>
    <t>Z921</t>
  </si>
  <si>
    <t>Z922</t>
  </si>
  <si>
    <t>Z923</t>
  </si>
  <si>
    <t>Z951</t>
  </si>
  <si>
    <t>ZS00</t>
  </si>
  <si>
    <t>Objects (CSAM 2016)</t>
  </si>
  <si>
    <t>1000–1999</t>
  </si>
  <si>
    <r>
      <rPr>
        <b/>
        <sz val="11"/>
        <color theme="1"/>
        <rFont val="Calibri"/>
        <family val="2"/>
        <scheme val="minor"/>
      </rPr>
      <t>Certificated Personnel Salaries.</t>
    </r>
    <r>
      <rPr>
        <sz val="11"/>
        <color theme="1"/>
        <rFont val="Calibri"/>
        <family val="2"/>
        <scheme val="minor"/>
      </rPr>
      <t xml:space="preserve"> Certificated salaries are salaries for positions that require a credential or permit issued by the Commission on Teacher Credentialing. Salaries paid to an employee on leave of absence continue to be charged in the same manner and to the same account classification that was applicable while the employee was in active service of the LEA.  For compensated time off, a substitute for a position recorded in objects 1000–1999 should be charged to the same goal and function as the absent employee. For other than compensated time off, such as release time for negotiations, the substitute should be charged to the applicable goal and function.</t>
    </r>
  </si>
  <si>
    <t>Back to Chart of Accounts</t>
  </si>
  <si>
    <r>
      <rPr>
        <b/>
        <sz val="11"/>
        <color theme="1"/>
        <rFont val="Calibri"/>
        <family val="2"/>
        <scheme val="minor"/>
      </rPr>
      <t>Certificated Teachers’ Salaries.</t>
    </r>
    <r>
      <rPr>
        <sz val="11"/>
        <color theme="1"/>
        <rFont val="Calibri"/>
        <family val="2"/>
        <scheme val="minor"/>
      </rPr>
      <t xml:space="preserve"> Record the full-time, part-time, and prorated portions of salaries for all certificated personnel employed to teach the pupils of the district or pupils in schools maintained by a county superintendent of schools. Include salaries for teachers of children in homes or hospitals, all special education resource specialists and teachers, substitute teachers, and instructional television teachers. Include salaries of teachers who provide instruction to students on a pullout basis.  The separate recording of teachers’ salaries is required by Education Code Section 41011 and is limited to salaries of certificated employees paid to teach the pupils of the district or pupils in schools maintained by a county superintendent.  The following comments, interpretations, and definitions are included to guide school officials in determining whether the total salary or a portion of the salary would be charged to Object 1100.  The total salary is recorded in Object 1100 under the following conditions: The teacher is an employee of the district or office of the county superintendent in a position requiring certification qualifications. The teacher’s duties require him or her to teach pupils of the district for at least one full instructional period on each school day for which he or she is employed, and he or she is assigned no duties other than those that are connected with, or extensions of, classroom teaching. Such activities are limited to the following:
• Preparation for and evaluation of classroom work
• Extracurricular activities that arise from classroom work and are extensions of it (e.g., class or club sponsorship or supervision at school functions)
• Management of and instruction in a study hall
• Duties that are ordinarily assigned to certificated personnel in connection with the custody and control of pupils at recess or lunchtime, after school, or at other times
If a certificated employee teaches at least one instructional period each day that he or she is employed to teach and is also assigned other duties neither in connection with nor as an extension of classroom teaching, his or her salary must be prorated and recorded in Object 1100 and in the other objects that provide for recording of expenditures for the other assignment(s). The amount recorded in Object 1100 is the product of the employee’s complete salary and the fraction of the full-time school day that the employee spent as a classroom teacher performing duties that are in connection with, or an extension of, classroom teaching as limited herein. The remaining portion is then charged to the object(s) in which expenditures for the other assignments are recorded. Some of the other assignments may pertain to work outside the field of teaching. If a teacher performs such assignments, it will be necessary to prorate a portion of the teacher’s salary to classifications other than Object 1100.</t>
    </r>
  </si>
  <si>
    <r>
      <rPr>
        <b/>
        <sz val="11"/>
        <color theme="1"/>
        <rFont val="Calibri"/>
        <family val="2"/>
        <scheme val="minor"/>
      </rPr>
      <t>Certificated Pupil Support Salaries.</t>
    </r>
    <r>
      <rPr>
        <sz val="11"/>
        <color theme="1"/>
        <rFont val="Calibri"/>
        <family val="2"/>
        <scheme val="minor"/>
      </rPr>
      <t xml:space="preserve"> Record the full-time, part-time, and prorated portions of salaries of all certificated personnel performing services of librarian, social worker, or certificated personnel doing pupil personnel work; psychologists and psychometrists; counselors; as well as health services rendered by physicians, oculists, dentists, dental hygienists, nurses, optometrists, school audiometrists, psychiatrists, otologists, and other personnel as authorized in the field of physical and mental health and who are on the payroll of the LEA. Health services personnel must possess a services credential (Education Code sections 44872–44879 and 49422–49427).</t>
    </r>
  </si>
  <si>
    <r>
      <rPr>
        <b/>
        <sz val="11"/>
        <color theme="1"/>
        <rFont val="Calibri"/>
        <family val="2"/>
        <scheme val="minor"/>
      </rPr>
      <t>Certificated Supervisors’ and Administrators’ Salaries.</t>
    </r>
    <r>
      <rPr>
        <sz val="11"/>
        <color theme="1"/>
        <rFont val="Calibri"/>
        <family val="2"/>
        <scheme val="minor"/>
      </rPr>
      <t xml:space="preserve"> Record the full-time, part-time, and prorated portions of salaries of principals, vice principals, administrative deans in individual schools, and other personnel performing similar duties; certificated personnel engaged in instructional supervision, including general supervisors, coordinators, directors, consultants, and supervisors of special subjects or grades and their certificated assistants (whether or not they supervise staff); superintendents and/or deputy, associate, area, and assistant superintendents in districts and offices of county superintendents of schools (Education Code sections 35028, 35029, 35030, 44065, 44066, and 44069).</t>
    </r>
  </si>
  <si>
    <r>
      <rPr>
        <b/>
        <sz val="11"/>
        <color theme="1"/>
        <rFont val="Calibri"/>
        <family val="2"/>
        <scheme val="minor"/>
      </rPr>
      <t xml:space="preserve">Other Certificated Salaries. </t>
    </r>
    <r>
      <rPr>
        <sz val="11"/>
        <color theme="1"/>
        <rFont val="Calibri"/>
        <family val="2"/>
        <scheme val="minor"/>
      </rPr>
      <t>Record the full-time, part-time, and prorated portions of salaries for all certificated personnel who do not fall within one of the categories previously specified. Examples of such personnel are special education and/or other program specialists, certificated civic center employees, teachers serving as mentors to other teachers (record only the incremental amount paid for mentoring), or resource teachers not performing duties as a classroom teacher. Object 1900 is not open to instructional functions.</t>
    </r>
  </si>
  <si>
    <t>2000–2999</t>
  </si>
  <si>
    <r>
      <rPr>
        <b/>
        <sz val="11"/>
        <color theme="1"/>
        <rFont val="Calibri"/>
        <family val="2"/>
        <scheme val="minor"/>
      </rPr>
      <t>Classified Personnel Salaries</t>
    </r>
    <r>
      <rPr>
        <sz val="11"/>
        <color theme="1"/>
        <rFont val="Calibri"/>
        <family val="2"/>
        <scheme val="minor"/>
      </rPr>
      <t>. Classified salaries are salaries for positions that do not require a credential or permit issued by the Commission on Teacher Credentialing. Salaries paid to an employee on leave of absence will continue to be charged in the same manner and to the same account classification as was applicable while the employee was in active service for the LEA.  For compensated time off, a substitute for a position recorded in objects 2000–2999 should be charged to the same goal and function as the absent employee. For other than compensated time off, such as release time for negotiations, the substitute should be charged to the applicable goal and function.  Student employees are to be coded to the goal, function, and object that represent the position they are filling. However, if the student is being paid as part of an educational program such as work experience, use Function 1000, Instruction, and Object 2900, Other Classified Salaries.</t>
    </r>
  </si>
  <si>
    <r>
      <rPr>
        <b/>
        <sz val="11"/>
        <color theme="1"/>
        <rFont val="Calibri"/>
        <family val="2"/>
        <scheme val="minor"/>
      </rPr>
      <t>Classified Instructional Salaries.</t>
    </r>
    <r>
      <rPr>
        <sz val="11"/>
        <color theme="1"/>
        <rFont val="Calibri"/>
        <family val="2"/>
        <scheme val="minor"/>
      </rPr>
      <t xml:space="preserve"> Record total salaries paid to instructional aides who are required to perform any portion of their duty under the supervision of a classroom teacher or that of a special education resource specialist teacher (Education Code Section 41011). This code also includes salaries of noncertificated charter school teachers and other noncertificated instructional personnel, such as classified coaches, tutors, and drug/alcohol program mentors.</t>
    </r>
  </si>
  <si>
    <r>
      <rPr>
        <b/>
        <sz val="11"/>
        <color theme="1"/>
        <rFont val="Calibri"/>
        <family val="2"/>
        <scheme val="minor"/>
      </rPr>
      <t>Classified Support Salaries.</t>
    </r>
    <r>
      <rPr>
        <sz val="11"/>
        <color theme="1"/>
        <rFont val="Calibri"/>
        <family val="2"/>
        <scheme val="minor"/>
      </rPr>
      <t xml:space="preserve"> This code is used to record the full-time, part-time, and prorated portions of salaries of classified employees not defined elsewhere who are working in the instructional media and library, student support, pupil transportation, food services, and maintenance and operations functions.  Salaries for the instructional media and library function include the salaries of library and media aides.  Salaries for the student support function include the salaries of counselor aides and health aides.  Salaries for the pupil transportation function include the salaries of bus drivers, mechanics, field coordinators, gasoline-pump attendants, and all other personnel whose assignments are related to the transportation of students.  Page 330-16 Procedure Revised March 2016
Salaries for the food service function include the salaries of nutritionists, cooks, helpers, and all other food service personnel except those engaged in the management of the food service program on a districtwide basis. The salary of a classified director of food services, if districtwide, is recorded in Object 2300, Classified Supervisors’ and Administrators’ Salaries. The salary of a certificated director of food services, if districtwide, is recorded in Object 1300, Certificated Supervisors’ and Administrators’ Salaries.  Salaries for the maintenance function include the salaries of carpenters, painters, plumbers, electricians, and other similar positions.  The salaries for the operations function include the salaries of custodians, matrons, general utility workers, firefighters, dairy workers, guards, gardeners, elevator operators, warehouse workers, delivery personnel, truck drivers, and other similar positions.</t>
    </r>
  </si>
  <si>
    <r>
      <rPr>
        <b/>
        <sz val="11"/>
        <color theme="1"/>
        <rFont val="Calibri"/>
        <family val="2"/>
        <scheme val="minor"/>
      </rPr>
      <t>Classified Supervisors’ and Administrators’ Salaries</t>
    </r>
    <r>
      <rPr>
        <sz val="11"/>
        <color theme="1"/>
        <rFont val="Calibri"/>
        <family val="2"/>
        <scheme val="minor"/>
      </rPr>
      <t>. Record the full-time, part-time, and prorated portions of salaries of supervisory personnel who are business managers, controllers, directors, chief accountants, accounting supervisors, purchasing agents, site administrators, assistant superintendents, and superintendents. Include stipends for governing board members and personnel commission members. (For assistant superintendents and superintendents, see Education Code sections 35028, 35029, 35030, 44065, 44066, and 44069.)</t>
    </r>
  </si>
  <si>
    <r>
      <rPr>
        <b/>
        <sz val="11"/>
        <color theme="1"/>
        <rFont val="Calibri"/>
        <family val="2"/>
        <scheme val="minor"/>
      </rPr>
      <t>Clerical, Technical, and Office Staff Salaries</t>
    </r>
    <r>
      <rPr>
        <sz val="11"/>
        <color theme="1"/>
        <rFont val="Calibri"/>
        <family val="2"/>
        <scheme val="minor"/>
      </rPr>
      <t>. Record the full-time, part-time, and prorated portions of salaries paid to clerks, secretaries, accountants, bookkeepers, programmers and computer technical support, machine and computer operators, and others in similar positions.</t>
    </r>
  </si>
  <si>
    <r>
      <rPr>
        <b/>
        <sz val="11"/>
        <color theme="1"/>
        <rFont val="Calibri"/>
        <family val="2"/>
        <scheme val="minor"/>
      </rPr>
      <t>Other Classified Salaries.</t>
    </r>
    <r>
      <rPr>
        <sz val="11"/>
        <color theme="1"/>
        <rFont val="Calibri"/>
        <family val="2"/>
        <scheme val="minor"/>
      </rPr>
      <t xml:space="preserve"> Record the full-time, part-time, and prorated portions of salaries not identifiable with objects 2100 through 2400 (e.g., noon supervision personnel, students employed for work experience, civic center aides, and building inspectors). Students employed as part of a work–study curriculum or job-training grant are coded to Function 1000, Instruction.</t>
    </r>
  </si>
  <si>
    <t>3000–3999</t>
  </si>
  <si>
    <r>
      <rPr>
        <b/>
        <sz val="11"/>
        <color theme="1"/>
        <rFont val="Calibri"/>
        <family val="2"/>
        <scheme val="minor"/>
      </rPr>
      <t>Employee Benefits</t>
    </r>
    <r>
      <rPr>
        <sz val="11"/>
        <color theme="1"/>
        <rFont val="Calibri"/>
        <family val="2"/>
        <scheme val="minor"/>
      </rPr>
      <t>. Record employers’contributions to retirement plans and health and welfare benefits, including cash in lieu of benefits, for employees, their dependents, retired employees, and board members. Benefits are separated into two categories. A code that ends in 1 indicates benefits paid for personnel in certificated positions, and a code that ends in 2 indicates those paid for personnel in classified positions.  Except for allocated costs of OPEB (objects 3701–3702) and retirement incentives (objects 3901–3902), employee benefits are charged to the program(s) to which the benefit-eligible employee’s salary is charged.</t>
    </r>
  </si>
  <si>
    <t>3701–3702</t>
  </si>
  <si>
    <r>
      <rPr>
        <b/>
        <sz val="11"/>
        <color theme="1"/>
        <rFont val="Calibri"/>
        <family val="2"/>
        <scheme val="minor"/>
      </rPr>
      <t xml:space="preserve">OPEB, Allocated. </t>
    </r>
    <r>
      <rPr>
        <sz val="11"/>
        <color theme="1"/>
        <rFont val="Calibri"/>
        <family val="2"/>
        <scheme val="minor"/>
      </rPr>
      <t>Record expenditures for postemployment benefits other than pensions (OPEB) for retirees and other former employees, whether for current-year benefit costs financed on a pay-as-you-go basis or for amortization of the past unfunded liability relating to retirees and other former employees.  Record expenditures for amortization of the past unfunded liability relating to active employees, if such costs are not direct-charged (see objects 3751–3752). Do not include expenditures for normal costs for active employees; these must be direct-charged using objects 3751–3752.  Expenditures in objects 3701–3702 must be allocated to all activities in proportion to total salaries or total full-time equivalents (FTEs) in those activities. Object 3701 relates to certificated positions; Object 3702 relates to classified positions.</t>
    </r>
  </si>
  <si>
    <t>3751–3752</t>
  </si>
  <si>
    <r>
      <rPr>
        <b/>
        <sz val="11"/>
        <color theme="1"/>
        <rFont val="Calibri"/>
        <family val="2"/>
        <scheme val="minor"/>
      </rPr>
      <t>OPEB, Active Employees.</t>
    </r>
    <r>
      <rPr>
        <sz val="11"/>
        <color theme="1"/>
        <rFont val="Calibri"/>
        <family val="2"/>
        <scheme val="minor"/>
      </rPr>
      <t xml:space="preserve"> Record expenditures for actuarially determined normal costs for postemployment benefits other than pensions (OPEB) for OPEB-eligible active employees.  Record expenditures for amortization of the past unfunded liability relating to OPEB-eligible active employees to the extent that amortization costs are not unduly burdensome or distorting to programs. Where such costs would be unduly burdensome or distorting to programs, they should be allocated to all activities using objects 3701–3702.  Do not include expenditures for retirees and other former employees; these must be allocated using objects 3701–3702.  Expenditures in objects 3751–3752 must be direct-charged on a per-eligible-FTE basis to the same resource, goal, and function as the OPEB-eligible active employee’s salary. Object 3751 relates to certificated positions; Object 3752 relates to classified positions.</t>
    </r>
  </si>
  <si>
    <t>3901–3902</t>
  </si>
  <si>
    <r>
      <rPr>
        <b/>
        <sz val="11"/>
        <color theme="1"/>
        <rFont val="Calibri"/>
        <family val="2"/>
        <scheme val="minor"/>
      </rPr>
      <t>Other Benefits.</t>
    </r>
    <r>
      <rPr>
        <sz val="11"/>
        <color theme="1"/>
        <rFont val="Calibri"/>
        <family val="2"/>
        <scheme val="minor"/>
      </rPr>
      <t xml:space="preserve"> Record the payment for tax-sheltered annuities, deferred compensation, cash-in-lieu, retirement incentives such as Golden Handshake, and other employee benefits not specified above. With the exception of retirement incentives, expenditures reported in objects 3901–3902 are charged to the program(s) to which the benefit-eligible employee’s salary is charged. For direction on charging retirement incentives, see Procedure 655. Object 3901 is used for certificated positions; Object 3902 is used for classified positions.</t>
    </r>
  </si>
  <si>
    <t>4000–4999</t>
  </si>
  <si>
    <r>
      <rPr>
        <b/>
        <sz val="11"/>
        <color theme="1"/>
        <rFont val="Calibri"/>
        <family val="2"/>
        <scheme val="minor"/>
      </rPr>
      <t>Books and Supplies.</t>
    </r>
    <r>
      <rPr>
        <sz val="11"/>
        <color theme="1"/>
        <rFont val="Calibri"/>
        <family val="2"/>
        <scheme val="minor"/>
      </rPr>
      <t xml:space="preserve"> Record expenditures for books and supplies, including any associated sales tax or use tax and freight and handling charges.</t>
    </r>
  </si>
  <si>
    <r>
      <rPr>
        <b/>
        <sz val="11"/>
        <color theme="1"/>
        <rFont val="Calibri"/>
        <family val="2"/>
        <scheme val="minor"/>
      </rPr>
      <t>Approved Textbooks and Core Curricula Materials.</t>
    </r>
    <r>
      <rPr>
        <sz val="11"/>
        <color theme="1"/>
        <rFont val="Calibri"/>
        <family val="2"/>
        <scheme val="minor"/>
      </rPr>
      <t xml:space="preserve"> Record expenditures for classroom instructional materials designed for use by pupils and their teachers as the basic curriculum adopted by the State Board of Education or the district board for required subject matter. Instructional materials may be printed or appear in some other form (for instance, Internet-based) and may consist of textbooks, technology-based materials, and other educational materials, such as manipulatives (Education Code Section 60010[h]). The cost includes all consumable materials available in the approved series, such as kits, audiovisual materials, or workbooks.  Teachers’ manuals and editions relate to specific, basic, or supplementary textbooks and are intended for teachers’ use rather than for pupils’ use. They are part of the approved curriculum used in the classroom and so are part of Object 4100.  Single issues of state-approved textbooks for review by research committees or curriculum directors would be coded to this object with an instruction-related service function, such as Function 2130, Curriculum Development.</t>
    </r>
  </si>
  <si>
    <r>
      <rPr>
        <b/>
        <sz val="11"/>
        <color theme="1"/>
        <rFont val="Calibri"/>
        <family val="2"/>
        <scheme val="minor"/>
      </rPr>
      <t>Books and Other Reference Materials</t>
    </r>
    <r>
      <rPr>
        <sz val="11"/>
        <color theme="1"/>
        <rFont val="Calibri"/>
        <family val="2"/>
        <scheme val="minor"/>
      </rPr>
      <t>. Record expenditures for books and other reference materials used by district personnel. Books used for reference are further identified by the appropriate function. For example, reference books for use in the nurse’s office, in the district business office, or in the cafeteria would be coded to Function 3140, Health Services; Function 7200, Other General Administration; or Function 3700, Food Services, respectively. Function 1000, Instruction, would include (1) books that have not been adopted by the proper authority for use as basic curricula; (2) books, such as reference books, that are available for general use by students even though such books may be used solely in the classroom; and (3) all other materials used for reference purposes.  Generally, the purchase of library books or other reference materials is coded to Object 4200. However, expenditures for library books to stock a new school library or for material expansion are recorded in Object 6300, Books and Media for New School Libraries or Major Expansion of School Libraries.  Consumable materials other than those directly related to adopted curricula (Object 4100) have a limited shelf life of less than one year. Materials such as periodicals, magazines, workbooks, drill books, exercise pads, and the like are recorded in Object 4300, Materials and Supplies.</t>
    </r>
  </si>
  <si>
    <r>
      <rPr>
        <b/>
        <sz val="11"/>
        <color theme="1"/>
        <rFont val="Calibri"/>
        <family val="2"/>
        <scheme val="minor"/>
      </rPr>
      <t>Materials and Supplies.</t>
    </r>
    <r>
      <rPr>
        <sz val="11"/>
        <color theme="1"/>
        <rFont val="Calibri"/>
        <family val="2"/>
        <scheme val="minor"/>
      </rPr>
      <t xml:space="preserve"> Record expenditures for consumable materials and supplies and nonconsumable items that do not meet the LEA’s inventory threshold to be used by students, teachers, and other LEA personnel. Instructional materials and supplies are those used in the classroom by students and teachers. Other materials and supplies included in Object 4300 are those used in services and auxiliary programs, such as food service supplies; custodial supplies; gardening and maintenance supplies; supplies for operations; transportation supplies, including gasoline; supplies for repair and upkeep of equipment or buildings and grounds; and medical and office supplies.  Expenditures for rentals of materials are coded to Object 5600, Rentals, Leases, Repairs, and Noncapitalized Improvements.  Incidental materials and supplies included in payments to outside vendors for repair and maintenance services are coded to Object 5600, Rentals, Leases, Repairs, and Noncapitalized Improvements.  Payments to outside vendors for duplication services should be coded to Object 5800, Professional/Consulting Services and Operating Expenditures.</t>
    </r>
  </si>
  <si>
    <r>
      <rPr>
        <b/>
        <sz val="11"/>
        <color theme="1"/>
        <rFont val="Calibri"/>
        <family val="2"/>
        <scheme val="minor"/>
      </rPr>
      <t>Noncapitalized Equipment.</t>
    </r>
    <r>
      <rPr>
        <sz val="11"/>
        <color theme="1"/>
        <rFont val="Calibri"/>
        <family val="2"/>
        <scheme val="minor"/>
      </rPr>
      <t xml:space="preserve"> Record expenditures for movable personal property of a relatively permanent nature that has an estimated useful life greater than one year and an acquisition cost less than the LEA’s capitalization threshold but greater than the LEA’s inventory threshold pursuant to Education Code Section 35168 or local policy. For information on the capitalization threshold, refer to Procedure 770.</t>
    </r>
  </si>
  <si>
    <r>
      <rPr>
        <b/>
        <sz val="11"/>
        <color theme="1"/>
        <rFont val="Calibri"/>
        <family val="2"/>
        <scheme val="minor"/>
      </rPr>
      <t>Food</t>
    </r>
    <r>
      <rPr>
        <sz val="11"/>
        <color theme="1"/>
        <rFont val="Calibri"/>
        <family val="2"/>
        <scheme val="minor"/>
      </rPr>
      <t>. Record expenditures for food used in food-service activities for which the purpose is nourishment or nutrition (i.e., breakfast, snacks, lunch, and other similar items). Include food purchased by the food service program for student meals on field trips even if not reimbursed through the school lunch program.  Object 4700, Food, is used only with Function 3700, Food Services.  Expenditures for food used for instruction in a regular classroom (e.g., in a cooking class or as an instructional reward) are recorded in Object 4300, Materials and Supplies, with an instructional function. Expenditures for food for staff meetings and similar situations are recorded in Object 4300 with the appropriate function.</t>
    </r>
  </si>
  <si>
    <t>5000–5999</t>
  </si>
  <si>
    <r>
      <rPr>
        <b/>
        <sz val="11"/>
        <color theme="1"/>
        <rFont val="Calibri"/>
        <family val="2"/>
        <scheme val="minor"/>
      </rPr>
      <t>Services and Other Operating Expenditures.</t>
    </r>
    <r>
      <rPr>
        <sz val="11"/>
        <color theme="1"/>
        <rFont val="Calibri"/>
        <family val="2"/>
        <scheme val="minor"/>
      </rPr>
      <t xml:space="preserve"> Record expenditures for services, rentals, leases, maintenance contracts, dues, travel, insurance, utilities, and legal and other operating expenditures. Expenditures may be authorized by contracts, agreements, purchase orders, and so forth.</t>
    </r>
  </si>
  <si>
    <r>
      <rPr>
        <b/>
        <sz val="11"/>
        <color theme="1"/>
        <rFont val="Calibri"/>
        <family val="2"/>
        <scheme val="minor"/>
      </rPr>
      <t>Subagreements for Services</t>
    </r>
    <r>
      <rPr>
        <sz val="11"/>
        <color theme="1"/>
        <rFont val="Calibri"/>
        <family val="2"/>
        <scheme val="minor"/>
      </rPr>
      <t>. Record expenditures for subagreements and subawards pursuant to certain contracts, subcontracts, and subgrants. Subagreements for Services may be formal or informal, written or verbal, and are indicated when a part or all of an instructional or support activity for which the LEA is responsible is conducted by a third party rather than by the LEA (see page 910-2, Categories of Costs, for definitions of instructional and support activities). The LEA’s responsibility for the activity may originate from any grant, award, or entitlement, including general purpose entitlements.  Subagreements are, by definition, subordinate to something—typically to a grant, award, or entitlement, but at least to some expectation that an LEA has a responsibility for some activity.  Subcontracted expenditures generally do not generate or benefit from an LEA’s administrative services (indirect costs) to the same extent that other expenditures do because the services provided under the subagreement are carried out by the other entity.  Unlike other costs in objects 5000–5999, Object 5100 costs are excluded from the calculation of the indirect cost rate and from eligible program expenditures on which indirect costs are charged (see Procedure 915). However, in recognition that some general administration is necessary to process a subagreement, indirect cost guidelines allow that up to $25,000 of each individual subagreement may be coded to Object 5800, Professional/Consulting Services and Operating Expenditures, with the remainder charged to Object 5100. The amount charged to Object 5800 is included in the calculation of the indirect cost rate and in eligible program expenditures on which indirect costs are charged. The $25,000 limit per subagreement applies each year throughout the duration of the subagreement.</t>
    </r>
  </si>
  <si>
    <r>
      <rPr>
        <b/>
        <sz val="11"/>
        <color theme="1"/>
        <rFont val="Calibri"/>
        <family val="2"/>
        <scheme val="minor"/>
      </rPr>
      <t>Travel and Conferences.</t>
    </r>
    <r>
      <rPr>
        <sz val="11"/>
        <color theme="1"/>
        <rFont val="Calibri"/>
        <family val="2"/>
        <scheme val="minor"/>
      </rPr>
      <t xml:space="preserve"> Record actual and necessary expenditures incurred by and/or for employees and other representatives of the LEA for travel and conferences (Education Code sections 35044 and 44032). Included in this object are fees paid for those individuals to attend conferences or training classes. Expenditures for employee conferences charged to this object should follow the goal and function of the employee.  Expenditures for conferences sponsored by the LEA are not coded to this object but are coded to the appropriate object for specific services purchased, such as Object 4300 for food, Object 5800 for caterers, Object 5600 for room rentals, and Object 2400 for staff time to prepare for the conference, in combination with Function 2140, In-house Instructional Staff Development, or Function 7410, Staff Development. (The use of Object 4700, Food, is restricted to Function 3700, Food Services.)  Expenditures for college tuition paid on behalf of employees are recorded to Object 5800, Professional/Consulting Services and Operating Expenditures.</t>
    </r>
  </si>
  <si>
    <r>
      <rPr>
        <b/>
        <sz val="11"/>
        <color theme="1"/>
        <rFont val="Calibri"/>
        <family val="2"/>
        <scheme val="minor"/>
      </rPr>
      <t>Dues and Memberships.</t>
    </r>
    <r>
      <rPr>
        <sz val="11"/>
        <color theme="1"/>
        <rFont val="Calibri"/>
        <family val="2"/>
        <scheme val="minor"/>
      </rPr>
      <t xml:space="preserve"> Record the fee for LEA membership in any society, association, or organization as authorized by Education Code Section 35172. Object 5300 may be used for the dues of an employee, such as a chief business official or a superintendent, if it is deemed that the LEA is represented and benefits from the membership. Use objects 3901–3902 for employee dues if it is deemed that the dues are a benefit for only the employee.</t>
    </r>
  </si>
  <si>
    <r>
      <rPr>
        <b/>
        <sz val="11"/>
        <color theme="1"/>
        <rFont val="Calibri"/>
        <family val="2"/>
        <scheme val="minor"/>
      </rPr>
      <t>Insurance.</t>
    </r>
    <r>
      <rPr>
        <sz val="11"/>
        <color theme="1"/>
        <rFont val="Calibri"/>
        <family val="2"/>
        <scheme val="minor"/>
      </rPr>
      <t xml:space="preserve"> Record expenditures for all forms of insurance other than employee benefits. Use Function 9100, Debt Service, for bond insurance costs when issuing new bonds.</t>
    </r>
  </si>
  <si>
    <r>
      <rPr>
        <b/>
        <sz val="11"/>
        <color theme="1"/>
        <rFont val="Calibri"/>
        <family val="2"/>
        <scheme val="minor"/>
      </rPr>
      <t xml:space="preserve"> Pupil Insurance</t>
    </r>
    <r>
      <rPr>
        <sz val="11"/>
        <color theme="1"/>
        <rFont val="Calibri"/>
        <family val="2"/>
        <scheme val="minor"/>
      </rPr>
      <t xml:space="preserve"> (Optional). Record expenditures for accidental death insurance and medical and hospital insurance for pupils. Use Function 1000, Instruction.</t>
    </r>
  </si>
  <si>
    <r>
      <rPr>
        <b/>
        <sz val="11"/>
        <color theme="1"/>
        <rFont val="Calibri"/>
        <family val="2"/>
        <scheme val="minor"/>
      </rPr>
      <t>Other Insurance</t>
    </r>
    <r>
      <rPr>
        <sz val="11"/>
        <color theme="1"/>
        <rFont val="Calibri"/>
        <family val="2"/>
        <scheme val="minor"/>
      </rPr>
      <t xml:space="preserve"> (Optional). Record expenditures for all forms of insurance other than employee health insurance and pupil insurance. For fire and theft liability and fidelity bond premiums, use Function 7200, Other General Administration; for school buses, use Function 3600, Pupil Transportation; for food service vehicles, use Function 3700, Food Services.</t>
    </r>
  </si>
  <si>
    <r>
      <rPr>
        <b/>
        <sz val="11"/>
        <color theme="1"/>
        <rFont val="Calibri"/>
        <family val="2"/>
        <scheme val="minor"/>
      </rPr>
      <t xml:space="preserve">Operations and Housekeeping Services. </t>
    </r>
    <r>
      <rPr>
        <sz val="11"/>
        <color theme="1"/>
        <rFont val="Calibri"/>
        <family val="2"/>
        <scheme val="minor"/>
      </rPr>
      <t>Record expenditures for water, heating fuel, light, power, waste disposal, pest control, laundry and dry cleaning (such as laundering of curtains and cleaning of drapes), and so forth. Include contracts for these services. Object 5500 is used only with the maintenance and operation functions 8100–8500 and Function 6000, Enterprise.  Cleaning of uniforms, such as band or custodial uniforms, is charged to the appropriate function and Object 5800, Professional/Consulting Services and Operating Expenditures. Fuel for pupil transportation is coded to Object 4300, Materials and Supplies.</t>
    </r>
  </si>
  <si>
    <r>
      <rPr>
        <b/>
        <sz val="11"/>
        <color theme="1"/>
        <rFont val="Calibri"/>
        <family val="2"/>
        <scheme val="minor"/>
      </rPr>
      <t>Rentals, Leases, Repairs, and Noncapitalized Improvements.</t>
    </r>
    <r>
      <rPr>
        <sz val="11"/>
        <color theme="1"/>
        <rFont val="Calibri"/>
        <family val="2"/>
        <scheme val="minor"/>
      </rPr>
      <t xml:space="preserve"> Record expenditures for rentals, leases without option to purchase, and repairs or maintenance (including maintenance agreements) of sites, buildings, and equipment by outside vendors. Include incidental materials and supplies included in the cost of repairs. Include expenditures for site or building improvements that do not meet the LEA’s threshold for capitalization.  Rental of facilities is normally charged to Function 8700, Facilities Rents and Leases. The temporary rental of facilities incidental to a particular activity, such as the hourly or daily rental of a hall for a staff development workshop or the rental of an auditorium for a school graduation, is charged to the function of the benefiting activity.</t>
    </r>
  </si>
  <si>
    <t>5700–5799</t>
  </si>
  <si>
    <r>
      <rPr>
        <b/>
        <sz val="11"/>
        <color theme="1"/>
        <rFont val="Calibri"/>
        <family val="2"/>
        <scheme val="minor"/>
      </rPr>
      <t>Transfers of Direct Costs.</t>
    </r>
    <r>
      <rPr>
        <sz val="11"/>
        <color theme="1"/>
        <rFont val="Calibri"/>
        <family val="2"/>
        <scheme val="minor"/>
      </rPr>
      <t xml:space="preserve"> Record the transfer of costs for services, other than indirect costs, between resources, goals, functions, and/or funds.</t>
    </r>
  </si>
  <si>
    <r>
      <rPr>
        <b/>
        <sz val="11"/>
        <color theme="1"/>
        <rFont val="Calibri"/>
        <family val="2"/>
        <scheme val="minor"/>
      </rPr>
      <t>Transfers of Direct Costs.</t>
    </r>
    <r>
      <rPr>
        <sz val="11"/>
        <color theme="1"/>
        <rFont val="Calibri"/>
        <family val="2"/>
        <scheme val="minor"/>
      </rPr>
      <t xml:space="preserve"> Record transfers within a fund for direct costs of services provided, as described above. This account must net to zero at the fund level.</t>
    </r>
  </si>
  <si>
    <r>
      <rPr>
        <b/>
        <sz val="11"/>
        <color theme="1"/>
        <rFont val="Calibri"/>
        <family val="2"/>
        <scheme val="minor"/>
      </rPr>
      <t>Transfers of Direct Costs—Interfund.</t>
    </r>
    <r>
      <rPr>
        <sz val="11"/>
        <color theme="1"/>
        <rFont val="Calibri"/>
        <family val="2"/>
        <scheme val="minor"/>
      </rPr>
      <t xml:space="preserve"> Record transfers between funds for direct costs of services provided, as described above. This account will reflect a balance at the fund level for the amount of between-funds costs. The total between-funds debit and credit transactions must net to zero.</t>
    </r>
  </si>
  <si>
    <r>
      <rPr>
        <b/>
        <sz val="11"/>
        <color theme="1"/>
        <rFont val="Calibri"/>
        <family val="2"/>
        <scheme val="minor"/>
      </rPr>
      <t xml:space="preserve">Professional/Consulting Services and Operating Expenditures. </t>
    </r>
    <r>
      <rPr>
        <sz val="11"/>
        <color theme="1"/>
        <rFont val="Calibri"/>
        <family val="2"/>
        <scheme val="minor"/>
      </rPr>
      <t>Record expenditures for personal services rendered by personnel who are not on the payroll of the LEA. Professional/consulting services are delivered by an independent contractor (individual, entity, or firm) that offers its services to the public. Such services are paid on a fee basis for specialized services that are usually considered to be temporary or short term in nature, normally in areas that supplement the expertise of the LEA. This includes all related expenditures covered by the personal services contract.  
Record expenditures for services such as printing, engraving, and so forth performed by an outside agency. This includes but is not limited to copies made from masters provided by the LEA.  
Record expenditures for catering services provided by an outside vendor.  Record expenditures for college tuition paid on behalf of employees.  Record expenditures for lodging and admission tickets for students and staff on field trips.  
Record expenditures for all advertising, including advertising for items such as bond sales, contract bidding, and personnel vacancies. 
Record expenditures for judgments, penalties, legal advice, attorneys, hearing officers, elections, audits, and other similar costs. 
Record expenditures for services provided, such as administration, bus transportation, audiovisual, and library.  
Record assessments for other than capital improvements, including state assessment for nonuse of school sites. 
Record expenditures for surveys and appraisals of sites that are not purchased. Expenditures for surveys, appraisals, and assessments in connection with site purchases and/or improvements are recorded in Object 6100, Land, and/or Object 6170, Land Improvements.  Page 330-26 Procedure Revised March 2016
Record expenditures for fees charged to LEAs by other local governmental agencies, such as counties, cities, and special districts, for required services. Such fees include those charged for health, building, and operating inspections and permits, plan reviews, and utility connection fees. These charges typically relate to emissions, fuel-tank operations, hazardous waste generation, chemical storage, food safety, water safety, and fire safety. Examples of departments and special districts that assess these fees include Air Pollution Control, Environmental or Public Health Services, Fire Department, and Public Water Control.  
Record expenditures for Internet-based publications and materials, excluding approved textbooks and core curricula materials (Object 4100). 
Record periodic costs of licensing, support, or maintenance agreements for nonequipment items, such as software. Initial licensing and other costs incurred as part of a major system acquisition should be recorded in Object 6400, Equipment.  
Record expenditures not otherwise designated, such as payments of interest on loans repaid within the fiscal year, payments for damages to personal property, expenditures for fingerprints, physical and X-ray examinations required for employment, scholarship payments, and similar items.  
Record arbitrage rebate resulting from a positive spread between interest earned on the invested proceeds of tax-exempt debt and the lower interest paid on those proceeds. Use Function 9100, Debt Service, in the fund where the debt proceeds were deposited and where the interest revenue was earned. For bonds, this is typically the Building Fund. For certificates of participation, it is typically another other capital projects fund. Recognize the arbitrage rebate in the period incurred, even if it will be not be paid immediately.  
Record penalties for issuing tax and revenue anticipation notes without a demonstrable cash flow need. Use Function 7100, Board and Superintendent (or the optional Function 7110, Board).  Debt issuance costs such as underwriter discounts and fees should be recorded here. Debt issuance costs for debt insurance should be recorded in Object 5450. If long-term debt is issued at a discount, the discount should be recorded in Object 7699, All Other Financing Uses.  
May record up to $25,000 for each individual subagreement as defined in Object 5100, Subagreements for Services. This is optional. The $25,000 limit applies each year throughout the duration of the subagreement. The remainder of the subagreement must be recorded in Object 5100. Examples of subagreements are shown under Object 5100.  Note: Expenditures to nonpublic, nonsectarian schools for the education of children with exceptional needs should be charged to Object 5100, Subagreements for Services. Expenditures for excess costs and/or deficits in special education programs paid to provider school districts or county offices should be charged to objects 7141–7143, Other Tuition.</t>
    </r>
  </si>
  <si>
    <r>
      <rPr>
        <b/>
        <sz val="11"/>
        <color theme="1"/>
        <rFont val="Calibri"/>
        <family val="2"/>
        <scheme val="minor"/>
      </rPr>
      <t>Communications</t>
    </r>
    <r>
      <rPr>
        <sz val="11"/>
        <color theme="1"/>
        <rFont val="Calibri"/>
        <family val="2"/>
        <scheme val="minor"/>
      </rPr>
      <t>. Record expenditures for periodic servicing of all methods of communication, including pagers, cell phones, and telephone service systems. This object also includes the monthly charges for fax lines, TV cable lines, and Internet service and lines. The cost of postage stamps and “refill” of postage meters should be coded to Communications, as should the cost of parcel service or other means used to deliver letters or other outgoing communications. Incoming shipping of purchased goods by parcel service or other means is considered to be part of the cost of goods purchased and should not be charged to Object 5900.  Generally, communication costs should be charged to either Function 2700, School Administration, or Function 7200, Other General Administration. Communication service fees may be charged to other functions by direct documentation, such as monthly statements. The monthly bills for pagers, cell phones, cable, and Internet services may follow the user if the charges can be documented. For example, Internet fees that are part of classroom instruction may be charged to Function 1000, Instruction.  The cost of communication equipment is normally coded to Object 4400, Noncapitalized Equipment. If the cost of a unit of equipment exceeds the capitalization threshold of the LEA, use Object 6400, Equipment, or Object 6500, Equipment Replacement, as appropriate. However, if the cost is minor and the expected life short, the cost of the equipment should be coded to Object 4300, Materials and Supplies.  The cost of wiring and installing cables for communication equipment that become an integral part of the building or building service system is coded to Object 6200, Buildings and Improvements of Buildings, with Function 8500, Facilities Acquisition and Construction. Repairs to these lines would be coded to Function 8100, Plant Maintenance and Operations, with either Object 5600, Rentals, Leases, Repairs, and Noncapitalized Improvements, or with the salary or supply object codes of the maintenance budget.</t>
    </r>
  </si>
  <si>
    <t>6000–6999</t>
  </si>
  <si>
    <r>
      <rPr>
        <b/>
        <sz val="11"/>
        <color theme="1"/>
        <rFont val="Calibri"/>
        <family val="2"/>
        <scheme val="minor"/>
      </rPr>
      <t>Capital Outlay.</t>
    </r>
    <r>
      <rPr>
        <sz val="11"/>
        <color theme="1"/>
        <rFont val="Calibri"/>
        <family val="2"/>
        <scheme val="minor"/>
      </rPr>
      <t xml:space="preserve"> Record expenditures for land, buildings, equipment, capitalized complements of books for new libraries, and other intangible capital assets, such as computer software, including items acquired through leases with option to purchase.  These object codes are not used in proprietary funds, in which capital assets are recorded in objects 9400–9499 and subsequently depreciated.</t>
    </r>
  </si>
  <si>
    <r>
      <rPr>
        <b/>
        <sz val="11"/>
        <color theme="1"/>
        <rFont val="Calibri"/>
        <family val="2"/>
        <scheme val="minor"/>
      </rPr>
      <t>Land.</t>
    </r>
    <r>
      <rPr>
        <sz val="11"/>
        <color theme="1"/>
        <rFont val="Calibri"/>
        <family val="2"/>
        <scheme val="minor"/>
      </rPr>
      <t xml:space="preserve"> Record the costs of acquisition of land and additions to old sites and adjacent ways. Include incidental expenditures in connection with the acquisition of sites, such as appraisal fees, search and title insurance, surveys, and condemnation proceedings, and fees. If a site is not purchased after the appraisal or survey, record the expenditure in Object 5800, Professional/Consulting Services and Operating Expenditures. Include costs to remove buildings on newly acquired sites. Use with Function 8500, Facilities Acquisition and Construction.</t>
    </r>
  </si>
  <si>
    <r>
      <rPr>
        <b/>
        <sz val="11"/>
        <color theme="1"/>
        <rFont val="Calibri"/>
        <family val="2"/>
        <scheme val="minor"/>
      </rPr>
      <t>Land Improvements</t>
    </r>
    <r>
      <rPr>
        <sz val="11"/>
        <color theme="1"/>
        <rFont val="Calibri"/>
        <family val="2"/>
        <scheme val="minor"/>
      </rPr>
      <t>. Record expenditures for each of the following with Function 8500, Facilities Acquisition and Construction:
• Improvements of sites (new and old) and adjacent ways that meet the LEA’s threshold for capitalization. Include work such as grading, landscaping, seeding, and planting shrubs and trees; constructing new sidewalks, roadways, retaining walls, sewers, and storm drains; installing hydrants; treating soil and surfacing athletic fields and tennis courts; furnishing and installing fixed playground apparatus, flagpoles, gateways, fences, and underground storage tanks that are not parts of building service systems; and doing demolition work in connection with improvement of sites.
• Leasehold improvements to sites. Include costs of site improvements to leased property.
• Payment of special assessments. Include assessments against the school district for capital improvements such as streets, curbs, sewers, drains, and pedestrian tunnels, whether on or off school property.</t>
    </r>
  </si>
  <si>
    <r>
      <rPr>
        <b/>
        <sz val="11"/>
        <color theme="1"/>
        <rFont val="Calibri"/>
        <family val="2"/>
        <scheme val="minor"/>
      </rPr>
      <t xml:space="preserve">Buildings and Improvements of Buildings. </t>
    </r>
    <r>
      <rPr>
        <sz val="11"/>
        <color theme="1"/>
        <rFont val="Calibri"/>
        <family val="2"/>
        <scheme val="minor"/>
      </rPr>
      <t>Record costs of construction or purchase of new buildings (including relocatable buildings, such as portable classrooms) and additions and replacements of obsolete buildings, including advertising; architectural and engineering fees; blueprinting; inspection service (departmental or contract); tests and examinations; demolition work in connection with construction of electrical, sprinkling, or warning devices; installation of heating and ventilating fixtures, attachments, and built-in fixtures; and other expenditures directly related to the construction or acquisition of buildings.  Record costs of improvements of buildings, including alterations, remodeling, renovations, and replacement of buildings in whole or in part, that meet the LEA’s threshold for capitalization. Include leasehold improvements.  Use with Function 8500, Facilities Acquisition and Construction.</t>
    </r>
  </si>
  <si>
    <r>
      <rPr>
        <b/>
        <sz val="11"/>
        <color theme="1"/>
        <rFont val="Calibri"/>
        <family val="2"/>
        <scheme val="minor"/>
      </rPr>
      <t>Books and Media for New School Libraries or Major Expansion of School Libraries.</t>
    </r>
    <r>
      <rPr>
        <sz val="11"/>
        <color theme="1"/>
        <rFont val="Calibri"/>
        <family val="2"/>
        <scheme val="minor"/>
      </rPr>
      <t xml:space="preserve"> Record expenditures for books and materials for new and materially expanded libraries.</t>
    </r>
  </si>
  <si>
    <r>
      <rPr>
        <b/>
        <sz val="11"/>
        <color theme="1"/>
        <rFont val="Calibri"/>
        <family val="2"/>
        <scheme val="minor"/>
      </rPr>
      <t>Equipment</t>
    </r>
    <r>
      <rPr>
        <sz val="11"/>
        <color theme="1"/>
        <rFont val="Calibri"/>
        <family val="2"/>
        <scheme val="minor"/>
      </rPr>
      <t>. Record expenditures for movable personal property, including equipment such as vehicles, machinery, computer systems, and playground equipment, that have both an estimated useful life over one year and an acquisition cost equal to or greater than the capitalization threshold established by the LEA. Acquisition cost includes tax, freight or other types of delivery charges, and installation costs including labor. (For more detail, refer to Procedure 770.)  Record the initial acquisition of computer software, both downloaded and off-the-shelf, that exceeds the LEA’s capitalization threshold, including research and development costs, licensing, and installation.  Piece-for-piece replacements of equipment are recorded in Object 6500, Equipment Replacement, if the unit cost exceeds the LEA’s capitalization threshold.  Initial built-in fixtures that are integral parts of the building or building service system are recorded in Object 6200, Buildings and Improvements of Buildings.</t>
    </r>
  </si>
  <si>
    <r>
      <rPr>
        <b/>
        <sz val="11"/>
        <color theme="1"/>
        <rFont val="Calibri"/>
        <family val="2"/>
        <scheme val="minor"/>
      </rPr>
      <t>Equipment Replacement.</t>
    </r>
    <r>
      <rPr>
        <sz val="11"/>
        <color theme="1"/>
        <rFont val="Calibri"/>
        <family val="2"/>
        <scheme val="minor"/>
      </rPr>
      <t xml:space="preserve"> Record expenditures for equipment replaced on a piece-for-piece basis. These expenditures must be identified for purposes of the calculation of the current expense of education (Education Code Section 41372).</t>
    </r>
  </si>
  <si>
    <t>Descriptions</t>
  </si>
  <si>
    <t>Component type</t>
  </si>
  <si>
    <t>Component</t>
  </si>
  <si>
    <t>Print description</t>
  </si>
  <si>
    <t>Print comment description</t>
  </si>
  <si>
    <t>Comment tool description</t>
  </si>
  <si>
    <t>Revenues &amp; Balance Sheet</t>
  </si>
  <si>
    <t>Instruction</t>
  </si>
  <si>
    <t>DISTRICT</t>
  </si>
  <si>
    <t>SpEd-Separate Classes</t>
  </si>
  <si>
    <t>SpEd-Resource Specialist Inst</t>
  </si>
  <si>
    <t>SpEd-Supp Svcs in Reg Class</t>
  </si>
  <si>
    <t>Special Ed: Nonpublic</t>
  </si>
  <si>
    <t>Home &amp; Hospital</t>
  </si>
  <si>
    <t>Language &amp; Speech Instruction</t>
  </si>
  <si>
    <t>Adaptive Physical Education</t>
  </si>
  <si>
    <t>Career Preparation</t>
  </si>
  <si>
    <t>Instl-Supervision &amp; Admn</t>
  </si>
  <si>
    <t>Curriculum Dvlpmt</t>
  </si>
  <si>
    <t>CURRICULUM</t>
  </si>
  <si>
    <t>Instl-Staff Dvlpmt</t>
  </si>
  <si>
    <t>Instl-Library/Media/Tech</t>
  </si>
  <si>
    <t>Othr Instl Resources</t>
  </si>
  <si>
    <t>Parent Participation</t>
  </si>
  <si>
    <t>PARENT PARTICIPATION</t>
  </si>
  <si>
    <t>Schl Admn</t>
  </si>
  <si>
    <t>Guidance &amp; Counseling Svcs</t>
  </si>
  <si>
    <t>COUNSELING</t>
  </si>
  <si>
    <t>Psychological Svcs</t>
  </si>
  <si>
    <t>SPECIAL ED</t>
  </si>
  <si>
    <t>Attendance &amp; Social Work Svcs</t>
  </si>
  <si>
    <t>ATTENDANCE</t>
  </si>
  <si>
    <t>Health Svcs</t>
  </si>
  <si>
    <t>HEALTH SVCS</t>
  </si>
  <si>
    <t>Pupil Testing Svcs</t>
  </si>
  <si>
    <t>PUPIL TESTING</t>
  </si>
  <si>
    <t>Pupil Transportation</t>
  </si>
  <si>
    <t>TRANSPORTATION</t>
  </si>
  <si>
    <t>Food Svcs</t>
  </si>
  <si>
    <t>Othr Pupil Svcs</t>
  </si>
  <si>
    <t>PUPIL SVCS</t>
  </si>
  <si>
    <t>Schl Sponsored Co-curricular</t>
  </si>
  <si>
    <t>CO-CURRICULAR</t>
  </si>
  <si>
    <t>Schl Sponsored Athletics</t>
  </si>
  <si>
    <t>SCHOOL ATHLETICS</t>
  </si>
  <si>
    <t>Enterprise</t>
  </si>
  <si>
    <t>DO NOT USE</t>
  </si>
  <si>
    <t>Board</t>
  </si>
  <si>
    <t>BOARD OF EDUCATION</t>
  </si>
  <si>
    <t>Superintendent</t>
  </si>
  <si>
    <t>SUPERINTENDENT</t>
  </si>
  <si>
    <t>Extrnl Financial Audit-Single</t>
  </si>
  <si>
    <t>Othr General Admn</t>
  </si>
  <si>
    <t>General Admn Cost Transfers</t>
  </si>
  <si>
    <t>Fiscal Svcs</t>
  </si>
  <si>
    <t>FISCAL SVCS</t>
  </si>
  <si>
    <t>Othr Fiscal Svcs</t>
  </si>
  <si>
    <t>Personnel/HR Svcs</t>
  </si>
  <si>
    <t>HUMAN RESOURCES</t>
  </si>
  <si>
    <t>Staff Development</t>
  </si>
  <si>
    <t>Personnel/HR Svcs Credential</t>
  </si>
  <si>
    <t>Central Support</t>
  </si>
  <si>
    <t>Purchasing</t>
  </si>
  <si>
    <t>PURCHASING</t>
  </si>
  <si>
    <t>Warehousing &amp; Distribution</t>
  </si>
  <si>
    <t>Printing, Publish/Duplicating</t>
  </si>
  <si>
    <t>Centralized Data Processing</t>
  </si>
  <si>
    <t>ITS</t>
  </si>
  <si>
    <t>ITS Non-Instl</t>
  </si>
  <si>
    <t>Plant M&amp;O</t>
  </si>
  <si>
    <t>Maintenance</t>
  </si>
  <si>
    <t>CHECK MANAGEMENT</t>
  </si>
  <si>
    <t>Operations</t>
  </si>
  <si>
    <t>Security</t>
  </si>
  <si>
    <t>SECURITY</t>
  </si>
  <si>
    <t>Facilities-Acqstn/Construction</t>
  </si>
  <si>
    <t>Facilities-Rents/Leases</t>
  </si>
  <si>
    <t>Debt Svc</t>
  </si>
  <si>
    <t>Transfers Between Agencies</t>
  </si>
  <si>
    <t>Interfund Transfers</t>
  </si>
  <si>
    <t>General Fund</t>
  </si>
  <si>
    <t>CHECK RESOURCE</t>
  </si>
  <si>
    <t>Adult Education Fund</t>
  </si>
  <si>
    <t>ADULT ED</t>
  </si>
  <si>
    <t>x</t>
  </si>
  <si>
    <t>Cafeteria Spec Rev Fund</t>
  </si>
  <si>
    <t>CHILD NUTRITION SVCS</t>
  </si>
  <si>
    <t>Deferred Maintenance Fund</t>
  </si>
  <si>
    <t>DEFERRED MAINTENANCE</t>
  </si>
  <si>
    <t>Spec Resv Non Cap Outlay Proj</t>
  </si>
  <si>
    <t>SPECIAL RESERVE</t>
  </si>
  <si>
    <t>Building Fund</t>
  </si>
  <si>
    <t>MEASURE N</t>
  </si>
  <si>
    <t>Capital Facilities Fund</t>
  </si>
  <si>
    <t>DEVELOPER FEES</t>
  </si>
  <si>
    <t>Special Reserve- Capital Outlay</t>
  </si>
  <si>
    <t>Bond Interest &amp; Redempt Fund</t>
  </si>
  <si>
    <t>Payroll Transfer Fund</t>
  </si>
  <si>
    <t>Student Body Fund</t>
  </si>
  <si>
    <t>Undistributed</t>
  </si>
  <si>
    <t>Regular Education/K-12</t>
  </si>
  <si>
    <t>Alternative Schools</t>
  </si>
  <si>
    <t>Continuation Schools</t>
  </si>
  <si>
    <t>Independent Study Centers</t>
  </si>
  <si>
    <t>Community Day Schools</t>
  </si>
  <si>
    <t>Career Technical Education</t>
  </si>
  <si>
    <t>Regular Education/Adult</t>
  </si>
  <si>
    <t>Adult Career Technical Education</t>
  </si>
  <si>
    <t>Bilingual</t>
  </si>
  <si>
    <t>Special Education-Unspecified</t>
  </si>
  <si>
    <t>SpEd Preschool Students</t>
  </si>
  <si>
    <t>SpEd-Age5-22 Severe</t>
  </si>
  <si>
    <t>SpEd-Communicate HC</t>
  </si>
  <si>
    <t>SpEd-Orthopedic/Phys HC</t>
  </si>
  <si>
    <t>SpEd-Age5-22 Nonsevere</t>
  </si>
  <si>
    <t>SpEd-Communicate HC/Non-Severe</t>
  </si>
  <si>
    <t>Use goal 3800</t>
  </si>
  <si>
    <t>Nonagency-Educational</t>
  </si>
  <si>
    <t>Nonagency-Other</t>
  </si>
  <si>
    <t>Community Svcs</t>
  </si>
  <si>
    <t>UNDESIGNATED</t>
  </si>
  <si>
    <t>CHECK FUNCTION</t>
  </si>
  <si>
    <t>BOARD DESIGNATIONS</t>
  </si>
  <si>
    <t>BOARD OF EDUC</t>
  </si>
  <si>
    <t>ONE-TIME</t>
  </si>
  <si>
    <t>ONE TIME</t>
  </si>
  <si>
    <t>ASST SUPT-ED SERV</t>
  </si>
  <si>
    <t>EDUCATION SVCS</t>
  </si>
  <si>
    <t>PYR 2012-13</t>
  </si>
  <si>
    <t>PYR 2013-14</t>
  </si>
  <si>
    <t>PYR 2014-15</t>
  </si>
  <si>
    <t>PYR 2015-16</t>
  </si>
  <si>
    <t>PYR 2016-17</t>
  </si>
  <si>
    <t>DIR SPEC ED/AUX SUPPORT</t>
  </si>
  <si>
    <t>DIR PUPIL SUPOORT SERVICES</t>
  </si>
  <si>
    <t>PUPIL SUPPORT SVCS</t>
  </si>
  <si>
    <t>DIR ITS/TECH SUPPORT SERVICES</t>
  </si>
  <si>
    <t>DIR STUDENT ACHIEVEMENT/CURR</t>
  </si>
  <si>
    <t>EVEN START COORDINATOR</t>
  </si>
  <si>
    <t>PROG SPEC/ELL</t>
  </si>
  <si>
    <t>COORD MIGRANT ED</t>
  </si>
  <si>
    <t>COORD VOC ED</t>
  </si>
  <si>
    <t>SUMMER SCHOOL</t>
  </si>
  <si>
    <t>DIRECTOR OF PERSONNEL</t>
  </si>
  <si>
    <t>SUBSTITUTES</t>
  </si>
  <si>
    <t>SUB</t>
  </si>
  <si>
    <t>DIR PERSONNEL COMMISSION</t>
  </si>
  <si>
    <t>ADULT ED FEE BASED PROGRAM</t>
  </si>
  <si>
    <t>ADULT ED DRIVER TRAINING</t>
  </si>
  <si>
    <t>ADULT ED DISTANCE LEARNING</t>
  </si>
  <si>
    <t>ADULT ED LITERACY BUS PROGRAM</t>
  </si>
  <si>
    <t>ADULT ED PARENTING LAB</t>
  </si>
  <si>
    <t>ADULT ED TRAFFIC SAFETY</t>
  </si>
  <si>
    <t>ASST SUPT BUSINESS</t>
  </si>
  <si>
    <t>BUSINESS SVCS</t>
  </si>
  <si>
    <t>ASB NEW ACCOUNTS</t>
  </si>
  <si>
    <t>ASB MISC</t>
  </si>
  <si>
    <t>SITE PRINCIPAL</t>
  </si>
  <si>
    <t>SITE ATHLETIC DIRECTOR</t>
  </si>
  <si>
    <t>ATHLETICS</t>
  </si>
  <si>
    <t>PRINCIPAL AQUARIUM</t>
  </si>
  <si>
    <t>PRINCIPAL MISC</t>
  </si>
  <si>
    <t>ANNUAL DISTRUBUTIONS</t>
  </si>
  <si>
    <t>DISTRIBUTE SUPERINTENDENT</t>
  </si>
  <si>
    <t>DISTRIBUTE ASST SUPT ED SERV</t>
  </si>
  <si>
    <t>DISTRIBUTE PERSONNEL</t>
  </si>
  <si>
    <t>DISTRIBUTE TO FISCAL SERVICES</t>
  </si>
  <si>
    <t>DISTRIBUTE O&amp;M MANAGER</t>
  </si>
  <si>
    <t>DISTRIBUTE FOOD SERVICE MGR</t>
  </si>
  <si>
    <t>DISTRIBUTE SITES</t>
  </si>
  <si>
    <t>DISTRIBUTE TRANSPORTATION MGR</t>
  </si>
  <si>
    <t>CONSTRUCTION HOLDING ACCOUNT</t>
  </si>
  <si>
    <t>CONSTRUCTION ITS</t>
  </si>
  <si>
    <t>CONSTRUCTION O&amp;M MANAGER</t>
  </si>
  <si>
    <t>CONSTRUCTION FOOD SERVICES</t>
  </si>
  <si>
    <t>CONSTRUCTION SITES</t>
  </si>
  <si>
    <t>COMPENSATION</t>
  </si>
  <si>
    <t>REG COMP 12 MONTHS</t>
  </si>
  <si>
    <t>COMPSENSATION REG &lt;12 MOS</t>
  </si>
  <si>
    <t>COMPENSATION OTHER SCHED COMP</t>
  </si>
  <si>
    <t>CHARGE-BACK CREDITS</t>
  </si>
  <si>
    <t>CHARGEBACK</t>
  </si>
  <si>
    <t>INDIRECT COSTS CREDIT</t>
  </si>
  <si>
    <t>CONTROLLED COSTS</t>
  </si>
  <si>
    <t>UTILITIES</t>
  </si>
  <si>
    <t>CONTRACTS</t>
  </si>
  <si>
    <t>ENGLISH PROV DEV</t>
  </si>
  <si>
    <t>FISCAL SERVICES</t>
  </si>
  <si>
    <t>ACCOUNTING MANAGER</t>
  </si>
  <si>
    <t>ACCOUNTING</t>
  </si>
  <si>
    <t>PAYROLL/BENEFITS MANAGER</t>
  </si>
  <si>
    <t>PAYROLL</t>
  </si>
  <si>
    <t>CENTRAL ATTENDANCE</t>
  </si>
  <si>
    <t>INST ASST COMPUTER LAB</t>
  </si>
  <si>
    <t>INSTRUCTIONAL COACH</t>
  </si>
  <si>
    <t>LCAP GOALS</t>
  </si>
  <si>
    <t>O&amp;M MANAGER</t>
  </si>
  <si>
    <t>MATH PROF DEV</t>
  </si>
  <si>
    <t>GROUNDS</t>
  </si>
  <si>
    <t>MAINTENANCE</t>
  </si>
  <si>
    <t>OPERATIONS</t>
  </si>
  <si>
    <t>FOOD SERVICE MANAGER</t>
  </si>
  <si>
    <t>NOON DUTY AIDE</t>
  </si>
  <si>
    <t>PURCHASING MANAGER</t>
  </si>
  <si>
    <t>SUPPLEMENTAL RETIREMENT PLAN</t>
  </si>
  <si>
    <t>MAILROOM</t>
  </si>
  <si>
    <t>PRINT SHOP</t>
  </si>
  <si>
    <t>PRINTING</t>
  </si>
  <si>
    <t>PRINTING SERVICES</t>
  </si>
  <si>
    <t>WAREHOUSE</t>
  </si>
  <si>
    <t>PRIOR YEAR</t>
  </si>
  <si>
    <t>REGIONAL OCCUPATIONAL PROGRAM</t>
  </si>
  <si>
    <t>ROCP</t>
  </si>
  <si>
    <t>SITE ATHLETICS</t>
  </si>
  <si>
    <t>SITE CONTROLLED</t>
  </si>
  <si>
    <t>SOCIAL  SCIEN PD</t>
  </si>
  <si>
    <t>TRANSPORTATION MANAGER</t>
  </si>
  <si>
    <t>VISUAL &amp; PERFORMING ARTS</t>
  </si>
  <si>
    <t>DELETE THIS BUDGET STRING</t>
  </si>
  <si>
    <t>Certificated Salaries</t>
  </si>
  <si>
    <t>Cert Teachers Salaries</t>
  </si>
  <si>
    <t>Teachers-Regular</t>
  </si>
  <si>
    <t>Teachers-Hourly</t>
  </si>
  <si>
    <t>Teachers-KinderSupport Hourly</t>
  </si>
  <si>
    <t>Teachers-PE Extra Duty</t>
  </si>
  <si>
    <t>Teachers-Subs</t>
  </si>
  <si>
    <t>Teachers-Subs/Inservice</t>
  </si>
  <si>
    <t>Teachers-Stipend</t>
  </si>
  <si>
    <t>Teachers-Bonus</t>
  </si>
  <si>
    <t>Cert Pupil Support Salaries</t>
  </si>
  <si>
    <t>Certificated Pupil Support-Reg</t>
  </si>
  <si>
    <t>Certificated Pupil Support-Hr</t>
  </si>
  <si>
    <t>Certifcated Pupil Support-Sub</t>
  </si>
  <si>
    <t>Certificated Pupil Support-Stipend</t>
  </si>
  <si>
    <t>Certificated Pupil Support-Bonus</t>
  </si>
  <si>
    <t>Certificated Supvrs/Admin Sal</t>
  </si>
  <si>
    <t>Certificated Supvrs/Admin-Reg</t>
  </si>
  <si>
    <t>Certificated Supvrs/Admin-Hrly</t>
  </si>
  <si>
    <t>Certificated Supvrs/Adimin-OT</t>
  </si>
  <si>
    <t>Certificated Supvrs/Admin-Subs</t>
  </si>
  <si>
    <t>Certificated Supvrs/Admin Vac</t>
  </si>
  <si>
    <t>Certificated Supvrs/Admin-Stipend</t>
  </si>
  <si>
    <t>Cert Supvrs/Admin-Bonus</t>
  </si>
  <si>
    <t>Other Certificated Salaries</t>
  </si>
  <si>
    <t>Other Certificated-Regular</t>
  </si>
  <si>
    <t>Other Certificated-Hourly</t>
  </si>
  <si>
    <t>Other Cert-Extra Stipend</t>
  </si>
  <si>
    <t>Other Cert-Bonus</t>
  </si>
  <si>
    <t>Classified Salaries</t>
  </si>
  <si>
    <t>Class Instructional Salaries</t>
  </si>
  <si>
    <t>Instructional Aides-Regular</t>
  </si>
  <si>
    <t>Instructional Aides-Hourly</t>
  </si>
  <si>
    <t>Instructional Aides-OT</t>
  </si>
  <si>
    <t>Instructional Aides-Subs</t>
  </si>
  <si>
    <t>Instructional Aides-Sub/Inserv</t>
  </si>
  <si>
    <t>Instructional Aides-Vacation</t>
  </si>
  <si>
    <t>Instruct Aides-Extra Duty</t>
  </si>
  <si>
    <t>Classified Support Salaries</t>
  </si>
  <si>
    <t>Classified Support-Reg</t>
  </si>
  <si>
    <t>Classified Support-Salary Hrly</t>
  </si>
  <si>
    <t>Classified Support-OT</t>
  </si>
  <si>
    <t>Classified Support-Salary Subs</t>
  </si>
  <si>
    <t>Classified Support -Vacation</t>
  </si>
  <si>
    <t>Classified Supv/Adm Salaries</t>
  </si>
  <si>
    <t>Classified Supvrs/Admin-Reg</t>
  </si>
  <si>
    <t>Class Superv&amp;Adm Hourly</t>
  </si>
  <si>
    <t>Class Superv&amp;Adm OT</t>
  </si>
  <si>
    <t>Classified Supv&amp;Adm -Vacation</t>
  </si>
  <si>
    <t>Clerical/Tech/Office Salaries</t>
  </si>
  <si>
    <t>Clerical/Office-Reg</t>
  </si>
  <si>
    <t>Clerical/Office-Hourly</t>
  </si>
  <si>
    <t>Clerical/Office-OT</t>
  </si>
  <si>
    <t>Clerical/Office-Sub</t>
  </si>
  <si>
    <t>Clerical/Office-Vacation</t>
  </si>
  <si>
    <t>Other Classified Salaries</t>
  </si>
  <si>
    <t>Other Classified-Regular</t>
  </si>
  <si>
    <t>Other Classified-Hourly</t>
  </si>
  <si>
    <t>Other Classified-Student Wkr</t>
  </si>
  <si>
    <t>Other Classified-OT</t>
  </si>
  <si>
    <t>Other Classified-Sub</t>
  </si>
  <si>
    <t>Other Classified-In Service</t>
  </si>
  <si>
    <t>Other Classified-Vacation</t>
  </si>
  <si>
    <t>Other Class-Extra Duty</t>
  </si>
  <si>
    <t>Other Classified-Noon Duty</t>
  </si>
  <si>
    <t>Employee Benefits</t>
  </si>
  <si>
    <t>STRS-Certificated</t>
  </si>
  <si>
    <t>STRS-Classified</t>
  </si>
  <si>
    <t>PERS-Certificated</t>
  </si>
  <si>
    <t>PERS-Classified</t>
  </si>
  <si>
    <t>OASDI/Medi/Alter-Certificated</t>
  </si>
  <si>
    <t>OASDI/Medi/Alter-Classified</t>
  </si>
  <si>
    <t>Medicare-Certificated</t>
  </si>
  <si>
    <t>Medicare-Classified</t>
  </si>
  <si>
    <t>Alternative-Certificated</t>
  </si>
  <si>
    <t>Alternative-Classified</t>
  </si>
  <si>
    <t>Health&amp;Welfare-Certificated</t>
  </si>
  <si>
    <t>Health&amp;Welfare-Classified</t>
  </si>
  <si>
    <t>St Unemplymnt Ins-Certificated</t>
  </si>
  <si>
    <t>St Unemplymnt Ins-Classified</t>
  </si>
  <si>
    <t>Workers Comp Ins-Certificated</t>
  </si>
  <si>
    <t>Workers Comp Ins-Classified</t>
  </si>
  <si>
    <t>OPEB Allocated-Certificated</t>
  </si>
  <si>
    <t>OPEB Allocated-Classified</t>
  </si>
  <si>
    <t>PERS Reduction-Certificated</t>
  </si>
  <si>
    <t>PERS Reduction-Classified</t>
  </si>
  <si>
    <t>Other Benefits-Certificated</t>
  </si>
  <si>
    <t>Other Benefits-Classified</t>
  </si>
  <si>
    <t>Books and Supplies</t>
  </si>
  <si>
    <t>Approved Textbooks/Core-Curr</t>
  </si>
  <si>
    <t>Approved Textbooks/Core-Gen</t>
  </si>
  <si>
    <t>TEXTBOOKS</t>
  </si>
  <si>
    <t>Approved Textbooks-Software</t>
  </si>
  <si>
    <t>Books/Other Ref Materials</t>
  </si>
  <si>
    <t>Books Not Textbooks-General</t>
  </si>
  <si>
    <t>BOOKS</t>
  </si>
  <si>
    <t>Supp Textbooks</t>
  </si>
  <si>
    <t>Materials and Supplies</t>
  </si>
  <si>
    <t>Student Incentives</t>
  </si>
  <si>
    <t>STUDENT INCENTIVES</t>
  </si>
  <si>
    <t>Instructional Supplies</t>
  </si>
  <si>
    <t>INSTRUCTIONAL SUPPLIES</t>
  </si>
  <si>
    <t>Mat&amp; Supplies- Toner</t>
  </si>
  <si>
    <t>USE 4310 OR 4350 DESCRIPTION AS APPROPRIATE</t>
  </si>
  <si>
    <t>(INSTRUCTIONAL SUPPLIES OR OFFICE SUPPLIES)</t>
  </si>
  <si>
    <t>Materials/Supplies-Commencemnt</t>
  </si>
  <si>
    <t>COMMENCEMENT SUPPLIES</t>
  </si>
  <si>
    <t>Materials/Supplies</t>
  </si>
  <si>
    <t>OFFICE SUPPLIES</t>
  </si>
  <si>
    <t>Materials/Supplies-Meeting</t>
  </si>
  <si>
    <t>MEETING SUPPLIES</t>
  </si>
  <si>
    <t>Materials/Supplies-Fuel</t>
  </si>
  <si>
    <t>FUEL</t>
  </si>
  <si>
    <t>Mat Sup IT/Tech Purchases</t>
  </si>
  <si>
    <t>DEFINE (i.e. 5 LAPTOPS)</t>
  </si>
  <si>
    <t>(DESCRIBE ITEM)</t>
  </si>
  <si>
    <t>Materials/Supplies-Uniforms</t>
  </si>
  <si>
    <t>UNIFORMS</t>
  </si>
  <si>
    <t>Noncapitalized Equipment   &gt; $500, but &lt; $5,000</t>
  </si>
  <si>
    <t>Non Cap Equip  IT/Tech</t>
  </si>
  <si>
    <t>Non Cap Equip  Inventory</t>
  </si>
  <si>
    <t>Food</t>
  </si>
  <si>
    <t>Food-Food Services (Fund 13 only)</t>
  </si>
  <si>
    <t>FOOD</t>
  </si>
  <si>
    <t>Food-Other Supplies (Fund 13 only)</t>
  </si>
  <si>
    <t>FOOD SUPPLIES</t>
  </si>
  <si>
    <t>ServiceOperating Expenditures</t>
  </si>
  <si>
    <t>Subagreements For Services</t>
  </si>
  <si>
    <t>Travel/Conferences</t>
  </si>
  <si>
    <t>1-DAY= XXXX WRKSHP    MULTI DAY= XXXX CONF</t>
  </si>
  <si>
    <t>(NAME OF WKSHP OR CONF)</t>
  </si>
  <si>
    <t>Itinerant Mileage</t>
  </si>
  <si>
    <t>ITINERANT MILEAGE</t>
  </si>
  <si>
    <t>Dues/Memberships</t>
  </si>
  <si>
    <t>XXXX MEMBERSHIP</t>
  </si>
  <si>
    <t>Insurance</t>
  </si>
  <si>
    <t>Insurance-Air Travel</t>
  </si>
  <si>
    <t>AIR TRAVEL INSURANCE</t>
  </si>
  <si>
    <t>Pupil Insurance</t>
  </si>
  <si>
    <t>PUPIL INSURANCE</t>
  </si>
  <si>
    <t>Other Insurance</t>
  </si>
  <si>
    <t>INSURANCE</t>
  </si>
  <si>
    <t>Operations/Housekeep-Utilities</t>
  </si>
  <si>
    <t>Operations/Housekeep-Natl Gas</t>
  </si>
  <si>
    <t>GAS</t>
  </si>
  <si>
    <t>Operations/Housekeep-Lights</t>
  </si>
  <si>
    <t>ELECTRIC</t>
  </si>
  <si>
    <t>Operations/Housekeep-Water</t>
  </si>
  <si>
    <t>WATER</t>
  </si>
  <si>
    <t>Operations/Housekeep-Waste Dis</t>
  </si>
  <si>
    <t>REFUSE</t>
  </si>
  <si>
    <t>Operations/Housekeep-Sewage</t>
  </si>
  <si>
    <t>SEWER</t>
  </si>
  <si>
    <t>Operations/Housekeep-Pest Control</t>
  </si>
  <si>
    <t>PEST CONTROL</t>
  </si>
  <si>
    <t>Rental/Lease/Repair</t>
  </si>
  <si>
    <t>Rental/Lease/Repair-OutsideSvc</t>
  </si>
  <si>
    <t>OUTSIDE REPAIRS</t>
  </si>
  <si>
    <t>Rental/Lease/Repair-Safety</t>
  </si>
  <si>
    <t>SAFETY REPAIRS</t>
  </si>
  <si>
    <t>Rental/Lease/Repair-Rent/Lease</t>
  </si>
  <si>
    <t>RENT OR XXXX LEASE</t>
  </si>
  <si>
    <t>(RENT OR LEASE)</t>
  </si>
  <si>
    <t>Rental/Lease/Repair-Copier</t>
  </si>
  <si>
    <t>COPIER MAINTENANCE</t>
  </si>
  <si>
    <t>Rental/Lease/Repair-Tech</t>
  </si>
  <si>
    <t>TECH MAINTENANCE</t>
  </si>
  <si>
    <t>SAFETY</t>
  </si>
  <si>
    <t>Rental/Lease/Repair-Contracts</t>
  </si>
  <si>
    <t>MAINTENANCE CONTRACT</t>
  </si>
  <si>
    <t>Transfers of Direct Costs</t>
  </si>
  <si>
    <t>Transfer/Costs Print Shop</t>
  </si>
  <si>
    <t>DO NOT USE ON REQUISITION</t>
  </si>
  <si>
    <t>Transfer Direct Costs/site use</t>
  </si>
  <si>
    <t>Transfer/Cost Laminating</t>
  </si>
  <si>
    <t>Transfer/Costs District Vehicle Use</t>
  </si>
  <si>
    <t>Transfer/Costs Mtnc Wrk Orders</t>
  </si>
  <si>
    <t>Transfer Direct Costs-Bus</t>
  </si>
  <si>
    <t>District ITS Services</t>
  </si>
  <si>
    <t>Transfer Direct Costs-IntrFund</t>
  </si>
  <si>
    <t>Transfer Direct Costs-Repo</t>
  </si>
  <si>
    <t>Prof/Consult/Oper Exp-Tuition</t>
  </si>
  <si>
    <t>Instruc Prof/Consult Services</t>
  </si>
  <si>
    <t>INSTRUCTIONAL CONSULTANT</t>
  </si>
  <si>
    <t>Prf Serv/Laundr Dry Cleaning</t>
  </si>
  <si>
    <t>LAUNDRY</t>
  </si>
  <si>
    <t>Prof/Consult/Admisions</t>
  </si>
  <si>
    <t>ADMISSION FEES</t>
  </si>
  <si>
    <t>Prof/Consult-Direct Svcs</t>
  </si>
  <si>
    <t>XXXX SERVICES</t>
  </si>
  <si>
    <t>Prof/Consult/Operate-Legal Svc</t>
  </si>
  <si>
    <t>LEGAL SVCS</t>
  </si>
  <si>
    <t>Prof/Consult/Operate-Audits</t>
  </si>
  <si>
    <t>AUDIT</t>
  </si>
  <si>
    <t>Prof/Consult/Operate-LegalAdv</t>
  </si>
  <si>
    <t>LEGAL ADVERTISING</t>
  </si>
  <si>
    <t>Prof/Consult/Operate-InsurDed</t>
  </si>
  <si>
    <t>INSURANCE DEDUCTIBLE</t>
  </si>
  <si>
    <t>Prof/Consult/Operate-Bank Fees</t>
  </si>
  <si>
    <t>BANK FEES</t>
  </si>
  <si>
    <t>Prof/Consult/Operate-Election</t>
  </si>
  <si>
    <t>ELECTION SVCS</t>
  </si>
  <si>
    <t>Prof/Consult/Operate-Fingprint</t>
  </si>
  <si>
    <t>FINGERPRINTING</t>
  </si>
  <si>
    <t>Prof/Consult/Operate-EE Med</t>
  </si>
  <si>
    <t>MEDICAL SVCS</t>
  </si>
  <si>
    <t>Prof/Consult/Operate-DrugTest</t>
  </si>
  <si>
    <t>DRUG TESTING</t>
  </si>
  <si>
    <t>Prof/Consult/Operate-MedWaste</t>
  </si>
  <si>
    <t>MEDICAL WASTE SVCS</t>
  </si>
  <si>
    <t>Prof/Consult/Outside Transp</t>
  </si>
  <si>
    <t>OUTSIDE TRANSPORTATION</t>
  </si>
  <si>
    <t>Prof/Consult/Operate-AlarmSec</t>
  </si>
  <si>
    <t>SECURITY SVCS</t>
  </si>
  <si>
    <t>Prof/Consult/Operate-HzrdWaste</t>
  </si>
  <si>
    <t>ABATEMENT</t>
  </si>
  <si>
    <t>Prof/Consult/Operate-Environmt</t>
  </si>
  <si>
    <t>ENVIRONMENTAL TESTING</t>
  </si>
  <si>
    <t>Prof/Consult/Services</t>
  </si>
  <si>
    <t>CONSULTING SVCS</t>
  </si>
  <si>
    <t>Prof/Consult/Judgmnt/Settlmnts</t>
  </si>
  <si>
    <t>SETTLEMENT</t>
  </si>
  <si>
    <t>Operating Exp/License Agremnt</t>
  </si>
  <si>
    <t>LICENSE</t>
  </si>
  <si>
    <t>Contingency</t>
  </si>
  <si>
    <t>Communications</t>
  </si>
  <si>
    <t>Communications-Phone/Internet</t>
  </si>
  <si>
    <t>PHONE SVC</t>
  </si>
  <si>
    <t>Communications-Internet/T1</t>
  </si>
  <si>
    <t>INTERNET SVCS</t>
  </si>
  <si>
    <t>Communications-Erate</t>
  </si>
  <si>
    <t>CELL PHONE SVCS</t>
  </si>
  <si>
    <t>Communications-Postage</t>
  </si>
  <si>
    <t>POSTAGE SVCS</t>
  </si>
  <si>
    <t>Capital Outlay</t>
  </si>
  <si>
    <t>Land</t>
  </si>
  <si>
    <t>Land&amp;Improve-InspFee</t>
  </si>
  <si>
    <t>Land Improvement-Other Constr</t>
  </si>
  <si>
    <t>CHECK WITH BUDGET ANALYST</t>
  </si>
  <si>
    <t>Land&amp;Improve-Testing</t>
  </si>
  <si>
    <t>Buildings/Improve-Buildings</t>
  </si>
  <si>
    <t>Buildings&amp;Improve-Planning</t>
  </si>
  <si>
    <t>Buildings&amp;Improve-ReimArch</t>
  </si>
  <si>
    <t>Buildings&amp;Improve-ArchFees</t>
  </si>
  <si>
    <t>Buildings&amp;Improve-InspFee</t>
  </si>
  <si>
    <t>Buildings&amp;Improve-Other</t>
  </si>
  <si>
    <t>Buildings&amp;Improve-Mngment Fees</t>
  </si>
  <si>
    <t>Buildings&amp;Improve-Other Constr</t>
  </si>
  <si>
    <t>Buildings&amp;Improve-Testing</t>
  </si>
  <si>
    <t>Buildings&amp;Improve-DSA Insp</t>
  </si>
  <si>
    <t>Books/Media for New School</t>
  </si>
  <si>
    <t>Equipment &gt;$5,000</t>
  </si>
  <si>
    <t>IDENTIFY EQUIPMENT PURCHASED</t>
  </si>
  <si>
    <t>(IDENTIFY EQUIPMENT PURCHASED)</t>
  </si>
  <si>
    <t>Capitalized Equip  IT/Tech &gt;$5,000</t>
  </si>
  <si>
    <t>Equipment-Replacement &gt;$5,000</t>
  </si>
  <si>
    <t>IDENTIFY EQUIPMENT REPLACED</t>
  </si>
  <si>
    <t>(IDENTIFY EQUIPMENT REPLACED)</t>
  </si>
  <si>
    <t>Replacement Equip  IT/Tech &gt;$5,000</t>
  </si>
  <si>
    <t>Depreciation Expense</t>
  </si>
  <si>
    <t>Other Outgo</t>
  </si>
  <si>
    <t>Tuition</t>
  </si>
  <si>
    <t>State Special Schools</t>
  </si>
  <si>
    <t>Other Tuition ExcessCosts-Cnty</t>
  </si>
  <si>
    <t>Other Tuition ExcessCosts-JPAs</t>
  </si>
  <si>
    <t>Interagency Transfers Out</t>
  </si>
  <si>
    <t>All Other Transfers To County</t>
  </si>
  <si>
    <t>All Other Transfers Out</t>
  </si>
  <si>
    <t>Transfers of Indirect Costs</t>
  </si>
  <si>
    <t>Transfer Of Indirect Cost</t>
  </si>
  <si>
    <t>Transfer Indrct Cost Interfund</t>
  </si>
  <si>
    <t>Debt Service</t>
  </si>
  <si>
    <t>Bond Redemptions</t>
  </si>
  <si>
    <t>Bond Interest/Other Charges</t>
  </si>
  <si>
    <t>Debt Service- Interest</t>
  </si>
  <si>
    <t>Other Debt Service-Principal</t>
  </si>
  <si>
    <t>Other Financing Uses</t>
  </si>
  <si>
    <t>Between Gen Fund/Spec Reserve</t>
  </si>
  <si>
    <t>From General/Special Reserve</t>
  </si>
  <si>
    <t>Other Authorized Interfund Out</t>
  </si>
  <si>
    <t>Revenues / Financing Sources</t>
  </si>
  <si>
    <t>LCFF State Aid-Current Year</t>
  </si>
  <si>
    <t>Ed Protection Acct St Aid</t>
  </si>
  <si>
    <t>LCFF/Rev Limit St Aid-PriorYr</t>
  </si>
  <si>
    <t>Homeowners Exemptions</t>
  </si>
  <si>
    <t>Secured Roll Taxes</t>
  </si>
  <si>
    <t>Unsecured Roll Taxes</t>
  </si>
  <si>
    <t>Prior Years Taxes</t>
  </si>
  <si>
    <t>Supplemental Taxes</t>
  </si>
  <si>
    <t>Education Revenue Augmentation</t>
  </si>
  <si>
    <t>Community Redevelopment Funds</t>
  </si>
  <si>
    <t>RDA Residual Funds</t>
  </si>
  <si>
    <t>Other In-Lieu Taxes</t>
  </si>
  <si>
    <t>Non-LCFF Adjustment</t>
  </si>
  <si>
    <t>LCFF Transfers - Current Year</t>
  </si>
  <si>
    <t>PERS Reduction Transfer</t>
  </si>
  <si>
    <t>Transfers To Char Schl InLieu</t>
  </si>
  <si>
    <t>Property Taxes Transfers</t>
  </si>
  <si>
    <t>Federal Revenue</t>
  </si>
  <si>
    <t>Maintenance &amp; Operations</t>
  </si>
  <si>
    <t>Special Ed-Entitlement</t>
  </si>
  <si>
    <t>Special Ed-Discretionary</t>
  </si>
  <si>
    <t>Child Nutrition Programs</t>
  </si>
  <si>
    <t>All Other Federal Revenue</t>
  </si>
  <si>
    <t>Other State Revenue</t>
  </si>
  <si>
    <t>Other St Apport-Current Year</t>
  </si>
  <si>
    <t>Other St Apport-Prior Year</t>
  </si>
  <si>
    <t>CSR Grades K3</t>
  </si>
  <si>
    <t>Child Nutrition</t>
  </si>
  <si>
    <t>Mandated Cost Reimbursements</t>
  </si>
  <si>
    <t>State Lottery Revenue</t>
  </si>
  <si>
    <t>Voted Indebt Levis Home exempt</t>
  </si>
  <si>
    <t>Voted Indebt Levi,In-Lieu Tax</t>
  </si>
  <si>
    <t>Pass-Thru Rev State Sources</t>
  </si>
  <si>
    <t>All Other State Revenue</t>
  </si>
  <si>
    <t>Other Local Revenue</t>
  </si>
  <si>
    <t>Voted Indebt-Levies-Sec</t>
  </si>
  <si>
    <t>Voted Indebt-Levies-Unsec</t>
  </si>
  <si>
    <t>Voted Indebt-Prior Year</t>
  </si>
  <si>
    <t>Voted Indebt-Supp Tax</t>
  </si>
  <si>
    <t>Community Redevelop Funds</t>
  </si>
  <si>
    <t>Sale Of Equipment &amp; Supplies</t>
  </si>
  <si>
    <t>Sale Of Publications</t>
  </si>
  <si>
    <t>Food Services Sales</t>
  </si>
  <si>
    <t>Leases &amp; Rentals</t>
  </si>
  <si>
    <t>Interest</t>
  </si>
  <si>
    <t>Adult Education Fees</t>
  </si>
  <si>
    <t>Transp Fees from individuals</t>
  </si>
  <si>
    <t>Interagency Service Betwn LEAs</t>
  </si>
  <si>
    <t>Mitigation/Developer Fees</t>
  </si>
  <si>
    <t>Plus: Misc Non-LCFF 50% adj</t>
  </si>
  <si>
    <t>All Other Local Revenue</t>
  </si>
  <si>
    <t>Tuition/Other Transfers In</t>
  </si>
  <si>
    <t>All Other Transfers From CO</t>
  </si>
  <si>
    <t>Transfers Of Apport From JPA</t>
  </si>
  <si>
    <t>Other Financing Sources</t>
  </si>
  <si>
    <t>Between Gen Fund &amp; Special Res</t>
  </si>
  <si>
    <t>To DefMaint Fm GenSpcRes&amp;Build</t>
  </si>
  <si>
    <t>Other Authrizd Interfnd Transf</t>
  </si>
  <si>
    <t>Contributions</t>
  </si>
  <si>
    <t>Contributions From Restricted</t>
  </si>
  <si>
    <t>Balance Sheet Accts</t>
  </si>
  <si>
    <t>Cash/Investments</t>
  </si>
  <si>
    <t>Cash In County Treasury</t>
  </si>
  <si>
    <t>Cash In Bank(s)</t>
  </si>
  <si>
    <t>Revolving Cash Account</t>
  </si>
  <si>
    <t>Cash Awaiting Deposit</t>
  </si>
  <si>
    <t>Accounts Receivable</t>
  </si>
  <si>
    <t>Accounts Receivable-Prior Year</t>
  </si>
  <si>
    <t>Current Assets</t>
  </si>
  <si>
    <t>Due From Other Funds</t>
  </si>
  <si>
    <t>Stores</t>
  </si>
  <si>
    <t>Prepaid Expenditures-Expenses</t>
  </si>
  <si>
    <t>Capital Assets</t>
  </si>
  <si>
    <t>Accounts Payable-Current</t>
  </si>
  <si>
    <t>Accounts Payable-Prior Year</t>
  </si>
  <si>
    <t>Payroll Transfer</t>
  </si>
  <si>
    <t>Sales Tax Payable</t>
  </si>
  <si>
    <t>PR Liability-STRS</t>
  </si>
  <si>
    <t>PR Liability-PERS</t>
  </si>
  <si>
    <t>PR Liability-OASDI/Medi</t>
  </si>
  <si>
    <t>PR Liability-H &amp; W</t>
  </si>
  <si>
    <t>PR Liability-UI</t>
  </si>
  <si>
    <t>PR Liability-Workers Comp</t>
  </si>
  <si>
    <t>PR Liability-OPEB</t>
  </si>
  <si>
    <t>Other Curr Liabilities-Vac</t>
  </si>
  <si>
    <t>PR Liability-Misc Contr/Deduct</t>
  </si>
  <si>
    <t>PR Liability-Summer Savings</t>
  </si>
  <si>
    <t>PR Liability-FIT</t>
  </si>
  <si>
    <t>PR Liability-SIT</t>
  </si>
  <si>
    <t>Other Liabilities</t>
  </si>
  <si>
    <t>Due To Other Funds</t>
  </si>
  <si>
    <t>Due To Other Agencies</t>
  </si>
  <si>
    <t>Unearned Revenue</t>
  </si>
  <si>
    <t>Fund Balance/Net Position</t>
  </si>
  <si>
    <t>Encumbrances</t>
  </si>
  <si>
    <t>Unassigned/Unappropriated</t>
  </si>
  <si>
    <t>Beginning Fund Balance</t>
  </si>
  <si>
    <t>Audit Adjustments</t>
  </si>
  <si>
    <t>Other Restatements</t>
  </si>
  <si>
    <t>Budgetary Accounts</t>
  </si>
  <si>
    <t>Nonoperating Accounts</t>
  </si>
  <si>
    <t>Payroll/Finance Error</t>
  </si>
  <si>
    <t>Unrestricted</t>
  </si>
  <si>
    <t>Now Using Resource 9910</t>
  </si>
  <si>
    <t>Now Using Resource 9915</t>
  </si>
  <si>
    <t>CAHSEE (Flex)</t>
  </si>
  <si>
    <t>CAHSEE</t>
  </si>
  <si>
    <t>Now Using Resource 9081</t>
  </si>
  <si>
    <t>MAA</t>
  </si>
  <si>
    <t>Summer Schl Revenue</t>
  </si>
  <si>
    <t>GATE (Flex)</t>
  </si>
  <si>
    <t>SCHOOL GATE</t>
  </si>
  <si>
    <t>IMFRP (Flex)</t>
  </si>
  <si>
    <t>IMFRP</t>
  </si>
  <si>
    <t>Concurrent Enrollment at AHC</t>
  </si>
  <si>
    <t>AHC Concurrent</t>
  </si>
  <si>
    <t>Deferred Maintenance (Flex)</t>
  </si>
  <si>
    <t>PAR (Flex)</t>
  </si>
  <si>
    <t>PAR</t>
  </si>
  <si>
    <t>Teach Recruitment &amp; Retentn</t>
  </si>
  <si>
    <t>RECRUITMENT</t>
  </si>
  <si>
    <t>Certificated Mentor (Flex)</t>
  </si>
  <si>
    <t xml:space="preserve">0276  </t>
  </si>
  <si>
    <t>Certificated Mentor</t>
  </si>
  <si>
    <t>CBET (Flex)</t>
  </si>
  <si>
    <t xml:space="preserve">0285  </t>
  </si>
  <si>
    <t>CBET</t>
  </si>
  <si>
    <t>Stf Devlpmt Math/Read (Flex)</t>
  </si>
  <si>
    <t xml:space="preserve">0294  </t>
  </si>
  <si>
    <t>Staff Development Math/Reading</t>
  </si>
  <si>
    <t>Stf Devlpmt Admn Train (Flex)</t>
  </si>
  <si>
    <t xml:space="preserve">0325  </t>
  </si>
  <si>
    <t>Staff Development Admin Training</t>
  </si>
  <si>
    <t>ROCP (Flex)</t>
  </si>
  <si>
    <t>Pupil Retentn Blk Grnt (Flex)</t>
  </si>
  <si>
    <t>PUPIL RETENTION</t>
  </si>
  <si>
    <t>Teach Cred Blk Grnt (Flex)</t>
  </si>
  <si>
    <t>CRED GRANT</t>
  </si>
  <si>
    <t>Prof. Dev. Block Grant TierIII</t>
  </si>
  <si>
    <t>PROF DEV GRANT</t>
  </si>
  <si>
    <t>Tgtd InstImpvt Blk Grnt (Flex)</t>
  </si>
  <si>
    <t>TIIG</t>
  </si>
  <si>
    <t>Now using 0915</t>
  </si>
  <si>
    <t>Schl Safety (Flex)</t>
  </si>
  <si>
    <t>PE Teach Incentive (Flex)</t>
  </si>
  <si>
    <t>PE INCENTIVE</t>
  </si>
  <si>
    <t>Adult Ed (Flex)</t>
  </si>
  <si>
    <t>ADULT ED MOE</t>
  </si>
  <si>
    <t>CalWorks</t>
  </si>
  <si>
    <t>Section 7002 Impact Aid - Land</t>
  </si>
  <si>
    <t>Impact Aid</t>
  </si>
  <si>
    <t>Section 7003 Impact Aid - Students</t>
  </si>
  <si>
    <t>SSCP (Flex)</t>
  </si>
  <si>
    <t>SSCP</t>
  </si>
  <si>
    <t>Pupil Trans-LCFF Home to Schl</t>
  </si>
  <si>
    <t>Pupil Trans-LCFF SpEd</t>
  </si>
  <si>
    <t>AMBG (Flex)</t>
  </si>
  <si>
    <t>AMBG</t>
  </si>
  <si>
    <t>Now using resource 0915</t>
  </si>
  <si>
    <t>Supp/Concentration LCFF</t>
  </si>
  <si>
    <t>SCHOOL SUPP CON</t>
  </si>
  <si>
    <t>SUPP CON</t>
  </si>
  <si>
    <t>Lottery-Unrstrct</t>
  </si>
  <si>
    <t>LOTTERY</t>
  </si>
  <si>
    <t xml:space="preserve">1300  </t>
  </si>
  <si>
    <t>Class Size Reduction k-3</t>
  </si>
  <si>
    <t>Education Protection Account</t>
  </si>
  <si>
    <t>EPA</t>
  </si>
  <si>
    <t>NCLB-Title I-A/Lo Inc/Neglcted</t>
  </si>
  <si>
    <t>SCHOOL TITLE I</t>
  </si>
  <si>
    <t>TITLE I</t>
  </si>
  <si>
    <t>SpEd-IDEA-B/Basc Locl /§611</t>
  </si>
  <si>
    <t>SpEd-IDEA Preschl/Non RIS</t>
  </si>
  <si>
    <t>SpEd-IDEA Preschl/RIS</t>
  </si>
  <si>
    <t>Carl Perkins CTE/Second/§131</t>
  </si>
  <si>
    <t>SCHOOL PERKINS GRANT</t>
  </si>
  <si>
    <t>PERKINS GRANT</t>
  </si>
  <si>
    <t>Adult Ed-Adult Basic &amp; ESL</t>
  </si>
  <si>
    <t>ASE, HSE</t>
  </si>
  <si>
    <t>Adult Ed-Eng Literacy &amp; Civics</t>
  </si>
  <si>
    <t>NCLB-Title II-A/Teach Quality</t>
  </si>
  <si>
    <t>SCHOOL TITLE II</t>
  </si>
  <si>
    <t>TITLE II</t>
  </si>
  <si>
    <t>NCLB-ARRA/Title II-D/Ed Tech</t>
  </si>
  <si>
    <t>ESSA: Title lV, Part A</t>
  </si>
  <si>
    <t>TITLE IV</t>
  </si>
  <si>
    <t>Title lV: Stud Supp &amp; Academic</t>
  </si>
  <si>
    <t>TITLE IV SUPP</t>
  </si>
  <si>
    <t>NCLB-Title III/Imgrant Ed Prg</t>
  </si>
  <si>
    <t>NCLB-Title III/LEP Student Prg</t>
  </si>
  <si>
    <t>SCHOOL TITLE III</t>
  </si>
  <si>
    <t>TITLE III</t>
  </si>
  <si>
    <t>Child Nutri-Schl Programs</t>
  </si>
  <si>
    <t>Child Nutrition Svcs</t>
  </si>
  <si>
    <t>NSLP Equip Assistance</t>
  </si>
  <si>
    <t>CNS Equip Asst</t>
  </si>
  <si>
    <t>Medi-Cal Billing Option</t>
  </si>
  <si>
    <t>After Schl Education/Safety</t>
  </si>
  <si>
    <t>SCHOOL ASES</t>
  </si>
  <si>
    <t>CA Clean Energy Jobs Act</t>
  </si>
  <si>
    <t>ENERGY</t>
  </si>
  <si>
    <t>Education Effective</t>
  </si>
  <si>
    <t>No longer used</t>
  </si>
  <si>
    <t>Lottery-Instructional Material</t>
  </si>
  <si>
    <t>Gov CTE Initve-CA Partner Acad</t>
  </si>
  <si>
    <t>SCHOOL XXXX ACADEMY</t>
  </si>
  <si>
    <t>XXXX ACADEMY</t>
  </si>
  <si>
    <t>CTE Incentive Grnt (CTEIG)</t>
  </si>
  <si>
    <t>CTE GRANT</t>
  </si>
  <si>
    <t>MOE Funding</t>
  </si>
  <si>
    <t>Special Education</t>
  </si>
  <si>
    <t>Spl Ed: State Local Asst. Grant</t>
  </si>
  <si>
    <t>SpEd-Mental Health Svcs</t>
  </si>
  <si>
    <t>MENTAL HLTH</t>
  </si>
  <si>
    <t>SpEd-State Preschl Grnt</t>
  </si>
  <si>
    <t>Tobacco-Use Prev Ed-Grade 6-12</t>
  </si>
  <si>
    <t>TUPE</t>
  </si>
  <si>
    <t>Agric Career Tech Ed Incentive</t>
  </si>
  <si>
    <t>AG GRANT</t>
  </si>
  <si>
    <t>Partnership Academies Prog</t>
  </si>
  <si>
    <t>College Readiness Block Grant</t>
  </si>
  <si>
    <t>COLLEGE READINESS</t>
  </si>
  <si>
    <t>Common Core State Standard Imp</t>
  </si>
  <si>
    <t>COMMON CORE</t>
  </si>
  <si>
    <t>Low-Performing SBG</t>
  </si>
  <si>
    <t>LOW PERFORMING</t>
  </si>
  <si>
    <t>STRS On-Behalf</t>
  </si>
  <si>
    <t xml:space="preserve">7690  </t>
  </si>
  <si>
    <t>STRS On Behalf</t>
  </si>
  <si>
    <t>State Schl Facilities Proj</t>
  </si>
  <si>
    <t>Ongoing &amp; Major Maintenance</t>
  </si>
  <si>
    <t>Othr Rstrct Local</t>
  </si>
  <si>
    <t>SCHOOL</t>
  </si>
  <si>
    <t>(SCHOOL)</t>
  </si>
  <si>
    <t>SUMS GRANT</t>
  </si>
  <si>
    <t>SCHOOL SUMS</t>
  </si>
  <si>
    <t>SUMS</t>
  </si>
  <si>
    <t>SB County Arts Commission</t>
  </si>
  <si>
    <t>SCHOOL SBCAC</t>
  </si>
  <si>
    <t>SBCAC</t>
  </si>
  <si>
    <t>UCSB Arts &amp; Lecture</t>
  </si>
  <si>
    <t>SCHOOL UCSB</t>
  </si>
  <si>
    <t>MICROSOFT</t>
  </si>
  <si>
    <t>ATHLETICS FACILITIES</t>
  </si>
  <si>
    <t xml:space="preserve">9020  </t>
  </si>
  <si>
    <t>Athletics Facilities</t>
  </si>
  <si>
    <t>SPCL RSRV ATHLETICS</t>
  </si>
  <si>
    <t>LUSD COMM ED FOUNDATION</t>
  </si>
  <si>
    <t>SCHOOL COMM ED</t>
  </si>
  <si>
    <t>COMM ED</t>
  </si>
  <si>
    <t>HUYCK TURF&amp;TRACK</t>
  </si>
  <si>
    <t>TURF &amp; TRACK</t>
  </si>
  <si>
    <t>COMMUNITY REDEVELOP</t>
  </si>
  <si>
    <t>Healthy Families</t>
  </si>
  <si>
    <t>HLTHY FAM</t>
  </si>
  <si>
    <t>Aquarium Grant-Local Funds</t>
  </si>
  <si>
    <t>CHS AQUARIUM</t>
  </si>
  <si>
    <t>Audacious Foundation</t>
  </si>
  <si>
    <t>SCHOOL AUDACIOUS</t>
  </si>
  <si>
    <t>AUDACIOUS</t>
  </si>
  <si>
    <t>Vanguard Charitable</t>
  </si>
  <si>
    <t>VANGUARD</t>
  </si>
  <si>
    <t>SISC Coalition</t>
  </si>
  <si>
    <t>Medi-Cal Adminstrative Act</t>
  </si>
  <si>
    <t>Donations</t>
  </si>
  <si>
    <t>SCHOOL DONATIONS</t>
  </si>
  <si>
    <t>DONATIONS</t>
  </si>
  <si>
    <t>Fundraising</t>
  </si>
  <si>
    <t>SCHOOL FUNDRAISING</t>
  </si>
  <si>
    <t>FUNDRAISING</t>
  </si>
  <si>
    <t>BUENA VISTA ELEMENTARY</t>
  </si>
  <si>
    <t>BUENA VISTA</t>
  </si>
  <si>
    <t>CRESTVIEW ELEMENTARY</t>
  </si>
  <si>
    <t>CRESTVIEW</t>
  </si>
  <si>
    <t>LEONORA FILLMORE ELEMENTARY</t>
  </si>
  <si>
    <t>FILLMORE</t>
  </si>
  <si>
    <t>ARTHUR HAPGOOD ELEMENTARY</t>
  </si>
  <si>
    <t>HAPGOOD</t>
  </si>
  <si>
    <t>LA CANADA ELEMENTARY</t>
  </si>
  <si>
    <t>LA CANADA</t>
  </si>
  <si>
    <t>LA HONDA ELEMENTARY</t>
  </si>
  <si>
    <t>LA HONDA</t>
  </si>
  <si>
    <t>LOS BERROS ELEMENTARY</t>
  </si>
  <si>
    <t>LOS BERROS</t>
  </si>
  <si>
    <t>LOS PADRES ELEMENTARY</t>
  </si>
  <si>
    <t>LOS PADRES</t>
  </si>
  <si>
    <t>MIGUELITO ELEMENTARY</t>
  </si>
  <si>
    <t>MIGUELITO</t>
  </si>
  <si>
    <t>CLARENCE RUTH ELEMENTARY</t>
  </si>
  <si>
    <t>EL CAMINO MIDDLE SCHOOL</t>
  </si>
  <si>
    <t>EL CAMINO</t>
  </si>
  <si>
    <t>LOMPOC VALLEY MIDDLE SCHOOL</t>
  </si>
  <si>
    <t>LVMS</t>
  </si>
  <si>
    <t>VANDENBERG MIDDLE SCHOOL</t>
  </si>
  <si>
    <t>VMS</t>
  </si>
  <si>
    <t>CABRILLO HIGH SCHOOL</t>
  </si>
  <si>
    <t>CHS</t>
  </si>
  <si>
    <t>LOMPOC HIGH SCHOOL</t>
  </si>
  <si>
    <t>LHS</t>
  </si>
  <si>
    <t>MAPLE CONTINUATION SCHOOL</t>
  </si>
  <si>
    <t>MAPLE HS</t>
  </si>
  <si>
    <t>DR BOB FORINASH COMM DAY SCH</t>
  </si>
  <si>
    <t>FORINASH CDS</t>
  </si>
  <si>
    <t>SUPER/BOARD/DISTRICTWIDE</t>
  </si>
  <si>
    <t>EDUCATION CENTER</t>
  </si>
  <si>
    <t>ED CENTER</t>
  </si>
  <si>
    <t>TEACHER RESOURCE CENTER</t>
  </si>
  <si>
    <t>TRC</t>
  </si>
  <si>
    <t>TEXTBOOK CENTER</t>
  </si>
  <si>
    <t>TEXTBOOK CNTR</t>
  </si>
  <si>
    <t>MISSION VALLEY SCHOOL</t>
  </si>
  <si>
    <t>MISSION VALLEY</t>
  </si>
  <si>
    <t>ED CENTER-ANNEX</t>
  </si>
  <si>
    <t>ED CENTER ANNEX</t>
  </si>
  <si>
    <t>CAMINO REAL CHARTER SCHOOL</t>
  </si>
  <si>
    <t>SP ED PORTABLE (OLD MSN VLY)</t>
  </si>
  <si>
    <t>SPEC ED PORTABLE</t>
  </si>
  <si>
    <t>ADULT TRANSITION (SPEC ED)</t>
  </si>
  <si>
    <t>ADULT TRANS</t>
  </si>
  <si>
    <t>CENTRAL SERVICES</t>
  </si>
  <si>
    <t>CENTRAL SVCS</t>
  </si>
  <si>
    <t>TRANSPORTATION CENTER</t>
  </si>
  <si>
    <t>PERSONNEL</t>
  </si>
  <si>
    <t>GROUNDS MAINTENANCE</t>
  </si>
  <si>
    <t>OTHER DISTRICT FACILITIES</t>
  </si>
  <si>
    <t>FACILITIES</t>
  </si>
  <si>
    <t>LA MESA</t>
  </si>
  <si>
    <t>WESTWINGS</t>
  </si>
  <si>
    <t>MARTHA NEGUS</t>
  </si>
  <si>
    <t>FLORADALE</t>
  </si>
  <si>
    <t>COMMUNITY/OTHER GROUPS</t>
  </si>
  <si>
    <t>COLLABORATIVE PROGRAMS</t>
  </si>
  <si>
    <t>LOMPOC FEDERATION OF TEACHERS</t>
  </si>
  <si>
    <t>LFT</t>
  </si>
  <si>
    <t>CA SCHOOL EMPLOYEES ASSOC</t>
  </si>
  <si>
    <t>FAMILY RESOURCE CENTER (DJFC)</t>
  </si>
  <si>
    <t>DJFC</t>
  </si>
  <si>
    <t>LA PURISIMA SCHOOL</t>
  </si>
  <si>
    <t>LA PURISIMA</t>
  </si>
  <si>
    <t>MONTESSORI SCHOOL</t>
  </si>
  <si>
    <t>FAST SUPPORT</t>
  </si>
  <si>
    <t>LA HONDA PRESCHOOL</t>
  </si>
  <si>
    <t>BARGAINING REPRESENTATION</t>
  </si>
  <si>
    <t>CA SCHOOL EMPLOYEES ASSN</t>
  </si>
  <si>
    <t>DIST HEALTH CARE COMMITTEE</t>
  </si>
  <si>
    <t>HLTH CARE COMM</t>
  </si>
  <si>
    <t>ADULTS W DISABILITIES</t>
  </si>
  <si>
    <t>CTE SUMMER SCHOOL</t>
  </si>
  <si>
    <t>CTE SSCH</t>
  </si>
  <si>
    <t>ENGLISH SECOND LANGUAGE</t>
  </si>
  <si>
    <t>HIGH SCHOOL EQUIVALENT</t>
  </si>
  <si>
    <t>PARENT ACADEMY</t>
  </si>
  <si>
    <t>PAD</t>
  </si>
  <si>
    <t>Program for Adults with Disabilities</t>
  </si>
  <si>
    <t>GENERAL</t>
  </si>
  <si>
    <t>Lompoc</t>
  </si>
  <si>
    <t>VANDEBERG MIDDLE SCHOOL</t>
  </si>
  <si>
    <t>LVMS, EXT/EL CAMINO</t>
  </si>
  <si>
    <t>MAPLE CS</t>
  </si>
  <si>
    <t>LA MESA FACILITY</t>
  </si>
  <si>
    <t>STALE DATE</t>
  </si>
  <si>
    <t>RUTH BLDG USED FRO DJFNC</t>
  </si>
  <si>
    <t>LIBRARY PROCESSING</t>
  </si>
  <si>
    <t>STUDENT SERVICES</t>
  </si>
  <si>
    <t>STAFF DEVELOP BUYBACK</t>
  </si>
  <si>
    <t>SPECIAL EDUCATION</t>
  </si>
  <si>
    <t>PERSONNEL COMMISSION</t>
  </si>
  <si>
    <t>PERSONNEL SERVICES</t>
  </si>
  <si>
    <t>EDUCATION SERVICES</t>
  </si>
  <si>
    <t>MAINTENANCE DEPARTMENT</t>
  </si>
  <si>
    <t>CABRILLO ATHLETICS</t>
  </si>
  <si>
    <t>FISCAL YEAR 01/02</t>
  </si>
  <si>
    <t>OPPORTUNITY PROGRAM</t>
  </si>
  <si>
    <t>LITERACY BUS</t>
  </si>
  <si>
    <t>FISCAL YEAR 02/03</t>
  </si>
  <si>
    <t>DISTRICT WIDE</t>
  </si>
  <si>
    <t>CERT MENTOR - TIER III FLEX</t>
  </si>
  <si>
    <t>ENGLISH LANGUAGE LEARNERS</t>
  </si>
  <si>
    <t>SUMMER SESSION</t>
  </si>
  <si>
    <t>PROF DEV BLK GRNT/TIER III</t>
  </si>
  <si>
    <t>TIIG-TARGETED INST BLK GRANT</t>
  </si>
  <si>
    <t>SLIP - TIER III FLEXIBILITY</t>
  </si>
  <si>
    <t>4TH GRADE</t>
  </si>
  <si>
    <t>6405 CAMPUS SUPERVISORS</t>
  </si>
  <si>
    <t>6405 SWORN LAW ENFORCEMENT</t>
  </si>
  <si>
    <t>6405 OTHER PERSONNEL</t>
  </si>
  <si>
    <t>6405 SECURITY OFFICERS</t>
  </si>
  <si>
    <t>6405 SCHOOL COUNSELORS</t>
  </si>
  <si>
    <t>6405 SCHOOL NURSES</t>
  </si>
  <si>
    <t>6405 SCHOOL PSYCHOLOGISTS</t>
  </si>
  <si>
    <t>6405 SCHOOL SOCIAL WORKER</t>
  </si>
  <si>
    <t>FY 2006-07</t>
  </si>
  <si>
    <t>ADULT EDUCATION</t>
  </si>
  <si>
    <t>6405 BUILDING MODIFY</t>
  </si>
  <si>
    <t>6405 COMMUNICATION DEVICE</t>
  </si>
  <si>
    <t>6405 OTHER INFRASTRUCTURE</t>
  </si>
  <si>
    <t>6405 SURVEILLANCE</t>
  </si>
  <si>
    <t>6405 VEHICLES</t>
  </si>
  <si>
    <t>FY 2007-08</t>
  </si>
  <si>
    <t>6405 CONFLICT RESOLUTION</t>
  </si>
  <si>
    <t>6405 DIVERSITY TRAINING</t>
  </si>
  <si>
    <t>6405 STUDENT DISCIPLINE</t>
  </si>
  <si>
    <t>6405 TOLERANCE TRAINING</t>
  </si>
  <si>
    <t>FISCAL YEAR 08-09</t>
  </si>
  <si>
    <t>LOS BERROS-CABRILLO HS</t>
  </si>
  <si>
    <t>6405 PARENT EDUCATION</t>
  </si>
  <si>
    <t>6405 PEER PRGM/STUD LEADR</t>
  </si>
  <si>
    <t>6405 OTHER LAW ENFORCEMENT</t>
  </si>
  <si>
    <t>SUPP/CONCENTR GRANT</t>
  </si>
  <si>
    <t>COMPRESSED NATURAL GAS</t>
  </si>
  <si>
    <t>DIESEL FUEL</t>
  </si>
  <si>
    <t>GASOLINE</t>
  </si>
  <si>
    <t>ADMINISTRATION</t>
  </si>
  <si>
    <t>ART</t>
  </si>
  <si>
    <t>BUSINESS</t>
  </si>
  <si>
    <t>ENGLISH</t>
  </si>
  <si>
    <t>FOREIGN LANGUAGE</t>
  </si>
  <si>
    <t>HOME EC</t>
  </si>
  <si>
    <t>INDUSTRIAL ARTS</t>
  </si>
  <si>
    <t>LIBRARY</t>
  </si>
  <si>
    <t>MATHEMATICS</t>
  </si>
  <si>
    <t>MUSIC</t>
  </si>
  <si>
    <t>PE</t>
  </si>
  <si>
    <t>SCIENCE</t>
  </si>
  <si>
    <t>SOCIAL SCIENCE</t>
  </si>
  <si>
    <t>CAREER CENTER</t>
  </si>
  <si>
    <t>CA REQUIREMENTS</t>
  </si>
  <si>
    <t>CONTINGENCY</t>
  </si>
  <si>
    <t>COMPUTERS</t>
  </si>
  <si>
    <t>ADVANCED PLACEMENT</t>
  </si>
  <si>
    <t>AGRICULTURE DEPARTMENT</t>
  </si>
  <si>
    <t>PHYSICS</t>
  </si>
  <si>
    <t>AUDIO-VISUAL</t>
  </si>
  <si>
    <t>COPIERS</t>
  </si>
  <si>
    <t>CORE/TEAM 6</t>
  </si>
  <si>
    <t>CORE/TEAM 7</t>
  </si>
  <si>
    <t>CORE/TEAM 8</t>
  </si>
  <si>
    <t>HANDBOOKS</t>
  </si>
  <si>
    <t>DRAMA</t>
  </si>
  <si>
    <t>WORK EXPERIENCE</t>
  </si>
  <si>
    <t>LANGUAGE</t>
  </si>
  <si>
    <t>ORNAMENTAL HORTICULTURE</t>
  </si>
  <si>
    <t>ENGLISH LEARNERS</t>
  </si>
  <si>
    <t>MARINE SCIENCE/AQUARIUM</t>
  </si>
  <si>
    <t>1099 REQUIRED-IRS</t>
  </si>
  <si>
    <t>6405 INDIRECT COSTS</t>
  </si>
  <si>
    <t>6405 OTHER USES OF FUNDS</t>
  </si>
  <si>
    <t>FY 2011-12</t>
  </si>
  <si>
    <t>MATH/SCIENCE</t>
  </si>
  <si>
    <t>9TH GRADE CSR</t>
  </si>
  <si>
    <t>FY  2012-13</t>
  </si>
  <si>
    <t>INDEPENDENT STUDY PROGRAM</t>
  </si>
  <si>
    <t>K-3 CSR</t>
  </si>
  <si>
    <t>FY 13/14</t>
  </si>
  <si>
    <t>EPA - PROP 39</t>
  </si>
  <si>
    <t>SITE ONE-TIME 2000/2001</t>
  </si>
  <si>
    <t>CHP EVERY 15 MINUTES ABCB</t>
  </si>
  <si>
    <t>FY 16/17</t>
  </si>
  <si>
    <t>TESTING PORTABLE-ED CENTER</t>
  </si>
  <si>
    <t>PGE REBATE PROGRAM</t>
  </si>
  <si>
    <t>DUAL SITES</t>
  </si>
  <si>
    <t>CONTINUATION EDUCATION</t>
  </si>
  <si>
    <t>TITLE I - ARRA</t>
  </si>
  <si>
    <t>MIGRANT EDUCATION</t>
  </si>
  <si>
    <t>EVEN START SUPPORT INKIND</t>
  </si>
  <si>
    <t>ARRA:SFSF FUNDS</t>
  </si>
  <si>
    <t>ED JOBS FUND</t>
  </si>
  <si>
    <t>LANGUAGE/SOCIAL STUDIES</t>
  </si>
  <si>
    <t>SpEdIDEA</t>
  </si>
  <si>
    <t>TRF TO RES 3315</t>
  </si>
  <si>
    <t>TRFR TO RESOURCE 3320</t>
  </si>
  <si>
    <t>NCLB:DRUG FREE SCHOOL PROG DEV</t>
  </si>
  <si>
    <t>EL CIVICS-ADULT ED</t>
  </si>
  <si>
    <t>Eisenhower Support</t>
  </si>
  <si>
    <t>TITLE II, PART A</t>
  </si>
  <si>
    <t>TITLE II-ADMIN TRNG</t>
  </si>
  <si>
    <t>Lompoc Unit</t>
  </si>
  <si>
    <t>TITLE II - EETT</t>
  </si>
  <si>
    <t>SCH RENOVATION TECH GRANT</t>
  </si>
  <si>
    <t>NINTH-TWELTH GRADES</t>
  </si>
  <si>
    <t>TECH SUPPLIES CHG TO SITES</t>
  </si>
  <si>
    <t>SCHOOL-TO-WORK (SCHOOL-TO-CAR)</t>
  </si>
  <si>
    <t>POOL REPAIRS</t>
  </si>
  <si>
    <t>DIGITAL HS SUPPORT</t>
  </si>
  <si>
    <t>MIGRANT ED</t>
  </si>
  <si>
    <t>FUND 44 GRW2</t>
  </si>
  <si>
    <t>FUND 44 GROW</t>
  </si>
  <si>
    <t>FENCES AND SIDEWALKS</t>
  </si>
  <si>
    <t>SPRINKLER REPAIR</t>
  </si>
  <si>
    <t>GARDENING SUPPLIES</t>
  </si>
  <si>
    <t>GRAFFITI REMOVAL</t>
  </si>
  <si>
    <t>COMMUNICATIONS</t>
  </si>
  <si>
    <t>BULLETIN/WHITE/BLACKBOARD</t>
  </si>
  <si>
    <t>ELECTRICAL/PA SYSTEMS</t>
  </si>
  <si>
    <t>LOCKS AND DOORS</t>
  </si>
  <si>
    <t>FIRE EXTINGUISHERS</t>
  </si>
  <si>
    <t>ROOFS, FLOORS, MISC.</t>
  </si>
  <si>
    <t>GLASS</t>
  </si>
  <si>
    <t>SWIM POOLS</t>
  </si>
  <si>
    <t>AUDIO VISUAL</t>
  </si>
  <si>
    <t>PLAYGROUND</t>
  </si>
  <si>
    <t>FURNITURE</t>
  </si>
  <si>
    <t>HOME ECONOMICS</t>
  </si>
  <si>
    <t>PAINTING</t>
  </si>
  <si>
    <t>PLUMBING &amp; HEATING</t>
  </si>
  <si>
    <t>PHYSICAL EDUCATION</t>
  </si>
  <si>
    <t>TECHNOLOGY</t>
  </si>
  <si>
    <t>CUSTODIAL EQUIP REPAIRS</t>
  </si>
  <si>
    <t>GARDENING EQUIP REPAIRS</t>
  </si>
  <si>
    <t>WELDING</t>
  </si>
  <si>
    <t>4TH-6TH SUPPORT TEACHERS</t>
  </si>
  <si>
    <t>45 DAY LAYOFF NOTIFICATION</t>
  </si>
  <si>
    <t>SPACE, SCIENCE, TECHNOLOGY</t>
  </si>
  <si>
    <t>EARLY RETIREMENT INCENTIVE</t>
  </si>
  <si>
    <t>SERVICE LEARNING</t>
  </si>
  <si>
    <t>MEDI-CAL</t>
  </si>
  <si>
    <t>D/HOH</t>
  </si>
  <si>
    <t>LICENSE AGREEMENT-LOTTERY</t>
  </si>
  <si>
    <t>ANNE BOSSERT</t>
  </si>
  <si>
    <t>ART HICKS</t>
  </si>
  <si>
    <t>BOB CAMPBELL</t>
  </si>
  <si>
    <t>KRIS ANDREWS-BOARD MEMBER</t>
  </si>
  <si>
    <t>KEN OSTINI</t>
  </si>
  <si>
    <t>MARY ANN GOODWIN</t>
  </si>
  <si>
    <t>MARY ANN WEYANDT</t>
  </si>
  <si>
    <t>SUE SCHUYLER</t>
  </si>
  <si>
    <t>TIM HOWARD</t>
  </si>
  <si>
    <t>TELEPHONE/COMMUNICATIONS</t>
  </si>
  <si>
    <t>PE TEACHER INCENTIVE GRANT</t>
  </si>
  <si>
    <t>TEACHER EFFECTIVENESS</t>
  </si>
  <si>
    <t>TAP SUPPORT</t>
  </si>
  <si>
    <t>NBCT</t>
  </si>
  <si>
    <t>TCHR RECRUITMENT/RETENTION</t>
  </si>
  <si>
    <t>ENGLISH LANG AND INTESIVE LIT</t>
  </si>
  <si>
    <t>LIBRARY ACT SUPPORT</t>
  </si>
  <si>
    <t>LOTTERY INSTR MATERIALS</t>
  </si>
  <si>
    <t>SCHL/LWENFRC MINI-GRANTS</t>
  </si>
  <si>
    <t>CONFLICT RESOLVE SUPPORT</t>
  </si>
  <si>
    <t>ROP SUPPORT</t>
  </si>
  <si>
    <t>CAREER TECH EDUC INC GRNT</t>
  </si>
  <si>
    <t>SCHOOL SAFETY SUPPORT</t>
  </si>
  <si>
    <t>RES 6512-MENTAL HEALTH</t>
  </si>
  <si>
    <t>ART MUSIC BLOCK GRANT</t>
  </si>
  <si>
    <t>ART/MUSIC/PE SUPPLIES/EQUIP</t>
  </si>
  <si>
    <t>AG INCENTIVE SUPPORT</t>
  </si>
  <si>
    <t>CASHEE MATERIALS</t>
  </si>
  <si>
    <t>DROPOUT PREVENTION</t>
  </si>
  <si>
    <t>MOTIVATION/MAINTENANCE</t>
  </si>
  <si>
    <t>SUPP SCH COUNSELING PROGRAM</t>
  </si>
  <si>
    <t>6405 OTHER STAFF TRAINING</t>
  </si>
  <si>
    <t>DIGITAL HS</t>
  </si>
  <si>
    <t>DIGITAL HS-STAFF TRAIN</t>
  </si>
  <si>
    <t>INSTRUCTIONAL MATERIAL</t>
  </si>
  <si>
    <t>INST MAT - EL LEARNERS</t>
  </si>
  <si>
    <t>INST MATERIALS - WILLIAMS CASE</t>
  </si>
  <si>
    <t>MILLER-UNRUH</t>
  </si>
  <si>
    <t>PARTNERSHIP ACADEMIES</t>
  </si>
  <si>
    <t>SPEC ED TRANSPORTATION</t>
  </si>
  <si>
    <t>II/USP</t>
  </si>
  <si>
    <t>HIGH PRIORITY GRANT</t>
  </si>
  <si>
    <t>INSTRUCT / SUPL GEN</t>
  </si>
  <si>
    <t>CERT STAFF MENTORING</t>
  </si>
  <si>
    <t>CA HS COACH EDUC &amp; TRAIN</t>
  </si>
  <si>
    <t>AB 466</t>
  </si>
  <si>
    <t>PUPIL RETENTION BLK GRANT</t>
  </si>
  <si>
    <t>PROF DEV BLK GRANT</t>
  </si>
  <si>
    <t>SCH/LIB IMPROV BLK GRANT</t>
  </si>
  <si>
    <t>DISCRETIONARY BLK GRNT-SITE</t>
  </si>
  <si>
    <t>7500.00 GRANT</t>
  </si>
  <si>
    <t>6405 ASSET DEVELOP/RSLNCY</t>
  </si>
  <si>
    <t>6405 CRISIS RESPONSE</t>
  </si>
  <si>
    <t>STUDENT ASSIST PROGRAM</t>
  </si>
  <si>
    <t>6405 SECURITY OFFICER TRN</t>
  </si>
  <si>
    <t>6405 STUDENT RISK ASSES</t>
  </si>
  <si>
    <t>6405 SAFE SCHOOL PLANNING</t>
  </si>
  <si>
    <t>SUPPORT REST ROUTINE MAINTNNCE</t>
  </si>
  <si>
    <t>SUPPLEMENTAL HOURLY PROGRAMS</t>
  </si>
  <si>
    <t>OTHER STATE REVENUE</t>
  </si>
  <si>
    <t>CAPITAL FACILITIES FUND</t>
  </si>
  <si>
    <t>SPECIAL RESERVE FUND</t>
  </si>
  <si>
    <t>6405 CONFLICT RES/MED</t>
  </si>
  <si>
    <t>6405 OTHER PARENT TRAINING</t>
  </si>
  <si>
    <t>6405 OTHER STUDENT TRAINING</t>
  </si>
  <si>
    <t>AUDACIOUS FOUNDATION</t>
  </si>
  <si>
    <t>BTSA</t>
  </si>
  <si>
    <t>OPPORTUNITY PROGRAMS</t>
  </si>
  <si>
    <t>6405 CRISIS RESPONSE ACTV</t>
  </si>
  <si>
    <t>6405 SCHOOL SAFETY ACTVTY</t>
  </si>
  <si>
    <t>ADULT ED AB104</t>
  </si>
  <si>
    <t>GOVERNORS READING AWARD</t>
  </si>
  <si>
    <t>ADULT ED AB86</t>
  </si>
  <si>
    <t>ASBESTOS ABATEMENT</t>
  </si>
  <si>
    <t>ART BUS 1</t>
  </si>
  <si>
    <t>ART BUS 2</t>
  </si>
  <si>
    <t>AFFORDABLE CARE ACT SUB LEAVE</t>
  </si>
  <si>
    <t>ACCOUNT 1</t>
  </si>
  <si>
    <t>ACCOUNT 2</t>
  </si>
  <si>
    <t>ACCREDITATION</t>
  </si>
  <si>
    <t>ACCOUNTING/FINANCE PATHWAY</t>
  </si>
  <si>
    <t>ACT EXAMS</t>
  </si>
  <si>
    <t>ACTIVITIES</t>
  </si>
  <si>
    <t>ADAPTED PHYSICAL EDUCATION</t>
  </si>
  <si>
    <t>RETIREMENT ADJUSTMENT</t>
  </si>
  <si>
    <t>Don't use -FISCAL DIRECTOR</t>
  </si>
  <si>
    <t>A DRUS MEDI-CAL</t>
  </si>
  <si>
    <t>PROFESSIONAL INSTITUTE FOR ADMIN</t>
  </si>
  <si>
    <t>ADVERTISING ART</t>
  </si>
  <si>
    <t>ADULT ED BLOCK GRANT</t>
  </si>
  <si>
    <t>AEROSPACE</t>
  </si>
  <si>
    <t>AGRICULTURE PATHWAY</t>
  </si>
  <si>
    <t>ALLAN HANCOCK AUTO GRANT</t>
  </si>
  <si>
    <t>ALAIN HENRY, MEDICARE</t>
  </si>
  <si>
    <t>ALLAN HANCOCK TECH PREP</t>
  </si>
  <si>
    <t>ALTERNATIVE CLASS</t>
  </si>
  <si>
    <t>ALTERNATIVE SUPPORT</t>
  </si>
  <si>
    <t>ADMIN MENTOR</t>
  </si>
  <si>
    <t>ADV PLACEMENT EXAMS</t>
  </si>
  <si>
    <t>AP US History Concurrent AHC</t>
  </si>
  <si>
    <t>ADVANCED PLACEMENT TESTS</t>
  </si>
  <si>
    <t>APPRAISER</t>
  </si>
  <si>
    <t>AP SUPPLIES</t>
  </si>
  <si>
    <t>AQUARIUM DONATIONS</t>
  </si>
  <si>
    <t>AQUARIUM LOAN</t>
  </si>
  <si>
    <t>AQUARIUM PRESENTATIONS</t>
  </si>
  <si>
    <t>AQUARIUM</t>
  </si>
  <si>
    <t>AQUARIUM WET LAB</t>
  </si>
  <si>
    <t>ARRA - SUBSIDY F/COBRA</t>
  </si>
  <si>
    <t>ARTESIA SCHOOL</t>
  </si>
  <si>
    <t>ARTS &amp; MEDIA PATHWAY</t>
  </si>
  <si>
    <t>PERFORMING ARTS</t>
  </si>
  <si>
    <t>ASB CLASS</t>
  </si>
  <si>
    <t>ASSOCIATED STUDENT BODY FUNDS</t>
  </si>
  <si>
    <t>ASB OFFICERS PROGRAM</t>
  </si>
  <si>
    <t>CURRICULUM ASSESSMENT</t>
  </si>
  <si>
    <t>ASPHALT</t>
  </si>
  <si>
    <t>6-8 ACADEMIC ASSISTANCE</t>
  </si>
  <si>
    <t>ASTRO CAMP</t>
  </si>
  <si>
    <t>SS02 TRANS ATTENDANT</t>
  </si>
  <si>
    <t>ATHLETICS/ACTIVITIES</t>
  </si>
  <si>
    <t>ATHLETICS SUPPORT</t>
  </si>
  <si>
    <t>A-G COURSE SUPPORT</t>
  </si>
  <si>
    <t>TRANSPORTATION ATTENDANT</t>
  </si>
  <si>
    <t>ATTENDANT-SUMMER SCHOOL</t>
  </si>
  <si>
    <t>AUTO SHOP</t>
  </si>
  <si>
    <t>AVID - FUNDRAISERS</t>
  </si>
  <si>
    <t>AVID - GRANTS</t>
  </si>
  <si>
    <t>AVID - PROGRAMS</t>
  </si>
  <si>
    <t>AMERICANS W DISABILITIES ACT</t>
  </si>
  <si>
    <t>Ag Water &amp; Environment Grant</t>
  </si>
  <si>
    <t>MARCHING BAND</t>
  </si>
  <si>
    <t>B BODARY - MEDI-CAL</t>
  </si>
  <si>
    <t>BLOOD BORNE PATHOGEN TRAINING</t>
  </si>
  <si>
    <t>B COTHRAN - MEDI-CAL</t>
  </si>
  <si>
    <t>BUSINESS COMPUTER APPLICATIONS</t>
  </si>
  <si>
    <t>BOARD MEMBER 01</t>
  </si>
  <si>
    <t>BOARD MEMBER 02</t>
  </si>
  <si>
    <t>BOARD MEMBER 03</t>
  </si>
  <si>
    <t>BOARD MEMBER 04</t>
  </si>
  <si>
    <t>BOARD MEMBER 05</t>
  </si>
  <si>
    <t>BEGINNING TEACHER PROGRAM</t>
  </si>
  <si>
    <t>BEST PRACTICES</t>
  </si>
  <si>
    <t>BIKING</t>
  </si>
  <si>
    <t>BILL TO ANOTHER ENTITY</t>
  </si>
  <si>
    <t>BREAKFAST PROGRAM-BASIC</t>
  </si>
  <si>
    <t>BREAKFAST PROGRAM-NEEDY</t>
  </si>
  <si>
    <t>BLUE TEAM - LVMS</t>
  </si>
  <si>
    <t>B MCREYNOLDS - MEDI-CAL</t>
  </si>
  <si>
    <t>G. O. BOND</t>
  </si>
  <si>
    <t>BRITISH PETROLEUM GRANT</t>
  </si>
  <si>
    <t>BRITISH PETROLEUM JOHN GALISKY</t>
  </si>
  <si>
    <t>BRIDGE ACADEMY</t>
  </si>
  <si>
    <t>BOARD STAFF DEV RETREAT</t>
  </si>
  <si>
    <t>BUSINESS ACADEMY</t>
  </si>
  <si>
    <t>BUSINESS &amp; FINANCE PATHWAY</t>
  </si>
  <si>
    <t>CAP PLAN ADA ACCESS</t>
  </si>
  <si>
    <t>COMMUNITY ACTION COMMISSION</t>
  </si>
  <si>
    <t>CNCL ON DRUG/ALCOHOL ABUSE</t>
  </si>
  <si>
    <t>CAFE'-LHS/ROP</t>
  </si>
  <si>
    <t>CALIFORNIA HISTORY</t>
  </si>
  <si>
    <t>Cal-SOAP</t>
  </si>
  <si>
    <t>CALLAB APPORT/MEDI-CAL</t>
  </si>
  <si>
    <t>CARPET AND INSTALLATION</t>
  </si>
  <si>
    <t>CA PARTNERSHIP - FBLA GRANT</t>
  </si>
  <si>
    <t>CAT 6 STUDENT TESTING</t>
  </si>
  <si>
    <t>CATERING - FOOD SERVICE</t>
  </si>
  <si>
    <t>CATALINA ISLAND FIELD TRIP</t>
  </si>
  <si>
    <t>C BROOKS - MEDI-CAL</t>
  </si>
  <si>
    <t>COUNTY CHILD CARE</t>
  </si>
  <si>
    <t>CNTL CST ENTREPRENEUR CONSORT</t>
  </si>
  <si>
    <t>C COOK - MEDI-CAL</t>
  </si>
  <si>
    <t>CENTRAL COAST MATH PROJCT</t>
  </si>
  <si>
    <t>CAREER COLLEGE READINESS AHC</t>
  </si>
  <si>
    <t>CAREER CENTER TECH</t>
  </si>
  <si>
    <t>CENTRAL DATA PROCESSING</t>
  </si>
  <si>
    <t>CA ENG LANG DVLPMT TESTING</t>
  </si>
  <si>
    <t>CAP - EQUIPMENT CONTROL</t>
  </si>
  <si>
    <t>CARE FOR OUR EARTH</t>
  </si>
  <si>
    <t>COGENERATION</t>
  </si>
  <si>
    <t>COMM/HANDICAPPED - 01</t>
  </si>
  <si>
    <t>COMM HANDICAPPED - 02</t>
  </si>
  <si>
    <t>CHILD CHECK MATE</t>
  </si>
  <si>
    <t>CHEMICALS</t>
  </si>
  <si>
    <t>CHORAL MUSIC</t>
  </si>
  <si>
    <t>CESAR CHAVEZ DAY</t>
  </si>
  <si>
    <t>IRRIGATION</t>
  </si>
  <si>
    <t>CATALINA ISLAND MARINE INST.</t>
  </si>
  <si>
    <t>CA INTEGRATED WASTE MGMNT BRD</t>
  </si>
  <si>
    <t>CENTRAL KITCHEN</t>
  </si>
  <si>
    <t>COMPUTER LAB</t>
  </si>
  <si>
    <t>COOPERATIVE LEARNING</t>
  </si>
  <si>
    <t>CNG STATION</t>
  </si>
  <si>
    <t>COBRA BENEFITS</t>
  </si>
  <si>
    <t>JUVENILE PREV GRANT</t>
  </si>
  <si>
    <t>COMMUNICATION TECHNOLOGY</t>
  </si>
  <si>
    <t>CONCURRENT</t>
  </si>
  <si>
    <t>6TH GRADE SIP</t>
  </si>
  <si>
    <t>CO TEACHING</t>
  </si>
  <si>
    <t>COUNSELORS</t>
  </si>
  <si>
    <t>CHS LOUNGE PROJECT</t>
  </si>
  <si>
    <t>CPR/FIRST AID TRAINING</t>
  </si>
  <si>
    <t>PAVING CONTROL</t>
  </si>
  <si>
    <t>ROOFING</t>
  </si>
  <si>
    <t>CREATE GRANT-LHS/STARS</t>
  </si>
  <si>
    <t>CREDIT RECOVERY - LCAP</t>
  </si>
  <si>
    <t>USDA COOP RESEARCH EXTENSION</t>
  </si>
  <si>
    <t>COAST RES ENHANCEMENT FND</t>
  </si>
  <si>
    <t>COMPUTER REPLACEMENT</t>
  </si>
  <si>
    <t>CROSSING GUARDS</t>
  </si>
  <si>
    <t>CRIMINAL JUSTICE PATHWAY</t>
  </si>
  <si>
    <t>CREF OUTREACH</t>
  </si>
  <si>
    <t>CA SCHOOL BOARDS ASSN</t>
  </si>
  <si>
    <t>BILL CASBO</t>
  </si>
  <si>
    <t>CSEA OFFICIAL ABSENCE</t>
  </si>
  <si>
    <t>CINDY SPANGLER, MEDICARE</t>
  </si>
  <si>
    <t>COMPUTER SUPPLIES</t>
  </si>
  <si>
    <t>COMP TIME PAY-OFF</t>
  </si>
  <si>
    <t>CTE - CLASS 1</t>
  </si>
  <si>
    <t>CTE-CLASS 2</t>
  </si>
  <si>
    <t>CONNECT ED GRANT - LHS</t>
  </si>
  <si>
    <t>CTE PROGRAM - SPED</t>
  </si>
  <si>
    <t>CURRICULUM GRANT</t>
  </si>
  <si>
    <t>CAP-BUS REPLACEMENT</t>
  </si>
  <si>
    <t>CAP-VAN REPLACEMENT</t>
  </si>
  <si>
    <t>COMPUTER VIDEO</t>
  </si>
  <si>
    <t>CAL-WORKS</t>
  </si>
  <si>
    <t>DANCE</t>
  </si>
  <si>
    <t>DATA ACCOUNTABILITY GRANT</t>
  </si>
  <si>
    <t>ACADEMIC DEAN</t>
  </si>
  <si>
    <t>DEFERRED INCOME</t>
  </si>
  <si>
    <t>DEPARTMENT CHAIR</t>
  </si>
  <si>
    <t>DEPARTMENT</t>
  </si>
  <si>
    <t>OTHER DESIGNATIONS</t>
  </si>
  <si>
    <t>DIR FISCAL SVCS CODE</t>
  </si>
  <si>
    <t>DIST HLTH CARE COMMITTEE</t>
  </si>
  <si>
    <t>DIST REGIONAL ITINERANT</t>
  </si>
  <si>
    <t>DOROTHY JACKSON SPECIAL FUND</t>
  </si>
  <si>
    <t>DOROTHY JACKSON FAMILY NETWORK</t>
  </si>
  <si>
    <t>DO NOT BUDGET</t>
  </si>
  <si>
    <t>DEFERRED REVENUE</t>
  </si>
  <si>
    <t>DRAFTING</t>
  </si>
  <si>
    <t>DRIVER TRAINING-ADULT ED</t>
  </si>
  <si>
    <t>DRUG PREVENTION FUNDING</t>
  </si>
  <si>
    <t>Design &amp; Innovations Pathway</t>
  </si>
  <si>
    <t>2 WAY DUEL IMMERSION PROGRAM</t>
  </si>
  <si>
    <t>ENV &amp; SPATIAL TECHNOLOGY</t>
  </si>
  <si>
    <t>ENDING BALANCE</t>
  </si>
  <si>
    <t>ELEMENTARY COMMON CORE COUNCIL</t>
  </si>
  <si>
    <t>Economincs &amp; Entrepreneurship</t>
  </si>
  <si>
    <t>EDUC CTR SERVICES TECH</t>
  </si>
  <si>
    <t>EL CAMINO START-UP</t>
  </si>
  <si>
    <t>EDD - LOCAL EXPERIENCE CHARGE</t>
  </si>
  <si>
    <t>ED MEDIA SPECIALIST</t>
  </si>
  <si>
    <t>EMPLOYEE HLTH CARE TRUST</t>
  </si>
  <si>
    <t>EARLY INTERVENTION</t>
  </si>
  <si>
    <t>ENGLISH LANGUAGE ARTS ADOPTION</t>
  </si>
  <si>
    <t>ENGLISH LANGUAGE ADVISORY COMM.</t>
  </si>
  <si>
    <t>ENGLISH LEARNER SERVICES</t>
  </si>
  <si>
    <t>ELEMENTARY</t>
  </si>
  <si>
    <t>ELPAC TESTERS</t>
  </si>
  <si>
    <t>EMPLOYEE TRAVEL</t>
  </si>
  <si>
    <t>ELEM MUSIC TASK FORCE</t>
  </si>
  <si>
    <t>ENGINEERING PATHWAY</t>
  </si>
  <si>
    <t>ENTERPRISE CLASS</t>
  </si>
  <si>
    <t>INSTR EQUIP RESERVE</t>
  </si>
  <si>
    <t>ED REVENUE AUGMENTATION</t>
  </si>
  <si>
    <t>E-RATE</t>
  </si>
  <si>
    <t>PAYROLL/FINANCE ERROR</t>
  </si>
  <si>
    <t>ESCAPE SYSTEM</t>
  </si>
  <si>
    <t>ESCAPE IMPLEMENTATION</t>
  </si>
  <si>
    <t>EDUCTIONAL TECHNOLOGY</t>
  </si>
  <si>
    <t>EXPULSION HEARINGS</t>
  </si>
  <si>
    <t>EXPIRED ACCOUNT-DO NOT USE</t>
  </si>
  <si>
    <t>EXTRA</t>
  </si>
  <si>
    <t>EXPANDED VOCATIONAL PROG</t>
  </si>
  <si>
    <t>COMPRESSED NAT GAS FUEL</t>
  </si>
  <si>
    <t>FUND 09-CAMINO REAL CHARTER</t>
  </si>
  <si>
    <t>FUND 13</t>
  </si>
  <si>
    <t>FUND 17 TRANSFERS</t>
  </si>
  <si>
    <t>FUND 21</t>
  </si>
  <si>
    <t>FUND 95</t>
  </si>
  <si>
    <t>MICROFILM-TRANSCRIPTS</t>
  </si>
  <si>
    <t>FINANCIAL LITERACY</t>
  </si>
  <si>
    <t>FLORICULTURE</t>
  </si>
  <si>
    <t>FIBER OPTIC PROJECT</t>
  </si>
  <si>
    <t>FPMC Fed Prog Monit Coor</t>
  </si>
  <si>
    <t>FUND RAISERS</t>
  </si>
  <si>
    <t>French Concurrent AHC</t>
  </si>
  <si>
    <t>FOOD SERVICE</t>
  </si>
  <si>
    <t>STUDENT FIELD TRIPS</t>
  </si>
  <si>
    <t>FURNITURE REPLACEMENT RESERVE</t>
  </si>
  <si>
    <t>FACILITY USE-DEPOSIT</t>
  </si>
  <si>
    <t>FACILITY USE</t>
  </si>
  <si>
    <t>GRADE 1</t>
  </si>
  <si>
    <t>GRADE 2</t>
  </si>
  <si>
    <t>GRADE 3</t>
  </si>
  <si>
    <t>GRADE 4</t>
  </si>
  <si>
    <t>GRADE 5</t>
  </si>
  <si>
    <t>GRADE 6</t>
  </si>
  <si>
    <t>GIFTED/TALENTED EDUCATION</t>
  </si>
  <si>
    <t>G BAKER - MEDI-CAL</t>
  </si>
  <si>
    <t>GENEVA CROMACK - MEDICAL</t>
  </si>
  <si>
    <t>GARDEN EDUCATION</t>
  </si>
  <si>
    <t>DONATED FUNDS</t>
  </si>
  <si>
    <t>Grand Jury</t>
  </si>
  <si>
    <t>GENERAL SUPPLY - ALL STAFF</t>
  </si>
  <si>
    <t>Amer Govt Concurrent Enroll</t>
  </si>
  <si>
    <t>GOPHER ABATEMENT</t>
  </si>
  <si>
    <t>GRADUATION SUPPLIES</t>
  </si>
  <si>
    <t>GARDEN</t>
  </si>
  <si>
    <t>GREENHOUSE</t>
  </si>
  <si>
    <t>GREEN TEAM - LVMS</t>
  </si>
  <si>
    <t>GRANTS-TEACHERS/SITES</t>
  </si>
  <si>
    <t>To Be Determined</t>
  </si>
  <si>
    <t>GROW CLASSROOM, NEW BLDG</t>
  </si>
  <si>
    <t>GRAPHIC ARTS</t>
  </si>
  <si>
    <t>GROW CLASSROOM, RENOVATE</t>
  </si>
  <si>
    <t>GYMNASIUM</t>
  </si>
  <si>
    <t>HEALTH CLERK</t>
  </si>
  <si>
    <t>HEATING</t>
  </si>
  <si>
    <t>HE/LP AFTERSCHOOL PROGRAM</t>
  </si>
  <si>
    <t>HIGH SCHOOL</t>
  </si>
  <si>
    <t>HISTORY</t>
  </si>
  <si>
    <t>HERE'S LOOKING AT YOU</t>
  </si>
  <si>
    <t>HEALTH CAREERS ACADEMY</t>
  </si>
  <si>
    <t>HOMELESS COMPONENT NCLB</t>
  </si>
  <si>
    <t>HOLD FOR BALANCE</t>
  </si>
  <si>
    <t>HOMEBOUND</t>
  </si>
  <si>
    <t>UC NATURAL RESERVE SYSTEM</t>
  </si>
  <si>
    <t>HOME ROOM 08</t>
  </si>
  <si>
    <t>HOMEROOM 13</t>
  </si>
  <si>
    <t>HOMEROOM 14</t>
  </si>
  <si>
    <t>HOMEROOM 17</t>
  </si>
  <si>
    <t>HOMEROOM 21</t>
  </si>
  <si>
    <t>HOMEROOM 24</t>
  </si>
  <si>
    <t>HOMEROOM 28</t>
  </si>
  <si>
    <t>HIGH SCHOOL EXIT EXAM</t>
  </si>
  <si>
    <t>HIGH SCHL PROFICIENCY EXAM</t>
  </si>
  <si>
    <t>HUYK STADIUM UPGRADES</t>
  </si>
  <si>
    <t>HVAC PROJECT</t>
  </si>
  <si>
    <t>HYDRATION STATIONS</t>
  </si>
  <si>
    <t>HUYCK STADIUM-REFURBISH</t>
  </si>
  <si>
    <t>Instructional Asst - Bilingual</t>
  </si>
  <si>
    <t>Inst Asst Computer Lab</t>
  </si>
  <si>
    <t>IMPACT AID</t>
  </si>
  <si>
    <t>IMPACT AID-SPECIAL EDUC</t>
  </si>
  <si>
    <t>INTERCOMS</t>
  </si>
  <si>
    <t>IEPS SESSIONS</t>
  </si>
  <si>
    <t>IMMUNIZATION PROCESSING</t>
  </si>
  <si>
    <t>SECONDARY INDEPENDENT STUDY</t>
  </si>
  <si>
    <t>INDEPENDENT STUDY TUTOR</t>
  </si>
  <si>
    <t>INTERNET CONNECTION</t>
  </si>
  <si>
    <t>INTEREST EARNED</t>
  </si>
  <si>
    <t>INVENTORY ADJUSTMENT</t>
  </si>
  <si>
    <t>IND STUDY PROG INCENTIVES</t>
  </si>
  <si>
    <t>SELPA REGIONAL ITINERANT</t>
  </si>
  <si>
    <t>ITS OFFSET</t>
  </si>
  <si>
    <t>J ALBERTSON - MEDI-CAL</t>
  </si>
  <si>
    <t>JASON PROJECT</t>
  </si>
  <si>
    <t>CCC</t>
  </si>
  <si>
    <t>J BLEVINS - MEDI-CAL</t>
  </si>
  <si>
    <t>J CHANDLER - MEDI-CAL</t>
  </si>
  <si>
    <t>J DAVIS - MEDI-CAL</t>
  </si>
  <si>
    <t>J EVELYN - MEDI-CAL</t>
  </si>
  <si>
    <t>JENNIFER FLAA, MEDICARE</t>
  </si>
  <si>
    <t>J JOHNSON - MEDI-CAL</t>
  </si>
  <si>
    <t>J MACDONALD - MEDI-CAL</t>
  </si>
  <si>
    <t>M JORDAN GRANT</t>
  </si>
  <si>
    <t>J STEFFEY - MEDI-CAL</t>
  </si>
  <si>
    <t>J TOWLE - MEDI-CAL</t>
  </si>
  <si>
    <t>Criminal Justice Pathway</t>
  </si>
  <si>
    <t>J VALLA - MEDI-CAL</t>
  </si>
  <si>
    <t>J WILLIAMS - MEDI-CAL</t>
  </si>
  <si>
    <t>KINDERGARTEN - 8TH GRADE</t>
  </si>
  <si>
    <t>K BANUELOS MCAL</t>
  </si>
  <si>
    <t>COPY MACHINE - PRINTING</t>
  </si>
  <si>
    <t>K FAULK MCAL</t>
  </si>
  <si>
    <t>KANG HANG MEDICARE</t>
  </si>
  <si>
    <t>KITCHEN</t>
  </si>
  <si>
    <t>CENTRAL KITCHEN MOLD REPAIR</t>
  </si>
  <si>
    <t>K MOORE - MEDI-CAL</t>
  </si>
  <si>
    <t>KINDERGARTEN-FULL DAY</t>
  </si>
  <si>
    <t>CENTRAL KITCHEN REMODEL</t>
  </si>
  <si>
    <t>K STEWART/K SIPOS MCAL</t>
  </si>
  <si>
    <t>K WALLACE MCAL</t>
  </si>
  <si>
    <t>LEAVE ACCRUAL</t>
  </si>
  <si>
    <t>LEADERSHIP ACADEMY HR</t>
  </si>
  <si>
    <t>LAMINATING</t>
  </si>
  <si>
    <t>LOMPOC APPRENTICE TEACHER SUPP</t>
  </si>
  <si>
    <t>LCAP-PLANNING REPORT</t>
  </si>
  <si>
    <t>LEADERSHIP TEAM</t>
  </si>
  <si>
    <t>INTERVENTION PROGRAM</t>
  </si>
  <si>
    <t>LFT OFFICIAL ABSENCE</t>
  </si>
  <si>
    <t>L GADBOIS - MEDI-CAL</t>
  </si>
  <si>
    <t>LEARNING HANDICAPPED, PRI</t>
  </si>
  <si>
    <t>LEARNING HANDICAPPED, INT</t>
  </si>
  <si>
    <t>LIGHTHOUSE ACADEMY LHS</t>
  </si>
  <si>
    <t>LIBRARY TECHNICIAN</t>
  </si>
  <si>
    <t>LITERACY INIT FOR TARGET SUCC+</t>
  </si>
  <si>
    <t>LINK CREW STUDENT ASSIST PRGM</t>
  </si>
  <si>
    <t>LISF NEW DOLLARS/BILL SELPA</t>
  </si>
  <si>
    <t>LOW INCIDENCE SELPA FUNDS</t>
  </si>
  <si>
    <t>LITERACY SPECIALIST</t>
  </si>
  <si>
    <t>LUNCH - FOOD SERVICE</t>
  </si>
  <si>
    <t>LANGUAGE ARTS 6</t>
  </si>
  <si>
    <t>LOAN FROM GENERAL FUND</t>
  </si>
  <si>
    <t>LHS SPORTS MEDICINE PORTABLE</t>
  </si>
  <si>
    <t>LONG TERM SUBSTITUTE</t>
  </si>
  <si>
    <t>LOMPOC VALLEY IND/ED CNCL</t>
  </si>
  <si>
    <t>LVMS GYM PROJECT</t>
  </si>
  <si>
    <t>LICENSED VOCATIONAL NURSE</t>
  </si>
  <si>
    <t>LVN PROGRAM-ADULT ED</t>
  </si>
  <si>
    <t>MANDATED COSTS</t>
  </si>
  <si>
    <t>Manufacturing Pathway</t>
  </si>
  <si>
    <t>MATH COACHES</t>
  </si>
  <si>
    <t>MATH PROF DEVELOP</t>
  </si>
  <si>
    <t>MATH SUPPORT</t>
  </si>
  <si>
    <t>MANDATED BLOCK GRANT</t>
  </si>
  <si>
    <t>M BULTZ - MEDI-CAL</t>
  </si>
  <si>
    <t>MATH FOR MUSIC BUS PROGRAM</t>
  </si>
  <si>
    <t>MEDI-CAL 01</t>
  </si>
  <si>
    <t>MEDI-CAL 02</t>
  </si>
  <si>
    <t>MEDI-CAL 03</t>
  </si>
  <si>
    <t>MEDI-CAL 04</t>
  </si>
  <si>
    <t>MEDI-CAL 05</t>
  </si>
  <si>
    <t>MEDI-CAL 06</t>
  </si>
  <si>
    <t>MEDI-CAL 07</t>
  </si>
  <si>
    <t>MEDI-CAL 08</t>
  </si>
  <si>
    <t>MEDI-CAL 09</t>
  </si>
  <si>
    <t>MEDI-CAL 10</t>
  </si>
  <si>
    <t>A DOWN - MEDI-CAL</t>
  </si>
  <si>
    <t>MEDICAL</t>
  </si>
  <si>
    <t>B MARKS - MEDI-CAL</t>
  </si>
  <si>
    <t>JOHN COYNE - MEDICAL</t>
  </si>
  <si>
    <t>J WEBSTER - MEDI-CAL</t>
  </si>
  <si>
    <t>MANDATED COST ONE TIME</t>
  </si>
  <si>
    <t>3D Modeling &amp; Prototyping Pthwy</t>
  </si>
  <si>
    <t>MECC ABATEMENTS</t>
  </si>
  <si>
    <t>MECHANICS</t>
  </si>
  <si>
    <t>Medical Science/Health Careers</t>
  </si>
  <si>
    <t>MEDICAL INCENTIVE</t>
  </si>
  <si>
    <t>Medical Records/Terminology</t>
  </si>
  <si>
    <t>CPA - MENTEE GRANT - FBLA</t>
  </si>
  <si>
    <t>MERCURY SPILL-EL CAMINO</t>
  </si>
  <si>
    <t>METAL SHOP</t>
  </si>
  <si>
    <t>Migrant Education</t>
  </si>
  <si>
    <t>MICRO FILM CONVERSION</t>
  </si>
  <si>
    <t>MIDDLE SCHOOL</t>
  </si>
  <si>
    <t>MOCK TRIAL</t>
  </si>
  <si>
    <t>MODEL TECH</t>
  </si>
  <si>
    <t>MODERNIZATION</t>
  </si>
  <si>
    <t>MONTESSORI</t>
  </si>
  <si>
    <t>NON-VOLUNTARY TRANSFER-CLSROOM</t>
  </si>
  <si>
    <t>IMPACT II GRANT</t>
  </si>
  <si>
    <t>IMPACT II GRANTS</t>
  </si>
  <si>
    <t>M PATTERSON - MEDI-CAL</t>
  </si>
  <si>
    <t>MISHAP PREVENTION AWARD</t>
  </si>
  <si>
    <t>MIDDLE &amp; HIGH SCHOOLS</t>
  </si>
  <si>
    <t>MOTIVATION ACTIVITIES</t>
  </si>
  <si>
    <t>M WILLIAMS - MEDI-CAL</t>
  </si>
  <si>
    <t>MASTER PLAN</t>
  </si>
  <si>
    <t>SERIES 1 PROJECTS</t>
  </si>
  <si>
    <t>CLARENCE RUTH</t>
  </si>
  <si>
    <t>LOMPOC VALLEY MS</t>
  </si>
  <si>
    <t>LOMPOC HS</t>
  </si>
  <si>
    <t>SERIES II PROJECTS</t>
  </si>
  <si>
    <t>VANDENBERG MS</t>
  </si>
  <si>
    <t>CABRILLO HS</t>
  </si>
  <si>
    <t>SERIES III PROJECTS</t>
  </si>
  <si>
    <t>MIGEUELITO</t>
  </si>
  <si>
    <t>EL CAMINO MS</t>
  </si>
  <si>
    <t>PHONES-ALL SITES</t>
  </si>
  <si>
    <t>WIDE AREA NETWORK</t>
  </si>
  <si>
    <t>PORTABLES</t>
  </si>
  <si>
    <t>HAZMAT SURVEY</t>
  </si>
  <si>
    <t>CHS AC HOOK UP</t>
  </si>
  <si>
    <t>CHS TRAFFIC FLOW</t>
  </si>
  <si>
    <t>CRESTVIEW - ROOF</t>
  </si>
  <si>
    <t>FILLMORE COMPUTER LAB</t>
  </si>
  <si>
    <t>HAPGOOD - ROOF</t>
  </si>
  <si>
    <t>LA HONDA - ROOF</t>
  </si>
  <si>
    <t>LHS PAVEMENT</t>
  </si>
  <si>
    <t>LOS PADRES - ROOF</t>
  </si>
  <si>
    <t>LVMS SHADE STRUCTURE</t>
  </si>
  <si>
    <t>LVMS PARKING LOT</t>
  </si>
  <si>
    <t>VMS HVAC ADMIN AREA</t>
  </si>
  <si>
    <t>VMS TECHNOLOGY</t>
  </si>
  <si>
    <t>NATURE BASED EDUCATION</t>
  </si>
  <si>
    <t>7TH/8TH GRADE SIP</t>
  </si>
  <si>
    <t>Noon Duty Aide</t>
  </si>
  <si>
    <t>Noon Duty Aide - Kindgergarten</t>
  </si>
  <si>
    <t>NEGOTIATIONS</t>
  </si>
  <si>
    <t>SMOKESIGNAL NEWSPAPER</t>
  </si>
  <si>
    <t>Next Generation Sci Standards</t>
  </si>
  <si>
    <t>N MOSCARDI MCAL</t>
  </si>
  <si>
    <t>N OSHIRE - MEDI-CAL</t>
  </si>
  <si>
    <t>INTERVIEWS</t>
  </si>
  <si>
    <t>NETWORKING PATHWAY</t>
  </si>
  <si>
    <t>SCHOOL NURSE</t>
  </si>
  <si>
    <t>Health &amp; Nutrition Wheel</t>
  </si>
  <si>
    <t>PCMP</t>
  </si>
  <si>
    <t>USCB</t>
  </si>
  <si>
    <t>OFFICE</t>
  </si>
  <si>
    <t>Outreach Consultants</t>
  </si>
  <si>
    <t>ORFALEA FUND GRANT</t>
  </si>
  <si>
    <t>Ornamental Horticulture</t>
  </si>
  <si>
    <t>POLICE ACTIVITY LEAGUE (PAL)</t>
  </si>
  <si>
    <t>ACTIVITIES FROM PRIOR YRS</t>
  </si>
  <si>
    <t>PARENTS ARE TEACHERS TOO</t>
  </si>
  <si>
    <t>PAVING</t>
  </si>
  <si>
    <t>PAYROLL SWEEP</t>
  </si>
  <si>
    <t>P BEEBE - MEDI-CAL</t>
  </si>
  <si>
    <t>PERSONAL COMPUTER REPAIR</t>
  </si>
  <si>
    <t>PROFESSIONAL DEV CLASSIFIED</t>
  </si>
  <si>
    <t>PROFESSIONAL DEV CERTIFICATED</t>
  </si>
  <si>
    <t>PROFESSIONAL DEV IT DEPT</t>
  </si>
  <si>
    <t>Physical Education Teacher</t>
  </si>
  <si>
    <t>PEAKTIME HELP- AUTHORIZED</t>
  </si>
  <si>
    <t>PE FITNESS GRAM</t>
  </si>
  <si>
    <t>PERMANENT EMPLOYEE/LAID-OFF</t>
  </si>
  <si>
    <t>PERS REDUCTION</t>
  </si>
  <si>
    <t>P FABING - MEDI-CAL</t>
  </si>
  <si>
    <t>PHILANTHROPY PROJECT GRANT</t>
  </si>
  <si>
    <t>PHOTOGRAPHY</t>
  </si>
  <si>
    <t>SWINE PROJECTS</t>
  </si>
  <si>
    <t>PARENT INST F/QUALITY ED</t>
  </si>
  <si>
    <t>PLAYGROUND EQUIP RESERVE</t>
  </si>
  <si>
    <t>PARENT LIAISION COORD.</t>
  </si>
  <si>
    <t>PARTICULATE MATTR RETOFIT PROG</t>
  </si>
  <si>
    <t>SWIMMING POOLS</t>
  </si>
  <si>
    <t>PATTI PHILLIPS MEDICARE</t>
  </si>
  <si>
    <t>PROJECT #1</t>
  </si>
  <si>
    <t>PROJECT #2</t>
  </si>
  <si>
    <t>PROJECT #3</t>
  </si>
  <si>
    <t>PROJECT #4</t>
  </si>
  <si>
    <t>PROJECT #5</t>
  </si>
  <si>
    <t>ASK PATRICIA</t>
  </si>
  <si>
    <t>PREPARATION DAYS</t>
  </si>
  <si>
    <t>PRESCHOOL</t>
  </si>
  <si>
    <t>PROGRAM SPECIALIST</t>
  </si>
  <si>
    <t>PRESS BOX - HUYCK STADIUM</t>
  </si>
  <si>
    <t>PSAT TEST</t>
  </si>
  <si>
    <t>FAMILY PRESERVATION</t>
  </si>
  <si>
    <t>PRINT SHOP SUPPLIES</t>
  </si>
  <si>
    <t>PSYCHOLOGISTS</t>
  </si>
  <si>
    <t>PTA FUNDS</t>
  </si>
  <si>
    <t>PUBLICATIONS</t>
  </si>
  <si>
    <t>PERFORMING ARTS ACADEMY-LHS</t>
  </si>
  <si>
    <t>CARRY OVER</t>
  </si>
  <si>
    <t>PRIOR YEAR TECH GRANT</t>
  </si>
  <si>
    <t>329.D0.0000</t>
  </si>
  <si>
    <t>330.D0.0000</t>
  </si>
  <si>
    <t>338.D0.0000</t>
  </si>
  <si>
    <t>340.D0.0000</t>
  </si>
  <si>
    <t>344.D0.0000</t>
  </si>
  <si>
    <t>410.D0.0000</t>
  </si>
  <si>
    <t>416.D0.0000</t>
  </si>
  <si>
    <t>430.D0.0000</t>
  </si>
  <si>
    <t>510.D0.0000</t>
  </si>
  <si>
    <t>530.D0.0000</t>
  </si>
  <si>
    <t>540.D0.0000</t>
  </si>
  <si>
    <t>560.D0.0000</t>
  </si>
  <si>
    <t>574.D0.0000</t>
  </si>
  <si>
    <t>578.D0.0000</t>
  </si>
  <si>
    <t>580.D0.0000</t>
  </si>
  <si>
    <t>REBATE</t>
  </si>
  <si>
    <t>RESOURCE CENTER</t>
  </si>
  <si>
    <t>EMPLOYEE RECOGNITION</t>
  </si>
  <si>
    <t>REDEVELOPMENT PLAN</t>
  </si>
  <si>
    <t>RED TEAM - LVMS</t>
  </si>
  <si>
    <t>BOSTON REED GRANT - ADULT ED</t>
  </si>
  <si>
    <t>RESTITUTION</t>
  </si>
  <si>
    <t>RETIREMENT INCENTIVE</t>
  </si>
  <si>
    <t>ANNUAL REVIEW</t>
  </si>
  <si>
    <t>READING IS FUNDAMENTAL</t>
  </si>
  <si>
    <t>SDC RISE 1</t>
  </si>
  <si>
    <t>SDC RISE 2</t>
  </si>
  <si>
    <t>Registered Nurse</t>
  </si>
  <si>
    <t>STARS ROBOTICS CLASS</t>
  </si>
  <si>
    <t>ROBT O DOUGAN FUND</t>
  </si>
  <si>
    <t>ROPES COURSES</t>
  </si>
  <si>
    <t>REGIONAL OCCUPATION PROGRAM</t>
  </si>
  <si>
    <t>JR ROTC PROGRAM</t>
  </si>
  <si>
    <t>ROVING CUSTODIAL STAFF</t>
  </si>
  <si>
    <t>ROBOTICS VOC PROGRAM</t>
  </si>
  <si>
    <t>RETRO-PAY</t>
  </si>
  <si>
    <t>RPRS 57XX W/O OFFISET</t>
  </si>
  <si>
    <t>RESPONSE TO INTERVENTION</t>
  </si>
  <si>
    <t>R WOODS - MEDI-CAL</t>
  </si>
  <si>
    <t>SUCCESS FOR ALL</t>
  </si>
  <si>
    <t>SABE TESTING</t>
  </si>
  <si>
    <t>STAFF APPORT MEDI-CAL</t>
  </si>
  <si>
    <t>SCHOOL ATTENDANCE REVIEW BOARD</t>
  </si>
  <si>
    <t>ACCOUNTABILITY REPORT CARD</t>
  </si>
  <si>
    <t>STUDENT MGMT SYSTEM</t>
  </si>
  <si>
    <t>SATURDAY SCHOOL ACADEMY</t>
  </si>
  <si>
    <t>SATURDAY SCHOOL</t>
  </si>
  <si>
    <t>SAVINGS PROJECTION</t>
  </si>
  <si>
    <t>SCHOOL BOARD ADVISORY COUNCIL</t>
  </si>
  <si>
    <t>SANTA BARBARA FOUNDATION</t>
  </si>
  <si>
    <t>SCIENCE LAB</t>
  </si>
  <si>
    <t>SCH COMMUNITY LIAISON SUPPORT</t>
  </si>
  <si>
    <t>SCORE BOARD</t>
  </si>
  <si>
    <t>HEALTH SCREENING</t>
  </si>
  <si>
    <t>STAFF DEVELOPMENT</t>
  </si>
  <si>
    <t>SPECIAL DAY CLASS 1</t>
  </si>
  <si>
    <t>SPECIAL DAY CLASS 2</t>
  </si>
  <si>
    <t>SPECIAL DAY CLASS 3</t>
  </si>
  <si>
    <t>SELF-PAY HLTH INSURANCE PREM</t>
  </si>
  <si>
    <t>BILL SELPA FOR PAYMENT</t>
  </si>
  <si>
    <t>SPEC ED MANDATED COSTS</t>
  </si>
  <si>
    <t>SEMS - SUB REQUEST ADJUSTMENT</t>
  </si>
  <si>
    <t>VEHICLE SERVICING</t>
  </si>
  <si>
    <t>SUPP ED SERVICES/CHOICE</t>
  </si>
  <si>
    <t>SUMMER FOOD PROGRAM</t>
  </si>
  <si>
    <t>SAFE ROUTES TO SCHOOL</t>
  </si>
  <si>
    <t>SAFETY FUNDS</t>
  </si>
  <si>
    <t>SEV HAND, PRIMARY</t>
  </si>
  <si>
    <t>SEVERELY HANDICAPPED, INTERMED</t>
  </si>
  <si>
    <t>SEVERELY HANDICAPPED 3RD CLASS</t>
  </si>
  <si>
    <t>PURCHASE SHEDS FOR ROP</t>
  </si>
  <si>
    <t>SUPP HRLY INTERVENTION PROGRAM</t>
  </si>
  <si>
    <t>S HAND - MEDI-CAL</t>
  </si>
  <si>
    <t>SAFETY - SIPE</t>
  </si>
  <si>
    <t>SELF-INSURED SCHOOLS</t>
  </si>
  <si>
    <t>S LANE - MEDI-CAL</t>
  </si>
  <si>
    <t>SNACK MACHINE</t>
  </si>
  <si>
    <t>ALLAN HANCOCK - CAL-SOAP</t>
  </si>
  <si>
    <t>Sch Outreach Pupil Retention-</t>
  </si>
  <si>
    <t>SUMMER PAY HLTH CARE PREMIUMS</t>
  </si>
  <si>
    <t>SPEECH THERAPISTS</t>
  </si>
  <si>
    <t>SPECIAL ED COORDINATOR</t>
  </si>
  <si>
    <t>SPARK PROGRAM</t>
  </si>
  <si>
    <t>Sports Medicine Pathway</t>
  </si>
  <si>
    <t>SRA KITS</t>
  </si>
  <si>
    <t>SCHOOL RESOURCE OFFICER</t>
  </si>
  <si>
    <t>SUMMER SCHOOL 2000</t>
  </si>
  <si>
    <t>SUMMER SCHOOL 2001</t>
  </si>
  <si>
    <t>SUMMER SCHOOL JUNE/JULY 2002</t>
  </si>
  <si>
    <t>SUMMER SCHOOL 2003</t>
  </si>
  <si>
    <t>SUMMER SCHOOL 2004</t>
  </si>
  <si>
    <t>SUMMER SCHOOL 2005</t>
  </si>
  <si>
    <t>SUMMER SCHOOL 2006</t>
  </si>
  <si>
    <t>SMART STRIP SURGE PROTECTORS</t>
  </si>
  <si>
    <t>STALE-DATED</t>
  </si>
  <si>
    <t>STAR TESTING</t>
  </si>
  <si>
    <t>Statistics Concurrent AHC</t>
  </si>
  <si>
    <t>SALES TAX</t>
  </si>
  <si>
    <t>STUDENT TEACHING</t>
  </si>
  <si>
    <t>STUDENT COUNCIL</t>
  </si>
  <si>
    <t>STEAM FESTIVAL/PROJECT</t>
  </si>
  <si>
    <t>STALE DATED CHECKS</t>
  </si>
  <si>
    <t>STARS ACADEMY - LHS</t>
  </si>
  <si>
    <t>SUPPLEMENTAL</t>
  </si>
  <si>
    <t>SURVIVING LAYOFFS</t>
  </si>
  <si>
    <t>SCHOOL WELLNESS GRANT</t>
  </si>
  <si>
    <t>SWIMMING</t>
  </si>
  <si>
    <t>SWITCHGEAR REPLACEMENT</t>
  </si>
  <si>
    <t>SATURDAY WORK PROGRAM</t>
  </si>
  <si>
    <t>UNDERGROUND STORAGE TANK</t>
  </si>
  <si>
    <t>TB CABRILLO HS</t>
  </si>
  <si>
    <t>TRI-COUNTY EDUC COALITION</t>
  </si>
  <si>
    <t>TERMINATED</t>
  </si>
  <si>
    <t>TESTING PROGRAM</t>
  </si>
  <si>
    <t>TEXTBOOK ROOM</t>
  </si>
  <si>
    <t>THINK TANK - ED SVCS</t>
  </si>
  <si>
    <t>THEATER PATHWAY</t>
  </si>
  <si>
    <t>TIDEPOOL PROJECT - AQUARIUM</t>
  </si>
  <si>
    <t>TEACHER INDUCTION PROGRAM</t>
  </si>
  <si>
    <t>J TIMMONS - MEDI-CAL</t>
  </si>
  <si>
    <t>TK SUPPORT</t>
  </si>
  <si>
    <t>T LOPEZ - MEDI-CAL</t>
  </si>
  <si>
    <t>THERAPEUTIC LEARNING 1</t>
  </si>
  <si>
    <t>THERAPEUTIC LEARNING 2</t>
  </si>
  <si>
    <t>THERAPEUTIC LEARNING PROG</t>
  </si>
  <si>
    <t>TCHRS NETWORK LEADERSHIP INST.</t>
  </si>
  <si>
    <t>TCHR NETWORK PROJECT-IMPACT II</t>
  </si>
  <si>
    <t>TOURISM CLASS</t>
  </si>
  <si>
    <t>TAX REVENUE ANTICIPATION NOTES</t>
  </si>
  <si>
    <t>Truancy Goals/Needs</t>
  </si>
  <si>
    <t>LHS TRAINING ROOM PORTABLES</t>
  </si>
  <si>
    <t>TRANSPORTATION PATHWAY</t>
  </si>
  <si>
    <t>TRAINER</t>
  </si>
  <si>
    <t>Translator Services</t>
  </si>
  <si>
    <t>TRUST ACCOUNT</t>
  </si>
  <si>
    <t>TRAVEL-SPLIT ASSIGNMENT</t>
  </si>
  <si>
    <t>TUTORING SERVICES</t>
  </si>
  <si>
    <t>T SANTEE MCAL</t>
  </si>
  <si>
    <t>MULTIPLE GRADE LEVEL STANDARDS</t>
  </si>
  <si>
    <t>UNITED BOYS &amp; GIRLS CLUB</t>
  </si>
  <si>
    <t>UNIV CA, ADVANCED PLACEMENT</t>
  </si>
  <si>
    <t>UCSB PARTNERSHIP GRANT</t>
  </si>
  <si>
    <t>VACATION PAY-OFF</t>
  </si>
  <si>
    <t>VIDEOS</t>
  </si>
  <si>
    <t>V DEW - MEDI-CAL</t>
  </si>
  <si>
    <t>Viticulture Occupations</t>
  </si>
  <si>
    <t>WORKPLACE VIOLENCE WORKSHOP</t>
  </si>
  <si>
    <t>VISION INSURANCE</t>
  </si>
  <si>
    <t>VOL INCOME TAX ASST CLASS</t>
  </si>
  <si>
    <t>VISUAL PERFORMING ARTS ACADEMY</t>
  </si>
  <si>
    <t>VANDENBERG VILLAGE COMM SVCS DIST</t>
  </si>
  <si>
    <t>ANNZA T WARD SCHOLARSHIP</t>
  </si>
  <si>
    <t>WASC ACCREDITATION</t>
  </si>
  <si>
    <t>WASHINGTON TRIP</t>
  </si>
  <si>
    <t>WAXING VEHICLES</t>
  </si>
  <si>
    <t>WORKERS' COMPENSATION</t>
  </si>
  <si>
    <t>WEB CLASS</t>
  </si>
  <si>
    <t>Web &amp; App Development Pathway</t>
  </si>
  <si>
    <t>CABR HS WELL PROJECT</t>
  </si>
  <si>
    <t>WIRING PROJECTS</t>
  </si>
  <si>
    <t>WAREHOUSE LOST</t>
  </si>
  <si>
    <t>WASTE OIL</t>
  </si>
  <si>
    <t>WOOD SHOP</t>
  </si>
  <si>
    <t>WORK EDUCATION</t>
  </si>
  <si>
    <t>EXCESS COSTS</t>
  </si>
  <si>
    <t>EXTRA SUPPORT - GR 1-6</t>
  </si>
  <si>
    <t>ADDITIONAL SECTION - CERT</t>
  </si>
  <si>
    <t>YELLOW TEAM - LVMS</t>
  </si>
  <si>
    <t>YOUTH LEADERSHIP LOMPOC VALLEY</t>
  </si>
  <si>
    <t>YMCA - BUENA VISTA</t>
  </si>
  <si>
    <t>YMCA - FILLMORE</t>
  </si>
  <si>
    <t>YMCA - LA CANADA</t>
  </si>
  <si>
    <t>YEARBOOK</t>
  </si>
  <si>
    <t>321.S0.0000</t>
  </si>
  <si>
    <t>323.S0.0000</t>
  </si>
  <si>
    <t>338.S0.0000</t>
  </si>
  <si>
    <t>ASST SUPT, PERSONNEL SVCS</t>
  </si>
  <si>
    <t>510.S0.000</t>
  </si>
  <si>
    <t>Current Fiscal Year</t>
  </si>
  <si>
    <t>Pyr Yr</t>
  </si>
  <si>
    <t>Class Size Reduction</t>
  </si>
  <si>
    <t>Calworks</t>
  </si>
  <si>
    <t>CALWORKS</t>
  </si>
  <si>
    <t>Adult Ed Data &amp; Accountability</t>
  </si>
  <si>
    <t>Adult Ed</t>
  </si>
  <si>
    <t xml:space="preserve">Classified School Employees PD </t>
  </si>
  <si>
    <t>Classified PDBG</t>
  </si>
  <si>
    <t>CLASSIFIED PDBG</t>
  </si>
  <si>
    <t>TAPD</t>
  </si>
  <si>
    <t>Other Certificated-Substitute</t>
  </si>
  <si>
    <t>Supplemental Retirement Incentive</t>
  </si>
  <si>
    <t>9-12 Grades</t>
  </si>
  <si>
    <t>AB-10 Hygiene Products</t>
  </si>
  <si>
    <t>Bickley Settlement</t>
  </si>
  <si>
    <t>College Career Readiness</t>
  </si>
  <si>
    <t>Co-teaching PD</t>
  </si>
  <si>
    <t>Fences/Security</t>
  </si>
  <si>
    <t>Mendez Settlement</t>
  </si>
  <si>
    <t>Multi Tier Intervention System</t>
  </si>
  <si>
    <t>Music Pathway</t>
  </si>
  <si>
    <t>QAD TeachNet Tech Grant</t>
  </si>
  <si>
    <t>Special Ed PD</t>
  </si>
  <si>
    <t>Teacher Support</t>
  </si>
  <si>
    <t>ESSA School Improvement</t>
  </si>
  <si>
    <t>School Improvement</t>
  </si>
  <si>
    <t>SCHOOL IMPROVEMENT</t>
  </si>
  <si>
    <t>Land Improvement - Arch Fees</t>
  </si>
  <si>
    <t>Performing Arts</t>
  </si>
  <si>
    <t>Due from grantor governments</t>
  </si>
  <si>
    <t>Due to grantor governments</t>
  </si>
  <si>
    <t>Boys and Girls Club</t>
  </si>
  <si>
    <t>Bill Heath</t>
  </si>
  <si>
    <t>DELAC</t>
  </si>
  <si>
    <t>Dick Barret</t>
  </si>
  <si>
    <t>ELD Leadership</t>
  </si>
  <si>
    <t>Future Business Leaders</t>
  </si>
  <si>
    <t>Jeff Carlovsky</t>
  </si>
  <si>
    <t>Multi-Tiered System of Support</t>
  </si>
  <si>
    <t>Nancy Schuler-Jones</t>
  </si>
  <si>
    <t>Steve Straight</t>
  </si>
  <si>
    <t>Subagreement - Technology</t>
  </si>
  <si>
    <t>Alternative</t>
  </si>
  <si>
    <t>Ag Mechanics</t>
  </si>
  <si>
    <t>Myon Reading Program</t>
  </si>
  <si>
    <t>Site Mentor Teacher</t>
  </si>
  <si>
    <t>Stage Technology</t>
  </si>
  <si>
    <t>Sustainable Ag</t>
  </si>
  <si>
    <t>3210</t>
  </si>
  <si>
    <t>CARES Act/ESERF</t>
  </si>
  <si>
    <t>5880</t>
  </si>
  <si>
    <t>YOUTH VIOLENCE PREVENTION</t>
  </si>
  <si>
    <t>6386</t>
  </si>
  <si>
    <t>6388</t>
  </si>
  <si>
    <t>Strong Workforce Program</t>
  </si>
  <si>
    <t>7388</t>
  </si>
  <si>
    <t>SB117 COVID-19 LEA Resp Funds</t>
  </si>
  <si>
    <t>CARES</t>
  </si>
  <si>
    <t>VIOLENCE PREVENTION</t>
  </si>
  <si>
    <t>SWP</t>
  </si>
  <si>
    <t>CLEAN TECH ACAD</t>
  </si>
  <si>
    <t>CLEAN TECK</t>
  </si>
  <si>
    <t>CLEAN TECH</t>
  </si>
  <si>
    <t>COVID</t>
  </si>
  <si>
    <t>5760</t>
  </si>
  <si>
    <t>SpEd-Age5-22</t>
  </si>
  <si>
    <t>GOAL</t>
  </si>
  <si>
    <t>1190</t>
  </si>
  <si>
    <t>Other Specialized Inst Srvces</t>
  </si>
  <si>
    <t>FUNCTION</t>
  </si>
  <si>
    <t>SPECIALIZED SVCS</t>
  </si>
  <si>
    <t>5812</t>
  </si>
  <si>
    <t>Prof/Consult/Oper-Advertising</t>
  </si>
  <si>
    <t>5816</t>
  </si>
  <si>
    <t>Prof/Consult/Operate-Adm Fees</t>
  </si>
  <si>
    <t>6110</t>
  </si>
  <si>
    <t>Land&amp;Improve-Planning</t>
  </si>
  <si>
    <t>6119</t>
  </si>
  <si>
    <t>Land&amp;Improve-ReimArch</t>
  </si>
  <si>
    <t>6150</t>
  </si>
  <si>
    <t>Land&amp;Improve-Other</t>
  </si>
  <si>
    <t>6172</t>
  </si>
  <si>
    <t>Land&amp;Improve-Mngment Fees</t>
  </si>
  <si>
    <t>6191</t>
  </si>
  <si>
    <t>Land&amp;Improve-DSA Insp</t>
  </si>
  <si>
    <t>ADMINISTRATION FEES</t>
  </si>
  <si>
    <t>LAND IMPROVEMENT</t>
  </si>
  <si>
    <t>ADVERTISING</t>
  </si>
  <si>
    <t>COVI</t>
  </si>
  <si>
    <t>LFTP</t>
  </si>
  <si>
    <t>LFT President</t>
  </si>
  <si>
    <t>SICK</t>
  </si>
  <si>
    <t>SICK LEAVE PAID</t>
  </si>
  <si>
    <t>TEACHER SUPPORT PROVIDER</t>
  </si>
  <si>
    <t>COVID 19</t>
  </si>
  <si>
    <t>CARES ACT</t>
  </si>
  <si>
    <t>ACA0</t>
  </si>
  <si>
    <t>ACA REPORTING SRVCES</t>
  </si>
  <si>
    <t>APE1</t>
  </si>
  <si>
    <t>ADAPTIVE PE 1</t>
  </si>
  <si>
    <t>AUDA</t>
  </si>
  <si>
    <t>AUDACIOUS GRANT</t>
  </si>
  <si>
    <t>CCCC</t>
  </si>
  <si>
    <t>CA COMPETE  COUNT CENSUS</t>
  </si>
  <si>
    <t>COVID-19 Pandemic</t>
  </si>
  <si>
    <t>ENTR</t>
  </si>
  <si>
    <t>ENTREPRENEURSHIP</t>
  </si>
  <si>
    <t>ISTG</t>
  </si>
  <si>
    <t>INSTRUC STRATEGY TEACHER GRANT</t>
  </si>
  <si>
    <t>LFT0</t>
  </si>
  <si>
    <t>LFT SHARE TIME</t>
  </si>
  <si>
    <t>NSGA</t>
  </si>
  <si>
    <t>NOSTALGIA PROJECTS</t>
  </si>
  <si>
    <t>RPRG</t>
  </si>
  <si>
    <t>RECESS PROGRAMMING</t>
  </si>
  <si>
    <t>RSP1</t>
  </si>
  <si>
    <t>RESOURCE 1</t>
  </si>
  <si>
    <t>RSP2</t>
  </si>
  <si>
    <t>RESOURCE 2</t>
  </si>
  <si>
    <t>RSP3</t>
  </si>
  <si>
    <t>RESOURCE 3</t>
  </si>
  <si>
    <t>RSP4</t>
  </si>
  <si>
    <t>RESOURCE 4</t>
  </si>
  <si>
    <t>RSP5</t>
  </si>
  <si>
    <t>RESOURCE 5</t>
  </si>
  <si>
    <t>RSP6</t>
  </si>
  <si>
    <t>RESOURCE 6</t>
  </si>
  <si>
    <t>RSP7</t>
  </si>
  <si>
    <t>RESOURCE 7</t>
  </si>
  <si>
    <t>RSP8</t>
  </si>
  <si>
    <t>RESOURCE 8</t>
  </si>
  <si>
    <t>WGHT</t>
  </si>
  <si>
    <t>WEIGHT ROOM PROJECT</t>
  </si>
  <si>
    <t>3212</t>
  </si>
  <si>
    <t>3220</t>
  </si>
  <si>
    <t>CRF CORONA RELIEF</t>
  </si>
  <si>
    <t>3311</t>
  </si>
  <si>
    <t>6372</t>
  </si>
  <si>
    <t>6546</t>
  </si>
  <si>
    <t>7420</t>
  </si>
  <si>
    <t>7422</t>
  </si>
  <si>
    <t>7425</t>
  </si>
  <si>
    <t>7426</t>
  </si>
  <si>
    <t>9018</t>
  </si>
  <si>
    <t>9044</t>
  </si>
  <si>
    <t>9045</t>
  </si>
  <si>
    <t>9048</t>
  </si>
  <si>
    <t>9060</t>
  </si>
  <si>
    <t>9065</t>
  </si>
  <si>
    <t>9070</t>
  </si>
  <si>
    <t>YARDI DONATIONS</t>
  </si>
  <si>
    <t>4361</t>
  </si>
  <si>
    <t>5861</t>
  </si>
  <si>
    <t>5862</t>
  </si>
  <si>
    <t>SPED MENTAL HEALTH SVCS</t>
  </si>
  <si>
    <t>GF SEC 110 C RELIEF FUND</t>
  </si>
  <si>
    <t>CRF</t>
  </si>
  <si>
    <t>IN-PERSON INSTRUCTION GRANT</t>
  </si>
  <si>
    <t>IPIG</t>
  </si>
  <si>
    <t>EXPANDED LEARNING OPPORT. GRANT</t>
  </si>
  <si>
    <t>EXPANDED LEARNING OPPORT. PARA-ED</t>
  </si>
  <si>
    <t>ELOG</t>
  </si>
  <si>
    <t>ELOP</t>
  </si>
  <si>
    <t>SWP SCRAEC GRANT</t>
  </si>
  <si>
    <t>SB FOUNDATION R DOUGAN GRANT</t>
  </si>
  <si>
    <t>SB FOUNDATION</t>
  </si>
  <si>
    <t>FIRST 5 GRANT</t>
  </si>
  <si>
    <t>WORKABILITY GRANT</t>
  </si>
  <si>
    <t>NOURISHING NEIGHBORS SUM MEALS</t>
  </si>
  <si>
    <t>UNITED WAY SB CNTY DONATIONS</t>
  </si>
  <si>
    <t>UNITED WAY</t>
  </si>
  <si>
    <t>YARDI</t>
  </si>
  <si>
    <t>GEER SEC 5001 RELIEF FUND</t>
  </si>
  <si>
    <t>SPED IDEA-B BASC LOCL</t>
  </si>
  <si>
    <t>IDEA</t>
  </si>
  <si>
    <t>INSTRUCTIONAL TECH SUPPLIES</t>
  </si>
  <si>
    <t>INSTRUCTIONAL LICENSE</t>
  </si>
  <si>
    <t>ROYALTIES</t>
  </si>
  <si>
    <t>ESSER CARES II</t>
  </si>
  <si>
    <t>CARES II</t>
  </si>
  <si>
    <t>07</t>
  </si>
  <si>
    <t>08</t>
  </si>
  <si>
    <t>STUDENT ACTIVITY SPECIAL REV</t>
  </si>
  <si>
    <t>SPECIAL REVENUE</t>
  </si>
  <si>
    <t>5630</t>
  </si>
  <si>
    <t>7085</t>
  </si>
  <si>
    <t>Learn Communities Sch Success</t>
  </si>
  <si>
    <t>9019</t>
  </si>
  <si>
    <t>CRESTVIEW SPACE FORCE</t>
  </si>
  <si>
    <t>9021</t>
  </si>
  <si>
    <t>GARDEN FUNDS</t>
  </si>
  <si>
    <t>9043</t>
  </si>
  <si>
    <t>Dual Language Learner</t>
  </si>
  <si>
    <t>SCHOOL SUCCESS</t>
  </si>
  <si>
    <t>SPACE FORCE</t>
  </si>
  <si>
    <t>DUAL LANGUAGE LRN</t>
  </si>
  <si>
    <t>Teachers-Extra Section</t>
  </si>
  <si>
    <t>1230</t>
  </si>
  <si>
    <t>Certificated Pupil Supp-Extra</t>
  </si>
  <si>
    <t>1930</t>
  </si>
  <si>
    <t>8696</t>
  </si>
  <si>
    <t>All Other Local Rev-Donations</t>
  </si>
  <si>
    <t>9135</t>
  </si>
  <si>
    <t>Cash with Fiscal Agent/Trustee</t>
  </si>
  <si>
    <t>9640</t>
  </si>
  <si>
    <t>Current Loans</t>
  </si>
  <si>
    <t>2018</t>
  </si>
  <si>
    <t>PYR 2017-18</t>
  </si>
  <si>
    <t>2019</t>
  </si>
  <si>
    <t>PYR 2018-19</t>
  </si>
  <si>
    <t>PYR 2019-20</t>
  </si>
  <si>
    <t>2021</t>
  </si>
  <si>
    <t>PYR 2020-21</t>
  </si>
  <si>
    <t>ABM0</t>
  </si>
  <si>
    <t>ENERGY CONSERV PROJ</t>
  </si>
  <si>
    <t>CCEX</t>
  </si>
  <si>
    <t>COLLEGE CAREER EXPLORATION</t>
  </si>
  <si>
    <t>DEPARTMENT CHAIR-COVID</t>
  </si>
  <si>
    <t>PSTR</t>
  </si>
  <si>
    <t>POST SECONDARY TRANSITION</t>
  </si>
  <si>
    <t>06ST</t>
  </si>
  <si>
    <t>SANITATION TRAINING</t>
  </si>
  <si>
    <t>07CS</t>
  </si>
  <si>
    <t>CLEANING SUPPLIES</t>
  </si>
  <si>
    <t>08ET</t>
  </si>
  <si>
    <t>EDUCATIONAL TECHNOLOGY</t>
  </si>
  <si>
    <t>08SV</t>
  </si>
  <si>
    <t>SERVER PROJECT</t>
  </si>
  <si>
    <t>10AS</t>
  </si>
  <si>
    <t>SUMMER/AFTER SCHOOL PROGRAMS</t>
  </si>
  <si>
    <t>11RI</t>
  </si>
  <si>
    <t>FACILITY REPAIR &amp; IMPROVEMENT</t>
  </si>
  <si>
    <t>12AQ</t>
  </si>
  <si>
    <t>IMPROVE AIR QUALITY</t>
  </si>
  <si>
    <t>13RO</t>
  </si>
  <si>
    <t>REOPENING AND OPERATING</t>
  </si>
  <si>
    <t>1CPR</t>
  </si>
  <si>
    <t>COORD OF PREP AND RESPONSE</t>
  </si>
  <si>
    <t>1ILT</t>
  </si>
  <si>
    <t>EXTENDING INSTR LEARNING TIME</t>
  </si>
  <si>
    <t>2CLG</t>
  </si>
  <si>
    <t>CLOSE LEARNING GAPS</t>
  </si>
  <si>
    <t>2SCH</t>
  </si>
  <si>
    <t>NEEDS OF SCHOOLS</t>
  </si>
  <si>
    <t>3AUN</t>
  </si>
  <si>
    <t>ACTIVITIES ADDRS UNIQUE NEEDS</t>
  </si>
  <si>
    <t>3IPS</t>
  </si>
  <si>
    <t>INTEGRATED PUPIL SUPPORTS</t>
  </si>
  <si>
    <t>4CLH</t>
  </si>
  <si>
    <t>COMMUNITY LRN HUBS</t>
  </si>
  <si>
    <t>4DPR</t>
  </si>
  <si>
    <t>DEVELOPING PROCEDURES FOR RESP</t>
  </si>
  <si>
    <t>5CDP</t>
  </si>
  <si>
    <t>CREDIT DEFICIENT PUPILS</t>
  </si>
  <si>
    <t>5LTC</t>
  </si>
  <si>
    <t>PLANNING FOR LONG TERM CLOSURE</t>
  </si>
  <si>
    <t>6AAS</t>
  </si>
  <si>
    <t>ADDITIONAL ACAD SVCS</t>
  </si>
  <si>
    <t>7TIP</t>
  </si>
  <si>
    <t>TRAUMA INFORMED PRACTICES</t>
  </si>
  <si>
    <t>9MHS</t>
  </si>
  <si>
    <t>MENTAL HEALTH SVCS</t>
  </si>
  <si>
    <t>AAS3</t>
  </si>
  <si>
    <t>ADDITIONAL ACADEMIC SERVICES</t>
  </si>
  <si>
    <t>AGEN</t>
  </si>
  <si>
    <t>SOC/EMOTIONAL SUP-OUTSDE AGNCY</t>
  </si>
  <si>
    <t>AIM4</t>
  </si>
  <si>
    <t>ADDITIONAL INSTR MATERIALS</t>
  </si>
  <si>
    <t>BL08</t>
  </si>
  <si>
    <t>ACCESS TO BREAKFAST AND LUNCH</t>
  </si>
  <si>
    <t>CHAV</t>
  </si>
  <si>
    <t>CHAVEZ SETTLEMENT</t>
  </si>
  <si>
    <t>CHKS</t>
  </si>
  <si>
    <t>HEALTHY KIDS SURVEY</t>
  </si>
  <si>
    <t>CHRM</t>
  </si>
  <si>
    <t>CHROMEBOOKS DAMAGED</t>
  </si>
  <si>
    <t>CISC</t>
  </si>
  <si>
    <t>DC05</t>
  </si>
  <si>
    <t>DEVICES OR CONNECTIVITY</t>
  </si>
  <si>
    <t>FOST</t>
  </si>
  <si>
    <t>FOSTER FOCUS</t>
  </si>
  <si>
    <t>GAME</t>
  </si>
  <si>
    <t>GAMES AND SIMULATION</t>
  </si>
  <si>
    <t>GASP</t>
  </si>
  <si>
    <t>GAS PIPING PROJECT</t>
  </si>
  <si>
    <t>HCM6</t>
  </si>
  <si>
    <t>HEALTH, COUN, MENTAL HEALTH</t>
  </si>
  <si>
    <t>IM02</t>
  </si>
  <si>
    <t>EXTEND INSTRUCTIONAL MIN</t>
  </si>
  <si>
    <t>LL01</t>
  </si>
  <si>
    <t>LEARNING LOSS</t>
  </si>
  <si>
    <t>PHEX</t>
  </si>
  <si>
    <t>PUBLIC HEALTH EXPENSES</t>
  </si>
  <si>
    <t>PLNT</t>
  </si>
  <si>
    <t>PLANT SCIENCES</t>
  </si>
  <si>
    <t>PORT</t>
  </si>
  <si>
    <t>PORTABLE</t>
  </si>
  <si>
    <t>PROD</t>
  </si>
  <si>
    <t>PRODUCT DESIGN</t>
  </si>
  <si>
    <t>PT09</t>
  </si>
  <si>
    <t>PUPIL TRAUMA, SOC EMOTIONAL</t>
  </si>
  <si>
    <t>RIIG</t>
  </si>
  <si>
    <t>REMOTE INSTRUCT INNOV GRNT</t>
  </si>
  <si>
    <t>SAFE</t>
  </si>
  <si>
    <t>SIGN</t>
  </si>
  <si>
    <t>LED SIGNS</t>
  </si>
  <si>
    <t>SPSH</t>
  </si>
  <si>
    <t>SPLASH EXHIBIT - AQUARIUM</t>
  </si>
  <si>
    <t>SRTY</t>
  </si>
  <si>
    <t>SECURITY CAMERAS</t>
  </si>
  <si>
    <t>STFM</t>
  </si>
  <si>
    <t>STATE FARM GRANT</t>
  </si>
  <si>
    <t>SW05</t>
  </si>
  <si>
    <t>DEVICES &amp; CONNECTIVITY-SWITCH</t>
  </si>
  <si>
    <t>TACT</t>
  </si>
  <si>
    <t>TESTING AND CONTACT TRACING</t>
  </si>
  <si>
    <t>TELE</t>
  </si>
  <si>
    <t>TELEWORK</t>
  </si>
  <si>
    <t>TIM4</t>
  </si>
  <si>
    <t>ADDITIONL INST MATERIAL-TEACHR</t>
  </si>
  <si>
    <t>TRCK</t>
  </si>
  <si>
    <t>Track &amp; Field Improv</t>
  </si>
  <si>
    <t>UNIV</t>
  </si>
  <si>
    <t>UNIVER INTERN MENTOR STIPEND</t>
  </si>
  <si>
    <t>CARES III</t>
  </si>
  <si>
    <t>2600</t>
  </si>
  <si>
    <t>EXPANDED LRN OPP PROGRAM</t>
  </si>
  <si>
    <t>3213</t>
  </si>
  <si>
    <t>3214</t>
  </si>
  <si>
    <t>3216</t>
  </si>
  <si>
    <t>ESSER II ELO</t>
  </si>
  <si>
    <t>3217</t>
  </si>
  <si>
    <t>GEER II ELO</t>
  </si>
  <si>
    <t>3218</t>
  </si>
  <si>
    <t>ESSER III ELO</t>
  </si>
  <si>
    <t>3219</t>
  </si>
  <si>
    <t>5465</t>
  </si>
  <si>
    <t>SNP COVID-19 ECR</t>
  </si>
  <si>
    <t>5632</t>
  </si>
  <si>
    <t>5634</t>
  </si>
  <si>
    <t>OTHER FEDERAL</t>
  </si>
  <si>
    <t>5885</t>
  </si>
  <si>
    <t>ELC REOPENING SCHOOLS GRANT</t>
  </si>
  <si>
    <t>6053</t>
  </si>
  <si>
    <t>Prekinder Planning &amp; Impl</t>
  </si>
  <si>
    <t>6266</t>
  </si>
  <si>
    <t>EDUCATOR EFFECTIVENESS BG</t>
  </si>
  <si>
    <t>6536</t>
  </si>
  <si>
    <t>Special Ed Dispute Prev.&amp; Res.</t>
  </si>
  <si>
    <t>6537</t>
  </si>
  <si>
    <t>Special Ed Learning Recovery</t>
  </si>
  <si>
    <t>6547</t>
  </si>
  <si>
    <t>Sp Ed Early Interv PreK</t>
  </si>
  <si>
    <t>7027</t>
  </si>
  <si>
    <t>CNS COVID Supp Meal Reimb</t>
  </si>
  <si>
    <t>7028</t>
  </si>
  <si>
    <t>CNS-KIT Infrastructure Upgrade</t>
  </si>
  <si>
    <t>7029</t>
  </si>
  <si>
    <t>CNS-KIT FS Staff Training</t>
  </si>
  <si>
    <t>7413</t>
  </si>
  <si>
    <t>A-G LEARNING LOSS MITIGATION</t>
  </si>
  <si>
    <t>7414</t>
  </si>
  <si>
    <t>A-G ACCESS GRANT</t>
  </si>
  <si>
    <t>8210</t>
  </si>
  <si>
    <t>STUDENT ACTIVITY</t>
  </si>
  <si>
    <t>9022</t>
  </si>
  <si>
    <t>MANZANITA CHARTER</t>
  </si>
  <si>
    <t>9042</t>
  </si>
  <si>
    <t>Family Service Agency Grants</t>
  </si>
  <si>
    <t>PRE-K PLANNING</t>
  </si>
  <si>
    <t>ED EFFECTIVENESS</t>
  </si>
  <si>
    <t>SPED DISPUTE</t>
  </si>
  <si>
    <t>SPED LR</t>
  </si>
  <si>
    <t>SPED EARLY INTERVENTION</t>
  </si>
  <si>
    <t>SUPP MEAL REIMB</t>
  </si>
  <si>
    <t xml:space="preserve">CNS KIT </t>
  </si>
  <si>
    <t>CNS KIT TRAINING</t>
  </si>
  <si>
    <t>FSA</t>
  </si>
  <si>
    <t>CDPH</t>
  </si>
  <si>
    <t>A-G LLM</t>
  </si>
  <si>
    <t>A-G ACCESS</t>
  </si>
  <si>
    <t>MANZANITA</t>
  </si>
  <si>
    <t>Other Certificated-Extra Sec</t>
  </si>
  <si>
    <t>5856</t>
  </si>
  <si>
    <t>Prof/Cons/Judgmnt/Settl-Legal</t>
  </si>
  <si>
    <t>6600</t>
  </si>
  <si>
    <t>Lease Assets</t>
  </si>
  <si>
    <t>8662</t>
  </si>
  <si>
    <t>FAIR VALUE OF INVESTMENTS</t>
  </si>
  <si>
    <t>8972</t>
  </si>
  <si>
    <t>Proceeds from Leases</t>
  </si>
  <si>
    <t>9111</t>
  </si>
  <si>
    <t>FAIR VALUE ADJUSTMENT</t>
  </si>
  <si>
    <t>9136</t>
  </si>
  <si>
    <t>Cash w/ Fis Agent/Trustee BofA</t>
  </si>
  <si>
    <t>9667</t>
  </si>
  <si>
    <t>Other Long Term Debt</t>
  </si>
  <si>
    <t>9669</t>
  </si>
  <si>
    <t>Capital Leases Payable</t>
  </si>
  <si>
    <t>SETTLEMENT LEGAL</t>
  </si>
  <si>
    <t>LEASE ASSETS</t>
  </si>
  <si>
    <t>CASH WITH FISCAL AGENT</t>
  </si>
  <si>
    <t>FIRE</t>
  </si>
  <si>
    <t>FATHERHOOD GRANT</t>
  </si>
  <si>
    <t>HMRS</t>
  </si>
  <si>
    <t>HEALTHY MARRIAGE&amp;RELATIONSHIP</t>
  </si>
  <si>
    <t>KIND</t>
  </si>
  <si>
    <t>KINDERGARTEN</t>
  </si>
  <si>
    <t>STOP</t>
  </si>
  <si>
    <t>Stop School Violence Grant</t>
  </si>
  <si>
    <t>TEMP</t>
  </si>
  <si>
    <t>TEMP AGENCY</t>
  </si>
  <si>
    <t>2SHD</t>
  </si>
  <si>
    <t>SHADE STRUCTURE</t>
  </si>
  <si>
    <t>ENERGY SAVINGS PROJECT</t>
  </si>
  <si>
    <t>ACCC</t>
  </si>
  <si>
    <t>ARTS COMMON CORE COUNCIL</t>
  </si>
  <si>
    <t>ACOU</t>
  </si>
  <si>
    <t>ACOUSTIC PANELING</t>
  </si>
  <si>
    <t>ADTP</t>
  </si>
  <si>
    <t>ADULT TRANSITION PROGRAM</t>
  </si>
  <si>
    <t>AFHK</t>
  </si>
  <si>
    <t>Action for Healthy Kids</t>
  </si>
  <si>
    <t>AHCC</t>
  </si>
  <si>
    <t>ALLAN HANCOCK COLLEGE</t>
  </si>
  <si>
    <t>CSFP</t>
  </si>
  <si>
    <t>CHARTER SCH FACILITIES PROG</t>
  </si>
  <si>
    <t>HTED</t>
  </si>
  <si>
    <t>CA HEALTH ED FRAMEWORK STIPEND</t>
  </si>
  <si>
    <t>LGHT</t>
  </si>
  <si>
    <t>LIGHTING PROJECT</t>
  </si>
  <si>
    <t>MAPL</t>
  </si>
  <si>
    <t>MAPLE MAKERS</t>
  </si>
  <si>
    <t>NWEA</t>
  </si>
  <si>
    <t>PART</t>
  </si>
  <si>
    <t>PERFORMANCE ART GRANT</t>
  </si>
  <si>
    <t>PBIS</t>
  </si>
  <si>
    <t>INCENTIVES</t>
  </si>
  <si>
    <t>PSMI</t>
  </si>
  <si>
    <t>PUBLIC SCH ON MILITARY INSTAL</t>
  </si>
  <si>
    <t>RSP0</t>
  </si>
  <si>
    <t>RESOURCE 10</t>
  </si>
  <si>
    <t>RSP9</t>
  </si>
  <si>
    <t>RESOURCE 9</t>
  </si>
  <si>
    <t>SCBG</t>
  </si>
  <si>
    <t>SMALL CAPACITY BUILDING GRANT</t>
  </si>
  <si>
    <t>SCCC</t>
  </si>
  <si>
    <t>SECONDARY COMMON CORE COUNCIL</t>
  </si>
  <si>
    <t>SELE</t>
  </si>
  <si>
    <t>SEL Elementary</t>
  </si>
  <si>
    <t>SELS</t>
  </si>
  <si>
    <t>SEL Secondary</t>
  </si>
  <si>
    <t>TENN</t>
  </si>
  <si>
    <t>TENNIS</t>
  </si>
  <si>
    <t>VSFB</t>
  </si>
  <si>
    <t>SPACE FORCE BASE</t>
  </si>
  <si>
    <t>WIND</t>
  </si>
  <si>
    <t>WINDOW REPLACEMENT</t>
  </si>
  <si>
    <t>ARP IDEA PART B</t>
  </si>
  <si>
    <t>ARP IDEA PART B PRIVATE SCH</t>
  </si>
  <si>
    <t>3308</t>
  </si>
  <si>
    <t>ARP IDEA PRESCHOOL</t>
  </si>
  <si>
    <t>2270</t>
  </si>
  <si>
    <t>35</t>
  </si>
  <si>
    <t>CNTS</t>
  </si>
  <si>
    <t>NETWORK TECHNICIAN</t>
  </si>
  <si>
    <t>PREK</t>
  </si>
  <si>
    <t>PRE-K</t>
  </si>
  <si>
    <t>TRSH</t>
  </si>
  <si>
    <t>TRASH</t>
  </si>
  <si>
    <t>COUNTY SCHOOL FACILITIES FUND</t>
  </si>
  <si>
    <t>CLASSIFIED BONUS</t>
  </si>
  <si>
    <t>5466</t>
  </si>
  <si>
    <t>SUPPLY CHAIN ASSISTANCE</t>
  </si>
  <si>
    <t>6331</t>
  </si>
  <si>
    <t>6762</t>
  </si>
  <si>
    <t>7032</t>
  </si>
  <si>
    <t>7412</t>
  </si>
  <si>
    <t>7435</t>
  </si>
  <si>
    <t>LEARNING RECOVERY BLOCK GRANT</t>
  </si>
  <si>
    <t>7810</t>
  </si>
  <si>
    <t>4355</t>
  </si>
  <si>
    <t>4455</t>
  </si>
  <si>
    <t>BUFF</t>
  </si>
  <si>
    <t>CLTG</t>
  </si>
  <si>
    <t>DNGR</t>
  </si>
  <si>
    <t>ETHNIC STUDIES</t>
  </si>
  <si>
    <t>GSSI</t>
  </si>
  <si>
    <t>HERN</t>
  </si>
  <si>
    <t>KEYB</t>
  </si>
  <si>
    <t>MINK</t>
  </si>
  <si>
    <t>PGND</t>
  </si>
  <si>
    <t>PLN0</t>
  </si>
  <si>
    <t>PR00</t>
  </si>
  <si>
    <t>PRKS</t>
  </si>
  <si>
    <t>PSC0</t>
  </si>
  <si>
    <t>RS11</t>
  </si>
  <si>
    <t>SAI0</t>
  </si>
  <si>
    <t>SBHI</t>
  </si>
  <si>
    <t>SELC</t>
  </si>
  <si>
    <t>SEPC</t>
  </si>
  <si>
    <t>SEPD</t>
  </si>
  <si>
    <t>SSDV</t>
  </si>
  <si>
    <t>TUTR</t>
  </si>
  <si>
    <t>YMHW</t>
  </si>
  <si>
    <t xml:space="preserve">SUPPLY CHAIN </t>
  </si>
  <si>
    <t>SUPPLY CHAIN</t>
  </si>
  <si>
    <t>LEARNING RECOVERY</t>
  </si>
  <si>
    <t>ARTS MUSIC BG</t>
  </si>
  <si>
    <t>CUSTOMIZED SUPPLIES</t>
  </si>
  <si>
    <t>CUSTOMIZED EQUIPMENT</t>
  </si>
  <si>
    <t>BUFFERING SVCS GRANT</t>
  </si>
  <si>
    <t>BUFFERING SVCS</t>
  </si>
  <si>
    <t>COLLABORATIVE LRN GRANT</t>
  </si>
  <si>
    <t>DANGERMOND</t>
  </si>
  <si>
    <t>GRIEF SENSITIVE SCH</t>
  </si>
  <si>
    <t>KEY BOXES</t>
  </si>
  <si>
    <t>MAPLEMAKERS</t>
  </si>
  <si>
    <t>PROFESSIONAL LRN NETWORKS</t>
  </si>
  <si>
    <t>PUPIL REENGAGEMENT</t>
  </si>
  <si>
    <t>POSITIVE SCHOOL CLIMATE</t>
  </si>
  <si>
    <t>RESOURCE 11</t>
  </si>
  <si>
    <t>STANDARDS ALIGNED INSTRUCTION</t>
  </si>
  <si>
    <t>STUDENT BEHAVIORAL HEALTH</t>
  </si>
  <si>
    <t>SEL COUNSELOR</t>
  </si>
  <si>
    <t>SPECIAL ED PARENT COMMITTEE</t>
  </si>
  <si>
    <t>SPECIAL ED PD</t>
  </si>
  <si>
    <t>SOFTWARE &amp; SYS DEV</t>
  </si>
  <si>
    <t>TUTORING</t>
  </si>
  <si>
    <t>YOUTH MENTAL WELLNESS</t>
  </si>
  <si>
    <t>District User Version</t>
  </si>
  <si>
    <t>OTHER 
OUTGO</t>
  </si>
  <si>
    <t>6770</t>
  </si>
  <si>
    <t>ARTS &amp; MUSIC PROP 28</t>
  </si>
  <si>
    <t>ARTS &amp; MUSIC</t>
  </si>
  <si>
    <t>2024-2025</t>
  </si>
  <si>
    <t>24/25</t>
  </si>
  <si>
    <t>V June 2024</t>
  </si>
  <si>
    <t>(805)742-3190</t>
  </si>
  <si>
    <t>0028</t>
  </si>
  <si>
    <t>3327</t>
  </si>
  <si>
    <t>3386</t>
  </si>
  <si>
    <t>6332</t>
  </si>
  <si>
    <t>7033</t>
  </si>
  <si>
    <t>7339</t>
  </si>
  <si>
    <t>7399</t>
  </si>
  <si>
    <t>1028</t>
  </si>
  <si>
    <t>7180</t>
  </si>
  <si>
    <t>5853</t>
  </si>
  <si>
    <t>6700</t>
  </si>
  <si>
    <t>8974</t>
  </si>
  <si>
    <t>BEAR</t>
  </si>
  <si>
    <t>32XX</t>
  </si>
  <si>
    <t>HFVP</t>
  </si>
  <si>
    <t>ITS0</t>
  </si>
  <si>
    <t>LITN</t>
  </si>
  <si>
    <t>NCS3</t>
  </si>
  <si>
    <t>PASC</t>
  </si>
  <si>
    <t>PASN</t>
  </si>
  <si>
    <t>RIS3</t>
  </si>
  <si>
    <t>RS10</t>
  </si>
  <si>
    <t>SHAP</t>
  </si>
  <si>
    <t>SWKR</t>
  </si>
  <si>
    <t>WETL</t>
  </si>
  <si>
    <t>32xx</t>
  </si>
  <si>
    <t>ART UNRESTRICTED</t>
  </si>
  <si>
    <t>MENTAL HEALTH ADA</t>
  </si>
  <si>
    <t>MENTAL HLTH ADA</t>
  </si>
  <si>
    <t>SUPPORTING INCLUSIVE PRACTICES</t>
  </si>
  <si>
    <t>INCLUSIVE PRACTICES</t>
  </si>
  <si>
    <t>SCH FOOD BEST PRACTICES</t>
  </si>
  <si>
    <t>COLLEGE &amp; CAREER PATHWAYS</t>
  </si>
  <si>
    <t>COLLEGE &amp; CAREER</t>
  </si>
  <si>
    <t>EQUITY MULTIPLIER</t>
  </si>
  <si>
    <t>ART INSTRUCTION</t>
  </si>
  <si>
    <t>PUBLIC INFORMATION</t>
  </si>
  <si>
    <t>CONSULTING REIMB EXPENSE</t>
  </si>
  <si>
    <t>SUBSCRIPTION ASSETS</t>
  </si>
  <si>
    <t>PROCEEDS FROM SUBSCRIPTIONS</t>
  </si>
  <si>
    <t xml:space="preserve">ERATE BEAR </t>
  </si>
  <si>
    <t>TRANSFER TO 32XX</t>
  </si>
  <si>
    <t>TRANSFER TO 7422</t>
  </si>
  <si>
    <t>HEALTHCARE FOCUSED VOC PATH</t>
  </si>
  <si>
    <t>IT DEPARTMENT</t>
  </si>
  <si>
    <t>LITERACY NIGHT</t>
  </si>
  <si>
    <t>SAFE SUPPORTIVE SCHOOLS</t>
  </si>
  <si>
    <t>PASC SBCEO</t>
  </si>
  <si>
    <t>PASSION PROJECT GRANT</t>
  </si>
  <si>
    <t>PUPIL WELLBEING</t>
  </si>
  <si>
    <t>SDC RISE 3</t>
  </si>
  <si>
    <t>CALSHAPE VENTILATION</t>
  </si>
  <si>
    <t>SOCIAL WORKER</t>
  </si>
  <si>
    <t>WETLANDS EXHIBIT</t>
  </si>
  <si>
    <t>Med-Cal Billing Option</t>
  </si>
  <si>
    <t>ELOG-PARA</t>
  </si>
  <si>
    <t>3225</t>
  </si>
  <si>
    <t>9026</t>
  </si>
  <si>
    <t>CITY OF LOMPOC GRANTS</t>
  </si>
  <si>
    <t>ESSER III SUMMER LRN</t>
  </si>
  <si>
    <t xml:space="preserve">ESSER III SUMMER </t>
  </si>
  <si>
    <t>FIBR</t>
  </si>
  <si>
    <t>FIBER ARTS</t>
  </si>
  <si>
    <t>IN-KIND DONATIONS</t>
  </si>
  <si>
    <t>PLTW</t>
  </si>
  <si>
    <t>DESIGN MODELING &amp; BUILDING</t>
  </si>
  <si>
    <t>RLEY</t>
  </si>
  <si>
    <t>RILEY SETTLEMENT</t>
  </si>
  <si>
    <t>TROP</t>
  </si>
  <si>
    <t>TROPICAL GALLERY EXHIBIT</t>
  </si>
  <si>
    <t>WDWK</t>
  </si>
  <si>
    <t>WOODWORKING</t>
  </si>
  <si>
    <t>01-3010-0-0000-3140-4350-111-0000-0000</t>
  </si>
  <si>
    <t>ESSER III</t>
  </si>
  <si>
    <t>ESSER III LL</t>
  </si>
  <si>
    <t>ESSER III LEARNING LOSS</t>
  </si>
  <si>
    <t>EHCY</t>
  </si>
  <si>
    <t>ARP-HCY I</t>
  </si>
  <si>
    <t>ARP-HCY II</t>
  </si>
  <si>
    <t>CCSP GRANT</t>
  </si>
  <si>
    <t>CCSP</t>
  </si>
  <si>
    <t>CNS KIT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</si>
</sst>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39" x14ac:knownFonts="1">
    <font>
      <sz val="11"/>
      <color theme="1"/>
      <name val="Calibri"/>
      <family val="2"/>
      <scheme val="minor"/>
    </font>
    <font>
      <sz val="10"/>
      <color theme="1"/>
      <name val="Arial"/>
      <family val="2"/>
    </font>
    <font>
      <b/>
      <sz val="9"/>
      <color indexed="81"/>
      <name val="Tahoma"/>
      <family val="2"/>
    </font>
    <font>
      <sz val="48"/>
      <name val="Arial"/>
      <family val="2"/>
    </font>
    <font>
      <sz val="10"/>
      <name val="Arial"/>
      <family val="2"/>
    </font>
    <font>
      <sz val="16"/>
      <name val="Arial"/>
      <family val="2"/>
    </font>
    <font>
      <b/>
      <u/>
      <sz val="16"/>
      <name val="Arial"/>
      <family val="2"/>
    </font>
    <font>
      <b/>
      <sz val="16"/>
      <name val="Arial"/>
      <family val="2"/>
    </font>
    <font>
      <sz val="7"/>
      <color indexed="8"/>
      <name val="Times New Roman"/>
      <family val="1"/>
    </font>
    <font>
      <sz val="14"/>
      <color indexed="8"/>
      <name val="Arial"/>
      <family val="2"/>
    </font>
    <font>
      <b/>
      <sz val="7"/>
      <color indexed="8"/>
      <name val="Times New Roman"/>
      <family val="1"/>
    </font>
    <font>
      <b/>
      <sz val="14"/>
      <color indexed="8"/>
      <name val="Arial"/>
      <family val="2"/>
    </font>
    <font>
      <b/>
      <sz val="10"/>
      <color indexed="8"/>
      <name val="Arial"/>
      <family val="2"/>
    </font>
    <font>
      <sz val="10"/>
      <color theme="1"/>
      <name val="Arial"/>
      <family val="2"/>
    </font>
    <font>
      <b/>
      <sz val="13"/>
      <color theme="3"/>
      <name val="Arial"/>
      <family val="2"/>
    </font>
    <font>
      <b/>
      <sz val="11"/>
      <color theme="3"/>
      <name val="Arial"/>
      <family val="2"/>
    </font>
    <font>
      <b/>
      <sz val="10"/>
      <color theme="1"/>
      <name val="Arial"/>
      <family val="2"/>
    </font>
    <font>
      <b/>
      <sz val="10"/>
      <color rgb="FF000080"/>
      <name val="Arial"/>
      <family val="2"/>
    </font>
    <font>
      <b/>
      <sz val="16"/>
      <color theme="1"/>
      <name val="Arial"/>
      <family val="2"/>
    </font>
    <font>
      <sz val="14"/>
      <color theme="1"/>
      <name val="Arial"/>
      <family val="2"/>
    </font>
    <font>
      <b/>
      <sz val="14"/>
      <color theme="1"/>
      <name val="Arial"/>
      <family val="2"/>
    </font>
    <font>
      <sz val="22"/>
      <color theme="1"/>
      <name val="Arial"/>
      <family val="2"/>
    </font>
    <font>
      <sz val="24"/>
      <color theme="1"/>
      <name val="Arial"/>
      <family val="2"/>
    </font>
    <font>
      <b/>
      <u/>
      <sz val="16"/>
      <color theme="1"/>
      <name val="Arial"/>
      <family val="2"/>
    </font>
    <font>
      <b/>
      <sz val="12"/>
      <color theme="1"/>
      <name val="Arial"/>
      <family val="2"/>
    </font>
    <font>
      <sz val="10"/>
      <color rgb="FF000080"/>
      <name val="Arial"/>
      <family val="2"/>
    </font>
    <font>
      <u/>
      <sz val="11"/>
      <color theme="10"/>
      <name val="Calibri"/>
      <family val="2"/>
      <scheme val="minor"/>
    </font>
    <font>
      <b/>
      <sz val="11"/>
      <color theme="1"/>
      <name val="Calibri"/>
      <family val="2"/>
      <scheme val="minor"/>
    </font>
    <font>
      <sz val="14"/>
      <name val="Arial"/>
      <family val="2"/>
    </font>
    <font>
      <sz val="14"/>
      <color theme="1"/>
      <name val="Calibri"/>
      <family val="2"/>
      <scheme val="minor"/>
    </font>
    <font>
      <b/>
      <sz val="14"/>
      <name val="Arial"/>
      <family val="2"/>
    </font>
    <font>
      <sz val="11"/>
      <color theme="1"/>
      <name val="Calibri"/>
      <family val="2"/>
      <scheme val="minor"/>
    </font>
    <font>
      <sz val="18"/>
      <color theme="3"/>
      <name val="Calibri Light"/>
      <family val="2"/>
      <scheme val="major"/>
    </font>
    <font>
      <b/>
      <sz val="11"/>
      <color theme="0"/>
      <name val="Calibri"/>
      <family val="2"/>
      <scheme val="minor"/>
    </font>
    <font>
      <sz val="11"/>
      <color theme="0"/>
      <name val="Calibri"/>
      <family val="2"/>
      <scheme val="minor"/>
    </font>
    <font>
      <sz val="8"/>
      <name val="Calibri"/>
      <family val="2"/>
      <scheme val="minor"/>
    </font>
    <font>
      <b/>
      <sz val="11"/>
      <color theme="1"/>
      <name val="Arial"/>
      <family val="2"/>
    </font>
    <font>
      <b/>
      <sz val="8"/>
      <color theme="1"/>
      <name val="Arial"/>
      <family val="2"/>
    </font>
    <font>
      <sz val="9"/>
      <color indexed="81"/>
      <name val="Tahoma"/>
      <family val="2"/>
    </font>
  </fonts>
  <fills count="6">
    <fill>
      <patternFill patternType="none"/>
    </fill>
    <fill>
      <patternFill patternType="gray125"/>
    </fill>
    <fill>
      <patternFill patternType="solid">
        <fgColor rgb="FFDCDCDC"/>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6"/>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bottom style="thick">
        <color theme="4" tint="0.499984740745262"/>
      </bottom>
      <diagonal/>
    </border>
    <border>
      <left/>
      <right/>
      <top/>
      <bottom style="medium">
        <color rgb="FF00008B"/>
      </bottom>
      <diagonal/>
    </border>
    <border>
      <left style="thick">
        <color theme="0" tint="-0.14996795556505021"/>
      </left>
      <right style="thick">
        <color theme="0" tint="-0.14996795556505021"/>
      </right>
      <top style="thick">
        <color theme="0" tint="-0.14996795556505021"/>
      </top>
      <bottom style="thick">
        <color theme="0" tint="-0.14996795556505021"/>
      </bottom>
      <diagonal/>
    </border>
    <border>
      <left style="thick">
        <color theme="0" tint="-0.14996795556505021"/>
      </left>
      <right style="thick">
        <color theme="0" tint="-0.14996795556505021"/>
      </right>
      <top style="thick">
        <color theme="0" tint="-0.14996795556505021"/>
      </top>
      <bottom/>
      <diagonal/>
    </border>
    <border>
      <left style="thick">
        <color theme="0" tint="-0.14996795556505021"/>
      </left>
      <right style="thick">
        <color theme="0" tint="-0.14996795556505021"/>
      </right>
      <top/>
      <bottom/>
      <diagonal/>
    </border>
    <border>
      <left style="thick">
        <color theme="0" tint="-0.14996795556505021"/>
      </left>
      <right style="thick">
        <color theme="0" tint="-0.14996795556505021"/>
      </right>
      <top/>
      <bottom style="thick">
        <color theme="0" tint="-0.14996795556505021"/>
      </bottom>
      <diagonal/>
    </border>
    <border>
      <left style="thick">
        <color theme="0" tint="-0.14996795556505021"/>
      </left>
      <right/>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7">
    <xf numFmtId="0" fontId="0" fillId="0" borderId="0"/>
    <xf numFmtId="0" fontId="14" fillId="0" borderId="9" applyNumberFormat="0" applyFill="0" applyAlignment="0" applyProtection="0"/>
    <xf numFmtId="0" fontId="15" fillId="0" borderId="0" applyNumberForma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6" fillId="0" borderId="0" applyNumberFormat="0" applyFill="0" applyBorder="0" applyAlignment="0" applyProtection="0"/>
    <xf numFmtId="43" fontId="31" fillId="0" borderId="0" applyFont="0" applyFill="0" applyBorder="0" applyAlignment="0" applyProtection="0"/>
    <xf numFmtId="0" fontId="32" fillId="0" borderId="0" applyNumberFormat="0" applyFill="0" applyBorder="0" applyAlignment="0" applyProtection="0"/>
    <xf numFmtId="0" fontId="34" fillId="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0">
    <xf numFmtId="0" fontId="0" fillId="0" borderId="0" xfId="0"/>
    <xf numFmtId="0" fontId="0" fillId="0" borderId="0" xfId="0" applyFill="1"/>
    <xf numFmtId="0" fontId="4" fillId="0" borderId="0" xfId="0" applyFont="1"/>
    <xf numFmtId="0" fontId="5" fillId="0" borderId="0" xfId="0" applyFont="1"/>
    <xf numFmtId="0" fontId="6" fillId="0" borderId="0" xfId="0" applyFont="1"/>
    <xf numFmtId="0" fontId="7" fillId="0" borderId="0" xfId="0" applyFont="1" applyAlignment="1">
      <alignment textRotation="45"/>
    </xf>
    <xf numFmtId="0" fontId="7" fillId="0" borderId="0" xfId="0" applyFont="1" applyAlignment="1">
      <alignment horizontal="center"/>
    </xf>
    <xf numFmtId="0" fontId="5" fillId="0" borderId="0" xfId="0" applyFont="1" applyAlignment="1">
      <alignment horizontal="center"/>
    </xf>
    <xf numFmtId="0" fontId="7" fillId="0" borderId="0" xfId="0" applyFont="1"/>
    <xf numFmtId="49" fontId="7" fillId="0" borderId="0" xfId="0" applyNumberFormat="1" applyFont="1"/>
    <xf numFmtId="49" fontId="18" fillId="0" borderId="0" xfId="0" applyNumberFormat="1" applyFont="1"/>
    <xf numFmtId="0" fontId="19" fillId="0" borderId="0" xfId="0" applyFont="1" applyAlignment="1">
      <alignment vertical="center"/>
    </xf>
    <xf numFmtId="0" fontId="20" fillId="0" borderId="0" xfId="0" applyFont="1" applyAlignment="1">
      <alignment vertical="center"/>
    </xf>
    <xf numFmtId="0" fontId="19" fillId="0" borderId="0" xfId="0" applyFont="1" applyAlignment="1">
      <alignment horizontal="left" vertical="center" indent="4"/>
    </xf>
    <xf numFmtId="0" fontId="20" fillId="0" borderId="0" xfId="0" applyFont="1" applyAlignment="1">
      <alignment horizontal="left" vertical="center" indent="8"/>
    </xf>
    <xf numFmtId="0" fontId="19" fillId="0" borderId="0" xfId="0" applyFont="1" applyAlignment="1">
      <alignment horizontal="left" vertical="center" indent="8"/>
    </xf>
    <xf numFmtId="0" fontId="19" fillId="0" borderId="0" xfId="0" applyFont="1" applyAlignment="1">
      <alignment horizontal="left" vertical="center" indent="6"/>
    </xf>
    <xf numFmtId="0" fontId="20" fillId="0" borderId="0" xfId="0" applyFont="1" applyAlignment="1">
      <alignment horizontal="left" vertical="center" indent="4"/>
    </xf>
    <xf numFmtId="0" fontId="17" fillId="0" borderId="0" xfId="0" applyNumberFormat="1" applyFont="1" applyFill="1" applyBorder="1" applyAlignment="1">
      <alignment horizontal="center" vertical="center"/>
    </xf>
    <xf numFmtId="0" fontId="17" fillId="0" borderId="0" xfId="11" applyNumberFormat="1" applyFont="1" applyFill="1" applyBorder="1" applyAlignment="1">
      <alignment horizontal="left" vertical="center"/>
    </xf>
    <xf numFmtId="0" fontId="13" fillId="0" borderId="1" xfId="11" applyNumberFormat="1" applyFill="1" applyBorder="1" applyAlignment="1">
      <alignment horizontal="left" wrapText="1"/>
    </xf>
    <xf numFmtId="0" fontId="17" fillId="0" borderId="0" xfId="4" applyNumberFormat="1" applyFont="1" applyFill="1" applyBorder="1" applyAlignment="1">
      <alignment horizontal="left" vertical="center"/>
    </xf>
    <xf numFmtId="0" fontId="0" fillId="0" borderId="0" xfId="0" applyAlignment="1">
      <alignment horizontal="center"/>
    </xf>
    <xf numFmtId="0" fontId="17" fillId="0" borderId="0" xfId="5" applyNumberFormat="1" applyFont="1" applyFill="1" applyBorder="1" applyAlignment="1">
      <alignment horizontal="left" vertical="center"/>
    </xf>
    <xf numFmtId="0" fontId="17" fillId="0" borderId="0" xfId="6" applyNumberFormat="1" applyFont="1" applyFill="1" applyBorder="1" applyAlignment="1">
      <alignment horizontal="center" vertical="center"/>
    </xf>
    <xf numFmtId="0" fontId="17" fillId="0" borderId="0" xfId="7" applyNumberFormat="1" applyFont="1" applyFill="1" applyBorder="1" applyAlignment="1">
      <alignment horizontal="left" vertical="center"/>
    </xf>
    <xf numFmtId="0" fontId="17" fillId="0" borderId="0" xfId="8" applyNumberFormat="1" applyFont="1" applyFill="1" applyBorder="1" applyAlignment="1">
      <alignment horizontal="center" vertical="center"/>
    </xf>
    <xf numFmtId="0" fontId="17" fillId="0" borderId="0" xfId="8" applyNumberFormat="1" applyFont="1" applyFill="1" applyBorder="1" applyAlignment="1">
      <alignment horizontal="left" vertical="center"/>
    </xf>
    <xf numFmtId="0" fontId="17" fillId="0" borderId="0" xfId="9" applyNumberFormat="1" applyFont="1" applyFill="1" applyBorder="1" applyAlignment="1">
      <alignment horizontal="left" vertical="center"/>
    </xf>
    <xf numFmtId="0" fontId="17" fillId="0" borderId="0" xfId="10" applyNumberFormat="1" applyFont="1" applyFill="1" applyBorder="1" applyAlignment="1">
      <alignment horizontal="center" vertical="center"/>
    </xf>
    <xf numFmtId="0" fontId="16" fillId="2" borderId="10" xfId="11" applyNumberFormat="1" applyFont="1" applyFill="1" applyBorder="1" applyAlignment="1">
      <alignment horizontal="center" vertical="center"/>
    </xf>
    <xf numFmtId="0" fontId="16" fillId="2" borderId="10" xfId="0" applyNumberFormat="1" applyFont="1" applyFill="1" applyBorder="1" applyAlignment="1">
      <alignment horizontal="center" vertical="center"/>
    </xf>
    <xf numFmtId="0" fontId="16" fillId="2" borderId="10" xfId="4" applyNumberFormat="1" applyFont="1" applyFill="1" applyBorder="1" applyAlignment="1">
      <alignment horizontal="center" vertical="center"/>
    </xf>
    <xf numFmtId="0" fontId="16" fillId="2" borderId="10" xfId="5" applyNumberFormat="1" applyFont="1" applyFill="1" applyBorder="1" applyAlignment="1">
      <alignment horizontal="center" vertical="center"/>
    </xf>
    <xf numFmtId="0" fontId="16" fillId="2" borderId="10" xfId="6" applyNumberFormat="1" applyFont="1" applyFill="1" applyBorder="1" applyAlignment="1">
      <alignment horizontal="center" vertical="center"/>
    </xf>
    <xf numFmtId="0" fontId="16" fillId="2" borderId="10" xfId="7" applyNumberFormat="1" applyFont="1" applyFill="1" applyBorder="1" applyAlignment="1">
      <alignment horizontal="center" vertical="center"/>
    </xf>
    <xf numFmtId="0" fontId="16" fillId="2" borderId="2" xfId="8" applyNumberFormat="1" applyFont="1" applyFill="1" applyBorder="1" applyAlignment="1">
      <alignment horizontal="center" vertical="center"/>
    </xf>
    <xf numFmtId="0" fontId="16" fillId="2" borderId="2" xfId="8" applyNumberFormat="1" applyFont="1" applyFill="1" applyBorder="1" applyAlignment="1">
      <alignment horizontal="left" vertical="center"/>
    </xf>
    <xf numFmtId="0" fontId="16" fillId="2" borderId="10" xfId="9" applyNumberFormat="1" applyFont="1" applyFill="1" applyBorder="1" applyAlignment="1">
      <alignment horizontal="center" vertical="center"/>
    </xf>
    <xf numFmtId="0" fontId="16" fillId="2" borderId="10" xfId="10" applyNumberFormat="1" applyFont="1" applyFill="1" applyBorder="1" applyAlignment="1">
      <alignment horizontal="center" vertical="center"/>
    </xf>
    <xf numFmtId="0" fontId="16" fillId="2" borderId="10" xfId="3" applyNumberFormat="1" applyFont="1" applyFill="1" applyBorder="1" applyAlignment="1">
      <alignment horizontal="left" vertical="center"/>
    </xf>
    <xf numFmtId="0" fontId="13" fillId="0" borderId="1" xfId="5" applyNumberFormat="1" applyFill="1" applyBorder="1" applyAlignment="1">
      <alignment horizontal="left" wrapText="1"/>
    </xf>
    <xf numFmtId="0" fontId="13" fillId="0" borderId="1" xfId="6" applyNumberFormat="1" applyFill="1" applyBorder="1" applyAlignment="1">
      <alignment horizontal="left" wrapText="1"/>
    </xf>
    <xf numFmtId="0" fontId="13" fillId="0" borderId="1" xfId="7" applyNumberFormat="1" applyFill="1" applyBorder="1" applyAlignment="1">
      <alignment horizontal="left" wrapText="1"/>
    </xf>
    <xf numFmtId="0" fontId="13" fillId="0" borderId="1" xfId="9" applyNumberFormat="1" applyFill="1" applyBorder="1" applyAlignment="1">
      <alignment horizontal="left" wrapText="1"/>
    </xf>
    <xf numFmtId="10" fontId="0" fillId="0" borderId="0" xfId="0" applyNumberFormat="1"/>
    <xf numFmtId="0" fontId="0" fillId="0" borderId="0" xfId="0" applyAlignment="1">
      <alignment horizontal="center" vertical="center"/>
    </xf>
    <xf numFmtId="0" fontId="26" fillId="0" borderId="0" xfId="12" applyAlignment="1">
      <alignment horizontal="center" vertical="center"/>
    </xf>
    <xf numFmtId="0" fontId="15" fillId="0" borderId="11" xfId="2" applyBorder="1" applyAlignment="1">
      <alignment horizontal="center" vertical="center"/>
    </xf>
    <xf numFmtId="0" fontId="0" fillId="0" borderId="0" xfId="0" applyAlignment="1">
      <alignment horizontal="left" vertical="center" wrapText="1" indent="1"/>
    </xf>
    <xf numFmtId="0" fontId="18" fillId="0" borderId="0" xfId="0" applyNumberFormat="1" applyFont="1"/>
    <xf numFmtId="49" fontId="19" fillId="0" borderId="0" xfId="0" applyNumberFormat="1" applyFont="1" applyAlignment="1">
      <alignment horizontal="left"/>
    </xf>
    <xf numFmtId="0" fontId="29" fillId="0" borderId="0" xfId="0" applyFont="1" applyAlignment="1">
      <alignment horizontal="left"/>
    </xf>
    <xf numFmtId="49" fontId="28" fillId="0" borderId="0" xfId="0" applyNumberFormat="1" applyFont="1" applyAlignment="1"/>
    <xf numFmtId="0" fontId="16" fillId="0" borderId="0" xfId="3" applyNumberFormat="1" applyFont="1" applyFill="1" applyBorder="1" applyAlignment="1">
      <alignment horizontal="left" vertical="center"/>
    </xf>
    <xf numFmtId="0" fontId="34" fillId="5" borderId="0" xfId="15"/>
    <xf numFmtId="0" fontId="32" fillId="0" borderId="0" xfId="14" applyProtection="1">
      <protection locked="0"/>
    </xf>
    <xf numFmtId="49" fontId="0" fillId="0" borderId="0" xfId="0" applyNumberFormat="1" applyProtection="1">
      <protection locked="0"/>
    </xf>
    <xf numFmtId="0" fontId="0" fillId="0" borderId="0" xfId="0" applyProtection="1">
      <protection locked="0"/>
    </xf>
    <xf numFmtId="0" fontId="33" fillId="5" borderId="0" xfId="15" applyFont="1" applyProtection="1">
      <protection locked="0"/>
    </xf>
    <xf numFmtId="0" fontId="16" fillId="2" borderId="10" xfId="11" applyNumberFormat="1" applyFont="1" applyFill="1" applyBorder="1" applyAlignment="1" applyProtection="1">
      <alignment horizontal="center" vertical="center"/>
      <protection locked="0"/>
    </xf>
    <xf numFmtId="0" fontId="17" fillId="0" borderId="0" xfId="11" applyNumberFormat="1" applyFont="1" applyFill="1" applyBorder="1" applyAlignment="1" applyProtection="1">
      <alignment horizontal="left" vertical="center"/>
      <protection locked="0"/>
    </xf>
    <xf numFmtId="0" fontId="1" fillId="0" borderId="1" xfId="16" applyBorder="1" applyProtection="1">
      <protection locked="0"/>
    </xf>
    <xf numFmtId="0" fontId="0" fillId="0" borderId="0" xfId="0" applyNumberFormat="1" applyProtection="1">
      <protection locked="0"/>
    </xf>
    <xf numFmtId="43" fontId="25" fillId="0" borderId="0" xfId="13" applyFont="1" applyFill="1" applyBorder="1" applyAlignment="1">
      <alignment horizontal="center" vertical="center"/>
    </xf>
    <xf numFmtId="43" fontId="0" fillId="0" borderId="0" xfId="13" applyFont="1" applyFill="1"/>
    <xf numFmtId="43" fontId="0" fillId="0" borderId="0" xfId="13" applyFont="1"/>
    <xf numFmtId="0" fontId="1" fillId="0" borderId="0" xfId="17"/>
    <xf numFmtId="49" fontId="16" fillId="2" borderId="10" xfId="5" applyNumberFormat="1" applyFont="1" applyFill="1" applyBorder="1" applyAlignment="1" applyProtection="1">
      <alignment horizontal="center" vertical="center"/>
      <protection locked="0"/>
    </xf>
    <xf numFmtId="49" fontId="17" fillId="0" borderId="0" xfId="5" applyNumberFormat="1" applyFont="1" applyFill="1" applyBorder="1" applyAlignment="1" applyProtection="1">
      <alignment horizontal="left" vertical="center"/>
      <protection locked="0"/>
    </xf>
    <xf numFmtId="49" fontId="13" fillId="0" borderId="1" xfId="5" applyNumberFormat="1" applyBorder="1" applyAlignment="1" applyProtection="1">
      <alignment horizontal="center" wrapText="1"/>
      <protection locked="0"/>
    </xf>
    <xf numFmtId="43" fontId="16" fillId="2" borderId="10" xfId="13" applyFont="1" applyFill="1" applyBorder="1" applyAlignment="1">
      <alignment horizontal="center" vertical="center"/>
    </xf>
    <xf numFmtId="43" fontId="17" fillId="0" borderId="0" xfId="13" applyFont="1" applyFill="1" applyBorder="1" applyAlignment="1">
      <alignment horizontal="center" vertical="center"/>
    </xf>
    <xf numFmtId="0" fontId="0" fillId="0" borderId="0" xfId="0" applyAlignment="1">
      <alignment horizontal="left"/>
    </xf>
    <xf numFmtId="0" fontId="25" fillId="0" borderId="0" xfId="8" applyNumberFormat="1" applyFont="1" applyFill="1" applyBorder="1" applyAlignment="1">
      <alignment horizontal="left" vertical="center"/>
    </xf>
    <xf numFmtId="43" fontId="25" fillId="0" borderId="0" xfId="13" applyFont="1" applyFill="1" applyBorder="1" applyAlignment="1">
      <alignment horizontal="left" vertical="center"/>
    </xf>
    <xf numFmtId="43" fontId="1" fillId="0" borderId="1" xfId="13" applyFont="1" applyFill="1" applyBorder="1" applyAlignment="1">
      <alignment horizontal="left" wrapText="1"/>
    </xf>
    <xf numFmtId="0" fontId="0" fillId="0" borderId="0" xfId="0" applyFont="1" applyAlignment="1">
      <alignment horizontal="left"/>
    </xf>
    <xf numFmtId="43" fontId="0" fillId="0" borderId="0" xfId="13" applyFont="1" applyAlignment="1">
      <alignment horizontal="left"/>
    </xf>
    <xf numFmtId="49" fontId="7" fillId="0" borderId="0" xfId="0" applyNumberFormat="1" applyFont="1" applyAlignment="1"/>
    <xf numFmtId="0" fontId="0" fillId="0" borderId="0" xfId="0" quotePrefix="1" applyProtection="1">
      <protection locked="0"/>
    </xf>
    <xf numFmtId="43" fontId="33" fillId="5" borderId="0" xfId="13" applyFont="1" applyFill="1" applyProtection="1">
      <protection locked="0"/>
    </xf>
    <xf numFmtId="0" fontId="0" fillId="0" borderId="0" xfId="0" applyBorder="1"/>
    <xf numFmtId="0" fontId="0" fillId="0" borderId="0" xfId="0" applyFill="1" applyBorder="1"/>
    <xf numFmtId="0" fontId="1" fillId="0" borderId="0" xfId="18"/>
    <xf numFmtId="0" fontId="1" fillId="0" borderId="16" xfId="8" applyNumberFormat="1" applyFont="1" applyFill="1" applyBorder="1" applyAlignment="1">
      <alignment horizontal="left" wrapText="1"/>
    </xf>
    <xf numFmtId="43" fontId="16" fillId="2" borderId="2" xfId="13" applyFont="1" applyFill="1" applyBorder="1" applyAlignment="1">
      <alignment horizontal="left" vertical="center"/>
    </xf>
    <xf numFmtId="0" fontId="13" fillId="0" borderId="16" xfId="3" applyNumberFormat="1" applyFill="1" applyBorder="1" applyAlignment="1">
      <alignment horizontal="left" wrapText="1"/>
    </xf>
    <xf numFmtId="43" fontId="1" fillId="2" borderId="10" xfId="13" applyFont="1" applyFill="1" applyBorder="1" applyAlignment="1">
      <alignment horizontal="center" vertical="center"/>
    </xf>
    <xf numFmtId="49" fontId="28" fillId="0" borderId="0" xfId="0" applyNumberFormat="1" applyFont="1" applyAlignment="1">
      <alignment horizontal="left"/>
    </xf>
    <xf numFmtId="0" fontId="0" fillId="0" borderId="11" xfId="0" applyBorder="1" applyAlignment="1">
      <alignment horizontal="left" vertical="center" wrapText="1" indent="1"/>
    </xf>
    <xf numFmtId="0" fontId="13" fillId="0" borderId="16" xfId="4" applyNumberFormat="1" applyFill="1" applyBorder="1" applyAlignment="1">
      <alignment horizontal="left" wrapText="1"/>
    </xf>
    <xf numFmtId="0" fontId="1" fillId="0" borderId="1" xfId="16" quotePrefix="1" applyBorder="1" applyProtection="1">
      <protection locked="0"/>
    </xf>
    <xf numFmtId="0" fontId="13" fillId="0" borderId="1" xfId="11" applyNumberFormat="1" applyFill="1" applyBorder="1" applyAlignment="1">
      <alignment wrapText="1"/>
    </xf>
    <xf numFmtId="0" fontId="13" fillId="0" borderId="16" xfId="10" applyNumberFormat="1" applyFill="1" applyBorder="1" applyAlignment="1">
      <alignment horizontal="left" wrapText="1"/>
    </xf>
    <xf numFmtId="0" fontId="1" fillId="0" borderId="1" xfId="19" applyBorder="1"/>
    <xf numFmtId="49" fontId="0" fillId="0" borderId="0" xfId="0" applyNumberFormat="1" applyBorder="1" applyProtection="1">
      <protection locked="0"/>
    </xf>
    <xf numFmtId="49" fontId="33" fillId="5" borderId="0" xfId="15" applyNumberFormat="1" applyFont="1" applyBorder="1" applyProtection="1">
      <protection locked="0"/>
    </xf>
    <xf numFmtId="0" fontId="1" fillId="0" borderId="0" xfId="17" applyBorder="1"/>
    <xf numFmtId="0" fontId="1" fillId="0" borderId="0" xfId="19" applyBorder="1"/>
    <xf numFmtId="49" fontId="0" fillId="0" borderId="0" xfId="0" quotePrefix="1" applyNumberFormat="1" applyBorder="1" applyProtection="1">
      <protection locked="0"/>
    </xf>
    <xf numFmtId="0" fontId="1" fillId="0" borderId="0" xfId="22" applyBorder="1"/>
    <xf numFmtId="0" fontId="1" fillId="0" borderId="0" xfId="17" applyFill="1"/>
    <xf numFmtId="0" fontId="1" fillId="0" borderId="1" xfId="23" applyBorder="1"/>
    <xf numFmtId="0" fontId="1" fillId="0" borderId="1" xfId="24" applyBorder="1"/>
    <xf numFmtId="0" fontId="16" fillId="2" borderId="1" xfId="8" applyNumberFormat="1" applyFont="1" applyFill="1" applyBorder="1" applyAlignment="1">
      <alignment horizontal="left" vertical="center"/>
    </xf>
    <xf numFmtId="0" fontId="16" fillId="2" borderId="16" xfId="8" applyNumberFormat="1" applyFont="1" applyFill="1" applyBorder="1" applyAlignment="1">
      <alignment horizontal="left" vertical="center"/>
    </xf>
    <xf numFmtId="0" fontId="1" fillId="0" borderId="1" xfId="26" applyBorder="1"/>
    <xf numFmtId="0" fontId="1" fillId="0" borderId="1" xfId="16" applyBorder="1" applyAlignment="1" applyProtection="1">
      <alignment horizontal="left"/>
      <protection locked="0"/>
    </xf>
    <xf numFmtId="0" fontId="1" fillId="0" borderId="1" xfId="25" applyBorder="1"/>
    <xf numFmtId="0" fontId="1" fillId="0" borderId="1" xfId="22" applyBorder="1"/>
    <xf numFmtId="0" fontId="0" fillId="0" borderId="0" xfId="0" applyFont="1" applyProtection="1">
      <protection locked="0"/>
    </xf>
    <xf numFmtId="0" fontId="28" fillId="0" borderId="0" xfId="0" applyNumberFormat="1" applyFont="1" applyAlignment="1">
      <alignment wrapText="1"/>
    </xf>
    <xf numFmtId="0" fontId="24" fillId="0" borderId="8" xfId="0" applyFont="1" applyBorder="1" applyAlignment="1">
      <alignment horizontal="center" vertical="center" textRotation="90"/>
    </xf>
    <xf numFmtId="0" fontId="1" fillId="0" borderId="1" xfId="18" applyBorder="1"/>
    <xf numFmtId="0" fontId="1" fillId="0" borderId="1" xfId="21" applyBorder="1"/>
    <xf numFmtId="0" fontId="20" fillId="0" borderId="7" xfId="0" applyFont="1" applyBorder="1" applyAlignment="1">
      <alignment vertical="center" textRotation="90"/>
    </xf>
    <xf numFmtId="0" fontId="20" fillId="0" borderId="8" xfId="0" applyFont="1" applyBorder="1" applyAlignment="1">
      <alignment vertical="center" textRotation="90"/>
    </xf>
    <xf numFmtId="0" fontId="1" fillId="0" borderId="16" xfId="20" applyBorder="1"/>
    <xf numFmtId="0" fontId="0" fillId="0" borderId="1" xfId="0" applyBorder="1"/>
    <xf numFmtId="0" fontId="0" fillId="0" borderId="16" xfId="0" applyBorder="1"/>
    <xf numFmtId="0" fontId="3" fillId="0" borderId="0" xfId="0" applyFont="1" applyAlignment="1">
      <alignment horizontal="center"/>
    </xf>
    <xf numFmtId="0" fontId="21" fillId="0" borderId="0" xfId="0" applyFont="1" applyAlignment="1">
      <alignment horizontal="center"/>
    </xf>
    <xf numFmtId="0" fontId="22" fillId="3" borderId="0" xfId="0" applyFont="1" applyFill="1" applyAlignment="1">
      <alignment horizontal="center"/>
    </xf>
    <xf numFmtId="0" fontId="19" fillId="0" borderId="0" xfId="0" applyFont="1" applyAlignment="1">
      <alignment horizontal="left" vertical="center" wrapText="1" indent="8"/>
    </xf>
    <xf numFmtId="49" fontId="28" fillId="0" borderId="0" xfId="0" applyNumberFormat="1" applyFont="1" applyAlignment="1">
      <alignment horizontal="left"/>
    </xf>
    <xf numFmtId="0" fontId="6" fillId="0" borderId="0" xfId="0" applyFont="1" applyAlignment="1">
      <alignment horizontal="center"/>
    </xf>
    <xf numFmtId="0" fontId="23" fillId="0" borderId="0" xfId="0" applyFont="1" applyAlignment="1">
      <alignment horizontal="center" vertical="center"/>
    </xf>
    <xf numFmtId="0" fontId="19" fillId="0" borderId="0" xfId="0" applyFont="1" applyAlignment="1">
      <alignment vertical="center" wrapText="1"/>
    </xf>
    <xf numFmtId="49" fontId="28" fillId="4" borderId="0" xfId="0" applyNumberFormat="1" applyFont="1" applyFill="1" applyAlignment="1">
      <alignment horizontal="left"/>
    </xf>
    <xf numFmtId="49" fontId="30" fillId="0" borderId="0" xfId="0" applyNumberFormat="1" applyFont="1" applyAlignment="1">
      <alignment horizontal="left"/>
    </xf>
    <xf numFmtId="0" fontId="28" fillId="0" borderId="0" xfId="0" applyNumberFormat="1" applyFont="1" applyAlignment="1">
      <alignment horizontal="left" wrapText="1"/>
    </xf>
    <xf numFmtId="0" fontId="20" fillId="0" borderId="3" xfId="0" applyFont="1" applyBorder="1" applyAlignment="1">
      <alignment horizontal="center" vertical="center" textRotation="90"/>
    </xf>
    <xf numFmtId="0" fontId="20" fillId="0" borderId="4" xfId="0" applyFont="1" applyBorder="1" applyAlignment="1">
      <alignment horizontal="center" vertical="center" textRotation="90"/>
    </xf>
    <xf numFmtId="0" fontId="20" fillId="0" borderId="5" xfId="0" applyFont="1" applyBorder="1" applyAlignment="1">
      <alignment horizontal="center" vertical="center" textRotation="90"/>
    </xf>
    <xf numFmtId="0" fontId="20" fillId="0" borderId="7" xfId="0" applyFont="1" applyBorder="1" applyAlignment="1">
      <alignment horizontal="center" vertical="center" textRotation="90"/>
    </xf>
    <xf numFmtId="0" fontId="20" fillId="0" borderId="8" xfId="0" applyFont="1" applyBorder="1" applyAlignment="1">
      <alignment horizontal="center" vertical="center" textRotation="90"/>
    </xf>
    <xf numFmtId="0" fontId="20" fillId="0" borderId="6" xfId="0" applyFont="1" applyBorder="1" applyAlignment="1">
      <alignment horizontal="center" vertical="center" textRotation="90"/>
    </xf>
    <xf numFmtId="0" fontId="24" fillId="0" borderId="7" xfId="0" applyFont="1" applyBorder="1" applyAlignment="1">
      <alignment horizontal="center" vertical="center" textRotation="90"/>
    </xf>
    <xf numFmtId="0" fontId="24" fillId="0" borderId="8" xfId="0" applyFont="1" applyBorder="1" applyAlignment="1">
      <alignment horizontal="center" vertical="center" textRotation="90"/>
    </xf>
    <xf numFmtId="0" fontId="24" fillId="0" borderId="6" xfId="0" applyFont="1" applyBorder="1" applyAlignment="1">
      <alignment horizontal="center" vertical="center" textRotation="90"/>
    </xf>
    <xf numFmtId="0" fontId="24" fillId="0" borderId="3" xfId="0" applyFont="1" applyBorder="1" applyAlignment="1">
      <alignment horizontal="center" vertical="center" textRotation="90"/>
    </xf>
    <xf numFmtId="0" fontId="24" fillId="0" borderId="4" xfId="0" applyFont="1" applyBorder="1" applyAlignment="1">
      <alignment horizontal="center" vertical="center" textRotation="90"/>
    </xf>
    <xf numFmtId="0" fontId="24" fillId="0" borderId="5" xfId="0" applyFont="1" applyBorder="1" applyAlignment="1">
      <alignment horizontal="center" vertical="center" textRotation="90"/>
    </xf>
    <xf numFmtId="0" fontId="24" fillId="0" borderId="7" xfId="0" applyFont="1" applyBorder="1" applyAlignment="1">
      <alignment horizontal="center" vertical="center" textRotation="90" wrapText="1"/>
    </xf>
    <xf numFmtId="0" fontId="24" fillId="0" borderId="8" xfId="0" applyFont="1" applyBorder="1" applyAlignment="1">
      <alignment horizontal="center" vertical="center" textRotation="90" wrapText="1"/>
    </xf>
    <xf numFmtId="0" fontId="24" fillId="0" borderId="6" xfId="0" applyFont="1" applyBorder="1" applyAlignment="1">
      <alignment horizontal="center" vertical="center" textRotation="90" wrapText="1"/>
    </xf>
    <xf numFmtId="0" fontId="24" fillId="0" borderId="19" xfId="0" applyFont="1" applyBorder="1" applyAlignment="1">
      <alignment horizontal="center" vertical="center" textRotation="90"/>
    </xf>
    <xf numFmtId="0" fontId="24" fillId="0" borderId="17" xfId="0" applyFont="1" applyBorder="1" applyAlignment="1">
      <alignment horizontal="center" vertical="center" textRotation="90"/>
    </xf>
    <xf numFmtId="0" fontId="24" fillId="0" borderId="20" xfId="0" applyFont="1" applyBorder="1" applyAlignment="1">
      <alignment horizontal="center" vertical="center" textRotation="90"/>
    </xf>
    <xf numFmtId="0" fontId="37" fillId="0" borderId="7" xfId="0" applyFont="1" applyBorder="1" applyAlignment="1">
      <alignment horizontal="center" vertical="center" textRotation="90" wrapText="1"/>
    </xf>
    <xf numFmtId="0" fontId="36" fillId="0" borderId="18" xfId="0" applyFont="1" applyBorder="1" applyAlignment="1">
      <alignment horizontal="center" vertical="center" textRotation="90" wrapText="1"/>
    </xf>
    <xf numFmtId="0" fontId="36" fillId="0" borderId="7" xfId="0" applyFont="1" applyBorder="1" applyAlignment="1">
      <alignment horizontal="center" vertical="center" textRotation="90" wrapText="1"/>
    </xf>
    <xf numFmtId="0" fontId="36" fillId="0" borderId="6" xfId="0" applyFont="1" applyBorder="1" applyAlignment="1">
      <alignment horizontal="center" vertical="center" textRotation="90" wrapText="1"/>
    </xf>
    <xf numFmtId="0" fontId="14" fillId="0" borderId="0" xfId="1" applyBorder="1" applyAlignment="1">
      <alignment horizontal="center" vertical="center"/>
    </xf>
    <xf numFmtId="0" fontId="0" fillId="0" borderId="11" xfId="0" applyBorder="1" applyAlignment="1">
      <alignment horizontal="left" vertical="center" wrapText="1" indent="1"/>
    </xf>
    <xf numFmtId="0" fontId="15" fillId="0" borderId="12" xfId="2" applyBorder="1" applyAlignment="1">
      <alignment horizontal="center" vertical="center"/>
    </xf>
    <xf numFmtId="0" fontId="15" fillId="0" borderId="13" xfId="2" applyBorder="1" applyAlignment="1">
      <alignment horizontal="center" vertical="center"/>
    </xf>
    <xf numFmtId="0" fontId="15" fillId="0" borderId="14" xfId="2" applyBorder="1" applyAlignment="1">
      <alignment horizontal="center" vertical="center"/>
    </xf>
    <xf numFmtId="0" fontId="26" fillId="0" borderId="15" xfId="12" applyBorder="1" applyAlignment="1">
      <alignment horizontal="center" vertical="center"/>
    </xf>
  </cellXfs>
  <cellStyles count="27">
    <cellStyle name="Accent3" xfId="15" builtinId="37"/>
    <cellStyle name="Comma" xfId="13" builtinId="3"/>
    <cellStyle name="Heading 2" xfId="1" builtinId="17"/>
    <cellStyle name="Heading 4" xfId="2" builtinId="19"/>
    <cellStyle name="Hyperlink" xfId="12" builtinId="8"/>
    <cellStyle name="Normal" xfId="0" builtinId="0"/>
    <cellStyle name="Normal_Descriptions" xfId="17" xr:uid="{00000000-0005-0000-0000-000006000000}"/>
    <cellStyle name="Normal_Function" xfId="24" xr:uid="{00000000-0005-0000-0000-000007000000}"/>
    <cellStyle name="Normal_Fund" xfId="16" xr:uid="{00000000-0005-0000-0000-000008000000}"/>
    <cellStyle name="Normal_Goal" xfId="23" xr:uid="{00000000-0005-0000-0000-000009000000}"/>
    <cellStyle name="Normal_Management" xfId="19" xr:uid="{00000000-0005-0000-0000-00000A000000}"/>
    <cellStyle name="Normal_Objects" xfId="25" xr:uid="{00000000-0005-0000-0000-00000B000000}"/>
    <cellStyle name="Normal_Resource" xfId="20" xr:uid="{00000000-0005-0000-0000-00000C000000}"/>
    <cellStyle name="Normal_Rev Cash Objects" xfId="21" xr:uid="{00000000-0005-0000-0000-00000D000000}"/>
    <cellStyle name="Normal_Salary Objects" xfId="18" xr:uid="{00000000-0005-0000-0000-00000E000000}"/>
    <cellStyle name="Normal_School" xfId="26" xr:uid="{00000000-0005-0000-0000-00000F000000}"/>
    <cellStyle name="Normal_Sheet1" xfId="3" xr:uid="{00000000-0005-0000-0000-000010000000}"/>
    <cellStyle name="Normal_Sheet2" xfId="4" xr:uid="{00000000-0005-0000-0000-000011000000}"/>
    <cellStyle name="Normal_Sheet3" xfId="5" xr:uid="{00000000-0005-0000-0000-000012000000}"/>
    <cellStyle name="Normal_Sheet4" xfId="6" xr:uid="{00000000-0005-0000-0000-000013000000}"/>
    <cellStyle name="Normal_Sheet5" xfId="7" xr:uid="{00000000-0005-0000-0000-000014000000}"/>
    <cellStyle name="Normal_Sheet6" xfId="8" xr:uid="{00000000-0005-0000-0000-000015000000}"/>
    <cellStyle name="Normal_Sheet7" xfId="9" xr:uid="{00000000-0005-0000-0000-000016000000}"/>
    <cellStyle name="Normal_Sheet8" xfId="10" xr:uid="{00000000-0005-0000-0000-000017000000}"/>
    <cellStyle name="Normal_Sheet9" xfId="11" xr:uid="{00000000-0005-0000-0000-000018000000}"/>
    <cellStyle name="Normal_Unit" xfId="22" xr:uid="{00000000-0005-0000-0000-000019000000}"/>
    <cellStyle name="Title" xfId="14" builtinId="1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5</xdr:row>
      <xdr:rowOff>0</xdr:rowOff>
    </xdr:from>
    <xdr:to>
      <xdr:col>8</xdr:col>
      <xdr:colOff>542925</xdr:colOff>
      <xdr:row>27</xdr:row>
      <xdr:rowOff>104775</xdr:rowOff>
    </xdr:to>
    <xdr:pic>
      <xdr:nvPicPr>
        <xdr:cNvPr id="1067" name="Picture 1" descr="Small LUSD Logo.jpg">
          <a:extLst>
            <a:ext uri="{FF2B5EF4-FFF2-40B4-BE49-F238E27FC236}">
              <a16:creationId xmlns:a16="http://schemas.microsoft.com/office/drawing/2014/main" id="{00000000-0008-0000-0000-00002B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952500"/>
          <a:ext cx="5419725" cy="429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0:I41"/>
  <sheetViews>
    <sheetView tabSelected="1" workbookViewId="0"/>
  </sheetViews>
  <sheetFormatPr defaultRowHeight="15" x14ac:dyDescent="0.25"/>
  <cols>
    <col min="5" max="5" width="9.7109375" customWidth="1"/>
  </cols>
  <sheetData>
    <row r="30" spans="2:8" x14ac:dyDescent="0.25">
      <c r="B30" s="123" t="s">
        <v>4035</v>
      </c>
      <c r="C30" s="123"/>
      <c r="D30" s="123"/>
      <c r="E30" s="123"/>
      <c r="F30" s="123"/>
      <c r="G30" s="123"/>
      <c r="H30" s="123"/>
    </row>
    <row r="31" spans="2:8" x14ac:dyDescent="0.25">
      <c r="B31" s="123"/>
      <c r="C31" s="123"/>
      <c r="D31" s="123"/>
      <c r="E31" s="123"/>
      <c r="F31" s="123"/>
      <c r="G31" s="123"/>
      <c r="H31" s="123"/>
    </row>
    <row r="33" spans="1:9" ht="59.25" x14ac:dyDescent="0.75">
      <c r="A33" s="121" t="s">
        <v>0</v>
      </c>
      <c r="B33" s="121"/>
      <c r="C33" s="121"/>
      <c r="D33" s="121"/>
      <c r="E33" s="121"/>
      <c r="F33" s="121"/>
      <c r="G33" s="121"/>
      <c r="H33" s="121"/>
      <c r="I33" s="121"/>
    </row>
    <row r="34" spans="1:9" x14ac:dyDescent="0.25">
      <c r="A34" s="122" t="s">
        <v>1</v>
      </c>
      <c r="B34" s="122"/>
      <c r="C34" s="122"/>
      <c r="D34" s="122"/>
      <c r="E34" s="122"/>
      <c r="F34" s="122"/>
      <c r="G34" s="122"/>
      <c r="H34" s="122"/>
      <c r="I34" s="122"/>
    </row>
    <row r="35" spans="1:9" x14ac:dyDescent="0.25">
      <c r="A35" s="122"/>
      <c r="B35" s="122"/>
      <c r="C35" s="122"/>
      <c r="D35" s="122"/>
      <c r="E35" s="122"/>
      <c r="F35" s="122"/>
      <c r="G35" s="122"/>
      <c r="H35" s="122"/>
      <c r="I35" s="122"/>
    </row>
    <row r="36" spans="1:9" ht="59.25" x14ac:dyDescent="0.75">
      <c r="A36" s="121" t="s">
        <v>4040</v>
      </c>
      <c r="B36" s="121"/>
      <c r="C36" s="121"/>
      <c r="D36" s="121"/>
      <c r="E36" s="121"/>
      <c r="F36" s="121"/>
      <c r="G36" s="121"/>
      <c r="H36" s="121"/>
      <c r="I36" s="121"/>
    </row>
    <row r="39" spans="1:9" x14ac:dyDescent="0.25">
      <c r="A39" s="2" t="s">
        <v>2</v>
      </c>
      <c r="E39" t="s">
        <v>3</v>
      </c>
    </row>
    <row r="40" spans="1:9" x14ac:dyDescent="0.25">
      <c r="A40" s="2" t="s">
        <v>4043</v>
      </c>
      <c r="E40" t="s">
        <v>4041</v>
      </c>
      <c r="F40" s="45">
        <v>5.7299999999999997E-2</v>
      </c>
    </row>
    <row r="41" spans="1:9" x14ac:dyDescent="0.25">
      <c r="A41" t="s">
        <v>4042</v>
      </c>
      <c r="F41" s="45"/>
    </row>
  </sheetData>
  <mergeCells count="4">
    <mergeCell ref="A33:I33"/>
    <mergeCell ref="A34:I35"/>
    <mergeCell ref="A36:I36"/>
    <mergeCell ref="B30:H31"/>
  </mergeCells>
  <pageMargins left="0.7" right="0.7" top="0.75" bottom="0.75" header="0.3" footer="0.3"/>
  <pageSetup orientation="portrait" r:id="rId1"/>
  <headerFooter>
    <oddHeader>&amp;R&amp;"Arial Black,Regular"&amp;10&amp;A</oddHeader>
    <oddFooter>&amp;C&amp;"Arial,Regular"&amp;10Page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dimension ref="A1:H119"/>
  <sheetViews>
    <sheetView workbookViewId="0">
      <selection activeCell="H1" sqref="D1:H1048576"/>
    </sheetView>
  </sheetViews>
  <sheetFormatPr defaultRowHeight="15" x14ac:dyDescent="0.25"/>
  <cols>
    <col min="2" max="2" width="9.5703125" customWidth="1"/>
    <col min="3" max="3" width="30.85546875" bestFit="1" customWidth="1"/>
    <col min="4" max="4" width="18" style="66" hidden="1" customWidth="1"/>
    <col min="5" max="5" width="16.42578125" style="66" hidden="1" customWidth="1"/>
    <col min="6" max="6" width="10" style="66" hidden="1" customWidth="1"/>
    <col min="7" max="7" width="12" style="66" hidden="1" customWidth="1"/>
    <col min="8" max="8" width="7.85546875" style="66" hidden="1" customWidth="1"/>
  </cols>
  <sheetData>
    <row r="1" spans="1:8" x14ac:dyDescent="0.25">
      <c r="B1" s="36" t="s">
        <v>10</v>
      </c>
      <c r="C1" s="36" t="s">
        <v>57</v>
      </c>
      <c r="D1" s="81" t="s">
        <v>59</v>
      </c>
      <c r="E1" s="81" t="s">
        <v>60</v>
      </c>
      <c r="F1" s="81" t="s">
        <v>61</v>
      </c>
      <c r="G1" s="81" t="s">
        <v>62</v>
      </c>
      <c r="H1" s="81" t="s">
        <v>63</v>
      </c>
    </row>
    <row r="2" spans="1:8" s="1" customFormat="1" ht="15.75" thickBot="1" x14ac:dyDescent="0.3">
      <c r="B2" s="26"/>
      <c r="C2" s="26"/>
      <c r="D2" s="65"/>
      <c r="E2" s="65"/>
      <c r="F2" s="65"/>
      <c r="G2" s="65"/>
      <c r="H2" s="65"/>
    </row>
    <row r="3" spans="1:8" ht="15" customHeight="1" x14ac:dyDescent="0.25">
      <c r="A3" s="138" t="s">
        <v>435</v>
      </c>
      <c r="B3" s="36" t="s">
        <v>436</v>
      </c>
      <c r="C3" s="36" t="str">
        <f>IFERROR(VLOOKUP("Object"&amp;$B3,Descriptions!$A$4:$F$10000,4,FALSE),"add to description tab")</f>
        <v>Revenues / Financing Sources</v>
      </c>
      <c r="D3" s="76">
        <f>IFERROR(VLOOKUP("Object"&amp;$B3,Descriptions!$A$4:$K$10000,7,FALSE),"add to description tab")</f>
        <v>0</v>
      </c>
      <c r="E3" s="76">
        <f>IFERROR(VLOOKUP("Object"&amp;$B3,Descriptions!$A$4:$K$10000,8,FALSE),"add to description tab")</f>
        <v>0</v>
      </c>
      <c r="F3" s="76" t="str">
        <f>IFERROR(VLOOKUP("Object"&amp;$B3,Descriptions!$A$4:$K$10000,9,FALSE),"add to description tab")</f>
        <v>X</v>
      </c>
      <c r="G3" s="76" t="str">
        <f>IFERROR(VLOOKUP("Object"&amp;$B3,Descriptions!$A$4:$K$10000,10,FALSE),"add to description tab")</f>
        <v>X</v>
      </c>
      <c r="H3" s="76" t="str">
        <f>IFERROR(VLOOKUP("Object"&amp;$B3,Descriptions!$A$4:$K$10000,11,FALSE),"add to description tab")</f>
        <v>X</v>
      </c>
    </row>
    <row r="4" spans="1:8" ht="15" customHeight="1" x14ac:dyDescent="0.25">
      <c r="A4" s="139"/>
      <c r="B4" s="115" t="s">
        <v>437</v>
      </c>
      <c r="C4" s="85" t="str">
        <f>IFERROR(VLOOKUP("Object"&amp;$B4,Descriptions!$A$4:$F$10000,4,FALSE),"add to description tab")</f>
        <v>LCFF State Aid-Current Year</v>
      </c>
      <c r="D4" s="76">
        <f>IFERROR(VLOOKUP("Object"&amp;$B4,Descriptions!$A$4:$K$10000,7,FALSE),"add to description tab")</f>
        <v>0</v>
      </c>
      <c r="E4" s="76">
        <f>IFERROR(VLOOKUP("Object"&amp;$B4,Descriptions!$A$4:$K$10000,8,FALSE),"add to description tab")</f>
        <v>0</v>
      </c>
      <c r="F4" s="76" t="str">
        <f>IFERROR(VLOOKUP("Object"&amp;$B4,Descriptions!$A$4:$K$10000,9,FALSE),"add to description tab")</f>
        <v>X</v>
      </c>
      <c r="G4" s="76" t="str">
        <f>IFERROR(VLOOKUP("Object"&amp;$B4,Descriptions!$A$4:$K$10000,10,FALSE),"add to description tab")</f>
        <v>X</v>
      </c>
      <c r="H4" s="76" t="str">
        <f>IFERROR(VLOOKUP("Object"&amp;$B4,Descriptions!$A$4:$K$10000,11,FALSE),"add to description tab")</f>
        <v>X</v>
      </c>
    </row>
    <row r="5" spans="1:8" x14ac:dyDescent="0.25">
      <c r="A5" s="139"/>
      <c r="B5" s="115" t="s">
        <v>438</v>
      </c>
      <c r="C5" s="85" t="str">
        <f>IFERROR(VLOOKUP("Object"&amp;$B5,Descriptions!$A$4:$F$10000,4,FALSE),"add to description tab")</f>
        <v>Ed Protection Acct St Aid</v>
      </c>
      <c r="D5" s="76">
        <f>IFERROR(VLOOKUP("Object"&amp;$B5,Descriptions!$A$4:$K$10000,7,FALSE),"add to description tab")</f>
        <v>0</v>
      </c>
      <c r="E5" s="76">
        <f>IFERROR(VLOOKUP("Object"&amp;$B5,Descriptions!$A$4:$K$10000,8,FALSE),"add to description tab")</f>
        <v>0</v>
      </c>
      <c r="F5" s="76" t="str">
        <f>IFERROR(VLOOKUP("Object"&amp;$B5,Descriptions!$A$4:$K$10000,9,FALSE),"add to description tab")</f>
        <v>X</v>
      </c>
      <c r="G5" s="76" t="str">
        <f>IFERROR(VLOOKUP("Object"&amp;$B5,Descriptions!$A$4:$K$10000,10,FALSE),"add to description tab")</f>
        <v>X</v>
      </c>
      <c r="H5" s="76" t="str">
        <f>IFERROR(VLOOKUP("Object"&amp;$B5,Descriptions!$A$4:$K$10000,11,FALSE),"add to description tab")</f>
        <v>X</v>
      </c>
    </row>
    <row r="6" spans="1:8" x14ac:dyDescent="0.25">
      <c r="A6" s="139"/>
      <c r="B6" s="115" t="s">
        <v>439</v>
      </c>
      <c r="C6" s="85" t="str">
        <f>IFERROR(VLOOKUP("Object"&amp;$B6,Descriptions!$A$4:$F$10000,4,FALSE),"add to description tab")</f>
        <v>LCFF/Rev Limit St Aid-PriorYr</v>
      </c>
      <c r="D6" s="76">
        <f>IFERROR(VLOOKUP("Object"&amp;$B6,Descriptions!$A$4:$K$10000,7,FALSE),"add to description tab")</f>
        <v>0</v>
      </c>
      <c r="E6" s="76">
        <f>IFERROR(VLOOKUP("Object"&amp;$B6,Descriptions!$A$4:$K$10000,8,FALSE),"add to description tab")</f>
        <v>0</v>
      </c>
      <c r="F6" s="76" t="str">
        <f>IFERROR(VLOOKUP("Object"&amp;$B6,Descriptions!$A$4:$K$10000,9,FALSE),"add to description tab")</f>
        <v>X</v>
      </c>
      <c r="G6" s="76" t="str">
        <f>IFERROR(VLOOKUP("Object"&amp;$B6,Descriptions!$A$4:$K$10000,10,FALSE),"add to description tab")</f>
        <v>X</v>
      </c>
      <c r="H6" s="76" t="str">
        <f>IFERROR(VLOOKUP("Object"&amp;$B6,Descriptions!$A$4:$K$10000,11,FALSE),"add to description tab")</f>
        <v>X</v>
      </c>
    </row>
    <row r="7" spans="1:8" x14ac:dyDescent="0.25">
      <c r="A7" s="139"/>
      <c r="B7" s="115" t="s">
        <v>440</v>
      </c>
      <c r="C7" s="85" t="str">
        <f>IFERROR(VLOOKUP("Object"&amp;$B7,Descriptions!$A$4:$F$10000,4,FALSE),"add to description tab")</f>
        <v>Homeowners Exemptions</v>
      </c>
      <c r="D7" s="76">
        <f>IFERROR(VLOOKUP("Object"&amp;$B7,Descriptions!$A$4:$K$10000,7,FALSE),"add to description tab")</f>
        <v>0</v>
      </c>
      <c r="E7" s="76">
        <f>IFERROR(VLOOKUP("Object"&amp;$B7,Descriptions!$A$4:$K$10000,8,FALSE),"add to description tab")</f>
        <v>0</v>
      </c>
      <c r="F7" s="76" t="str">
        <f>IFERROR(VLOOKUP("Object"&amp;$B7,Descriptions!$A$4:$K$10000,9,FALSE),"add to description tab")</f>
        <v>X</v>
      </c>
      <c r="G7" s="76" t="str">
        <f>IFERROR(VLOOKUP("Object"&amp;$B7,Descriptions!$A$4:$K$10000,10,FALSE),"add to description tab")</f>
        <v>X</v>
      </c>
      <c r="H7" s="76" t="str">
        <f>IFERROR(VLOOKUP("Object"&amp;$B7,Descriptions!$A$4:$K$10000,11,FALSE),"add to description tab")</f>
        <v>X</v>
      </c>
    </row>
    <row r="8" spans="1:8" x14ac:dyDescent="0.25">
      <c r="A8" s="139"/>
      <c r="B8" s="115" t="s">
        <v>441</v>
      </c>
      <c r="C8" s="85" t="str">
        <f>IFERROR(VLOOKUP("Object"&amp;$B8,Descriptions!$A$4:$F$10000,4,FALSE),"add to description tab")</f>
        <v>Secured Roll Taxes</v>
      </c>
      <c r="D8" s="76">
        <f>IFERROR(VLOOKUP("Object"&amp;$B8,Descriptions!$A$4:$K$10000,7,FALSE),"add to description tab")</f>
        <v>0</v>
      </c>
      <c r="E8" s="76">
        <f>IFERROR(VLOOKUP("Object"&amp;$B8,Descriptions!$A$4:$K$10000,8,FALSE),"add to description tab")</f>
        <v>0</v>
      </c>
      <c r="F8" s="76" t="str">
        <f>IFERROR(VLOOKUP("Object"&amp;$B8,Descriptions!$A$4:$K$10000,9,FALSE),"add to description tab")</f>
        <v>X</v>
      </c>
      <c r="G8" s="76" t="str">
        <f>IFERROR(VLOOKUP("Object"&amp;$B8,Descriptions!$A$4:$K$10000,10,FALSE),"add to description tab")</f>
        <v>X</v>
      </c>
      <c r="H8" s="76" t="str">
        <f>IFERROR(VLOOKUP("Object"&amp;$B8,Descriptions!$A$4:$K$10000,11,FALSE),"add to description tab")</f>
        <v>X</v>
      </c>
    </row>
    <row r="9" spans="1:8" x14ac:dyDescent="0.25">
      <c r="A9" s="139"/>
      <c r="B9" s="115" t="s">
        <v>442</v>
      </c>
      <c r="C9" s="85" t="str">
        <f>IFERROR(VLOOKUP("Object"&amp;$B9,Descriptions!$A$4:$F$10000,4,FALSE),"add to description tab")</f>
        <v>Unsecured Roll Taxes</v>
      </c>
      <c r="D9" s="76">
        <f>IFERROR(VLOOKUP("Object"&amp;$B9,Descriptions!$A$4:$K$10000,7,FALSE),"add to description tab")</f>
        <v>0</v>
      </c>
      <c r="E9" s="76">
        <f>IFERROR(VLOOKUP("Object"&amp;$B9,Descriptions!$A$4:$K$10000,8,FALSE),"add to description tab")</f>
        <v>0</v>
      </c>
      <c r="F9" s="76" t="str">
        <f>IFERROR(VLOOKUP("Object"&amp;$B9,Descriptions!$A$4:$K$10000,9,FALSE),"add to description tab")</f>
        <v>X</v>
      </c>
      <c r="G9" s="76" t="str">
        <f>IFERROR(VLOOKUP("Object"&amp;$B9,Descriptions!$A$4:$K$10000,10,FALSE),"add to description tab")</f>
        <v>X</v>
      </c>
      <c r="H9" s="76" t="str">
        <f>IFERROR(VLOOKUP("Object"&amp;$B9,Descriptions!$A$4:$K$10000,11,FALSE),"add to description tab")</f>
        <v>X</v>
      </c>
    </row>
    <row r="10" spans="1:8" x14ac:dyDescent="0.25">
      <c r="A10" s="139"/>
      <c r="B10" s="115" t="s">
        <v>443</v>
      </c>
      <c r="C10" s="85" t="str">
        <f>IFERROR(VLOOKUP("Object"&amp;$B10,Descriptions!$A$4:$F$10000,4,FALSE),"add to description tab")</f>
        <v>Prior Years Taxes</v>
      </c>
      <c r="D10" s="76">
        <f>IFERROR(VLOOKUP("Object"&amp;$B10,Descriptions!$A$4:$K$10000,7,FALSE),"add to description tab")</f>
        <v>0</v>
      </c>
      <c r="E10" s="76">
        <f>IFERROR(VLOOKUP("Object"&amp;$B10,Descriptions!$A$4:$K$10000,8,FALSE),"add to description tab")</f>
        <v>0</v>
      </c>
      <c r="F10" s="76" t="str">
        <f>IFERROR(VLOOKUP("Object"&amp;$B10,Descriptions!$A$4:$K$10000,9,FALSE),"add to description tab")</f>
        <v>X</v>
      </c>
      <c r="G10" s="76" t="str">
        <f>IFERROR(VLOOKUP("Object"&amp;$B10,Descriptions!$A$4:$K$10000,10,FALSE),"add to description tab")</f>
        <v>X</v>
      </c>
      <c r="H10" s="76" t="str">
        <f>IFERROR(VLOOKUP("Object"&amp;$B10,Descriptions!$A$4:$K$10000,11,FALSE),"add to description tab")</f>
        <v>X</v>
      </c>
    </row>
    <row r="11" spans="1:8" x14ac:dyDescent="0.25">
      <c r="A11" s="139"/>
      <c r="B11" s="115" t="s">
        <v>444</v>
      </c>
      <c r="C11" s="85" t="str">
        <f>IFERROR(VLOOKUP("Object"&amp;$B11,Descriptions!$A$4:$F$10000,4,FALSE),"add to description tab")</f>
        <v>Supplemental Taxes</v>
      </c>
      <c r="D11" s="76">
        <f>IFERROR(VLOOKUP("Object"&amp;$B11,Descriptions!$A$4:$K$10000,7,FALSE),"add to description tab")</f>
        <v>0</v>
      </c>
      <c r="E11" s="76">
        <f>IFERROR(VLOOKUP("Object"&amp;$B11,Descriptions!$A$4:$K$10000,8,FALSE),"add to description tab")</f>
        <v>0</v>
      </c>
      <c r="F11" s="76" t="str">
        <f>IFERROR(VLOOKUP("Object"&amp;$B11,Descriptions!$A$4:$K$10000,9,FALSE),"add to description tab")</f>
        <v>X</v>
      </c>
      <c r="G11" s="76" t="str">
        <f>IFERROR(VLOOKUP("Object"&amp;$B11,Descriptions!$A$4:$K$10000,10,FALSE),"add to description tab")</f>
        <v>X</v>
      </c>
      <c r="H11" s="76" t="str">
        <f>IFERROR(VLOOKUP("Object"&amp;$B11,Descriptions!$A$4:$K$10000,11,FALSE),"add to description tab")</f>
        <v>X</v>
      </c>
    </row>
    <row r="12" spans="1:8" x14ac:dyDescent="0.25">
      <c r="A12" s="139"/>
      <c r="B12" s="115" t="s">
        <v>445</v>
      </c>
      <c r="C12" s="85" t="str">
        <f>IFERROR(VLOOKUP("Object"&amp;$B12,Descriptions!$A$4:$F$10000,4,FALSE),"add to description tab")</f>
        <v>Education Revenue Augmentation</v>
      </c>
      <c r="D12" s="76">
        <f>IFERROR(VLOOKUP("Object"&amp;$B12,Descriptions!$A$4:$K$10000,7,FALSE),"add to description tab")</f>
        <v>0</v>
      </c>
      <c r="E12" s="76">
        <f>IFERROR(VLOOKUP("Object"&amp;$B12,Descriptions!$A$4:$K$10000,8,FALSE),"add to description tab")</f>
        <v>0</v>
      </c>
      <c r="F12" s="76" t="str">
        <f>IFERROR(VLOOKUP("Object"&amp;$B12,Descriptions!$A$4:$K$10000,9,FALSE),"add to description tab")</f>
        <v>X</v>
      </c>
      <c r="G12" s="76" t="str">
        <f>IFERROR(VLOOKUP("Object"&amp;$B12,Descriptions!$A$4:$K$10000,10,FALSE),"add to description tab")</f>
        <v>X</v>
      </c>
      <c r="H12" s="76" t="str">
        <f>IFERROR(VLOOKUP("Object"&amp;$B12,Descriptions!$A$4:$K$10000,11,FALSE),"add to description tab")</f>
        <v>X</v>
      </c>
    </row>
    <row r="13" spans="1:8" x14ac:dyDescent="0.25">
      <c r="A13" s="139"/>
      <c r="B13" s="115" t="s">
        <v>446</v>
      </c>
      <c r="C13" s="85" t="str">
        <f>IFERROR(VLOOKUP("Object"&amp;$B13,Descriptions!$A$4:$F$10000,4,FALSE),"add to description tab")</f>
        <v>Community Redevelopment Funds</v>
      </c>
      <c r="D13" s="76">
        <f>IFERROR(VLOOKUP("Object"&amp;$B13,Descriptions!$A$4:$K$10000,7,FALSE),"add to description tab")</f>
        <v>0</v>
      </c>
      <c r="E13" s="76">
        <f>IFERROR(VLOOKUP("Object"&amp;$B13,Descriptions!$A$4:$K$10000,8,FALSE),"add to description tab")</f>
        <v>0</v>
      </c>
      <c r="F13" s="76" t="str">
        <f>IFERROR(VLOOKUP("Object"&amp;$B13,Descriptions!$A$4:$K$10000,9,FALSE),"add to description tab")</f>
        <v>X</v>
      </c>
      <c r="G13" s="76" t="str">
        <f>IFERROR(VLOOKUP("Object"&amp;$B13,Descriptions!$A$4:$K$10000,10,FALSE),"add to description tab")</f>
        <v>X</v>
      </c>
      <c r="H13" s="76" t="str">
        <f>IFERROR(VLOOKUP("Object"&amp;$B13,Descriptions!$A$4:$K$10000,11,FALSE),"add to description tab")</f>
        <v>X</v>
      </c>
    </row>
    <row r="14" spans="1:8" x14ac:dyDescent="0.25">
      <c r="A14" s="139"/>
      <c r="B14" s="115" t="s">
        <v>447</v>
      </c>
      <c r="C14" s="85" t="str">
        <f>IFERROR(VLOOKUP("Object"&amp;$B14,Descriptions!$A$4:$F$10000,4,FALSE),"add to description tab")</f>
        <v>RDA Residual Funds</v>
      </c>
      <c r="D14" s="76">
        <f>IFERROR(VLOOKUP("Object"&amp;$B14,Descriptions!$A$4:$K$10000,7,FALSE),"add to description tab")</f>
        <v>0</v>
      </c>
      <c r="E14" s="76">
        <f>IFERROR(VLOOKUP("Object"&amp;$B14,Descriptions!$A$4:$K$10000,8,FALSE),"add to description tab")</f>
        <v>0</v>
      </c>
      <c r="F14" s="76" t="str">
        <f>IFERROR(VLOOKUP("Object"&amp;$B14,Descriptions!$A$4:$K$10000,9,FALSE),"add to description tab")</f>
        <v>X</v>
      </c>
      <c r="G14" s="76" t="str">
        <f>IFERROR(VLOOKUP("Object"&amp;$B14,Descriptions!$A$4:$K$10000,10,FALSE),"add to description tab")</f>
        <v>X</v>
      </c>
      <c r="H14" s="76" t="str">
        <f>IFERROR(VLOOKUP("Object"&amp;$B14,Descriptions!$A$4:$K$10000,11,FALSE),"add to description tab")</f>
        <v>X</v>
      </c>
    </row>
    <row r="15" spans="1:8" x14ac:dyDescent="0.25">
      <c r="A15" s="139"/>
      <c r="B15" s="115" t="s">
        <v>448</v>
      </c>
      <c r="C15" s="85" t="str">
        <f>IFERROR(VLOOKUP("Object"&amp;$B15,Descriptions!$A$4:$F$10000,4,FALSE),"add to description tab")</f>
        <v>Other In-Lieu Taxes</v>
      </c>
      <c r="D15" s="76">
        <f>IFERROR(VLOOKUP("Object"&amp;$B15,Descriptions!$A$4:$K$10000,7,FALSE),"add to description tab")</f>
        <v>0</v>
      </c>
      <c r="E15" s="76">
        <f>IFERROR(VLOOKUP("Object"&amp;$B15,Descriptions!$A$4:$K$10000,8,FALSE),"add to description tab")</f>
        <v>0</v>
      </c>
      <c r="F15" s="76" t="str">
        <f>IFERROR(VLOOKUP("Object"&amp;$B15,Descriptions!$A$4:$K$10000,9,FALSE),"add to description tab")</f>
        <v>X</v>
      </c>
      <c r="G15" s="76" t="str">
        <f>IFERROR(VLOOKUP("Object"&amp;$B15,Descriptions!$A$4:$K$10000,10,FALSE),"add to description tab")</f>
        <v>X</v>
      </c>
      <c r="H15" s="76" t="str">
        <f>IFERROR(VLOOKUP("Object"&amp;$B15,Descriptions!$A$4:$K$10000,11,FALSE),"add to description tab")</f>
        <v>X</v>
      </c>
    </row>
    <row r="16" spans="1:8" x14ac:dyDescent="0.25">
      <c r="A16" s="139"/>
      <c r="B16" s="115" t="s">
        <v>449</v>
      </c>
      <c r="C16" s="85" t="str">
        <f>IFERROR(VLOOKUP("Object"&amp;$B16,Descriptions!$A$4:$F$10000,4,FALSE),"add to description tab")</f>
        <v>Non-LCFF Adjustment</v>
      </c>
      <c r="D16" s="76">
        <f>IFERROR(VLOOKUP("Object"&amp;$B16,Descriptions!$A$4:$K$10000,7,FALSE),"add to description tab")</f>
        <v>0</v>
      </c>
      <c r="E16" s="76">
        <f>IFERROR(VLOOKUP("Object"&amp;$B16,Descriptions!$A$4:$K$10000,8,FALSE),"add to description tab")</f>
        <v>0</v>
      </c>
      <c r="F16" s="76" t="str">
        <f>IFERROR(VLOOKUP("Object"&amp;$B16,Descriptions!$A$4:$K$10000,9,FALSE),"add to description tab")</f>
        <v>X</v>
      </c>
      <c r="G16" s="76" t="str">
        <f>IFERROR(VLOOKUP("Object"&amp;$B16,Descriptions!$A$4:$K$10000,10,FALSE),"add to description tab")</f>
        <v>X</v>
      </c>
      <c r="H16" s="76" t="str">
        <f>IFERROR(VLOOKUP("Object"&amp;$B16,Descriptions!$A$4:$K$10000,11,FALSE),"add to description tab")</f>
        <v>X</v>
      </c>
    </row>
    <row r="17" spans="1:8" x14ac:dyDescent="0.25">
      <c r="A17" s="139"/>
      <c r="B17" s="115" t="s">
        <v>450</v>
      </c>
      <c r="C17" s="85" t="str">
        <f>IFERROR(VLOOKUP("Object"&amp;$B17,Descriptions!$A$4:$F$10000,4,FALSE),"add to description tab")</f>
        <v>LCFF Transfers - Current Year</v>
      </c>
      <c r="D17" s="76">
        <f>IFERROR(VLOOKUP("Object"&amp;$B17,Descriptions!$A$4:$K$10000,7,FALSE),"add to description tab")</f>
        <v>0</v>
      </c>
      <c r="E17" s="76">
        <f>IFERROR(VLOOKUP("Object"&amp;$B17,Descriptions!$A$4:$K$10000,8,FALSE),"add to description tab")</f>
        <v>0</v>
      </c>
      <c r="F17" s="76" t="str">
        <f>IFERROR(VLOOKUP("Object"&amp;$B17,Descriptions!$A$4:$K$10000,9,FALSE),"add to description tab")</f>
        <v>X</v>
      </c>
      <c r="G17" s="76" t="str">
        <f>IFERROR(VLOOKUP("Object"&amp;$B17,Descriptions!$A$4:$K$10000,10,FALSE),"add to description tab")</f>
        <v>X</v>
      </c>
      <c r="H17" s="76" t="str">
        <f>IFERROR(VLOOKUP("Object"&amp;$B17,Descriptions!$A$4:$K$10000,11,FALSE),"add to description tab")</f>
        <v>X</v>
      </c>
    </row>
    <row r="18" spans="1:8" x14ac:dyDescent="0.25">
      <c r="A18" s="139"/>
      <c r="B18" s="115" t="s">
        <v>451</v>
      </c>
      <c r="C18" s="85" t="str">
        <f>IFERROR(VLOOKUP("Object"&amp;$B18,Descriptions!$A$4:$F$10000,4,FALSE),"add to description tab")</f>
        <v>PERS Reduction Transfer</v>
      </c>
      <c r="D18" s="76">
        <f>IFERROR(VLOOKUP("Object"&amp;$B18,Descriptions!$A$4:$K$10000,7,FALSE),"add to description tab")</f>
        <v>0</v>
      </c>
      <c r="E18" s="76">
        <f>IFERROR(VLOOKUP("Object"&amp;$B18,Descriptions!$A$4:$K$10000,8,FALSE),"add to description tab")</f>
        <v>0</v>
      </c>
      <c r="F18" s="76" t="str">
        <f>IFERROR(VLOOKUP("Object"&amp;$B18,Descriptions!$A$4:$K$10000,9,FALSE),"add to description tab")</f>
        <v>X</v>
      </c>
      <c r="G18" s="76" t="str">
        <f>IFERROR(VLOOKUP("Object"&amp;$B18,Descriptions!$A$4:$K$10000,10,FALSE),"add to description tab")</f>
        <v>X</v>
      </c>
      <c r="H18" s="76" t="str">
        <f>IFERROR(VLOOKUP("Object"&amp;$B18,Descriptions!$A$4:$K$10000,11,FALSE),"add to description tab")</f>
        <v>X</v>
      </c>
    </row>
    <row r="19" spans="1:8" x14ac:dyDescent="0.25">
      <c r="A19" s="139"/>
      <c r="B19" s="115" t="s">
        <v>452</v>
      </c>
      <c r="C19" s="85" t="str">
        <f>IFERROR(VLOOKUP("Object"&amp;$B19,Descriptions!$A$4:$F$10000,4,FALSE),"add to description tab")</f>
        <v>Transfers To Char Schl InLieu</v>
      </c>
      <c r="D19" s="76">
        <f>IFERROR(VLOOKUP("Object"&amp;$B19,Descriptions!$A$4:$K$10000,7,FALSE),"add to description tab")</f>
        <v>0</v>
      </c>
      <c r="E19" s="76">
        <f>IFERROR(VLOOKUP("Object"&amp;$B19,Descriptions!$A$4:$K$10000,8,FALSE),"add to description tab")</f>
        <v>0</v>
      </c>
      <c r="F19" s="76" t="str">
        <f>IFERROR(VLOOKUP("Object"&amp;$B19,Descriptions!$A$4:$K$10000,9,FALSE),"add to description tab")</f>
        <v>X</v>
      </c>
      <c r="G19" s="76" t="str">
        <f>IFERROR(VLOOKUP("Object"&amp;$B19,Descriptions!$A$4:$K$10000,10,FALSE),"add to description tab")</f>
        <v>X</v>
      </c>
      <c r="H19" s="76" t="str">
        <f>IFERROR(VLOOKUP("Object"&amp;$B19,Descriptions!$A$4:$K$10000,11,FALSE),"add to description tab")</f>
        <v>X</v>
      </c>
    </row>
    <row r="20" spans="1:8" x14ac:dyDescent="0.25">
      <c r="A20" s="139"/>
      <c r="B20" s="115" t="s">
        <v>453</v>
      </c>
      <c r="C20" s="85" t="str">
        <f>IFERROR(VLOOKUP("Object"&amp;$B20,Descriptions!$A$4:$F$10000,4,FALSE),"add to description tab")</f>
        <v>Property Taxes Transfers</v>
      </c>
      <c r="D20" s="76">
        <f>IFERROR(VLOOKUP("Object"&amp;$B20,Descriptions!$A$4:$K$10000,7,FALSE),"add to description tab")</f>
        <v>0</v>
      </c>
      <c r="E20" s="76">
        <f>IFERROR(VLOOKUP("Object"&amp;$B20,Descriptions!$A$4:$K$10000,8,FALSE),"add to description tab")</f>
        <v>0</v>
      </c>
      <c r="F20" s="76" t="str">
        <f>IFERROR(VLOOKUP("Object"&amp;$B20,Descriptions!$A$4:$K$10000,9,FALSE),"add to description tab")</f>
        <v>X</v>
      </c>
      <c r="G20" s="76" t="str">
        <f>IFERROR(VLOOKUP("Object"&amp;$B20,Descriptions!$A$4:$K$10000,10,FALSE),"add to description tab")</f>
        <v>X</v>
      </c>
      <c r="H20" s="76" t="str">
        <f>IFERROR(VLOOKUP("Object"&amp;$B20,Descriptions!$A$4:$K$10000,11,FALSE),"add to description tab")</f>
        <v>X</v>
      </c>
    </row>
    <row r="21" spans="1:8" x14ac:dyDescent="0.25">
      <c r="A21" s="139"/>
      <c r="B21" s="115" t="s">
        <v>184</v>
      </c>
      <c r="C21" s="85" t="str">
        <f>IFERROR(VLOOKUP("Object"&amp;$B21,Descriptions!$A$4:$F$10000,4,FALSE),"add to description tab")</f>
        <v>Federal Revenue</v>
      </c>
      <c r="D21" s="76">
        <f>IFERROR(VLOOKUP("Object"&amp;$B21,Descriptions!$A$4:$K$10000,7,FALSE),"add to description tab")</f>
        <v>0</v>
      </c>
      <c r="E21" s="76">
        <f>IFERROR(VLOOKUP("Object"&amp;$B21,Descriptions!$A$4:$K$10000,8,FALSE),"add to description tab")</f>
        <v>0</v>
      </c>
      <c r="F21" s="76" t="str">
        <f>IFERROR(VLOOKUP("Object"&amp;$B21,Descriptions!$A$4:$K$10000,9,FALSE),"add to description tab")</f>
        <v>X</v>
      </c>
      <c r="G21" s="76" t="str">
        <f>IFERROR(VLOOKUP("Object"&amp;$B21,Descriptions!$A$4:$K$10000,10,FALSE),"add to description tab")</f>
        <v>X</v>
      </c>
      <c r="H21" s="76" t="str">
        <f>IFERROR(VLOOKUP("Object"&amp;$B21,Descriptions!$A$4:$K$10000,11,FALSE),"add to description tab")</f>
        <v>X</v>
      </c>
    </row>
    <row r="22" spans="1:8" x14ac:dyDescent="0.25">
      <c r="A22" s="139"/>
      <c r="B22" s="115" t="s">
        <v>230</v>
      </c>
      <c r="C22" s="85" t="str">
        <f>IFERROR(VLOOKUP("Object"&amp;$B22,Descriptions!$A$4:$F$10000,4,FALSE),"add to description tab")</f>
        <v>Maintenance &amp; Operations</v>
      </c>
      <c r="D22" s="76">
        <f>IFERROR(VLOOKUP("Object"&amp;$B22,Descriptions!$A$4:$K$10000,7,FALSE),"add to description tab")</f>
        <v>0</v>
      </c>
      <c r="E22" s="76">
        <f>IFERROR(VLOOKUP("Object"&amp;$B22,Descriptions!$A$4:$K$10000,8,FALSE),"add to description tab")</f>
        <v>0</v>
      </c>
      <c r="F22" s="76" t="str">
        <f>IFERROR(VLOOKUP("Object"&amp;$B22,Descriptions!$A$4:$K$10000,9,FALSE),"add to description tab")</f>
        <v>X</v>
      </c>
      <c r="G22" s="76" t="str">
        <f>IFERROR(VLOOKUP("Object"&amp;$B22,Descriptions!$A$4:$K$10000,10,FALSE),"add to description tab")</f>
        <v>X</v>
      </c>
      <c r="H22" s="76" t="str">
        <f>IFERROR(VLOOKUP("Object"&amp;$B22,Descriptions!$A$4:$K$10000,11,FALSE),"add to description tab")</f>
        <v>X</v>
      </c>
    </row>
    <row r="23" spans="1:8" x14ac:dyDescent="0.25">
      <c r="A23" s="139"/>
      <c r="B23" s="115" t="s">
        <v>454</v>
      </c>
      <c r="C23" s="85" t="str">
        <f>IFERROR(VLOOKUP("Object"&amp;$B23,Descriptions!$A$4:$F$10000,4,FALSE),"add to description tab")</f>
        <v>Special Ed-Entitlement</v>
      </c>
      <c r="D23" s="76">
        <f>IFERROR(VLOOKUP("Object"&amp;$B23,Descriptions!$A$4:$K$10000,7,FALSE),"add to description tab")</f>
        <v>0</v>
      </c>
      <c r="E23" s="76">
        <f>IFERROR(VLOOKUP("Object"&amp;$B23,Descriptions!$A$4:$K$10000,8,FALSE),"add to description tab")</f>
        <v>0</v>
      </c>
      <c r="F23" s="76" t="str">
        <f>IFERROR(VLOOKUP("Object"&amp;$B23,Descriptions!$A$4:$K$10000,9,FALSE),"add to description tab")</f>
        <v>X</v>
      </c>
      <c r="G23" s="76" t="str">
        <f>IFERROR(VLOOKUP("Object"&amp;$B23,Descriptions!$A$4:$K$10000,10,FALSE),"add to description tab")</f>
        <v>X</v>
      </c>
      <c r="H23" s="76" t="str">
        <f>IFERROR(VLOOKUP("Object"&amp;$B23,Descriptions!$A$4:$K$10000,11,FALSE),"add to description tab")</f>
        <v>X</v>
      </c>
    </row>
    <row r="24" spans="1:8" x14ac:dyDescent="0.25">
      <c r="A24" s="139"/>
      <c r="B24" s="115" t="s">
        <v>455</v>
      </c>
      <c r="C24" s="85" t="str">
        <f>IFERROR(VLOOKUP("Object"&amp;$B24,Descriptions!$A$4:$F$10000,4,FALSE),"add to description tab")</f>
        <v>Special Ed-Discretionary</v>
      </c>
      <c r="D24" s="76">
        <f>IFERROR(VLOOKUP("Object"&amp;$B24,Descriptions!$A$4:$K$10000,7,FALSE),"add to description tab")</f>
        <v>0</v>
      </c>
      <c r="E24" s="76">
        <f>IFERROR(VLOOKUP("Object"&amp;$B24,Descriptions!$A$4:$K$10000,8,FALSE),"add to description tab")</f>
        <v>0</v>
      </c>
      <c r="F24" s="76" t="str">
        <f>IFERROR(VLOOKUP("Object"&amp;$B24,Descriptions!$A$4:$K$10000,9,FALSE),"add to description tab")</f>
        <v>X</v>
      </c>
      <c r="G24" s="76" t="str">
        <f>IFERROR(VLOOKUP("Object"&amp;$B24,Descriptions!$A$4:$K$10000,10,FALSE),"add to description tab")</f>
        <v>X</v>
      </c>
      <c r="H24" s="76" t="str">
        <f>IFERROR(VLOOKUP("Object"&amp;$B24,Descriptions!$A$4:$K$10000,11,FALSE),"add to description tab")</f>
        <v>X</v>
      </c>
    </row>
    <row r="25" spans="1:8" x14ac:dyDescent="0.25">
      <c r="A25" s="139"/>
      <c r="B25" s="115" t="s">
        <v>231</v>
      </c>
      <c r="C25" s="85" t="str">
        <f>IFERROR(VLOOKUP("Object"&amp;$B25,Descriptions!$A$4:$F$10000,4,FALSE),"add to description tab")</f>
        <v>Federal Revenue</v>
      </c>
      <c r="D25" s="76">
        <f>IFERROR(VLOOKUP("Object"&amp;$B25,Descriptions!$A$4:$K$10000,7,FALSE),"add to description tab")</f>
        <v>0</v>
      </c>
      <c r="E25" s="76">
        <f>IFERROR(VLOOKUP("Object"&amp;$B25,Descriptions!$A$4:$K$10000,8,FALSE),"add to description tab")</f>
        <v>0</v>
      </c>
      <c r="F25" s="76" t="str">
        <f>IFERROR(VLOOKUP("Object"&amp;$B25,Descriptions!$A$4:$K$10000,9,FALSE),"add to description tab")</f>
        <v>X</v>
      </c>
      <c r="G25" s="76" t="str">
        <f>IFERROR(VLOOKUP("Object"&amp;$B25,Descriptions!$A$4:$K$10000,10,FALSE),"add to description tab")</f>
        <v>X</v>
      </c>
      <c r="H25" s="76" t="str">
        <f>IFERROR(VLOOKUP("Object"&amp;$B25,Descriptions!$A$4:$K$10000,11,FALSE),"add to description tab")</f>
        <v>X</v>
      </c>
    </row>
    <row r="26" spans="1:8" x14ac:dyDescent="0.25">
      <c r="A26" s="139"/>
      <c r="B26" s="115" t="s">
        <v>456</v>
      </c>
      <c r="C26" s="85" t="str">
        <f>IFERROR(VLOOKUP("Object"&amp;$B26,Descriptions!$A$4:$F$10000,4,FALSE),"add to description tab")</f>
        <v>Child Nutrition Programs</v>
      </c>
      <c r="D26" s="76">
        <f>IFERROR(VLOOKUP("Object"&amp;$B26,Descriptions!$A$4:$K$10000,7,FALSE),"add to description tab")</f>
        <v>0</v>
      </c>
      <c r="E26" s="76">
        <f>IFERROR(VLOOKUP("Object"&amp;$B26,Descriptions!$A$4:$K$10000,8,FALSE),"add to description tab")</f>
        <v>0</v>
      </c>
      <c r="F26" s="76" t="str">
        <f>IFERROR(VLOOKUP("Object"&amp;$B26,Descriptions!$A$4:$K$10000,9,FALSE),"add to description tab")</f>
        <v>X</v>
      </c>
      <c r="G26" s="76" t="str">
        <f>IFERROR(VLOOKUP("Object"&amp;$B26,Descriptions!$A$4:$K$10000,10,FALSE),"add to description tab")</f>
        <v>X</v>
      </c>
      <c r="H26" s="76" t="str">
        <f>IFERROR(VLOOKUP("Object"&amp;$B26,Descriptions!$A$4:$K$10000,11,FALSE),"add to description tab")</f>
        <v>X</v>
      </c>
    </row>
    <row r="27" spans="1:8" x14ac:dyDescent="0.25">
      <c r="A27" s="139"/>
      <c r="B27" s="115" t="s">
        <v>457</v>
      </c>
      <c r="C27" s="85" t="str">
        <f>IFERROR(VLOOKUP("Object"&amp;$B27,Descriptions!$A$4:$F$10000,4,FALSE),"add to description tab")</f>
        <v>All Other Federal Revenue</v>
      </c>
      <c r="D27" s="76">
        <f>IFERROR(VLOOKUP("Object"&amp;$B27,Descriptions!$A$4:$K$10000,7,FALSE),"add to description tab")</f>
        <v>0</v>
      </c>
      <c r="E27" s="76">
        <f>IFERROR(VLOOKUP("Object"&amp;$B27,Descriptions!$A$4:$K$10000,8,FALSE),"add to description tab")</f>
        <v>0</v>
      </c>
      <c r="F27" s="76" t="str">
        <f>IFERROR(VLOOKUP("Object"&amp;$B27,Descriptions!$A$4:$K$10000,9,FALSE),"add to description tab")</f>
        <v>X</v>
      </c>
      <c r="G27" s="76" t="str">
        <f>IFERROR(VLOOKUP("Object"&amp;$B27,Descriptions!$A$4:$K$10000,10,FALSE),"add to description tab")</f>
        <v>X</v>
      </c>
      <c r="H27" s="76" t="str">
        <f>IFERROR(VLOOKUP("Object"&amp;$B27,Descriptions!$A$4:$K$10000,11,FALSE),"add to description tab")</f>
        <v>X</v>
      </c>
    </row>
    <row r="28" spans="1:8" x14ac:dyDescent="0.25">
      <c r="A28" s="139"/>
      <c r="B28" s="115" t="s">
        <v>232</v>
      </c>
      <c r="C28" s="85" t="str">
        <f>IFERROR(VLOOKUP("Object"&amp;$B28,Descriptions!$A$4:$F$10000,4,FALSE),"add to description tab")</f>
        <v>Other State Revenue</v>
      </c>
      <c r="D28" s="76">
        <f>IFERROR(VLOOKUP("Object"&amp;$B28,Descriptions!$A$4:$K$10000,7,FALSE),"add to description tab")</f>
        <v>0</v>
      </c>
      <c r="E28" s="76">
        <f>IFERROR(VLOOKUP("Object"&amp;$B28,Descriptions!$A$4:$K$10000,8,FALSE),"add to description tab")</f>
        <v>0</v>
      </c>
      <c r="F28" s="76" t="str">
        <f>IFERROR(VLOOKUP("Object"&amp;$B28,Descriptions!$A$4:$K$10000,9,FALSE),"add to description tab")</f>
        <v>X</v>
      </c>
      <c r="G28" s="76" t="str">
        <f>IFERROR(VLOOKUP("Object"&amp;$B28,Descriptions!$A$4:$K$10000,10,FALSE),"add to description tab")</f>
        <v>X</v>
      </c>
      <c r="H28" s="76" t="str">
        <f>IFERROR(VLOOKUP("Object"&amp;$B28,Descriptions!$A$4:$K$10000,11,FALSE),"add to description tab")</f>
        <v>X</v>
      </c>
    </row>
    <row r="29" spans="1:8" x14ac:dyDescent="0.25">
      <c r="A29" s="139"/>
      <c r="B29" s="115" t="s">
        <v>458</v>
      </c>
      <c r="C29" s="85" t="str">
        <f>IFERROR(VLOOKUP("Object"&amp;$B29,Descriptions!$A$4:$F$10000,4,FALSE),"add to description tab")</f>
        <v>Other St Apport-Current Year</v>
      </c>
      <c r="D29" s="76">
        <f>IFERROR(VLOOKUP("Object"&amp;$B29,Descriptions!$A$4:$K$10000,7,FALSE),"add to description tab")</f>
        <v>0</v>
      </c>
      <c r="E29" s="76">
        <f>IFERROR(VLOOKUP("Object"&amp;$B29,Descriptions!$A$4:$K$10000,8,FALSE),"add to description tab")</f>
        <v>0</v>
      </c>
      <c r="F29" s="76" t="str">
        <f>IFERROR(VLOOKUP("Object"&amp;$B29,Descriptions!$A$4:$K$10000,9,FALSE),"add to description tab")</f>
        <v>X</v>
      </c>
      <c r="G29" s="76" t="str">
        <f>IFERROR(VLOOKUP("Object"&amp;$B29,Descriptions!$A$4:$K$10000,10,FALSE),"add to description tab")</f>
        <v>X</v>
      </c>
      <c r="H29" s="76" t="str">
        <f>IFERROR(VLOOKUP("Object"&amp;$B29,Descriptions!$A$4:$K$10000,11,FALSE),"add to description tab")</f>
        <v>X</v>
      </c>
    </row>
    <row r="30" spans="1:8" x14ac:dyDescent="0.25">
      <c r="A30" s="139"/>
      <c r="B30" s="115" t="s">
        <v>459</v>
      </c>
      <c r="C30" s="85" t="str">
        <f>IFERROR(VLOOKUP("Object"&amp;$B30,Descriptions!$A$4:$F$10000,4,FALSE),"add to description tab")</f>
        <v>Other St Apport-Prior Year</v>
      </c>
      <c r="D30" s="76">
        <f>IFERROR(VLOOKUP("Object"&amp;$B30,Descriptions!$A$4:$K$10000,7,FALSE),"add to description tab")</f>
        <v>0</v>
      </c>
      <c r="E30" s="76">
        <f>IFERROR(VLOOKUP("Object"&amp;$B30,Descriptions!$A$4:$K$10000,8,FALSE),"add to description tab")</f>
        <v>0</v>
      </c>
      <c r="F30" s="76" t="str">
        <f>IFERROR(VLOOKUP("Object"&amp;$B30,Descriptions!$A$4:$K$10000,9,FALSE),"add to description tab")</f>
        <v>X</v>
      </c>
      <c r="G30" s="76" t="str">
        <f>IFERROR(VLOOKUP("Object"&amp;$B30,Descriptions!$A$4:$K$10000,10,FALSE),"add to description tab")</f>
        <v>X</v>
      </c>
      <c r="H30" s="76" t="str">
        <f>IFERROR(VLOOKUP("Object"&amp;$B30,Descriptions!$A$4:$K$10000,11,FALSE),"add to description tab")</f>
        <v>X</v>
      </c>
    </row>
    <row r="31" spans="1:8" x14ac:dyDescent="0.25">
      <c r="A31" s="139"/>
      <c r="B31" s="115" t="s">
        <v>460</v>
      </c>
      <c r="C31" s="85" t="str">
        <f>IFERROR(VLOOKUP("Object"&amp;$B31,Descriptions!$A$4:$F$10000,4,FALSE),"add to description tab")</f>
        <v>CSR Grades K3</v>
      </c>
      <c r="D31" s="76">
        <f>IFERROR(VLOOKUP("Object"&amp;$B31,Descriptions!$A$4:$K$10000,7,FALSE),"add to description tab")</f>
        <v>0</v>
      </c>
      <c r="E31" s="76">
        <f>IFERROR(VLOOKUP("Object"&amp;$B31,Descriptions!$A$4:$K$10000,8,FALSE),"add to description tab")</f>
        <v>0</v>
      </c>
      <c r="F31" s="76" t="str">
        <f>IFERROR(VLOOKUP("Object"&amp;$B31,Descriptions!$A$4:$K$10000,9,FALSE),"add to description tab")</f>
        <v>X</v>
      </c>
      <c r="G31" s="76" t="str">
        <f>IFERROR(VLOOKUP("Object"&amp;$B31,Descriptions!$A$4:$K$10000,10,FALSE),"add to description tab")</f>
        <v>X</v>
      </c>
      <c r="H31" s="76" t="str">
        <f>IFERROR(VLOOKUP("Object"&amp;$B31,Descriptions!$A$4:$K$10000,11,FALSE),"add to description tab")</f>
        <v>X</v>
      </c>
    </row>
    <row r="32" spans="1:8" x14ac:dyDescent="0.25">
      <c r="A32" s="139"/>
      <c r="B32" s="115" t="s">
        <v>461</v>
      </c>
      <c r="C32" s="85" t="str">
        <f>IFERROR(VLOOKUP("Object"&amp;$B32,Descriptions!$A$4:$F$10000,4,FALSE),"add to description tab")</f>
        <v>Child Nutrition</v>
      </c>
      <c r="D32" s="76">
        <f>IFERROR(VLOOKUP("Object"&amp;$B32,Descriptions!$A$4:$K$10000,7,FALSE),"add to description tab")</f>
        <v>0</v>
      </c>
      <c r="E32" s="76">
        <f>IFERROR(VLOOKUP("Object"&amp;$B32,Descriptions!$A$4:$K$10000,8,FALSE),"add to description tab")</f>
        <v>0</v>
      </c>
      <c r="F32" s="76" t="str">
        <f>IFERROR(VLOOKUP("Object"&amp;$B32,Descriptions!$A$4:$K$10000,9,FALSE),"add to description tab")</f>
        <v>X</v>
      </c>
      <c r="G32" s="76" t="str">
        <f>IFERROR(VLOOKUP("Object"&amp;$B32,Descriptions!$A$4:$K$10000,10,FALSE),"add to description tab")</f>
        <v>X</v>
      </c>
      <c r="H32" s="76" t="str">
        <f>IFERROR(VLOOKUP("Object"&amp;$B32,Descriptions!$A$4:$K$10000,11,FALSE),"add to description tab")</f>
        <v>X</v>
      </c>
    </row>
    <row r="33" spans="1:8" x14ac:dyDescent="0.25">
      <c r="A33" s="139"/>
      <c r="B33" s="115" t="s">
        <v>462</v>
      </c>
      <c r="C33" s="85" t="str">
        <f>IFERROR(VLOOKUP("Object"&amp;$B33,Descriptions!$A$4:$F$10000,4,FALSE),"add to description tab")</f>
        <v>Mandated Cost Reimbursements</v>
      </c>
      <c r="D33" s="76">
        <f>IFERROR(VLOOKUP("Object"&amp;$B33,Descriptions!$A$4:$K$10000,7,FALSE),"add to description tab")</f>
        <v>0</v>
      </c>
      <c r="E33" s="76">
        <f>IFERROR(VLOOKUP("Object"&amp;$B33,Descriptions!$A$4:$K$10000,8,FALSE),"add to description tab")</f>
        <v>0</v>
      </c>
      <c r="F33" s="76" t="str">
        <f>IFERROR(VLOOKUP("Object"&amp;$B33,Descriptions!$A$4:$K$10000,9,FALSE),"add to description tab")</f>
        <v>X</v>
      </c>
      <c r="G33" s="76" t="str">
        <f>IFERROR(VLOOKUP("Object"&amp;$B33,Descriptions!$A$4:$K$10000,10,FALSE),"add to description tab")</f>
        <v>X</v>
      </c>
      <c r="H33" s="76" t="str">
        <f>IFERROR(VLOOKUP("Object"&amp;$B33,Descriptions!$A$4:$K$10000,11,FALSE),"add to description tab")</f>
        <v>X</v>
      </c>
    </row>
    <row r="34" spans="1:8" x14ac:dyDescent="0.25">
      <c r="A34" s="139"/>
      <c r="B34" s="115" t="s">
        <v>463</v>
      </c>
      <c r="C34" s="85" t="str">
        <f>IFERROR(VLOOKUP("Object"&amp;$B34,Descriptions!$A$4:$F$10000,4,FALSE),"add to description tab")</f>
        <v>State Lottery Revenue</v>
      </c>
      <c r="D34" s="76">
        <f>IFERROR(VLOOKUP("Object"&amp;$B34,Descriptions!$A$4:$K$10000,7,FALSE),"add to description tab")</f>
        <v>0</v>
      </c>
      <c r="E34" s="76">
        <f>IFERROR(VLOOKUP("Object"&amp;$B34,Descriptions!$A$4:$K$10000,8,FALSE),"add to description tab")</f>
        <v>0</v>
      </c>
      <c r="F34" s="76" t="str">
        <f>IFERROR(VLOOKUP("Object"&amp;$B34,Descriptions!$A$4:$K$10000,9,FALSE),"add to description tab")</f>
        <v>X</v>
      </c>
      <c r="G34" s="76" t="str">
        <f>IFERROR(VLOOKUP("Object"&amp;$B34,Descriptions!$A$4:$K$10000,10,FALSE),"add to description tab")</f>
        <v>X</v>
      </c>
      <c r="H34" s="76" t="str">
        <f>IFERROR(VLOOKUP("Object"&amp;$B34,Descriptions!$A$4:$K$10000,11,FALSE),"add to description tab")</f>
        <v>X</v>
      </c>
    </row>
    <row r="35" spans="1:8" x14ac:dyDescent="0.25">
      <c r="A35" s="139"/>
      <c r="B35" s="115" t="s">
        <v>464</v>
      </c>
      <c r="C35" s="85" t="str">
        <f>IFERROR(VLOOKUP("Object"&amp;$B35,Descriptions!$A$4:$F$10000,4,FALSE),"add to description tab")</f>
        <v>Voted Indebt Levis Home exempt</v>
      </c>
      <c r="D35" s="76">
        <f>IFERROR(VLOOKUP("Object"&amp;$B35,Descriptions!$A$4:$K$10000,7,FALSE),"add to description tab")</f>
        <v>0</v>
      </c>
      <c r="E35" s="76">
        <f>IFERROR(VLOOKUP("Object"&amp;$B35,Descriptions!$A$4:$K$10000,8,FALSE),"add to description tab")</f>
        <v>0</v>
      </c>
      <c r="F35" s="76" t="str">
        <f>IFERROR(VLOOKUP("Object"&amp;$B35,Descriptions!$A$4:$K$10000,9,FALSE),"add to description tab")</f>
        <v>X</v>
      </c>
      <c r="G35" s="76" t="str">
        <f>IFERROR(VLOOKUP("Object"&amp;$B35,Descriptions!$A$4:$K$10000,10,FALSE),"add to description tab")</f>
        <v>X</v>
      </c>
      <c r="H35" s="76" t="str">
        <f>IFERROR(VLOOKUP("Object"&amp;$B35,Descriptions!$A$4:$K$10000,11,FALSE),"add to description tab")</f>
        <v>X</v>
      </c>
    </row>
    <row r="36" spans="1:8" x14ac:dyDescent="0.25">
      <c r="A36" s="139"/>
      <c r="B36" s="115" t="s">
        <v>465</v>
      </c>
      <c r="C36" s="85" t="str">
        <f>IFERROR(VLOOKUP("Object"&amp;$B36,Descriptions!$A$4:$F$10000,4,FALSE),"add to description tab")</f>
        <v>Voted Indebt Levi,In-Lieu Tax</v>
      </c>
      <c r="D36" s="76">
        <f>IFERROR(VLOOKUP("Object"&amp;$B36,Descriptions!$A$4:$K$10000,7,FALSE),"add to description tab")</f>
        <v>0</v>
      </c>
      <c r="E36" s="76">
        <f>IFERROR(VLOOKUP("Object"&amp;$B36,Descriptions!$A$4:$K$10000,8,FALSE),"add to description tab")</f>
        <v>0</v>
      </c>
      <c r="F36" s="76" t="str">
        <f>IFERROR(VLOOKUP("Object"&amp;$B36,Descriptions!$A$4:$K$10000,9,FALSE),"add to description tab")</f>
        <v>X</v>
      </c>
      <c r="G36" s="76" t="str">
        <f>IFERROR(VLOOKUP("Object"&amp;$B36,Descriptions!$A$4:$K$10000,10,FALSE),"add to description tab")</f>
        <v>X</v>
      </c>
      <c r="H36" s="76" t="str">
        <f>IFERROR(VLOOKUP("Object"&amp;$B36,Descriptions!$A$4:$K$10000,11,FALSE),"add to description tab")</f>
        <v>X</v>
      </c>
    </row>
    <row r="37" spans="1:8" x14ac:dyDescent="0.25">
      <c r="A37" s="139"/>
      <c r="B37" s="115" t="s">
        <v>466</v>
      </c>
      <c r="C37" s="85" t="str">
        <f>IFERROR(VLOOKUP("Object"&amp;$B37,Descriptions!$A$4:$F$10000,4,FALSE),"add to description tab")</f>
        <v>Pass-Thru Rev State Sources</v>
      </c>
      <c r="D37" s="76">
        <f>IFERROR(VLOOKUP("Object"&amp;$B37,Descriptions!$A$4:$K$10000,7,FALSE),"add to description tab")</f>
        <v>0</v>
      </c>
      <c r="E37" s="76">
        <f>IFERROR(VLOOKUP("Object"&amp;$B37,Descriptions!$A$4:$K$10000,8,FALSE),"add to description tab")</f>
        <v>0</v>
      </c>
      <c r="F37" s="76" t="str">
        <f>IFERROR(VLOOKUP("Object"&amp;$B37,Descriptions!$A$4:$K$10000,9,FALSE),"add to description tab")</f>
        <v>X</v>
      </c>
      <c r="G37" s="76" t="str">
        <f>IFERROR(VLOOKUP("Object"&amp;$B37,Descriptions!$A$4:$K$10000,10,FALSE),"add to description tab")</f>
        <v>X</v>
      </c>
      <c r="H37" s="76" t="str">
        <f>IFERROR(VLOOKUP("Object"&amp;$B37,Descriptions!$A$4:$K$10000,11,FALSE),"add to description tab")</f>
        <v>X</v>
      </c>
    </row>
    <row r="38" spans="1:8" x14ac:dyDescent="0.25">
      <c r="A38" s="139"/>
      <c r="B38" s="115" t="s">
        <v>467</v>
      </c>
      <c r="C38" s="85" t="str">
        <f>IFERROR(VLOOKUP("Object"&amp;$B38,Descriptions!$A$4:$F$10000,4,FALSE),"add to description tab")</f>
        <v>All Other State Revenue</v>
      </c>
      <c r="D38" s="76">
        <f>IFERROR(VLOOKUP("Object"&amp;$B38,Descriptions!$A$4:$K$10000,7,FALSE),"add to description tab")</f>
        <v>0</v>
      </c>
      <c r="E38" s="76">
        <f>IFERROR(VLOOKUP("Object"&amp;$B38,Descriptions!$A$4:$K$10000,8,FALSE),"add to description tab")</f>
        <v>0</v>
      </c>
      <c r="F38" s="76" t="str">
        <f>IFERROR(VLOOKUP("Object"&amp;$B38,Descriptions!$A$4:$K$10000,9,FALSE),"add to description tab")</f>
        <v>X</v>
      </c>
      <c r="G38" s="76" t="str">
        <f>IFERROR(VLOOKUP("Object"&amp;$B38,Descriptions!$A$4:$K$10000,10,FALSE),"add to description tab")</f>
        <v>X</v>
      </c>
      <c r="H38" s="76" t="str">
        <f>IFERROR(VLOOKUP("Object"&amp;$B38,Descriptions!$A$4:$K$10000,11,FALSE),"add to description tab")</f>
        <v>X</v>
      </c>
    </row>
    <row r="39" spans="1:8" x14ac:dyDescent="0.25">
      <c r="A39" s="139"/>
      <c r="B39" s="115" t="s">
        <v>468</v>
      </c>
      <c r="C39" s="85" t="str">
        <f>IFERROR(VLOOKUP("Object"&amp;$B39,Descriptions!$A$4:$F$10000,4,FALSE),"add to description tab")</f>
        <v>Other Local Revenue</v>
      </c>
      <c r="D39" s="76">
        <f>IFERROR(VLOOKUP("Object"&amp;$B39,Descriptions!$A$4:$K$10000,7,FALSE),"add to description tab")</f>
        <v>0</v>
      </c>
      <c r="E39" s="76">
        <f>IFERROR(VLOOKUP("Object"&amp;$B39,Descriptions!$A$4:$K$10000,8,FALSE),"add to description tab")</f>
        <v>0</v>
      </c>
      <c r="F39" s="76" t="str">
        <f>IFERROR(VLOOKUP("Object"&amp;$B39,Descriptions!$A$4:$K$10000,9,FALSE),"add to description tab")</f>
        <v>X</v>
      </c>
      <c r="G39" s="76" t="str">
        <f>IFERROR(VLOOKUP("Object"&amp;$B39,Descriptions!$A$4:$K$10000,10,FALSE),"add to description tab")</f>
        <v>X</v>
      </c>
      <c r="H39" s="76" t="str">
        <f>IFERROR(VLOOKUP("Object"&amp;$B39,Descriptions!$A$4:$K$10000,11,FALSE),"add to description tab")</f>
        <v>X</v>
      </c>
    </row>
    <row r="40" spans="1:8" x14ac:dyDescent="0.25">
      <c r="A40" s="139"/>
      <c r="B40" s="115" t="s">
        <v>469</v>
      </c>
      <c r="C40" s="85" t="str">
        <f>IFERROR(VLOOKUP("Object"&amp;$B40,Descriptions!$A$4:$F$10000,4,FALSE),"add to description tab")</f>
        <v>Voted Indebt-Levies-Sec</v>
      </c>
      <c r="D40" s="76">
        <f>IFERROR(VLOOKUP("Object"&amp;$B40,Descriptions!$A$4:$K$10000,7,FALSE),"add to description tab")</f>
        <v>0</v>
      </c>
      <c r="E40" s="76">
        <f>IFERROR(VLOOKUP("Object"&amp;$B40,Descriptions!$A$4:$K$10000,8,FALSE),"add to description tab")</f>
        <v>0</v>
      </c>
      <c r="F40" s="76" t="str">
        <f>IFERROR(VLOOKUP("Object"&amp;$B40,Descriptions!$A$4:$K$10000,9,FALSE),"add to description tab")</f>
        <v>X</v>
      </c>
      <c r="G40" s="76" t="str">
        <f>IFERROR(VLOOKUP("Object"&amp;$B40,Descriptions!$A$4:$K$10000,10,FALSE),"add to description tab")</f>
        <v>X</v>
      </c>
      <c r="H40" s="76" t="str">
        <f>IFERROR(VLOOKUP("Object"&amp;$B40,Descriptions!$A$4:$K$10000,11,FALSE),"add to description tab")</f>
        <v>X</v>
      </c>
    </row>
    <row r="41" spans="1:8" x14ac:dyDescent="0.25">
      <c r="A41" s="139"/>
      <c r="B41" s="115" t="s">
        <v>470</v>
      </c>
      <c r="C41" s="85" t="str">
        <f>IFERROR(VLOOKUP("Object"&amp;$B41,Descriptions!$A$4:$F$10000,4,FALSE),"add to description tab")</f>
        <v>Voted Indebt-Levies-Unsec</v>
      </c>
      <c r="D41" s="76">
        <f>IFERROR(VLOOKUP("Object"&amp;$B41,Descriptions!$A$4:$K$10000,7,FALSE),"add to description tab")</f>
        <v>0</v>
      </c>
      <c r="E41" s="76">
        <f>IFERROR(VLOOKUP("Object"&amp;$B41,Descriptions!$A$4:$K$10000,8,FALSE),"add to description tab")</f>
        <v>0</v>
      </c>
      <c r="F41" s="76" t="str">
        <f>IFERROR(VLOOKUP("Object"&amp;$B41,Descriptions!$A$4:$K$10000,9,FALSE),"add to description tab")</f>
        <v>X</v>
      </c>
      <c r="G41" s="76" t="str">
        <f>IFERROR(VLOOKUP("Object"&amp;$B41,Descriptions!$A$4:$K$10000,10,FALSE),"add to description tab")</f>
        <v>X</v>
      </c>
      <c r="H41" s="76" t="str">
        <f>IFERROR(VLOOKUP("Object"&amp;$B41,Descriptions!$A$4:$K$10000,11,FALSE),"add to description tab")</f>
        <v>X</v>
      </c>
    </row>
    <row r="42" spans="1:8" x14ac:dyDescent="0.25">
      <c r="A42" s="139"/>
      <c r="B42" s="115" t="s">
        <v>471</v>
      </c>
      <c r="C42" s="85" t="str">
        <f>IFERROR(VLOOKUP("Object"&amp;$B42,Descriptions!$A$4:$F$10000,4,FALSE),"add to description tab")</f>
        <v>Voted Indebt-Prior Year</v>
      </c>
      <c r="D42" s="76">
        <f>IFERROR(VLOOKUP("Object"&amp;$B42,Descriptions!$A$4:$K$10000,7,FALSE),"add to description tab")</f>
        <v>0</v>
      </c>
      <c r="E42" s="76">
        <f>IFERROR(VLOOKUP("Object"&amp;$B42,Descriptions!$A$4:$K$10000,8,FALSE),"add to description tab")</f>
        <v>0</v>
      </c>
      <c r="F42" s="76" t="str">
        <f>IFERROR(VLOOKUP("Object"&amp;$B42,Descriptions!$A$4:$K$10000,9,FALSE),"add to description tab")</f>
        <v>X</v>
      </c>
      <c r="G42" s="76" t="str">
        <f>IFERROR(VLOOKUP("Object"&amp;$B42,Descriptions!$A$4:$K$10000,10,FALSE),"add to description tab")</f>
        <v>X</v>
      </c>
      <c r="H42" s="76" t="str">
        <f>IFERROR(VLOOKUP("Object"&amp;$B42,Descriptions!$A$4:$K$10000,11,FALSE),"add to description tab")</f>
        <v>X</v>
      </c>
    </row>
    <row r="43" spans="1:8" x14ac:dyDescent="0.25">
      <c r="A43" s="139"/>
      <c r="B43" s="115" t="s">
        <v>472</v>
      </c>
      <c r="C43" s="85" t="str">
        <f>IFERROR(VLOOKUP("Object"&amp;$B43,Descriptions!$A$4:$F$10000,4,FALSE),"add to description tab")</f>
        <v>Voted Indebt-Supp Tax</v>
      </c>
      <c r="D43" s="76">
        <f>IFERROR(VLOOKUP("Object"&amp;$B43,Descriptions!$A$4:$K$10000,7,FALSE),"add to description tab")</f>
        <v>0</v>
      </c>
      <c r="E43" s="76">
        <f>IFERROR(VLOOKUP("Object"&amp;$B43,Descriptions!$A$4:$K$10000,8,FALSE),"add to description tab")</f>
        <v>0</v>
      </c>
      <c r="F43" s="76" t="str">
        <f>IFERROR(VLOOKUP("Object"&amp;$B43,Descriptions!$A$4:$K$10000,9,FALSE),"add to description tab")</f>
        <v>X</v>
      </c>
      <c r="G43" s="76" t="str">
        <f>IFERROR(VLOOKUP("Object"&amp;$B43,Descriptions!$A$4:$K$10000,10,FALSE),"add to description tab")</f>
        <v>X</v>
      </c>
      <c r="H43" s="76" t="str">
        <f>IFERROR(VLOOKUP("Object"&amp;$B43,Descriptions!$A$4:$K$10000,11,FALSE),"add to description tab")</f>
        <v>X</v>
      </c>
    </row>
    <row r="44" spans="1:8" x14ac:dyDescent="0.25">
      <c r="A44" s="139"/>
      <c r="B44" s="115" t="s">
        <v>473</v>
      </c>
      <c r="C44" s="85" t="str">
        <f>IFERROR(VLOOKUP("Object"&amp;$B44,Descriptions!$A$4:$F$10000,4,FALSE),"add to description tab")</f>
        <v>Community Redevelop Funds</v>
      </c>
      <c r="D44" s="76">
        <f>IFERROR(VLOOKUP("Object"&amp;$B44,Descriptions!$A$4:$K$10000,7,FALSE),"add to description tab")</f>
        <v>0</v>
      </c>
      <c r="E44" s="76">
        <f>IFERROR(VLOOKUP("Object"&amp;$B44,Descriptions!$A$4:$K$10000,8,FALSE),"add to description tab")</f>
        <v>0</v>
      </c>
      <c r="F44" s="76" t="str">
        <f>IFERROR(VLOOKUP("Object"&amp;$B44,Descriptions!$A$4:$K$10000,9,FALSE),"add to description tab")</f>
        <v>X</v>
      </c>
      <c r="G44" s="76" t="str">
        <f>IFERROR(VLOOKUP("Object"&amp;$B44,Descriptions!$A$4:$K$10000,10,FALSE),"add to description tab")</f>
        <v>X</v>
      </c>
      <c r="H44" s="76" t="str">
        <f>IFERROR(VLOOKUP("Object"&amp;$B44,Descriptions!$A$4:$K$10000,11,FALSE),"add to description tab")</f>
        <v>X</v>
      </c>
    </row>
    <row r="45" spans="1:8" x14ac:dyDescent="0.25">
      <c r="A45" s="139"/>
      <c r="B45" s="115" t="s">
        <v>474</v>
      </c>
      <c r="C45" s="85" t="str">
        <f>IFERROR(VLOOKUP("Object"&amp;$B45,Descriptions!$A$4:$F$10000,4,FALSE),"add to description tab")</f>
        <v>Sale Of Equipment &amp; Supplies</v>
      </c>
      <c r="D45" s="76">
        <f>IFERROR(VLOOKUP("Object"&amp;$B45,Descriptions!$A$4:$K$10000,7,FALSE),"add to description tab")</f>
        <v>0</v>
      </c>
      <c r="E45" s="76">
        <f>IFERROR(VLOOKUP("Object"&amp;$B45,Descriptions!$A$4:$K$10000,8,FALSE),"add to description tab")</f>
        <v>0</v>
      </c>
      <c r="F45" s="76" t="str">
        <f>IFERROR(VLOOKUP("Object"&amp;$B45,Descriptions!$A$4:$K$10000,9,FALSE),"add to description tab")</f>
        <v>X</v>
      </c>
      <c r="G45" s="76" t="str">
        <f>IFERROR(VLOOKUP("Object"&amp;$B45,Descriptions!$A$4:$K$10000,10,FALSE),"add to description tab")</f>
        <v>X</v>
      </c>
      <c r="H45" s="76" t="str">
        <f>IFERROR(VLOOKUP("Object"&amp;$B45,Descriptions!$A$4:$K$10000,11,FALSE),"add to description tab")</f>
        <v>X</v>
      </c>
    </row>
    <row r="46" spans="1:8" x14ac:dyDescent="0.25">
      <c r="A46" s="139"/>
      <c r="B46" s="115" t="s">
        <v>475</v>
      </c>
      <c r="C46" s="85" t="str">
        <f>IFERROR(VLOOKUP("Object"&amp;$B46,Descriptions!$A$4:$F$10000,4,FALSE),"add to description tab")</f>
        <v>Sale Of Publications</v>
      </c>
      <c r="D46" s="76">
        <f>IFERROR(VLOOKUP("Object"&amp;$B46,Descriptions!$A$4:$K$10000,7,FALSE),"add to description tab")</f>
        <v>0</v>
      </c>
      <c r="E46" s="76">
        <f>IFERROR(VLOOKUP("Object"&amp;$B46,Descriptions!$A$4:$K$10000,8,FALSE),"add to description tab")</f>
        <v>0</v>
      </c>
      <c r="F46" s="76" t="str">
        <f>IFERROR(VLOOKUP("Object"&amp;$B46,Descriptions!$A$4:$K$10000,9,FALSE),"add to description tab")</f>
        <v>X</v>
      </c>
      <c r="G46" s="76" t="str">
        <f>IFERROR(VLOOKUP("Object"&amp;$B46,Descriptions!$A$4:$K$10000,10,FALSE),"add to description tab")</f>
        <v>X</v>
      </c>
      <c r="H46" s="76" t="str">
        <f>IFERROR(VLOOKUP("Object"&amp;$B46,Descriptions!$A$4:$K$10000,11,FALSE),"add to description tab")</f>
        <v>X</v>
      </c>
    </row>
    <row r="47" spans="1:8" x14ac:dyDescent="0.25">
      <c r="A47" s="139"/>
      <c r="B47" s="115" t="s">
        <v>476</v>
      </c>
      <c r="C47" s="85" t="str">
        <f>IFERROR(VLOOKUP("Object"&amp;$B47,Descriptions!$A$4:$F$10000,4,FALSE),"add to description tab")</f>
        <v>Food Services Sales</v>
      </c>
      <c r="D47" s="76">
        <f>IFERROR(VLOOKUP("Object"&amp;$B47,Descriptions!$A$4:$K$10000,7,FALSE),"add to description tab")</f>
        <v>0</v>
      </c>
      <c r="E47" s="76">
        <f>IFERROR(VLOOKUP("Object"&amp;$B47,Descriptions!$A$4:$K$10000,8,FALSE),"add to description tab")</f>
        <v>0</v>
      </c>
      <c r="F47" s="76" t="str">
        <f>IFERROR(VLOOKUP("Object"&amp;$B47,Descriptions!$A$4:$K$10000,9,FALSE),"add to description tab")</f>
        <v>X</v>
      </c>
      <c r="G47" s="76" t="str">
        <f>IFERROR(VLOOKUP("Object"&amp;$B47,Descriptions!$A$4:$K$10000,10,FALSE),"add to description tab")</f>
        <v>X</v>
      </c>
      <c r="H47" s="76" t="str">
        <f>IFERROR(VLOOKUP("Object"&amp;$B47,Descriptions!$A$4:$K$10000,11,FALSE),"add to description tab")</f>
        <v>X</v>
      </c>
    </row>
    <row r="48" spans="1:8" x14ac:dyDescent="0.25">
      <c r="A48" s="139"/>
      <c r="B48" s="115" t="s">
        <v>477</v>
      </c>
      <c r="C48" s="85" t="str">
        <f>IFERROR(VLOOKUP("Object"&amp;$B48,Descriptions!$A$4:$F$10000,4,FALSE),"add to description tab")</f>
        <v>Leases &amp; Rentals</v>
      </c>
      <c r="D48" s="76">
        <f>IFERROR(VLOOKUP("Object"&amp;$B48,Descriptions!$A$4:$K$10000,7,FALSE),"add to description tab")</f>
        <v>0</v>
      </c>
      <c r="E48" s="76">
        <f>IFERROR(VLOOKUP("Object"&amp;$B48,Descriptions!$A$4:$K$10000,8,FALSE),"add to description tab")</f>
        <v>0</v>
      </c>
      <c r="F48" s="76" t="str">
        <f>IFERROR(VLOOKUP("Object"&amp;$B48,Descriptions!$A$4:$K$10000,9,FALSE),"add to description tab")</f>
        <v>X</v>
      </c>
      <c r="G48" s="76" t="str">
        <f>IFERROR(VLOOKUP("Object"&amp;$B48,Descriptions!$A$4:$K$10000,10,FALSE),"add to description tab")</f>
        <v>X</v>
      </c>
      <c r="H48" s="76" t="str">
        <f>IFERROR(VLOOKUP("Object"&amp;$B48,Descriptions!$A$4:$K$10000,11,FALSE),"add to description tab")</f>
        <v>X</v>
      </c>
    </row>
    <row r="49" spans="1:8" x14ac:dyDescent="0.25">
      <c r="A49" s="139"/>
      <c r="B49" s="115" t="s">
        <v>478</v>
      </c>
      <c r="C49" s="85" t="str">
        <f>IFERROR(VLOOKUP("Object"&amp;$B49,Descriptions!$A$4:$F$10000,4,FALSE),"add to description tab")</f>
        <v>Interest</v>
      </c>
      <c r="D49" s="76">
        <f>IFERROR(VLOOKUP("Object"&amp;$B49,Descriptions!$A$4:$K$10000,7,FALSE),"add to description tab")</f>
        <v>0</v>
      </c>
      <c r="E49" s="76">
        <f>IFERROR(VLOOKUP("Object"&amp;$B49,Descriptions!$A$4:$K$10000,8,FALSE),"add to description tab")</f>
        <v>0</v>
      </c>
      <c r="F49" s="76" t="str">
        <f>IFERROR(VLOOKUP("Object"&amp;$B49,Descriptions!$A$4:$K$10000,9,FALSE),"add to description tab")</f>
        <v>X</v>
      </c>
      <c r="G49" s="76" t="str">
        <f>IFERROR(VLOOKUP("Object"&amp;$B49,Descriptions!$A$4:$K$10000,10,FALSE),"add to description tab")</f>
        <v>X</v>
      </c>
      <c r="H49" s="76" t="str">
        <f>IFERROR(VLOOKUP("Object"&amp;$B49,Descriptions!$A$4:$K$10000,11,FALSE),"add to description tab")</f>
        <v>X</v>
      </c>
    </row>
    <row r="50" spans="1:8" x14ac:dyDescent="0.25">
      <c r="A50" s="139"/>
      <c r="B50" s="115" t="s">
        <v>3892</v>
      </c>
      <c r="C50" s="85" t="str">
        <f>IFERROR(VLOOKUP("Object"&amp;$B50,Descriptions!$A$4:$F$10000,4,FALSE),"add to description tab")</f>
        <v>FAIR VALUE OF INVESTMENTS</v>
      </c>
      <c r="D50" s="76">
        <f>IFERROR(VLOOKUP("Object"&amp;$B50,Descriptions!$A$4:$K$10000,7,FALSE),"add to description tab")</f>
        <v>0</v>
      </c>
      <c r="E50" s="76">
        <f>IFERROR(VLOOKUP("Object"&amp;$B50,Descriptions!$A$4:$K$10000,8,FALSE),"add to description tab")</f>
        <v>0</v>
      </c>
      <c r="F50" s="76">
        <f>IFERROR(VLOOKUP("Object"&amp;$B50,Descriptions!$A$4:$K$10000,9,FALSE),"add to description tab")</f>
        <v>0</v>
      </c>
      <c r="G50" s="76">
        <f>IFERROR(VLOOKUP("Object"&amp;$B50,Descriptions!$A$4:$K$10000,10,FALSE),"add to description tab")</f>
        <v>0</v>
      </c>
      <c r="H50" s="76">
        <f>IFERROR(VLOOKUP("Object"&amp;$B50,Descriptions!$A$4:$K$10000,11,FALSE),"add to description tab")</f>
        <v>0</v>
      </c>
    </row>
    <row r="51" spans="1:8" x14ac:dyDescent="0.25">
      <c r="A51" s="139"/>
      <c r="B51" s="115" t="s">
        <v>479</v>
      </c>
      <c r="C51" s="85" t="str">
        <f>IFERROR(VLOOKUP("Object"&amp;$B51,Descriptions!$A$4:$F$10000,4,FALSE),"add to description tab")</f>
        <v>Adult Education Fees</v>
      </c>
      <c r="D51" s="76">
        <f>IFERROR(VLOOKUP("Object"&amp;$B51,Descriptions!$A$4:$K$10000,7,FALSE),"add to description tab")</f>
        <v>0</v>
      </c>
      <c r="E51" s="76">
        <f>IFERROR(VLOOKUP("Object"&amp;$B51,Descriptions!$A$4:$K$10000,8,FALSE),"add to description tab")</f>
        <v>0</v>
      </c>
      <c r="F51" s="76" t="str">
        <f>IFERROR(VLOOKUP("Object"&amp;$B51,Descriptions!$A$4:$K$10000,9,FALSE),"add to description tab")</f>
        <v>X</v>
      </c>
      <c r="G51" s="76" t="str">
        <f>IFERROR(VLOOKUP("Object"&amp;$B51,Descriptions!$A$4:$K$10000,10,FALSE),"add to description tab")</f>
        <v>X</v>
      </c>
      <c r="H51" s="76" t="str">
        <f>IFERROR(VLOOKUP("Object"&amp;$B51,Descriptions!$A$4:$K$10000,11,FALSE),"add to description tab")</f>
        <v>X</v>
      </c>
    </row>
    <row r="52" spans="1:8" x14ac:dyDescent="0.25">
      <c r="A52" s="139"/>
      <c r="B52" s="115" t="s">
        <v>480</v>
      </c>
      <c r="C52" s="85" t="str">
        <f>IFERROR(VLOOKUP("Object"&amp;$B52,Descriptions!$A$4:$F$10000,4,FALSE),"add to description tab")</f>
        <v>Transp Fees from individuals</v>
      </c>
      <c r="D52" s="76">
        <f>IFERROR(VLOOKUP("Object"&amp;$B52,Descriptions!$A$4:$K$10000,7,FALSE),"add to description tab")</f>
        <v>0</v>
      </c>
      <c r="E52" s="76">
        <f>IFERROR(VLOOKUP("Object"&amp;$B52,Descriptions!$A$4:$K$10000,8,FALSE),"add to description tab")</f>
        <v>0</v>
      </c>
      <c r="F52" s="76" t="str">
        <f>IFERROR(VLOOKUP("Object"&amp;$B52,Descriptions!$A$4:$K$10000,9,FALSE),"add to description tab")</f>
        <v>X</v>
      </c>
      <c r="G52" s="76" t="str">
        <f>IFERROR(VLOOKUP("Object"&amp;$B52,Descriptions!$A$4:$K$10000,10,FALSE),"add to description tab")</f>
        <v>X</v>
      </c>
      <c r="H52" s="76" t="str">
        <f>IFERROR(VLOOKUP("Object"&amp;$B52,Descriptions!$A$4:$K$10000,11,FALSE),"add to description tab")</f>
        <v>X</v>
      </c>
    </row>
    <row r="53" spans="1:8" x14ac:dyDescent="0.25">
      <c r="A53" s="139"/>
      <c r="B53" s="115" t="s">
        <v>481</v>
      </c>
      <c r="C53" s="85" t="str">
        <f>IFERROR(VLOOKUP("Object"&amp;$B53,Descriptions!$A$4:$F$10000,4,FALSE),"add to description tab")</f>
        <v>Interagency Service Betwn LEAs</v>
      </c>
      <c r="D53" s="76">
        <f>IFERROR(VLOOKUP("Object"&amp;$B53,Descriptions!$A$4:$K$10000,7,FALSE),"add to description tab")</f>
        <v>0</v>
      </c>
      <c r="E53" s="76">
        <f>IFERROR(VLOOKUP("Object"&amp;$B53,Descriptions!$A$4:$K$10000,8,FALSE),"add to description tab")</f>
        <v>0</v>
      </c>
      <c r="F53" s="76">
        <f>IFERROR(VLOOKUP("Object"&amp;$B53,Descriptions!$A$4:$K$10000,9,FALSE),"add to description tab")</f>
        <v>0</v>
      </c>
      <c r="G53" s="76">
        <f>IFERROR(VLOOKUP("Object"&amp;$B53,Descriptions!$A$4:$K$10000,10,FALSE),"add to description tab")</f>
        <v>0</v>
      </c>
      <c r="H53" s="76">
        <f>IFERROR(VLOOKUP("Object"&amp;$B53,Descriptions!$A$4:$K$10000,11,FALSE),"add to description tab")</f>
        <v>0</v>
      </c>
    </row>
    <row r="54" spans="1:8" x14ac:dyDescent="0.25">
      <c r="A54" s="139"/>
      <c r="B54" s="115" t="s">
        <v>482</v>
      </c>
      <c r="C54" s="85" t="str">
        <f>IFERROR(VLOOKUP("Object"&amp;$B54,Descriptions!$A$4:$F$10000,4,FALSE),"add to description tab")</f>
        <v>Mitigation/Developer Fees</v>
      </c>
      <c r="D54" s="76">
        <f>IFERROR(VLOOKUP("Object"&amp;$B54,Descriptions!$A$4:$K$10000,7,FALSE),"add to description tab")</f>
        <v>0</v>
      </c>
      <c r="E54" s="76">
        <f>IFERROR(VLOOKUP("Object"&amp;$B54,Descriptions!$A$4:$K$10000,8,FALSE),"add to description tab")</f>
        <v>0</v>
      </c>
      <c r="F54" s="76" t="str">
        <f>IFERROR(VLOOKUP("Object"&amp;$B54,Descriptions!$A$4:$K$10000,9,FALSE),"add to description tab")</f>
        <v>X</v>
      </c>
      <c r="G54" s="76" t="str">
        <f>IFERROR(VLOOKUP("Object"&amp;$B54,Descriptions!$A$4:$K$10000,10,FALSE),"add to description tab")</f>
        <v>X</v>
      </c>
      <c r="H54" s="76" t="str">
        <f>IFERROR(VLOOKUP("Object"&amp;$B54,Descriptions!$A$4:$K$10000,11,FALSE),"add to description tab")</f>
        <v>X</v>
      </c>
    </row>
    <row r="55" spans="1:8" x14ac:dyDescent="0.25">
      <c r="A55" s="139"/>
      <c r="B55" s="115" t="s">
        <v>483</v>
      </c>
      <c r="C55" s="85" t="str">
        <f>IFERROR(VLOOKUP("Object"&amp;$B55,Descriptions!$A$4:$F$10000,4,FALSE),"add to description tab")</f>
        <v>Plus: Misc Non-LCFF 50% adj</v>
      </c>
      <c r="D55" s="76">
        <f>IFERROR(VLOOKUP("Object"&amp;$B55,Descriptions!$A$4:$K$10000,7,FALSE),"add to description tab")</f>
        <v>0</v>
      </c>
      <c r="E55" s="76">
        <f>IFERROR(VLOOKUP("Object"&amp;$B55,Descriptions!$A$4:$K$10000,8,FALSE),"add to description tab")</f>
        <v>0</v>
      </c>
      <c r="F55" s="76" t="str">
        <f>IFERROR(VLOOKUP("Object"&amp;$B55,Descriptions!$A$4:$K$10000,9,FALSE),"add to description tab")</f>
        <v>X</v>
      </c>
      <c r="G55" s="76" t="str">
        <f>IFERROR(VLOOKUP("Object"&amp;$B55,Descriptions!$A$4:$K$10000,10,FALSE),"add to description tab")</f>
        <v>X</v>
      </c>
      <c r="H55" s="76" t="str">
        <f>IFERROR(VLOOKUP("Object"&amp;$B55,Descriptions!$A$4:$K$10000,11,FALSE),"add to description tab")</f>
        <v>X</v>
      </c>
    </row>
    <row r="56" spans="1:8" x14ac:dyDescent="0.25">
      <c r="A56" s="139"/>
      <c r="B56" s="115" t="s">
        <v>3705</v>
      </c>
      <c r="C56" s="85" t="str">
        <f>IFERROR(VLOOKUP("Object"&amp;$B56,Descriptions!$A$4:$F$10000,4,FALSE),"add to description tab")</f>
        <v>All Other Local Rev-Donations</v>
      </c>
      <c r="D56" s="76">
        <f>IFERROR(VLOOKUP("Object"&amp;$B56,Descriptions!$A$4:$K$10000,7,FALSE),"add to description tab")</f>
        <v>0</v>
      </c>
      <c r="E56" s="76">
        <f>IFERROR(VLOOKUP("Object"&amp;$B56,Descriptions!$A$4:$K$10000,8,FALSE),"add to description tab")</f>
        <v>0</v>
      </c>
      <c r="F56" s="76">
        <f>IFERROR(VLOOKUP("Object"&amp;$B56,Descriptions!$A$4:$K$10000,9,FALSE),"add to description tab")</f>
        <v>0</v>
      </c>
      <c r="G56" s="76">
        <f>IFERROR(VLOOKUP("Object"&amp;$B56,Descriptions!$A$4:$K$10000,10,FALSE),"add to description tab")</f>
        <v>0</v>
      </c>
      <c r="H56" s="76">
        <f>IFERROR(VLOOKUP("Object"&amp;$B56,Descriptions!$A$4:$K$10000,11,FALSE),"add to description tab")</f>
        <v>0</v>
      </c>
    </row>
    <row r="57" spans="1:8" x14ac:dyDescent="0.25">
      <c r="A57" s="139"/>
      <c r="B57" s="115" t="s">
        <v>484</v>
      </c>
      <c r="C57" s="85" t="str">
        <f>IFERROR(VLOOKUP("Object"&amp;$B57,Descriptions!$A$4:$F$10000,4,FALSE),"add to description tab")</f>
        <v>All Other Local Revenue</v>
      </c>
      <c r="D57" s="76">
        <f>IFERROR(VLOOKUP("Object"&amp;$B57,Descriptions!$A$4:$K$10000,7,FALSE),"add to description tab")</f>
        <v>0</v>
      </c>
      <c r="E57" s="76">
        <f>IFERROR(VLOOKUP("Object"&amp;$B57,Descriptions!$A$4:$K$10000,8,FALSE),"add to description tab")</f>
        <v>0</v>
      </c>
      <c r="F57" s="76">
        <f>IFERROR(VLOOKUP("Object"&amp;$B57,Descriptions!$A$4:$K$10000,9,FALSE),"add to description tab")</f>
        <v>0</v>
      </c>
      <c r="G57" s="76">
        <f>IFERROR(VLOOKUP("Object"&amp;$B57,Descriptions!$A$4:$K$10000,10,FALSE),"add to description tab")</f>
        <v>0</v>
      </c>
      <c r="H57" s="76">
        <f>IFERROR(VLOOKUP("Object"&amp;$B57,Descriptions!$A$4:$K$10000,11,FALSE),"add to description tab")</f>
        <v>0</v>
      </c>
    </row>
    <row r="58" spans="1:8" x14ac:dyDescent="0.25">
      <c r="A58" s="139"/>
      <c r="B58" s="115" t="s">
        <v>234</v>
      </c>
      <c r="C58" s="85" t="str">
        <f>IFERROR(VLOOKUP("Object"&amp;$B58,Descriptions!$A$4:$F$10000,4,FALSE),"add to description tab")</f>
        <v>Tuition/Other Transfers In</v>
      </c>
      <c r="D58" s="76">
        <f>IFERROR(VLOOKUP("Object"&amp;$B58,Descriptions!$A$4:$K$10000,7,FALSE),"add to description tab")</f>
        <v>0</v>
      </c>
      <c r="E58" s="76">
        <f>IFERROR(VLOOKUP("Object"&amp;$B58,Descriptions!$A$4:$K$10000,8,FALSE),"add to description tab")</f>
        <v>0</v>
      </c>
      <c r="F58" s="76" t="str">
        <f>IFERROR(VLOOKUP("Object"&amp;$B58,Descriptions!$A$4:$K$10000,9,FALSE),"add to description tab")</f>
        <v>X</v>
      </c>
      <c r="G58" s="76" t="str">
        <f>IFERROR(VLOOKUP("Object"&amp;$B58,Descriptions!$A$4:$K$10000,10,FALSE),"add to description tab")</f>
        <v>X</v>
      </c>
      <c r="H58" s="76" t="str">
        <f>IFERROR(VLOOKUP("Object"&amp;$B58,Descriptions!$A$4:$K$10000,11,FALSE),"add to description tab")</f>
        <v>X</v>
      </c>
    </row>
    <row r="59" spans="1:8" x14ac:dyDescent="0.25">
      <c r="A59" s="139"/>
      <c r="B59" s="115" t="s">
        <v>485</v>
      </c>
      <c r="C59" s="85" t="str">
        <f>IFERROR(VLOOKUP("Object"&amp;$B59,Descriptions!$A$4:$F$10000,4,FALSE),"add to description tab")</f>
        <v>Tuition</v>
      </c>
      <c r="D59" s="76">
        <f>IFERROR(VLOOKUP("Object"&amp;$B59,Descriptions!$A$4:$K$10000,7,FALSE),"add to description tab")</f>
        <v>0</v>
      </c>
      <c r="E59" s="76">
        <f>IFERROR(VLOOKUP("Object"&amp;$B59,Descriptions!$A$4:$K$10000,8,FALSE),"add to description tab")</f>
        <v>0</v>
      </c>
      <c r="F59" s="76" t="str">
        <f>IFERROR(VLOOKUP("Object"&amp;$B59,Descriptions!$A$4:$K$10000,9,FALSE),"add to description tab")</f>
        <v>X</v>
      </c>
      <c r="G59" s="76" t="str">
        <f>IFERROR(VLOOKUP("Object"&amp;$B59,Descriptions!$A$4:$K$10000,10,FALSE),"add to description tab")</f>
        <v>X</v>
      </c>
      <c r="H59" s="76" t="str">
        <f>IFERROR(VLOOKUP("Object"&amp;$B59,Descriptions!$A$4:$K$10000,11,FALSE),"add to description tab")</f>
        <v>X</v>
      </c>
    </row>
    <row r="60" spans="1:8" x14ac:dyDescent="0.25">
      <c r="A60" s="139"/>
      <c r="B60" s="115" t="s">
        <v>486</v>
      </c>
      <c r="C60" s="85" t="str">
        <f>IFERROR(VLOOKUP("Object"&amp;$B60,Descriptions!$A$4:$F$10000,4,FALSE),"add to description tab")</f>
        <v>All Other Transfers From CO</v>
      </c>
      <c r="D60" s="76">
        <f>IFERROR(VLOOKUP("Object"&amp;$B60,Descriptions!$A$4:$K$10000,7,FALSE),"add to description tab")</f>
        <v>0</v>
      </c>
      <c r="E60" s="76">
        <f>IFERROR(VLOOKUP("Object"&amp;$B60,Descriptions!$A$4:$K$10000,8,FALSE),"add to description tab")</f>
        <v>0</v>
      </c>
      <c r="F60" s="76" t="str">
        <f>IFERROR(VLOOKUP("Object"&amp;$B60,Descriptions!$A$4:$K$10000,9,FALSE),"add to description tab")</f>
        <v>X</v>
      </c>
      <c r="G60" s="76" t="str">
        <f>IFERROR(VLOOKUP("Object"&amp;$B60,Descriptions!$A$4:$K$10000,10,FALSE),"add to description tab")</f>
        <v>X</v>
      </c>
      <c r="H60" s="76" t="str">
        <f>IFERROR(VLOOKUP("Object"&amp;$B60,Descriptions!$A$4:$K$10000,11,FALSE),"add to description tab")</f>
        <v>X</v>
      </c>
    </row>
    <row r="61" spans="1:8" x14ac:dyDescent="0.25">
      <c r="A61" s="139"/>
      <c r="B61" s="115" t="s">
        <v>487</v>
      </c>
      <c r="C61" s="85" t="str">
        <f>IFERROR(VLOOKUP("Object"&amp;$B61,Descriptions!$A$4:$F$10000,4,FALSE),"add to description tab")</f>
        <v>Transfers Of Apport From JPA</v>
      </c>
      <c r="D61" s="76">
        <f>IFERROR(VLOOKUP("Object"&amp;$B61,Descriptions!$A$4:$K$10000,7,FALSE),"add to description tab")</f>
        <v>0</v>
      </c>
      <c r="E61" s="76">
        <f>IFERROR(VLOOKUP("Object"&amp;$B61,Descriptions!$A$4:$K$10000,8,FALSE),"add to description tab")</f>
        <v>0</v>
      </c>
      <c r="F61" s="76" t="str">
        <f>IFERROR(VLOOKUP("Object"&amp;$B61,Descriptions!$A$4:$K$10000,9,FALSE),"add to description tab")</f>
        <v>X</v>
      </c>
      <c r="G61" s="76" t="str">
        <f>IFERROR(VLOOKUP("Object"&amp;$B61,Descriptions!$A$4:$K$10000,10,FALSE),"add to description tab")</f>
        <v>X</v>
      </c>
      <c r="H61" s="76" t="str">
        <f>IFERROR(VLOOKUP("Object"&amp;$B61,Descriptions!$A$4:$K$10000,11,FALSE),"add to description tab")</f>
        <v>X</v>
      </c>
    </row>
    <row r="62" spans="1:8" x14ac:dyDescent="0.25">
      <c r="A62" s="139"/>
      <c r="B62" s="115" t="s">
        <v>488</v>
      </c>
      <c r="C62" s="85" t="str">
        <f>IFERROR(VLOOKUP("Object"&amp;$B62,Descriptions!$A$4:$F$10000,4,FALSE),"add to description tab")</f>
        <v>Other Financing Sources</v>
      </c>
      <c r="D62" s="76">
        <f>IFERROR(VLOOKUP("Object"&amp;$B62,Descriptions!$A$4:$K$10000,7,FALSE),"add to description tab")</f>
        <v>0</v>
      </c>
      <c r="E62" s="76">
        <f>IFERROR(VLOOKUP("Object"&amp;$B62,Descriptions!$A$4:$K$10000,8,FALSE),"add to description tab")</f>
        <v>0</v>
      </c>
      <c r="F62" s="76" t="str">
        <f>IFERROR(VLOOKUP("Object"&amp;$B62,Descriptions!$A$4:$K$10000,9,FALSE),"add to description tab")</f>
        <v>X</v>
      </c>
      <c r="G62" s="76" t="str">
        <f>IFERROR(VLOOKUP("Object"&amp;$B62,Descriptions!$A$4:$K$10000,10,FALSE),"add to description tab")</f>
        <v>X</v>
      </c>
      <c r="H62" s="76" t="str">
        <f>IFERROR(VLOOKUP("Object"&amp;$B62,Descriptions!$A$4:$K$10000,11,FALSE),"add to description tab")</f>
        <v>X</v>
      </c>
    </row>
    <row r="63" spans="1:8" ht="15" customHeight="1" x14ac:dyDescent="0.25">
      <c r="A63" s="139"/>
      <c r="B63" s="115" t="s">
        <v>489</v>
      </c>
      <c r="C63" s="85" t="str">
        <f>IFERROR(VLOOKUP("Object"&amp;$B63,Descriptions!$A$4:$F$10000,4,FALSE),"add to description tab")</f>
        <v>Between Gen Fund &amp; Special Res</v>
      </c>
      <c r="D63" s="76">
        <f>IFERROR(VLOOKUP("Object"&amp;$B63,Descriptions!$A$4:$K$10000,7,FALSE),"add to description tab")</f>
        <v>0</v>
      </c>
      <c r="E63" s="76">
        <f>IFERROR(VLOOKUP("Object"&amp;$B63,Descriptions!$A$4:$K$10000,8,FALSE),"add to description tab")</f>
        <v>0</v>
      </c>
      <c r="F63" s="76" t="str">
        <f>IFERROR(VLOOKUP("Object"&amp;$B63,Descriptions!$A$4:$K$10000,9,FALSE),"add to description tab")</f>
        <v>X</v>
      </c>
      <c r="G63" s="76" t="str">
        <f>IFERROR(VLOOKUP("Object"&amp;$B63,Descriptions!$A$4:$K$10000,10,FALSE),"add to description tab")</f>
        <v>X</v>
      </c>
      <c r="H63" s="76" t="str">
        <f>IFERROR(VLOOKUP("Object"&amp;$B63,Descriptions!$A$4:$K$10000,11,FALSE),"add to description tab")</f>
        <v>X</v>
      </c>
    </row>
    <row r="64" spans="1:8" x14ac:dyDescent="0.25">
      <c r="A64" s="139"/>
      <c r="B64" s="115" t="s">
        <v>490</v>
      </c>
      <c r="C64" s="85" t="str">
        <f>IFERROR(VLOOKUP("Object"&amp;$B64,Descriptions!$A$4:$F$10000,4,FALSE),"add to description tab")</f>
        <v>To DefMaint Fm GenSpcRes&amp;Build</v>
      </c>
      <c r="D64" s="76">
        <f>IFERROR(VLOOKUP("Object"&amp;$B64,Descriptions!$A$4:$K$10000,7,FALSE),"add to description tab")</f>
        <v>0</v>
      </c>
      <c r="E64" s="76">
        <f>IFERROR(VLOOKUP("Object"&amp;$B64,Descriptions!$A$4:$K$10000,8,FALSE),"add to description tab")</f>
        <v>0</v>
      </c>
      <c r="F64" s="76" t="str">
        <f>IFERROR(VLOOKUP("Object"&amp;$B64,Descriptions!$A$4:$K$10000,9,FALSE),"add to description tab")</f>
        <v>X</v>
      </c>
      <c r="G64" s="76" t="str">
        <f>IFERROR(VLOOKUP("Object"&amp;$B64,Descriptions!$A$4:$K$10000,10,FALSE),"add to description tab")</f>
        <v>X</v>
      </c>
      <c r="H64" s="76" t="str">
        <f>IFERROR(VLOOKUP("Object"&amp;$B64,Descriptions!$A$4:$K$10000,11,FALSE),"add to description tab")</f>
        <v>X</v>
      </c>
    </row>
    <row r="65" spans="1:8" x14ac:dyDescent="0.25">
      <c r="A65" s="139"/>
      <c r="B65" s="115" t="s">
        <v>491</v>
      </c>
      <c r="C65" s="85" t="str">
        <f>IFERROR(VLOOKUP("Object"&amp;$B65,Descriptions!$A$4:$F$10000,4,FALSE),"add to description tab")</f>
        <v>Other Authrizd Interfnd Transf</v>
      </c>
      <c r="D65" s="76">
        <f>IFERROR(VLOOKUP("Object"&amp;$B65,Descriptions!$A$4:$K$10000,7,FALSE),"add to description tab")</f>
        <v>0</v>
      </c>
      <c r="E65" s="76">
        <f>IFERROR(VLOOKUP("Object"&amp;$B65,Descriptions!$A$4:$K$10000,8,FALSE),"add to description tab")</f>
        <v>0</v>
      </c>
      <c r="F65" s="76" t="str">
        <f>IFERROR(VLOOKUP("Object"&amp;$B65,Descriptions!$A$4:$K$10000,9,FALSE),"add to description tab")</f>
        <v>X</v>
      </c>
      <c r="G65" s="76" t="str">
        <f>IFERROR(VLOOKUP("Object"&amp;$B65,Descriptions!$A$4:$K$10000,10,FALSE),"add to description tab")</f>
        <v>X</v>
      </c>
      <c r="H65" s="76" t="str">
        <f>IFERROR(VLOOKUP("Object"&amp;$B65,Descriptions!$A$4:$K$10000,11,FALSE),"add to description tab")</f>
        <v>X</v>
      </c>
    </row>
    <row r="66" spans="1:8" ht="15" customHeight="1" x14ac:dyDescent="0.25">
      <c r="A66" s="139"/>
      <c r="B66" s="115" t="s">
        <v>3894</v>
      </c>
      <c r="C66" s="85" t="str">
        <f>IFERROR(VLOOKUP("Object"&amp;$B66,Descriptions!$A$4:$F$10000,4,FALSE),"add to description tab")</f>
        <v>Proceeds from Leases</v>
      </c>
      <c r="D66" s="76">
        <f>IFERROR(VLOOKUP("Object"&amp;$B66,Descriptions!$A$4:$K$10000,7,FALSE),"add to description tab")</f>
        <v>0</v>
      </c>
      <c r="E66" s="76">
        <f>IFERROR(VLOOKUP("Object"&amp;$B66,Descriptions!$A$4:$K$10000,8,FALSE),"add to description tab")</f>
        <v>0</v>
      </c>
      <c r="F66" s="76">
        <f>IFERROR(VLOOKUP("Object"&amp;$B66,Descriptions!$A$4:$K$10000,9,FALSE),"add to description tab")</f>
        <v>0</v>
      </c>
      <c r="G66" s="76">
        <f>IFERROR(VLOOKUP("Object"&amp;$B66,Descriptions!$A$4:$K$10000,10,FALSE),"add to description tab")</f>
        <v>0</v>
      </c>
      <c r="H66" s="76">
        <f>IFERROR(VLOOKUP("Object"&amp;$B66,Descriptions!$A$4:$K$10000,11,FALSE),"add to description tab")</f>
        <v>0</v>
      </c>
    </row>
    <row r="67" spans="1:8" ht="16.5" customHeight="1" x14ac:dyDescent="0.25">
      <c r="A67" s="139"/>
      <c r="B67" s="115" t="s">
        <v>4055</v>
      </c>
      <c r="C67" s="85" t="str">
        <f>IFERROR(VLOOKUP("Object"&amp;$B67,Descriptions!$A$4:$F$10000,4,FALSE),"add to description tab")</f>
        <v>PROCEEDS FROM SUBSCRIPTIONS</v>
      </c>
      <c r="D67" s="76">
        <f>IFERROR(VLOOKUP("Object"&amp;$B67,Descriptions!$A$4:$K$10000,7,FALSE),"add to description tab")</f>
        <v>0</v>
      </c>
      <c r="E67" s="76">
        <f>IFERROR(VLOOKUP("Object"&amp;$B67,Descriptions!$A$4:$K$10000,8,FALSE),"add to description tab")</f>
        <v>0</v>
      </c>
      <c r="F67" s="76">
        <f>IFERROR(VLOOKUP("Object"&amp;$B67,Descriptions!$A$4:$K$10000,9,FALSE),"add to description tab")</f>
        <v>0</v>
      </c>
      <c r="G67" s="76">
        <f>IFERROR(VLOOKUP("Object"&amp;$B67,Descriptions!$A$4:$K$10000,10,FALSE),"add to description tab")</f>
        <v>0</v>
      </c>
      <c r="H67" s="76">
        <f>IFERROR(VLOOKUP("Object"&amp;$B67,Descriptions!$A$4:$K$10000,11,FALSE),"add to description tab")</f>
        <v>0</v>
      </c>
    </row>
    <row r="68" spans="1:8" ht="16.5" customHeight="1" x14ac:dyDescent="0.25">
      <c r="A68" s="139"/>
      <c r="B68" s="115" t="s">
        <v>492</v>
      </c>
      <c r="C68" s="85" t="str">
        <f>IFERROR(VLOOKUP("Object"&amp;$B68,Descriptions!$A$4:$F$10000,4,FALSE),"add to description tab")</f>
        <v>Contributions</v>
      </c>
      <c r="D68" s="76">
        <f>IFERROR(VLOOKUP("Object"&amp;$B68,Descriptions!$A$4:$K$10000,7,FALSE),"add to description tab")</f>
        <v>0</v>
      </c>
      <c r="E68" s="76">
        <f>IFERROR(VLOOKUP("Object"&amp;$B68,Descriptions!$A$4:$K$10000,8,FALSE),"add to description tab")</f>
        <v>0</v>
      </c>
      <c r="F68" s="76" t="str">
        <f>IFERROR(VLOOKUP("Object"&amp;$B68,Descriptions!$A$4:$K$10000,9,FALSE),"add to description tab")</f>
        <v>X</v>
      </c>
      <c r="G68" s="76" t="str">
        <f>IFERROR(VLOOKUP("Object"&amp;$B68,Descriptions!$A$4:$K$10000,10,FALSE),"add to description tab")</f>
        <v>X</v>
      </c>
      <c r="H68" s="76" t="str">
        <f>IFERROR(VLOOKUP("Object"&amp;$B68,Descriptions!$A$4:$K$10000,11,FALSE),"add to description tab")</f>
        <v>X</v>
      </c>
    </row>
    <row r="69" spans="1:8" ht="16.5" customHeight="1" thickBot="1" x14ac:dyDescent="0.3">
      <c r="A69" s="140"/>
      <c r="B69" s="115" t="s">
        <v>493</v>
      </c>
      <c r="C69" s="85"/>
      <c r="D69" s="76">
        <f>IFERROR(VLOOKUP("Object"&amp;$B69,Descriptions!$A$4:$K$10000,7,FALSE),"add to description tab")</f>
        <v>0</v>
      </c>
      <c r="E69" s="76">
        <f>IFERROR(VLOOKUP("Object"&amp;$B69,Descriptions!$A$4:$K$10000,8,FALSE),"add to description tab")</f>
        <v>0</v>
      </c>
      <c r="F69" s="76" t="str">
        <f>IFERROR(VLOOKUP("Object"&amp;$B69,Descriptions!$A$4:$K$10000,9,FALSE),"add to description tab")</f>
        <v>X</v>
      </c>
      <c r="G69" s="76" t="str">
        <f>IFERROR(VLOOKUP("Object"&amp;$B69,Descriptions!$A$4:$K$10000,10,FALSE),"add to description tab")</f>
        <v>X</v>
      </c>
      <c r="H69" s="76" t="str">
        <f>IFERROR(VLOOKUP("Object"&amp;$B69,Descriptions!$A$4:$K$10000,11,FALSE),"add to description tab")</f>
        <v>X</v>
      </c>
    </row>
    <row r="70" spans="1:8" ht="16.5" hidden="1" customHeight="1" x14ac:dyDescent="0.25">
      <c r="A70" s="138" t="s">
        <v>494</v>
      </c>
      <c r="B70" s="115" t="s">
        <v>495</v>
      </c>
      <c r="C70" s="85" t="str">
        <f>IFERROR(VLOOKUP("Object"&amp;$B70,Descriptions!$A$4:$F$10000,4,FALSE),"add to description tab")</f>
        <v>Balance Sheet Accts</v>
      </c>
      <c r="D70" s="76">
        <f>IFERROR(VLOOKUP("Object"&amp;$B70,Descriptions!$A$4:$K$10000,7,FALSE),"add to description tab")</f>
        <v>0</v>
      </c>
      <c r="E70" s="76" t="str">
        <f>IFERROR(VLOOKUP("Object"&amp;$B70,Descriptions!$A$4:$K$10000,8,FALSE),"add to description tab")</f>
        <v>X</v>
      </c>
      <c r="F70" s="76" t="str">
        <f>IFERROR(VLOOKUP("Object"&amp;$B70,Descriptions!$A$4:$K$10000,9,FALSE),"add to description tab")</f>
        <v>X</v>
      </c>
      <c r="G70" s="76" t="str">
        <f>IFERROR(VLOOKUP("Object"&amp;$B70,Descriptions!$A$4:$K$10000,10,FALSE),"add to description tab")</f>
        <v>X</v>
      </c>
      <c r="H70" s="76" t="str">
        <f>IFERROR(VLOOKUP("Object"&amp;$B70,Descriptions!$A$4:$K$10000,11,FALSE),"add to description tab")</f>
        <v>X</v>
      </c>
    </row>
    <row r="71" spans="1:8" hidden="1" x14ac:dyDescent="0.25">
      <c r="A71" s="139"/>
      <c r="B71" s="115" t="s">
        <v>27</v>
      </c>
      <c r="C71" s="85" t="str">
        <f>IFERROR(VLOOKUP("Object"&amp;$B71,Descriptions!$A$4:$F$10000,4,FALSE),"add to description tab")</f>
        <v>Cash/Investments</v>
      </c>
      <c r="D71" s="76">
        <f>IFERROR(VLOOKUP("Object"&amp;$B71,Descriptions!$A$4:$K$10000,7,FALSE),"add to description tab")</f>
        <v>0</v>
      </c>
      <c r="E71" s="76" t="str">
        <f>IFERROR(VLOOKUP("Object"&amp;$B71,Descriptions!$A$4:$K$10000,8,FALSE),"add to description tab")</f>
        <v>X</v>
      </c>
      <c r="F71" s="76" t="str">
        <f>IFERROR(VLOOKUP("Object"&amp;$B71,Descriptions!$A$4:$K$10000,9,FALSE),"add to description tab")</f>
        <v>X</v>
      </c>
      <c r="G71" s="76" t="str">
        <f>IFERROR(VLOOKUP("Object"&amp;$B71,Descriptions!$A$4:$K$10000,10,FALSE),"add to description tab")</f>
        <v>X</v>
      </c>
      <c r="H71" s="76" t="str">
        <f>IFERROR(VLOOKUP("Object"&amp;$B71,Descriptions!$A$4:$K$10000,11,FALSE),"add to description tab")</f>
        <v>X</v>
      </c>
    </row>
    <row r="72" spans="1:8" hidden="1" x14ac:dyDescent="0.25">
      <c r="A72" s="139"/>
      <c r="B72" s="115" t="s">
        <v>496</v>
      </c>
      <c r="C72" s="85" t="str">
        <f>IFERROR(VLOOKUP("Object"&amp;$B72,Descriptions!$A$4:$F$10000,4,FALSE),"add to description tab")</f>
        <v>Cash In County Treasury</v>
      </c>
      <c r="D72" s="76">
        <f>IFERROR(VLOOKUP("Object"&amp;$B72,Descriptions!$A$4:$K$10000,7,FALSE),"add to description tab")</f>
        <v>0</v>
      </c>
      <c r="E72" s="76" t="str">
        <f>IFERROR(VLOOKUP("Object"&amp;$B72,Descriptions!$A$4:$K$10000,8,FALSE),"add to description tab")</f>
        <v>X</v>
      </c>
      <c r="F72" s="76" t="str">
        <f>IFERROR(VLOOKUP("Object"&amp;$B72,Descriptions!$A$4:$K$10000,9,FALSE),"add to description tab")</f>
        <v>X</v>
      </c>
      <c r="G72" s="76" t="str">
        <f>IFERROR(VLOOKUP("Object"&amp;$B72,Descriptions!$A$4:$K$10000,10,FALSE),"add to description tab")</f>
        <v>X</v>
      </c>
      <c r="H72" s="76" t="str">
        <f>IFERROR(VLOOKUP("Object"&amp;$B72,Descriptions!$A$4:$K$10000,11,FALSE),"add to description tab")</f>
        <v>X</v>
      </c>
    </row>
    <row r="73" spans="1:8" x14ac:dyDescent="0.25">
      <c r="A73" s="139"/>
      <c r="B73" s="115" t="s">
        <v>3896</v>
      </c>
      <c r="C73" s="85" t="str">
        <f>IFERROR(VLOOKUP("Object"&amp;$B73,Descriptions!$A$4:$F$10000,4,FALSE),"add to description tab")</f>
        <v>FAIR VALUE ADJUSTMENT</v>
      </c>
      <c r="D73" s="76">
        <f>IFERROR(VLOOKUP("Object"&amp;$B73,Descriptions!$A$4:$K$10000,7,FALSE),"add to description tab")</f>
        <v>0</v>
      </c>
      <c r="E73" s="76">
        <f>IFERROR(VLOOKUP("Object"&amp;$B73,Descriptions!$A$4:$K$10000,8,FALSE),"add to description tab")</f>
        <v>0</v>
      </c>
      <c r="F73" s="76">
        <f>IFERROR(VLOOKUP("Object"&amp;$B73,Descriptions!$A$4:$K$10000,9,FALSE),"add to description tab")</f>
        <v>0</v>
      </c>
      <c r="G73" s="76">
        <f>IFERROR(VLOOKUP("Object"&amp;$B73,Descriptions!$A$4:$K$10000,10,FALSE),"add to description tab")</f>
        <v>0</v>
      </c>
      <c r="H73" s="76">
        <f>IFERROR(VLOOKUP("Object"&amp;$B73,Descriptions!$A$4:$K$10000,11,FALSE),"add to description tab")</f>
        <v>0</v>
      </c>
    </row>
    <row r="74" spans="1:8" hidden="1" x14ac:dyDescent="0.25">
      <c r="A74" s="139"/>
      <c r="B74" s="115" t="s">
        <v>497</v>
      </c>
      <c r="C74" s="85" t="str">
        <f>IFERROR(VLOOKUP("Object"&amp;$B74,Descriptions!$A$4:$F$10000,4,FALSE),"add to description tab")</f>
        <v>Cash In Bank(s)</v>
      </c>
      <c r="D74" s="76">
        <f>IFERROR(VLOOKUP("Object"&amp;$B74,Descriptions!$A$4:$K$10000,7,FALSE),"add to description tab")</f>
        <v>0</v>
      </c>
      <c r="E74" s="76" t="str">
        <f>IFERROR(VLOOKUP("Object"&amp;$B74,Descriptions!$A$4:$K$10000,8,FALSE),"add to description tab")</f>
        <v>X</v>
      </c>
      <c r="F74" s="76" t="str">
        <f>IFERROR(VLOOKUP("Object"&amp;$B74,Descriptions!$A$4:$K$10000,9,FALSE),"add to description tab")</f>
        <v>X</v>
      </c>
      <c r="G74" s="76" t="str">
        <f>IFERROR(VLOOKUP("Object"&amp;$B74,Descriptions!$A$4:$K$10000,10,FALSE),"add to description tab")</f>
        <v>X</v>
      </c>
      <c r="H74" s="76" t="str">
        <f>IFERROR(VLOOKUP("Object"&amp;$B74,Descriptions!$A$4:$K$10000,11,FALSE),"add to description tab")</f>
        <v>X</v>
      </c>
    </row>
    <row r="75" spans="1:8" hidden="1" x14ac:dyDescent="0.25">
      <c r="A75" s="139"/>
      <c r="B75" s="115" t="s">
        <v>498</v>
      </c>
      <c r="C75" s="85" t="str">
        <f>IFERROR(VLOOKUP("Object"&amp;$B75,Descriptions!$A$4:$F$10000,4,FALSE),"add to description tab")</f>
        <v>Revolving Cash Account</v>
      </c>
      <c r="D75" s="76">
        <f>IFERROR(VLOOKUP("Object"&amp;$B75,Descriptions!$A$4:$K$10000,7,FALSE),"add to description tab")</f>
        <v>0</v>
      </c>
      <c r="E75" s="76" t="str">
        <f>IFERROR(VLOOKUP("Object"&amp;$B75,Descriptions!$A$4:$K$10000,8,FALSE),"add to description tab")</f>
        <v>X</v>
      </c>
      <c r="F75" s="76" t="str">
        <f>IFERROR(VLOOKUP("Object"&amp;$B75,Descriptions!$A$4:$K$10000,9,FALSE),"add to description tab")</f>
        <v>X</v>
      </c>
      <c r="G75" s="76" t="str">
        <f>IFERROR(VLOOKUP("Object"&amp;$B75,Descriptions!$A$4:$K$10000,10,FALSE),"add to description tab")</f>
        <v>X</v>
      </c>
      <c r="H75" s="76" t="str">
        <f>IFERROR(VLOOKUP("Object"&amp;$B75,Descriptions!$A$4:$K$10000,11,FALSE),"add to description tab")</f>
        <v>X</v>
      </c>
    </row>
    <row r="76" spans="1:8" x14ac:dyDescent="0.25">
      <c r="A76" s="139"/>
      <c r="B76" s="115" t="s">
        <v>3707</v>
      </c>
      <c r="C76" s="85" t="str">
        <f>IFERROR(VLOOKUP("Object"&amp;$B76,Descriptions!$A$4:$F$10000,4,FALSE),"add to description tab")</f>
        <v>Cash with Fiscal Agent/Trustee</v>
      </c>
      <c r="D76" s="76">
        <f>IFERROR(VLOOKUP("Object"&amp;$B76,Descriptions!$A$4:$K$10000,7,FALSE),"add to description tab")</f>
        <v>0</v>
      </c>
      <c r="E76" s="76">
        <f>IFERROR(VLOOKUP("Object"&amp;$B76,Descriptions!$A$4:$K$10000,8,FALSE),"add to description tab")</f>
        <v>0</v>
      </c>
      <c r="F76" s="76">
        <f>IFERROR(VLOOKUP("Object"&amp;$B76,Descriptions!$A$4:$K$10000,9,FALSE),"add to description tab")</f>
        <v>0</v>
      </c>
      <c r="G76" s="76">
        <f>IFERROR(VLOOKUP("Object"&amp;$B76,Descriptions!$A$4:$K$10000,10,FALSE),"add to description tab")</f>
        <v>0</v>
      </c>
      <c r="H76" s="76">
        <f>IFERROR(VLOOKUP("Object"&amp;$B76,Descriptions!$A$4:$K$10000,11,FALSE),"add to description tab")</f>
        <v>0</v>
      </c>
    </row>
    <row r="77" spans="1:8" x14ac:dyDescent="0.25">
      <c r="A77" s="139"/>
      <c r="B77" s="115" t="s">
        <v>3898</v>
      </c>
      <c r="C77" s="85" t="str">
        <f>IFERROR(VLOOKUP("Object"&amp;$B77,Descriptions!$A$4:$F$10000,4,FALSE),"add to description tab")</f>
        <v>Cash w/ Fis Agent/Trustee BofA</v>
      </c>
      <c r="D77" s="76">
        <f>IFERROR(VLOOKUP("Object"&amp;$B77,Descriptions!$A$4:$K$10000,7,FALSE),"add to description tab")</f>
        <v>0</v>
      </c>
      <c r="E77" s="76">
        <f>IFERROR(VLOOKUP("Object"&amp;$B77,Descriptions!$A$4:$K$10000,8,FALSE),"add to description tab")</f>
        <v>0</v>
      </c>
      <c r="F77" s="76">
        <f>IFERROR(VLOOKUP("Object"&amp;$B77,Descriptions!$A$4:$K$10000,9,FALSE),"add to description tab")</f>
        <v>0</v>
      </c>
      <c r="G77" s="76">
        <f>IFERROR(VLOOKUP("Object"&amp;$B77,Descriptions!$A$4:$K$10000,10,FALSE),"add to description tab")</f>
        <v>0</v>
      </c>
      <c r="H77" s="76">
        <f>IFERROR(VLOOKUP("Object"&amp;$B77,Descriptions!$A$4:$K$10000,11,FALSE),"add to description tab")</f>
        <v>0</v>
      </c>
    </row>
    <row r="78" spans="1:8" hidden="1" x14ac:dyDescent="0.25">
      <c r="A78" s="139"/>
      <c r="B78" s="115" t="s">
        <v>499</v>
      </c>
      <c r="C78" s="85" t="str">
        <f>IFERROR(VLOOKUP("Object"&amp;$B78,Descriptions!$A$4:$F$10000,4,FALSE),"add to description tab")</f>
        <v>Cash Awaiting Deposit</v>
      </c>
      <c r="D78" s="76">
        <f>IFERROR(VLOOKUP("Object"&amp;$B78,Descriptions!$A$4:$K$10000,7,FALSE),"add to description tab")</f>
        <v>0</v>
      </c>
      <c r="E78" s="76" t="str">
        <f>IFERROR(VLOOKUP("Object"&amp;$B78,Descriptions!$A$4:$K$10000,8,FALSE),"add to description tab")</f>
        <v>X</v>
      </c>
      <c r="F78" s="76" t="str">
        <f>IFERROR(VLOOKUP("Object"&amp;$B78,Descriptions!$A$4:$K$10000,9,FALSE),"add to description tab")</f>
        <v>X</v>
      </c>
      <c r="G78" s="76" t="str">
        <f>IFERROR(VLOOKUP("Object"&amp;$B78,Descriptions!$A$4:$K$10000,10,FALSE),"add to description tab")</f>
        <v>X</v>
      </c>
      <c r="H78" s="76" t="str">
        <f>IFERROR(VLOOKUP("Object"&amp;$B78,Descriptions!$A$4:$K$10000,11,FALSE),"add to description tab")</f>
        <v>X</v>
      </c>
    </row>
    <row r="79" spans="1:8" x14ac:dyDescent="0.25">
      <c r="A79" s="139"/>
      <c r="B79" s="115" t="s">
        <v>235</v>
      </c>
      <c r="C79" s="85" t="str">
        <f>IFERROR(VLOOKUP("Object"&amp;$B79,Descriptions!$A$4:$F$10000,4,FALSE),"add to description tab")</f>
        <v>Accounts Receivable</v>
      </c>
      <c r="D79" s="76">
        <f>IFERROR(VLOOKUP("Object"&amp;$B79,Descriptions!$A$4:$K$10000,7,FALSE),"add to description tab")</f>
        <v>0</v>
      </c>
      <c r="E79" s="76">
        <f>IFERROR(VLOOKUP("Object"&amp;$B79,Descriptions!$A$4:$K$10000,8,FALSE),"add to description tab")</f>
        <v>0</v>
      </c>
      <c r="F79" s="76">
        <f>IFERROR(VLOOKUP("Object"&amp;$B79,Descriptions!$A$4:$K$10000,9,FALSE),"add to description tab")</f>
        <v>0</v>
      </c>
      <c r="G79" s="76">
        <f>IFERROR(VLOOKUP("Object"&amp;$B79,Descriptions!$A$4:$K$10000,10,FALSE),"add to description tab")</f>
        <v>0</v>
      </c>
      <c r="H79" s="76">
        <f>IFERROR(VLOOKUP("Object"&amp;$B79,Descriptions!$A$4:$K$10000,11,FALSE),"add to description tab")</f>
        <v>0</v>
      </c>
    </row>
    <row r="80" spans="1:8" x14ac:dyDescent="0.25">
      <c r="A80" s="139"/>
      <c r="B80" s="115" t="s">
        <v>500</v>
      </c>
      <c r="C80" s="85" t="str">
        <f>IFERROR(VLOOKUP("Object"&amp;$B80,Descriptions!$A$4:$F$10000,4,FALSE),"add to description tab")</f>
        <v>Accounts Receivable-Prior Year</v>
      </c>
      <c r="D80" s="76">
        <f>IFERROR(VLOOKUP("Object"&amp;$B80,Descriptions!$A$4:$K$10000,7,FALSE),"add to description tab")</f>
        <v>0</v>
      </c>
      <c r="E80" s="76">
        <f>IFERROR(VLOOKUP("Object"&amp;$B80,Descriptions!$A$4:$K$10000,8,FALSE),"add to description tab")</f>
        <v>0</v>
      </c>
      <c r="F80" s="76">
        <f>IFERROR(VLOOKUP("Object"&amp;$B80,Descriptions!$A$4:$K$10000,9,FALSE),"add to description tab")</f>
        <v>0</v>
      </c>
      <c r="G80" s="76">
        <f>IFERROR(VLOOKUP("Object"&amp;$B80,Descriptions!$A$4:$K$10000,10,FALSE),"add to description tab")</f>
        <v>0</v>
      </c>
      <c r="H80" s="76">
        <f>IFERROR(VLOOKUP("Object"&amp;$B80,Descriptions!$A$4:$K$10000,11,FALSE),"add to description tab")</f>
        <v>0</v>
      </c>
    </row>
    <row r="81" spans="1:8" x14ac:dyDescent="0.25">
      <c r="A81" s="139"/>
      <c r="B81" s="115" t="s">
        <v>501</v>
      </c>
      <c r="C81" s="85" t="str">
        <f>IFERROR(VLOOKUP("Object"&amp;$B81,Descriptions!$A$4:$F$10000,4,FALSE),"add to description tab")</f>
        <v>Due from grantor governments</v>
      </c>
      <c r="D81" s="76">
        <f>IFERROR(VLOOKUP("Object"&amp;$B81,Descriptions!$A$4:$K$10000,7,FALSE),"add to description tab")</f>
        <v>0</v>
      </c>
      <c r="E81" s="76">
        <f>IFERROR(VLOOKUP("Object"&amp;$B81,Descriptions!$A$4:$K$10000,8,FALSE),"add to description tab")</f>
        <v>0</v>
      </c>
      <c r="F81" s="76" t="str">
        <f>IFERROR(VLOOKUP("Object"&amp;$B81,Descriptions!$A$4:$K$10000,9,FALSE),"add to description tab")</f>
        <v>x</v>
      </c>
      <c r="G81" s="76" t="str">
        <f>IFERROR(VLOOKUP("Object"&amp;$B81,Descriptions!$A$4:$K$10000,10,FALSE),"add to description tab")</f>
        <v>x</v>
      </c>
      <c r="H81" s="76" t="str">
        <f>IFERROR(VLOOKUP("Object"&amp;$B81,Descriptions!$A$4:$K$10000,11,FALSE),"add to description tab")</f>
        <v>x</v>
      </c>
    </row>
    <row r="82" spans="1:8" hidden="1" x14ac:dyDescent="0.25">
      <c r="A82" s="139"/>
      <c r="B82" s="115" t="s">
        <v>236</v>
      </c>
      <c r="C82" s="85" t="str">
        <f>IFERROR(VLOOKUP("Object"&amp;$B82,Descriptions!$A$4:$F$10000,4,FALSE),"add to description tab")</f>
        <v>Current Assets</v>
      </c>
      <c r="D82" s="76">
        <f>IFERROR(VLOOKUP("Object"&amp;$B82,Descriptions!$A$4:$K$10000,7,FALSE),"add to description tab")</f>
        <v>0</v>
      </c>
      <c r="E82" s="76" t="str">
        <f>IFERROR(VLOOKUP("Object"&amp;$B82,Descriptions!$A$4:$K$10000,8,FALSE),"add to description tab")</f>
        <v>X</v>
      </c>
      <c r="F82" s="76" t="str">
        <f>IFERROR(VLOOKUP("Object"&amp;$B82,Descriptions!$A$4:$K$10000,9,FALSE),"add to description tab")</f>
        <v>X</v>
      </c>
      <c r="G82" s="76" t="str">
        <f>IFERROR(VLOOKUP("Object"&amp;$B82,Descriptions!$A$4:$K$10000,10,FALSE),"add to description tab")</f>
        <v>X</v>
      </c>
      <c r="H82" s="76" t="str">
        <f>IFERROR(VLOOKUP("Object"&amp;$B82,Descriptions!$A$4:$K$10000,11,FALSE),"add to description tab")</f>
        <v>X</v>
      </c>
    </row>
    <row r="83" spans="1:8" hidden="1" x14ac:dyDescent="0.25">
      <c r="A83" s="139"/>
      <c r="B83" s="115" t="s">
        <v>502</v>
      </c>
      <c r="C83" s="85" t="str">
        <f>IFERROR(VLOOKUP("Object"&amp;$B83,Descriptions!$A$4:$F$10000,4,FALSE),"add to description tab")</f>
        <v>Due From Other Funds</v>
      </c>
      <c r="D83" s="76">
        <f>IFERROR(VLOOKUP("Object"&amp;$B83,Descriptions!$A$4:$K$10000,7,FALSE),"add to description tab")</f>
        <v>0</v>
      </c>
      <c r="E83" s="76" t="str">
        <f>IFERROR(VLOOKUP("Object"&amp;$B83,Descriptions!$A$4:$K$10000,8,FALSE),"add to description tab")</f>
        <v>X</v>
      </c>
      <c r="F83" s="76" t="str">
        <f>IFERROR(VLOOKUP("Object"&amp;$B83,Descriptions!$A$4:$K$10000,9,FALSE),"add to description tab")</f>
        <v>X</v>
      </c>
      <c r="G83" s="76" t="str">
        <f>IFERROR(VLOOKUP("Object"&amp;$B83,Descriptions!$A$4:$K$10000,10,FALSE),"add to description tab")</f>
        <v>X</v>
      </c>
      <c r="H83" s="76" t="str">
        <f>IFERROR(VLOOKUP("Object"&amp;$B83,Descriptions!$A$4:$K$10000,11,FALSE),"add to description tab")</f>
        <v>X</v>
      </c>
    </row>
    <row r="84" spans="1:8" hidden="1" x14ac:dyDescent="0.25">
      <c r="A84" s="139"/>
      <c r="B84" s="115" t="s">
        <v>503</v>
      </c>
      <c r="C84" s="85" t="str">
        <f>IFERROR(VLOOKUP("Object"&amp;$B84,Descriptions!$A$4:$F$10000,4,FALSE),"add to description tab")</f>
        <v>Stores</v>
      </c>
      <c r="D84" s="76">
        <f>IFERROR(VLOOKUP("Object"&amp;$B84,Descriptions!$A$4:$K$10000,7,FALSE),"add to description tab")</f>
        <v>0</v>
      </c>
      <c r="E84" s="76" t="str">
        <f>IFERROR(VLOOKUP("Object"&amp;$B84,Descriptions!$A$4:$K$10000,8,FALSE),"add to description tab")</f>
        <v>X</v>
      </c>
      <c r="F84" s="76" t="str">
        <f>IFERROR(VLOOKUP("Object"&amp;$B84,Descriptions!$A$4:$K$10000,9,FALSE),"add to description tab")</f>
        <v>X</v>
      </c>
      <c r="G84" s="76" t="str">
        <f>IFERROR(VLOOKUP("Object"&amp;$B84,Descriptions!$A$4:$K$10000,10,FALSE),"add to description tab")</f>
        <v>X</v>
      </c>
      <c r="H84" s="76" t="str">
        <f>IFERROR(VLOOKUP("Object"&amp;$B84,Descriptions!$A$4:$K$10000,11,FALSE),"add to description tab")</f>
        <v>X</v>
      </c>
    </row>
    <row r="85" spans="1:8" x14ac:dyDescent="0.25">
      <c r="A85" s="139"/>
      <c r="B85" s="115" t="s">
        <v>504</v>
      </c>
      <c r="C85" s="85" t="str">
        <f>IFERROR(VLOOKUP("Object"&amp;$B85,Descriptions!$A$4:$F$10000,4,FALSE),"add to description tab")</f>
        <v>Prepaid Expenditures-Expenses</v>
      </c>
      <c r="D85" s="76">
        <f>IFERROR(VLOOKUP("Object"&amp;$B85,Descriptions!$A$4:$K$10000,7,FALSE),"add to description tab")</f>
        <v>0</v>
      </c>
      <c r="E85" s="76">
        <f>IFERROR(VLOOKUP("Object"&amp;$B85,Descriptions!$A$4:$K$10000,8,FALSE),"add to description tab")</f>
        <v>0</v>
      </c>
      <c r="F85" s="76">
        <f>IFERROR(VLOOKUP("Object"&amp;$B85,Descriptions!$A$4:$K$10000,9,FALSE),"add to description tab")</f>
        <v>0</v>
      </c>
      <c r="G85" s="76">
        <f>IFERROR(VLOOKUP("Object"&amp;$B85,Descriptions!$A$4:$K$10000,10,FALSE),"add to description tab")</f>
        <v>0</v>
      </c>
      <c r="H85" s="76">
        <f>IFERROR(VLOOKUP("Object"&amp;$B85,Descriptions!$A$4:$K$10000,11,FALSE),"add to description tab")</f>
        <v>0</v>
      </c>
    </row>
    <row r="86" spans="1:8" hidden="1" x14ac:dyDescent="0.25">
      <c r="A86" s="139"/>
      <c r="B86" s="115" t="s">
        <v>505</v>
      </c>
      <c r="C86" s="85" t="str">
        <f>IFERROR(VLOOKUP("Object"&amp;$B86,Descriptions!$A$4:$F$10000,4,FALSE),"add to description tab")</f>
        <v>Capital Assets</v>
      </c>
      <c r="D86" s="76">
        <f>IFERROR(VLOOKUP("Object"&amp;$B86,Descriptions!$A$4:$K$10000,7,FALSE),"add to description tab")</f>
        <v>0</v>
      </c>
      <c r="E86" s="76" t="str">
        <f>IFERROR(VLOOKUP("Object"&amp;$B86,Descriptions!$A$4:$K$10000,8,FALSE),"add to description tab")</f>
        <v>X</v>
      </c>
      <c r="F86" s="76" t="str">
        <f>IFERROR(VLOOKUP("Object"&amp;$B86,Descriptions!$A$4:$K$10000,9,FALSE),"add to description tab")</f>
        <v>X</v>
      </c>
      <c r="G86" s="76" t="str">
        <f>IFERROR(VLOOKUP("Object"&amp;$B86,Descriptions!$A$4:$K$10000,10,FALSE),"add to description tab")</f>
        <v>X</v>
      </c>
      <c r="H86" s="76" t="str">
        <f>IFERROR(VLOOKUP("Object"&amp;$B86,Descriptions!$A$4:$K$10000,11,FALSE),"add to description tab")</f>
        <v>X</v>
      </c>
    </row>
    <row r="87" spans="1:8" x14ac:dyDescent="0.25">
      <c r="A87" s="139"/>
      <c r="B87" s="115" t="s">
        <v>506</v>
      </c>
      <c r="C87" s="85" t="str">
        <f>IFERROR(VLOOKUP("Object"&amp;$B87,Descriptions!$A$4:$F$10000,4,FALSE),"add to description tab")</f>
        <v>Accounts Payable-Current</v>
      </c>
      <c r="D87" s="76">
        <f>IFERROR(VLOOKUP("Object"&amp;$B87,Descriptions!$A$4:$K$10000,7,FALSE),"add to description tab")</f>
        <v>0</v>
      </c>
      <c r="E87" s="76">
        <f>IFERROR(VLOOKUP("Object"&amp;$B87,Descriptions!$A$4:$K$10000,8,FALSE),"add to description tab")</f>
        <v>0</v>
      </c>
      <c r="F87" s="76">
        <f>IFERROR(VLOOKUP("Object"&amp;$B87,Descriptions!$A$4:$K$10000,9,FALSE),"add to description tab")</f>
        <v>0</v>
      </c>
      <c r="G87" s="76">
        <f>IFERROR(VLOOKUP("Object"&amp;$B87,Descriptions!$A$4:$K$10000,10,FALSE),"add to description tab")</f>
        <v>0</v>
      </c>
      <c r="H87" s="76">
        <f>IFERROR(VLOOKUP("Object"&amp;$B87,Descriptions!$A$4:$K$10000,11,FALSE),"add to description tab")</f>
        <v>0</v>
      </c>
    </row>
    <row r="88" spans="1:8" x14ac:dyDescent="0.25">
      <c r="A88" s="139"/>
      <c r="B88" s="115" t="s">
        <v>507</v>
      </c>
      <c r="C88" s="85" t="str">
        <f>IFERROR(VLOOKUP("Object"&amp;$B88,Descriptions!$A$4:$F$10000,4,FALSE),"add to description tab")</f>
        <v>Accounts Payable-Prior Year</v>
      </c>
      <c r="D88" s="76">
        <f>IFERROR(VLOOKUP("Object"&amp;$B88,Descriptions!$A$4:$K$10000,7,FALSE),"add to description tab")</f>
        <v>0</v>
      </c>
      <c r="E88" s="76">
        <f>IFERROR(VLOOKUP("Object"&amp;$B88,Descriptions!$A$4:$K$10000,8,FALSE),"add to description tab")</f>
        <v>0</v>
      </c>
      <c r="F88" s="76">
        <f>IFERROR(VLOOKUP("Object"&amp;$B88,Descriptions!$A$4:$K$10000,9,FALSE),"add to description tab")</f>
        <v>0</v>
      </c>
      <c r="G88" s="76">
        <f>IFERROR(VLOOKUP("Object"&amp;$B88,Descriptions!$A$4:$K$10000,10,FALSE),"add to description tab")</f>
        <v>0</v>
      </c>
      <c r="H88" s="76">
        <f>IFERROR(VLOOKUP("Object"&amp;$B88,Descriptions!$A$4:$K$10000,11,FALSE),"add to description tab")</f>
        <v>0</v>
      </c>
    </row>
    <row r="89" spans="1:8" hidden="1" x14ac:dyDescent="0.25">
      <c r="A89" s="139"/>
      <c r="B89" s="115" t="s">
        <v>508</v>
      </c>
      <c r="C89" s="85" t="str">
        <f>IFERROR(VLOOKUP("Object"&amp;$B89,Descriptions!$A$4:$F$10000,4,FALSE),"add to description tab")</f>
        <v>Payroll Transfer</v>
      </c>
      <c r="D89" s="76">
        <f>IFERROR(VLOOKUP("Object"&amp;$B89,Descriptions!$A$4:$K$10000,7,FALSE),"add to description tab")</f>
        <v>0</v>
      </c>
      <c r="E89" s="76" t="str">
        <f>IFERROR(VLOOKUP("Object"&amp;$B89,Descriptions!$A$4:$K$10000,8,FALSE),"add to description tab")</f>
        <v>X</v>
      </c>
      <c r="F89" s="76" t="str">
        <f>IFERROR(VLOOKUP("Object"&amp;$B89,Descriptions!$A$4:$K$10000,9,FALSE),"add to description tab")</f>
        <v>X</v>
      </c>
      <c r="G89" s="76" t="str">
        <f>IFERROR(VLOOKUP("Object"&amp;$B89,Descriptions!$A$4:$K$10000,10,FALSE),"add to description tab")</f>
        <v>X</v>
      </c>
      <c r="H89" s="76" t="str">
        <f>IFERROR(VLOOKUP("Object"&amp;$B89,Descriptions!$A$4:$K$10000,11,FALSE),"add to description tab")</f>
        <v>X</v>
      </c>
    </row>
    <row r="90" spans="1:8" hidden="1" x14ac:dyDescent="0.25">
      <c r="A90" s="139"/>
      <c r="B90" s="115" t="s">
        <v>509</v>
      </c>
      <c r="C90" s="85" t="str">
        <f>IFERROR(VLOOKUP("Object"&amp;$B90,Descriptions!$A$4:$F$10000,4,FALSE),"add to description tab")</f>
        <v>Sales Tax Payable</v>
      </c>
      <c r="D90" s="76">
        <f>IFERROR(VLOOKUP("Object"&amp;$B90,Descriptions!$A$4:$K$10000,7,FALSE),"add to description tab")</f>
        <v>0</v>
      </c>
      <c r="E90" s="76" t="str">
        <f>IFERROR(VLOOKUP("Object"&amp;$B90,Descriptions!$A$4:$K$10000,8,FALSE),"add to description tab")</f>
        <v>X</v>
      </c>
      <c r="F90" s="76" t="str">
        <f>IFERROR(VLOOKUP("Object"&amp;$B90,Descriptions!$A$4:$K$10000,9,FALSE),"add to description tab")</f>
        <v>X</v>
      </c>
      <c r="G90" s="76" t="str">
        <f>IFERROR(VLOOKUP("Object"&amp;$B90,Descriptions!$A$4:$K$10000,10,FALSE),"add to description tab")</f>
        <v>X</v>
      </c>
      <c r="H90" s="76" t="str">
        <f>IFERROR(VLOOKUP("Object"&amp;$B90,Descriptions!$A$4:$K$10000,11,FALSE),"add to description tab")</f>
        <v>X</v>
      </c>
    </row>
    <row r="91" spans="1:8" hidden="1" x14ac:dyDescent="0.25">
      <c r="A91" s="139"/>
      <c r="B91" s="115" t="s">
        <v>510</v>
      </c>
      <c r="C91" s="85" t="str">
        <f>IFERROR(VLOOKUP("Object"&amp;$B91,Descriptions!$A$4:$F$10000,4,FALSE),"add to description tab")</f>
        <v>PR Liability-STRS</v>
      </c>
      <c r="D91" s="76">
        <f>IFERROR(VLOOKUP("Object"&amp;$B91,Descriptions!$A$4:$K$10000,7,FALSE),"add to description tab")</f>
        <v>0</v>
      </c>
      <c r="E91" s="76" t="str">
        <f>IFERROR(VLOOKUP("Object"&amp;$B91,Descriptions!$A$4:$K$10000,8,FALSE),"add to description tab")</f>
        <v>X</v>
      </c>
      <c r="F91" s="76" t="str">
        <f>IFERROR(VLOOKUP("Object"&amp;$B91,Descriptions!$A$4:$K$10000,9,FALSE),"add to description tab")</f>
        <v>X</v>
      </c>
      <c r="G91" s="76" t="str">
        <f>IFERROR(VLOOKUP("Object"&amp;$B91,Descriptions!$A$4:$K$10000,10,FALSE),"add to description tab")</f>
        <v>X</v>
      </c>
      <c r="H91" s="76" t="str">
        <f>IFERROR(VLOOKUP("Object"&amp;$B91,Descriptions!$A$4:$K$10000,11,FALSE),"add to description tab")</f>
        <v>X</v>
      </c>
    </row>
    <row r="92" spans="1:8" hidden="1" x14ac:dyDescent="0.25">
      <c r="A92" s="139"/>
      <c r="B92" s="115" t="s">
        <v>511</v>
      </c>
      <c r="C92" s="85" t="str">
        <f>IFERROR(VLOOKUP("Object"&amp;$B92,Descriptions!$A$4:$F$10000,4,FALSE),"add to description tab")</f>
        <v>PR Liability-PERS</v>
      </c>
      <c r="D92" s="76">
        <f>IFERROR(VLOOKUP("Object"&amp;$B92,Descriptions!$A$4:$K$10000,7,FALSE),"add to description tab")</f>
        <v>0</v>
      </c>
      <c r="E92" s="76" t="str">
        <f>IFERROR(VLOOKUP("Object"&amp;$B92,Descriptions!$A$4:$K$10000,8,FALSE),"add to description tab")</f>
        <v>X</v>
      </c>
      <c r="F92" s="76" t="str">
        <f>IFERROR(VLOOKUP("Object"&amp;$B92,Descriptions!$A$4:$K$10000,9,FALSE),"add to description tab")</f>
        <v>X</v>
      </c>
      <c r="G92" s="76" t="str">
        <f>IFERROR(VLOOKUP("Object"&amp;$B92,Descriptions!$A$4:$K$10000,10,FALSE),"add to description tab")</f>
        <v>X</v>
      </c>
      <c r="H92" s="76" t="str">
        <f>IFERROR(VLOOKUP("Object"&amp;$B92,Descriptions!$A$4:$K$10000,11,FALSE),"add to description tab")</f>
        <v>X</v>
      </c>
    </row>
    <row r="93" spans="1:8" hidden="1" x14ac:dyDescent="0.25">
      <c r="A93" s="139"/>
      <c r="B93" s="115" t="s">
        <v>512</v>
      </c>
      <c r="C93" s="85" t="str">
        <f>IFERROR(VLOOKUP("Object"&amp;$B93,Descriptions!$A$4:$F$10000,4,FALSE),"add to description tab")</f>
        <v>PR Liability-OASDI/Medi</v>
      </c>
      <c r="D93" s="76">
        <f>IFERROR(VLOOKUP("Object"&amp;$B93,Descriptions!$A$4:$K$10000,7,FALSE),"add to description tab")</f>
        <v>0</v>
      </c>
      <c r="E93" s="76" t="str">
        <f>IFERROR(VLOOKUP("Object"&amp;$B93,Descriptions!$A$4:$K$10000,8,FALSE),"add to description tab")</f>
        <v>X</v>
      </c>
      <c r="F93" s="76" t="str">
        <f>IFERROR(VLOOKUP("Object"&amp;$B93,Descriptions!$A$4:$K$10000,9,FALSE),"add to description tab")</f>
        <v>X</v>
      </c>
      <c r="G93" s="76" t="str">
        <f>IFERROR(VLOOKUP("Object"&amp;$B93,Descriptions!$A$4:$K$10000,10,FALSE),"add to description tab")</f>
        <v>X</v>
      </c>
      <c r="H93" s="76" t="str">
        <f>IFERROR(VLOOKUP("Object"&amp;$B93,Descriptions!$A$4:$K$10000,11,FALSE),"add to description tab")</f>
        <v>X</v>
      </c>
    </row>
    <row r="94" spans="1:8" hidden="1" x14ac:dyDescent="0.25">
      <c r="A94" s="139"/>
      <c r="B94" s="115" t="s">
        <v>513</v>
      </c>
      <c r="C94" s="85" t="str">
        <f>IFERROR(VLOOKUP("Object"&amp;$B94,Descriptions!$A$4:$F$10000,4,FALSE),"add to description tab")</f>
        <v>PR Liability-H &amp; W</v>
      </c>
      <c r="D94" s="76">
        <f>IFERROR(VLOOKUP("Object"&amp;$B94,Descriptions!$A$4:$K$10000,7,FALSE),"add to description tab")</f>
        <v>0</v>
      </c>
      <c r="E94" s="76" t="str">
        <f>IFERROR(VLOOKUP("Object"&amp;$B94,Descriptions!$A$4:$K$10000,8,FALSE),"add to description tab")</f>
        <v>X</v>
      </c>
      <c r="F94" s="76" t="str">
        <f>IFERROR(VLOOKUP("Object"&amp;$B94,Descriptions!$A$4:$K$10000,9,FALSE),"add to description tab")</f>
        <v>X</v>
      </c>
      <c r="G94" s="76" t="str">
        <f>IFERROR(VLOOKUP("Object"&amp;$B94,Descriptions!$A$4:$K$10000,10,FALSE),"add to description tab")</f>
        <v>X</v>
      </c>
      <c r="H94" s="76" t="str">
        <f>IFERROR(VLOOKUP("Object"&amp;$B94,Descriptions!$A$4:$K$10000,11,FALSE),"add to description tab")</f>
        <v>X</v>
      </c>
    </row>
    <row r="95" spans="1:8" hidden="1" x14ac:dyDescent="0.25">
      <c r="A95" s="139"/>
      <c r="B95" s="115" t="s">
        <v>514</v>
      </c>
      <c r="C95" s="85" t="str">
        <f>IFERROR(VLOOKUP("Object"&amp;$B95,Descriptions!$A$4:$F$10000,4,FALSE),"add to description tab")</f>
        <v>PR Liability-UI</v>
      </c>
      <c r="D95" s="76">
        <f>IFERROR(VLOOKUP("Object"&amp;$B95,Descriptions!$A$4:$K$10000,7,FALSE),"add to description tab")</f>
        <v>0</v>
      </c>
      <c r="E95" s="76" t="str">
        <f>IFERROR(VLOOKUP("Object"&amp;$B95,Descriptions!$A$4:$K$10000,8,FALSE),"add to description tab")</f>
        <v>X</v>
      </c>
      <c r="F95" s="76" t="str">
        <f>IFERROR(VLOOKUP("Object"&amp;$B95,Descriptions!$A$4:$K$10000,9,FALSE),"add to description tab")</f>
        <v>X</v>
      </c>
      <c r="G95" s="76" t="str">
        <f>IFERROR(VLOOKUP("Object"&amp;$B95,Descriptions!$A$4:$K$10000,10,FALSE),"add to description tab")</f>
        <v>X</v>
      </c>
      <c r="H95" s="76" t="str">
        <f>IFERROR(VLOOKUP("Object"&amp;$B95,Descriptions!$A$4:$K$10000,11,FALSE),"add to description tab")</f>
        <v>X</v>
      </c>
    </row>
    <row r="96" spans="1:8" hidden="1" x14ac:dyDescent="0.25">
      <c r="A96" s="139"/>
      <c r="B96" s="115" t="s">
        <v>515</v>
      </c>
      <c r="C96" s="85" t="str">
        <f>IFERROR(VLOOKUP("Object"&amp;$B96,Descriptions!$A$4:$F$10000,4,FALSE),"add to description tab")</f>
        <v>PR Liability-Workers Comp</v>
      </c>
      <c r="D96" s="76">
        <f>IFERROR(VLOOKUP("Object"&amp;$B96,Descriptions!$A$4:$K$10000,7,FALSE),"add to description tab")</f>
        <v>0</v>
      </c>
      <c r="E96" s="76" t="str">
        <f>IFERROR(VLOOKUP("Object"&amp;$B96,Descriptions!$A$4:$K$10000,8,FALSE),"add to description tab")</f>
        <v>X</v>
      </c>
      <c r="F96" s="76" t="str">
        <f>IFERROR(VLOOKUP("Object"&amp;$B96,Descriptions!$A$4:$K$10000,9,FALSE),"add to description tab")</f>
        <v>X</v>
      </c>
      <c r="G96" s="76" t="str">
        <f>IFERROR(VLOOKUP("Object"&amp;$B96,Descriptions!$A$4:$K$10000,10,FALSE),"add to description tab")</f>
        <v>X</v>
      </c>
      <c r="H96" s="76" t="str">
        <f>IFERROR(VLOOKUP("Object"&amp;$B96,Descriptions!$A$4:$K$10000,11,FALSE),"add to description tab")</f>
        <v>X</v>
      </c>
    </row>
    <row r="97" spans="1:8" hidden="1" x14ac:dyDescent="0.25">
      <c r="A97" s="139"/>
      <c r="B97" s="115" t="s">
        <v>516</v>
      </c>
      <c r="C97" s="85" t="str">
        <f>IFERROR(VLOOKUP("Object"&amp;$B97,Descriptions!$A$4:$F$10000,4,FALSE),"add to description tab")</f>
        <v>PR Liability-OPEB</v>
      </c>
      <c r="D97" s="76">
        <f>IFERROR(VLOOKUP("Object"&amp;$B97,Descriptions!$A$4:$K$10000,7,FALSE),"add to description tab")</f>
        <v>0</v>
      </c>
      <c r="E97" s="76" t="str">
        <f>IFERROR(VLOOKUP("Object"&amp;$B97,Descriptions!$A$4:$K$10000,8,FALSE),"add to description tab")</f>
        <v>X</v>
      </c>
      <c r="F97" s="76" t="str">
        <f>IFERROR(VLOOKUP("Object"&amp;$B97,Descriptions!$A$4:$K$10000,9,FALSE),"add to description tab")</f>
        <v>X</v>
      </c>
      <c r="G97" s="76" t="str">
        <f>IFERROR(VLOOKUP("Object"&amp;$B97,Descriptions!$A$4:$K$10000,10,FALSE),"add to description tab")</f>
        <v>X</v>
      </c>
      <c r="H97" s="76" t="str">
        <f>IFERROR(VLOOKUP("Object"&amp;$B97,Descriptions!$A$4:$K$10000,11,FALSE),"add to description tab")</f>
        <v>X</v>
      </c>
    </row>
    <row r="98" spans="1:8" hidden="1" x14ac:dyDescent="0.25">
      <c r="A98" s="139"/>
      <c r="B98" s="115" t="s">
        <v>517</v>
      </c>
      <c r="C98" s="85" t="str">
        <f>IFERROR(VLOOKUP("Object"&amp;$B98,Descriptions!$A$4:$F$10000,4,FALSE),"add to description tab")</f>
        <v>Other Curr Liabilities-Vac</v>
      </c>
      <c r="D98" s="76">
        <f>IFERROR(VLOOKUP("Object"&amp;$B98,Descriptions!$A$4:$K$10000,7,FALSE),"add to description tab")</f>
        <v>0</v>
      </c>
      <c r="E98" s="76" t="str">
        <f>IFERROR(VLOOKUP("Object"&amp;$B98,Descriptions!$A$4:$K$10000,8,FALSE),"add to description tab")</f>
        <v>X</v>
      </c>
      <c r="F98" s="76" t="str">
        <f>IFERROR(VLOOKUP("Object"&amp;$B98,Descriptions!$A$4:$K$10000,9,FALSE),"add to description tab")</f>
        <v>X</v>
      </c>
      <c r="G98" s="76" t="str">
        <f>IFERROR(VLOOKUP("Object"&amp;$B98,Descriptions!$A$4:$K$10000,10,FALSE),"add to description tab")</f>
        <v>X</v>
      </c>
      <c r="H98" s="76" t="str">
        <f>IFERROR(VLOOKUP("Object"&amp;$B98,Descriptions!$A$4:$K$10000,11,FALSE),"add to description tab")</f>
        <v>X</v>
      </c>
    </row>
    <row r="99" spans="1:8" hidden="1" x14ac:dyDescent="0.25">
      <c r="A99" s="139"/>
      <c r="B99" s="115" t="s">
        <v>518</v>
      </c>
      <c r="C99" s="85" t="str">
        <f>IFERROR(VLOOKUP("Object"&amp;$B99,Descriptions!$A$4:$F$10000,4,FALSE),"add to description tab")</f>
        <v>PR Liability-Misc Contr/Deduct</v>
      </c>
      <c r="D99" s="76">
        <f>IFERROR(VLOOKUP("Object"&amp;$B99,Descriptions!$A$4:$K$10000,7,FALSE),"add to description tab")</f>
        <v>0</v>
      </c>
      <c r="E99" s="76" t="str">
        <f>IFERROR(VLOOKUP("Object"&amp;$B99,Descriptions!$A$4:$K$10000,8,FALSE),"add to description tab")</f>
        <v>X</v>
      </c>
      <c r="F99" s="76" t="str">
        <f>IFERROR(VLOOKUP("Object"&amp;$B99,Descriptions!$A$4:$K$10000,9,FALSE),"add to description tab")</f>
        <v>X</v>
      </c>
      <c r="G99" s="76" t="str">
        <f>IFERROR(VLOOKUP("Object"&amp;$B99,Descriptions!$A$4:$K$10000,10,FALSE),"add to description tab")</f>
        <v>X</v>
      </c>
      <c r="H99" s="76" t="str">
        <f>IFERROR(VLOOKUP("Object"&amp;$B99,Descriptions!$A$4:$K$10000,11,FALSE),"add to description tab")</f>
        <v>X</v>
      </c>
    </row>
    <row r="100" spans="1:8" hidden="1" x14ac:dyDescent="0.25">
      <c r="A100" s="139"/>
      <c r="B100" s="115" t="s">
        <v>519</v>
      </c>
      <c r="C100" s="85" t="str">
        <f>IFERROR(VLOOKUP("Object"&amp;$B100,Descriptions!$A$4:$F$10000,4,FALSE),"add to description tab")</f>
        <v>PR Liability-Summer Savings</v>
      </c>
      <c r="D100" s="76">
        <f>IFERROR(VLOOKUP("Object"&amp;$B100,Descriptions!$A$4:$K$10000,7,FALSE),"add to description tab")</f>
        <v>0</v>
      </c>
      <c r="E100" s="76" t="str">
        <f>IFERROR(VLOOKUP("Object"&amp;$B100,Descriptions!$A$4:$K$10000,8,FALSE),"add to description tab")</f>
        <v>X</v>
      </c>
      <c r="F100" s="76" t="str">
        <f>IFERROR(VLOOKUP("Object"&amp;$B100,Descriptions!$A$4:$K$10000,9,FALSE),"add to description tab")</f>
        <v>X</v>
      </c>
      <c r="G100" s="76" t="str">
        <f>IFERROR(VLOOKUP("Object"&amp;$B100,Descriptions!$A$4:$K$10000,10,FALSE),"add to description tab")</f>
        <v>X</v>
      </c>
      <c r="H100" s="76" t="str">
        <f>IFERROR(VLOOKUP("Object"&amp;$B100,Descriptions!$A$4:$K$10000,11,FALSE),"add to description tab")</f>
        <v>X</v>
      </c>
    </row>
    <row r="101" spans="1:8" hidden="1" x14ac:dyDescent="0.25">
      <c r="A101" s="139"/>
      <c r="B101" s="115" t="s">
        <v>520</v>
      </c>
      <c r="C101" s="85" t="str">
        <f>IFERROR(VLOOKUP("Object"&amp;$B101,Descriptions!$A$4:$F$10000,4,FALSE),"add to description tab")</f>
        <v>PR Liability-FIT</v>
      </c>
      <c r="D101" s="76">
        <f>IFERROR(VLOOKUP("Object"&amp;$B101,Descriptions!$A$4:$K$10000,7,FALSE),"add to description tab")</f>
        <v>0</v>
      </c>
      <c r="E101" s="76" t="str">
        <f>IFERROR(VLOOKUP("Object"&amp;$B101,Descriptions!$A$4:$K$10000,8,FALSE),"add to description tab")</f>
        <v>X</v>
      </c>
      <c r="F101" s="76" t="str">
        <f>IFERROR(VLOOKUP("Object"&amp;$B101,Descriptions!$A$4:$K$10000,9,FALSE),"add to description tab")</f>
        <v>X</v>
      </c>
      <c r="G101" s="76" t="str">
        <f>IFERROR(VLOOKUP("Object"&amp;$B101,Descriptions!$A$4:$K$10000,10,FALSE),"add to description tab")</f>
        <v>X</v>
      </c>
      <c r="H101" s="76" t="str">
        <f>IFERROR(VLOOKUP("Object"&amp;$B101,Descriptions!$A$4:$K$10000,11,FALSE),"add to description tab")</f>
        <v>X</v>
      </c>
    </row>
    <row r="102" spans="1:8" hidden="1" x14ac:dyDescent="0.25">
      <c r="A102" s="139"/>
      <c r="B102" s="115" t="s">
        <v>521</v>
      </c>
      <c r="C102" s="85" t="str">
        <f>IFERROR(VLOOKUP("Object"&amp;$B102,Descriptions!$A$4:$F$10000,4,FALSE),"add to description tab")</f>
        <v>PR Liability-SIT</v>
      </c>
      <c r="D102" s="76">
        <f>IFERROR(VLOOKUP("Object"&amp;$B102,Descriptions!$A$4:$K$10000,7,FALSE),"add to description tab")</f>
        <v>0</v>
      </c>
      <c r="E102" s="76" t="str">
        <f>IFERROR(VLOOKUP("Object"&amp;$B102,Descriptions!$A$4:$K$10000,8,FALSE),"add to description tab")</f>
        <v>X</v>
      </c>
      <c r="F102" s="76" t="str">
        <f>IFERROR(VLOOKUP("Object"&amp;$B102,Descriptions!$A$4:$K$10000,9,FALSE),"add to description tab")</f>
        <v>X</v>
      </c>
      <c r="G102" s="76" t="str">
        <f>IFERROR(VLOOKUP("Object"&amp;$B102,Descriptions!$A$4:$K$10000,10,FALSE),"add to description tab")</f>
        <v>X</v>
      </c>
      <c r="H102" s="76" t="str">
        <f>IFERROR(VLOOKUP("Object"&amp;$B102,Descriptions!$A$4:$K$10000,11,FALSE),"add to description tab")</f>
        <v>X</v>
      </c>
    </row>
    <row r="103" spans="1:8" x14ac:dyDescent="0.25">
      <c r="A103" s="139"/>
      <c r="B103" s="115" t="s">
        <v>522</v>
      </c>
      <c r="C103" s="85" t="str">
        <f>IFERROR(VLOOKUP("Object"&amp;$B103,Descriptions!$A$4:$F$10000,4,FALSE),"add to description tab")</f>
        <v>Due to grantor governments</v>
      </c>
      <c r="D103" s="76">
        <f>IFERROR(VLOOKUP("Object"&amp;$B103,Descriptions!$A$4:$K$10000,7,FALSE),"add to description tab")</f>
        <v>0</v>
      </c>
      <c r="E103" s="76">
        <f>IFERROR(VLOOKUP("Object"&amp;$B103,Descriptions!$A$4:$K$10000,8,FALSE),"add to description tab")</f>
        <v>0</v>
      </c>
      <c r="F103" s="76" t="str">
        <f>IFERROR(VLOOKUP("Object"&amp;$B103,Descriptions!$A$4:$K$10000,9,FALSE),"add to description tab")</f>
        <v>x</v>
      </c>
      <c r="G103" s="76" t="str">
        <f>IFERROR(VLOOKUP("Object"&amp;$B103,Descriptions!$A$4:$K$10000,10,FALSE),"add to description tab")</f>
        <v>x</v>
      </c>
      <c r="H103" s="76" t="str">
        <f>IFERROR(VLOOKUP("Object"&amp;$B103,Descriptions!$A$4:$K$10000,11,FALSE),"add to description tab")</f>
        <v>x</v>
      </c>
    </row>
    <row r="104" spans="1:8" hidden="1" x14ac:dyDescent="0.25">
      <c r="A104" s="139"/>
      <c r="B104" s="115" t="s">
        <v>523</v>
      </c>
      <c r="C104" s="85" t="str">
        <f>IFERROR(VLOOKUP("Object"&amp;$B104,Descriptions!$A$4:$F$10000,4,FALSE),"add to description tab")</f>
        <v>Other Liabilities</v>
      </c>
      <c r="D104" s="76">
        <f>IFERROR(VLOOKUP("Object"&amp;$B104,Descriptions!$A$4:$K$10000,7,FALSE),"add to description tab")</f>
        <v>0</v>
      </c>
      <c r="E104" s="76" t="str">
        <f>IFERROR(VLOOKUP("Object"&amp;$B104,Descriptions!$A$4:$K$10000,8,FALSE),"add to description tab")</f>
        <v>X</v>
      </c>
      <c r="F104" s="76" t="str">
        <f>IFERROR(VLOOKUP("Object"&amp;$B104,Descriptions!$A$4:$K$10000,9,FALSE),"add to description tab")</f>
        <v>X</v>
      </c>
      <c r="G104" s="76" t="str">
        <f>IFERROR(VLOOKUP("Object"&amp;$B104,Descriptions!$A$4:$K$10000,10,FALSE),"add to description tab")</f>
        <v>X</v>
      </c>
      <c r="H104" s="76" t="str">
        <f>IFERROR(VLOOKUP("Object"&amp;$B104,Descriptions!$A$4:$K$10000,11,FALSE),"add to description tab")</f>
        <v>X</v>
      </c>
    </row>
    <row r="105" spans="1:8" hidden="1" x14ac:dyDescent="0.25">
      <c r="A105" s="139"/>
      <c r="B105" s="115" t="s">
        <v>524</v>
      </c>
      <c r="C105" s="85" t="str">
        <f>IFERROR(VLOOKUP("Object"&amp;$B105,Descriptions!$A$4:$F$10000,4,FALSE),"add to description tab")</f>
        <v>Due To Other Funds</v>
      </c>
      <c r="D105" s="76">
        <f>IFERROR(VLOOKUP("Object"&amp;$B105,Descriptions!$A$4:$K$10000,7,FALSE),"add to description tab")</f>
        <v>0</v>
      </c>
      <c r="E105" s="76" t="str">
        <f>IFERROR(VLOOKUP("Object"&amp;$B105,Descriptions!$A$4:$K$10000,8,FALSE),"add to description tab")</f>
        <v>X</v>
      </c>
      <c r="F105" s="76" t="str">
        <f>IFERROR(VLOOKUP("Object"&amp;$B105,Descriptions!$A$4:$K$10000,9,FALSE),"add to description tab")</f>
        <v>X</v>
      </c>
      <c r="G105" s="76" t="str">
        <f>IFERROR(VLOOKUP("Object"&amp;$B105,Descriptions!$A$4:$K$10000,10,FALSE),"add to description tab")</f>
        <v>X</v>
      </c>
      <c r="H105" s="76" t="str">
        <f>IFERROR(VLOOKUP("Object"&amp;$B105,Descriptions!$A$4:$K$10000,11,FALSE),"add to description tab")</f>
        <v>X</v>
      </c>
    </row>
    <row r="106" spans="1:8" hidden="1" x14ac:dyDescent="0.25">
      <c r="A106" s="139"/>
      <c r="B106" s="115" t="s">
        <v>525</v>
      </c>
      <c r="C106" s="85" t="str">
        <f>IFERROR(VLOOKUP("Object"&amp;$B106,Descriptions!$A$4:$F$10000,4,FALSE),"add to description tab")</f>
        <v>Due To Other Agencies</v>
      </c>
      <c r="D106" s="76">
        <f>IFERROR(VLOOKUP("Object"&amp;$B106,Descriptions!$A$4:$K$10000,7,FALSE),"add to description tab")</f>
        <v>0</v>
      </c>
      <c r="E106" s="76" t="str">
        <f>IFERROR(VLOOKUP("Object"&amp;$B106,Descriptions!$A$4:$K$10000,8,FALSE),"add to description tab")</f>
        <v>X</v>
      </c>
      <c r="F106" s="76" t="str">
        <f>IFERROR(VLOOKUP("Object"&amp;$B106,Descriptions!$A$4:$K$10000,9,FALSE),"add to description tab")</f>
        <v>X</v>
      </c>
      <c r="G106" s="76" t="str">
        <f>IFERROR(VLOOKUP("Object"&amp;$B106,Descriptions!$A$4:$K$10000,10,FALSE),"add to description tab")</f>
        <v>X</v>
      </c>
      <c r="H106" s="76" t="str">
        <f>IFERROR(VLOOKUP("Object"&amp;$B106,Descriptions!$A$4:$K$10000,11,FALSE),"add to description tab")</f>
        <v>X</v>
      </c>
    </row>
    <row r="107" spans="1:8" x14ac:dyDescent="0.25">
      <c r="A107" s="139"/>
      <c r="B107" s="115" t="s">
        <v>3709</v>
      </c>
      <c r="C107" s="85" t="str">
        <f>IFERROR(VLOOKUP("Object"&amp;$B107,Descriptions!$A$4:$F$10000,4,FALSE),"add to description tab")</f>
        <v>Current Loans</v>
      </c>
      <c r="D107" s="76">
        <f>IFERROR(VLOOKUP("Object"&amp;$B107,Descriptions!$A$4:$K$10000,7,FALSE),"add to description tab")</f>
        <v>0</v>
      </c>
      <c r="E107" s="76">
        <f>IFERROR(VLOOKUP("Object"&amp;$B107,Descriptions!$A$4:$K$10000,8,FALSE),"add to description tab")</f>
        <v>0</v>
      </c>
      <c r="F107" s="76">
        <f>IFERROR(VLOOKUP("Object"&amp;$B107,Descriptions!$A$4:$K$10000,9,FALSE),"add to description tab")</f>
        <v>0</v>
      </c>
      <c r="G107" s="76">
        <f>IFERROR(VLOOKUP("Object"&amp;$B107,Descriptions!$A$4:$K$10000,10,FALSE),"add to description tab")</f>
        <v>0</v>
      </c>
      <c r="H107" s="76">
        <f>IFERROR(VLOOKUP("Object"&amp;$B107,Descriptions!$A$4:$K$10000,11,FALSE),"add to description tab")</f>
        <v>0</v>
      </c>
    </row>
    <row r="108" spans="1:8" hidden="1" x14ac:dyDescent="0.25">
      <c r="A108" s="139"/>
      <c r="B108" s="115" t="s">
        <v>526</v>
      </c>
      <c r="C108" s="85" t="str">
        <f>IFERROR(VLOOKUP("Object"&amp;$B108,Descriptions!$A$4:$F$10000,4,FALSE),"add to description tab")</f>
        <v>Unearned Revenue</v>
      </c>
      <c r="D108" s="76">
        <f>IFERROR(VLOOKUP("Object"&amp;$B108,Descriptions!$A$4:$K$10000,7,FALSE),"add to description tab")</f>
        <v>0</v>
      </c>
      <c r="E108" s="76" t="str">
        <f>IFERROR(VLOOKUP("Object"&amp;$B108,Descriptions!$A$4:$K$10000,8,FALSE),"add to description tab")</f>
        <v>X</v>
      </c>
      <c r="F108" s="76" t="str">
        <f>IFERROR(VLOOKUP("Object"&amp;$B108,Descriptions!$A$4:$K$10000,9,FALSE),"add to description tab")</f>
        <v>X</v>
      </c>
      <c r="G108" s="76" t="str">
        <f>IFERROR(VLOOKUP("Object"&amp;$B108,Descriptions!$A$4:$K$10000,10,FALSE),"add to description tab")</f>
        <v>X</v>
      </c>
      <c r="H108" s="76" t="str">
        <f>IFERROR(VLOOKUP("Object"&amp;$B108,Descriptions!$A$4:$K$10000,11,FALSE),"add to description tab")</f>
        <v>X</v>
      </c>
    </row>
    <row r="109" spans="1:8" x14ac:dyDescent="0.25">
      <c r="A109" s="139"/>
      <c r="B109" s="115" t="s">
        <v>3900</v>
      </c>
      <c r="C109" s="85" t="str">
        <f>IFERROR(VLOOKUP("Object"&amp;$B109,Descriptions!$A$4:$F$10000,4,FALSE),"add to description tab")</f>
        <v>Other Long Term Debt</v>
      </c>
      <c r="D109" s="76">
        <f>IFERROR(VLOOKUP("Object"&amp;$B109,Descriptions!$A$4:$K$10000,7,FALSE),"add to description tab")</f>
        <v>0</v>
      </c>
      <c r="E109" s="76">
        <f>IFERROR(VLOOKUP("Object"&amp;$B109,Descriptions!$A$4:$K$10000,8,FALSE),"add to description tab")</f>
        <v>0</v>
      </c>
      <c r="F109" s="76">
        <f>IFERROR(VLOOKUP("Object"&amp;$B109,Descriptions!$A$4:$K$10000,9,FALSE),"add to description tab")</f>
        <v>0</v>
      </c>
      <c r="G109" s="76">
        <f>IFERROR(VLOOKUP("Object"&amp;$B109,Descriptions!$A$4:$K$10000,10,FALSE),"add to description tab")</f>
        <v>0</v>
      </c>
      <c r="H109" s="76">
        <f>IFERROR(VLOOKUP("Object"&amp;$B109,Descriptions!$A$4:$K$10000,11,FALSE),"add to description tab")</f>
        <v>0</v>
      </c>
    </row>
    <row r="110" spans="1:8" x14ac:dyDescent="0.25">
      <c r="A110" s="139"/>
      <c r="B110" s="115" t="s">
        <v>3902</v>
      </c>
      <c r="C110" s="85" t="str">
        <f>IFERROR(VLOOKUP("Object"&amp;$B110,Descriptions!$A$4:$F$10000,4,FALSE),"add to description tab")</f>
        <v>Capital Leases Payable</v>
      </c>
      <c r="D110" s="76">
        <f>IFERROR(VLOOKUP("Object"&amp;$B110,Descriptions!$A$4:$K$10000,7,FALSE),"add to description tab")</f>
        <v>0</v>
      </c>
      <c r="E110" s="76">
        <f>IFERROR(VLOOKUP("Object"&amp;$B110,Descriptions!$A$4:$K$10000,8,FALSE),"add to description tab")</f>
        <v>0</v>
      </c>
      <c r="F110" s="76">
        <f>IFERROR(VLOOKUP("Object"&amp;$B110,Descriptions!$A$4:$K$10000,9,FALSE),"add to description tab")</f>
        <v>0</v>
      </c>
      <c r="G110" s="76">
        <f>IFERROR(VLOOKUP("Object"&amp;$B110,Descriptions!$A$4:$K$10000,10,FALSE),"add to description tab")</f>
        <v>0</v>
      </c>
      <c r="H110" s="76">
        <f>IFERROR(VLOOKUP("Object"&amp;$B110,Descriptions!$A$4:$K$10000,11,FALSE),"add to description tab")</f>
        <v>0</v>
      </c>
    </row>
    <row r="111" spans="1:8" hidden="1" x14ac:dyDescent="0.25">
      <c r="A111" s="139"/>
      <c r="B111" s="115" t="s">
        <v>527</v>
      </c>
      <c r="C111" s="85" t="str">
        <f>IFERROR(VLOOKUP("Object"&amp;$B111,Descriptions!$A$4:$F$10000,4,FALSE),"add to description tab")</f>
        <v>Fund Balance/Net Position</v>
      </c>
      <c r="D111" s="76">
        <f>IFERROR(VLOOKUP("Object"&amp;$B111,Descriptions!$A$4:$K$10000,7,FALSE),"add to description tab")</f>
        <v>0</v>
      </c>
      <c r="E111" s="76" t="str">
        <f>IFERROR(VLOOKUP("Object"&amp;$B111,Descriptions!$A$4:$K$10000,8,FALSE),"add to description tab")</f>
        <v>X</v>
      </c>
      <c r="F111" s="76" t="str">
        <f>IFERROR(VLOOKUP("Object"&amp;$B111,Descriptions!$A$4:$K$10000,9,FALSE),"add to description tab")</f>
        <v>X</v>
      </c>
      <c r="G111" s="76" t="str">
        <f>IFERROR(VLOOKUP("Object"&amp;$B111,Descriptions!$A$4:$K$10000,10,FALSE),"add to description tab")</f>
        <v>X</v>
      </c>
      <c r="H111" s="76" t="str">
        <f>IFERROR(VLOOKUP("Object"&amp;$B111,Descriptions!$A$4:$K$10000,11,FALSE),"add to description tab")</f>
        <v>X</v>
      </c>
    </row>
    <row r="112" spans="1:8" hidden="1" x14ac:dyDescent="0.25">
      <c r="A112" s="139"/>
      <c r="B112" s="115" t="s">
        <v>528</v>
      </c>
      <c r="C112" s="85" t="str">
        <f>IFERROR(VLOOKUP("Object"&amp;$B112,Descriptions!$A$4:$F$10000,4,FALSE),"add to description tab")</f>
        <v>Encumbrances</v>
      </c>
      <c r="D112" s="76">
        <f>IFERROR(VLOOKUP("Object"&amp;$B112,Descriptions!$A$4:$K$10000,7,FALSE),"add to description tab")</f>
        <v>0</v>
      </c>
      <c r="E112" s="76" t="str">
        <f>IFERROR(VLOOKUP("Object"&amp;$B112,Descriptions!$A$4:$K$10000,8,FALSE),"add to description tab")</f>
        <v>X</v>
      </c>
      <c r="F112" s="76" t="str">
        <f>IFERROR(VLOOKUP("Object"&amp;$B112,Descriptions!$A$4:$K$10000,9,FALSE),"add to description tab")</f>
        <v>X</v>
      </c>
      <c r="G112" s="76" t="str">
        <f>IFERROR(VLOOKUP("Object"&amp;$B112,Descriptions!$A$4:$K$10000,10,FALSE),"add to description tab")</f>
        <v>X</v>
      </c>
      <c r="H112" s="76" t="str">
        <f>IFERROR(VLOOKUP("Object"&amp;$B112,Descriptions!$A$4:$K$10000,11,FALSE),"add to description tab")</f>
        <v>X</v>
      </c>
    </row>
    <row r="113" spans="1:8" hidden="1" x14ac:dyDescent="0.25">
      <c r="A113" s="139"/>
      <c r="B113" s="115" t="s">
        <v>529</v>
      </c>
      <c r="C113" s="85" t="str">
        <f>IFERROR(VLOOKUP("Object"&amp;$B113,Descriptions!$A$4:$F$10000,4,FALSE),"add to description tab")</f>
        <v>Unassigned/Unappropriated</v>
      </c>
      <c r="D113" s="76">
        <f>IFERROR(VLOOKUP("Object"&amp;$B113,Descriptions!$A$4:$K$10000,7,FALSE),"add to description tab")</f>
        <v>0</v>
      </c>
      <c r="E113" s="76" t="str">
        <f>IFERROR(VLOOKUP("Object"&amp;$B113,Descriptions!$A$4:$K$10000,8,FALSE),"add to description tab")</f>
        <v>X</v>
      </c>
      <c r="F113" s="76" t="str">
        <f>IFERROR(VLOOKUP("Object"&amp;$B113,Descriptions!$A$4:$K$10000,9,FALSE),"add to description tab")</f>
        <v>X</v>
      </c>
      <c r="G113" s="76" t="str">
        <f>IFERROR(VLOOKUP("Object"&amp;$B113,Descriptions!$A$4:$K$10000,10,FALSE),"add to description tab")</f>
        <v>X</v>
      </c>
      <c r="H113" s="76" t="str">
        <f>IFERROR(VLOOKUP("Object"&amp;$B113,Descriptions!$A$4:$K$10000,11,FALSE),"add to description tab")</f>
        <v>X</v>
      </c>
    </row>
    <row r="114" spans="1:8" hidden="1" x14ac:dyDescent="0.25">
      <c r="A114" s="139"/>
      <c r="B114" s="115" t="s">
        <v>530</v>
      </c>
      <c r="C114" s="85" t="str">
        <f>IFERROR(VLOOKUP("Object"&amp;$B114,Descriptions!$A$4:$F$10000,4,FALSE),"add to description tab")</f>
        <v>Beginning Fund Balance</v>
      </c>
      <c r="D114" s="76">
        <f>IFERROR(VLOOKUP("Object"&amp;$B114,Descriptions!$A$4:$K$10000,7,FALSE),"add to description tab")</f>
        <v>0</v>
      </c>
      <c r="E114" s="76" t="str">
        <f>IFERROR(VLOOKUP("Object"&amp;$B114,Descriptions!$A$4:$K$10000,8,FALSE),"add to description tab")</f>
        <v>X</v>
      </c>
      <c r="F114" s="76" t="str">
        <f>IFERROR(VLOOKUP("Object"&amp;$B114,Descriptions!$A$4:$K$10000,9,FALSE),"add to description tab")</f>
        <v>X</v>
      </c>
      <c r="G114" s="76" t="str">
        <f>IFERROR(VLOOKUP("Object"&amp;$B114,Descriptions!$A$4:$K$10000,10,FALSE),"add to description tab")</f>
        <v>X</v>
      </c>
      <c r="H114" s="76" t="str">
        <f>IFERROR(VLOOKUP("Object"&amp;$B114,Descriptions!$A$4:$K$10000,11,FALSE),"add to description tab")</f>
        <v>X</v>
      </c>
    </row>
    <row r="115" spans="1:8" hidden="1" x14ac:dyDescent="0.25">
      <c r="A115" s="139"/>
      <c r="B115" s="115" t="s">
        <v>531</v>
      </c>
      <c r="C115" s="85" t="str">
        <f>IFERROR(VLOOKUP("Object"&amp;$B115,Descriptions!$A$4:$F$10000,4,FALSE),"add to description tab")</f>
        <v>Audit Adjustments</v>
      </c>
      <c r="D115" s="76">
        <f>IFERROR(VLOOKUP("Object"&amp;$B115,Descriptions!$A$4:$K$10000,7,FALSE),"add to description tab")</f>
        <v>0</v>
      </c>
      <c r="E115" s="76" t="str">
        <f>IFERROR(VLOOKUP("Object"&amp;$B115,Descriptions!$A$4:$K$10000,8,FALSE),"add to description tab")</f>
        <v>X</v>
      </c>
      <c r="F115" s="76" t="str">
        <f>IFERROR(VLOOKUP("Object"&amp;$B115,Descriptions!$A$4:$K$10000,9,FALSE),"add to description tab")</f>
        <v>X</v>
      </c>
      <c r="G115" s="76" t="str">
        <f>IFERROR(VLOOKUP("Object"&amp;$B115,Descriptions!$A$4:$K$10000,10,FALSE),"add to description tab")</f>
        <v>X</v>
      </c>
      <c r="H115" s="76" t="str">
        <f>IFERROR(VLOOKUP("Object"&amp;$B115,Descriptions!$A$4:$K$10000,11,FALSE),"add to description tab")</f>
        <v>X</v>
      </c>
    </row>
    <row r="116" spans="1:8" hidden="1" x14ac:dyDescent="0.25">
      <c r="A116" s="139"/>
      <c r="B116" s="115" t="s">
        <v>532</v>
      </c>
      <c r="C116" s="85" t="str">
        <f>IFERROR(VLOOKUP("Object"&amp;$B116,Descriptions!$A$4:$F$10000,4,FALSE),"add to description tab")</f>
        <v>Other Restatements</v>
      </c>
      <c r="D116" s="76">
        <f>IFERROR(VLOOKUP("Object"&amp;$B116,Descriptions!$A$4:$K$10000,7,FALSE),"add to description tab")</f>
        <v>0</v>
      </c>
      <c r="E116" s="76" t="str">
        <f>IFERROR(VLOOKUP("Object"&amp;$B116,Descriptions!$A$4:$K$10000,8,FALSE),"add to description tab")</f>
        <v>X</v>
      </c>
      <c r="F116" s="76" t="str">
        <f>IFERROR(VLOOKUP("Object"&amp;$B116,Descriptions!$A$4:$K$10000,9,FALSE),"add to description tab")</f>
        <v>X</v>
      </c>
      <c r="G116" s="76" t="str">
        <f>IFERROR(VLOOKUP("Object"&amp;$B116,Descriptions!$A$4:$K$10000,10,FALSE),"add to description tab")</f>
        <v>X</v>
      </c>
      <c r="H116" s="76" t="str">
        <f>IFERROR(VLOOKUP("Object"&amp;$B116,Descriptions!$A$4:$K$10000,11,FALSE),"add to description tab")</f>
        <v>X</v>
      </c>
    </row>
    <row r="117" spans="1:8" hidden="1" x14ac:dyDescent="0.25">
      <c r="A117" s="139"/>
      <c r="B117" s="115" t="s">
        <v>533</v>
      </c>
      <c r="C117" s="85" t="str">
        <f>IFERROR(VLOOKUP("Object"&amp;$B117,Descriptions!$A$4:$F$10000,4,FALSE),"add to description tab")</f>
        <v>Budgetary Accounts</v>
      </c>
      <c r="D117" s="76">
        <f>IFERROR(VLOOKUP("Object"&amp;$B117,Descriptions!$A$4:$K$10000,7,FALSE),"add to description tab")</f>
        <v>0</v>
      </c>
      <c r="E117" s="76" t="str">
        <f>IFERROR(VLOOKUP("Object"&amp;$B117,Descriptions!$A$4:$K$10000,8,FALSE),"add to description tab")</f>
        <v>X</v>
      </c>
      <c r="F117" s="76" t="str">
        <f>IFERROR(VLOOKUP("Object"&amp;$B117,Descriptions!$A$4:$K$10000,9,FALSE),"add to description tab")</f>
        <v>X</v>
      </c>
      <c r="G117" s="76" t="str">
        <f>IFERROR(VLOOKUP("Object"&amp;$B117,Descriptions!$A$4:$K$10000,10,FALSE),"add to description tab")</f>
        <v>X</v>
      </c>
      <c r="H117" s="76" t="str">
        <f>IFERROR(VLOOKUP("Object"&amp;$B117,Descriptions!$A$4:$K$10000,11,FALSE),"add to description tab")</f>
        <v>X</v>
      </c>
    </row>
    <row r="118" spans="1:8" hidden="1" x14ac:dyDescent="0.25">
      <c r="A118" s="139"/>
      <c r="B118" s="115" t="s">
        <v>534</v>
      </c>
      <c r="C118" s="85" t="str">
        <f>IFERROR(VLOOKUP("Object"&amp;$B118,Descriptions!$A$4:$F$10000,4,FALSE),"add to description tab")</f>
        <v>Nonoperating Accounts</v>
      </c>
      <c r="D118" s="76">
        <f>IFERROR(VLOOKUP("Object"&amp;$B118,Descriptions!$A$4:$K$10000,7,FALSE),"add to description tab")</f>
        <v>0</v>
      </c>
      <c r="E118" s="76" t="str">
        <f>IFERROR(VLOOKUP("Object"&amp;$B118,Descriptions!$A$4:$K$10000,8,FALSE),"add to description tab")</f>
        <v>X</v>
      </c>
      <c r="F118" s="76" t="str">
        <f>IFERROR(VLOOKUP("Object"&amp;$B118,Descriptions!$A$4:$K$10000,9,FALSE),"add to description tab")</f>
        <v>X</v>
      </c>
      <c r="G118" s="76" t="str">
        <f>IFERROR(VLOOKUP("Object"&amp;$B118,Descriptions!$A$4:$K$10000,10,FALSE),"add to description tab")</f>
        <v>X</v>
      </c>
      <c r="H118" s="76" t="str">
        <f>IFERROR(VLOOKUP("Object"&amp;$B118,Descriptions!$A$4:$K$10000,11,FALSE),"add to description tab")</f>
        <v>X</v>
      </c>
    </row>
    <row r="119" spans="1:8" ht="15.75" hidden="1" thickBot="1" x14ac:dyDescent="0.3">
      <c r="A119" s="140"/>
      <c r="B119" s="115" t="s">
        <v>535</v>
      </c>
      <c r="C119" s="85" t="str">
        <f>IFERROR(VLOOKUP("Object"&amp;$B119,Descriptions!$A$4:$F$10000,4,FALSE),"add to description tab")</f>
        <v>Payroll/Finance Error</v>
      </c>
      <c r="D119" s="76">
        <f>IFERROR(VLOOKUP("Object"&amp;$B119,Descriptions!$A$4:$K$10000,7,FALSE),"add to description tab")</f>
        <v>0</v>
      </c>
      <c r="E119" s="76" t="str">
        <f>IFERROR(VLOOKUP("Object"&amp;$B119,Descriptions!$A$4:$K$10000,8,FALSE),"add to description tab")</f>
        <v>X</v>
      </c>
      <c r="F119" s="76" t="str">
        <f>IFERROR(VLOOKUP("Object"&amp;$B119,Descriptions!$A$4:$K$10000,9,FALSE),"add to description tab")</f>
        <v>X</v>
      </c>
      <c r="G119" s="76" t="str">
        <f>IFERROR(VLOOKUP("Object"&amp;$B119,Descriptions!$A$4:$K$10000,10,FALSE),"add to description tab")</f>
        <v>X</v>
      </c>
      <c r="H119" s="76" t="str">
        <f>IFERROR(VLOOKUP("Object"&amp;$B119,Descriptions!$A$4:$K$10000,11,FALSE),"add to description tab")</f>
        <v>X</v>
      </c>
    </row>
  </sheetData>
  <autoFilter ref="A1:H119" xr:uid="{00000000-0001-0000-0900-000000000000}">
    <filterColumn colId="4">
      <filters blank="1">
        <filter val="-"/>
      </filters>
    </filterColumn>
  </autoFilter>
  <mergeCells count="2">
    <mergeCell ref="A70:A119"/>
    <mergeCell ref="A3:A69"/>
  </mergeCells>
  <phoneticPr fontId="35" type="noConversion"/>
  <conditionalFormatting sqref="D3:H119">
    <cfRule type="containsText" dxfId="2" priority="1" operator="containsText" text="add to description">
      <formula>NOT(ISERROR(SEARCH("add to description",D3)))</formula>
    </cfRule>
  </conditionalFormatting>
  <pageMargins left="0.7" right="0.7" top="0.75" bottom="0.75" header="0.3" footer="0.3"/>
  <pageSetup orientation="portrait" verticalDpi="1200" r:id="rId1"/>
  <headerFooter>
    <oddHeader>&amp;R&amp;"Arial Black,Regular"&amp;10&amp;A</oddHeader>
    <oddFooter>&amp;C&amp;"Arial,Regular"&amp;10Page &amp;P of &amp;N</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3"/>
  <sheetViews>
    <sheetView workbookViewId="0"/>
  </sheetViews>
  <sheetFormatPr defaultRowHeight="15" x14ac:dyDescent="0.25"/>
  <cols>
    <col min="1" max="1" width="10.140625" customWidth="1"/>
    <col min="2" max="2" width="35.85546875" bestFit="1" customWidth="1"/>
    <col min="3" max="3" width="35.85546875" style="66" customWidth="1"/>
    <col min="4" max="4" width="18" hidden="1" customWidth="1"/>
    <col min="5" max="5" width="16.42578125" hidden="1" customWidth="1"/>
    <col min="6" max="6" width="10" hidden="1" customWidth="1"/>
    <col min="7" max="7" width="12" hidden="1" customWidth="1"/>
    <col min="8" max="8" width="7.85546875" hidden="1" customWidth="1"/>
  </cols>
  <sheetData>
    <row r="1" spans="1:8" ht="15.75" thickBot="1" x14ac:dyDescent="0.3">
      <c r="A1" s="38" t="s">
        <v>11</v>
      </c>
      <c r="B1" s="38" t="s">
        <v>57</v>
      </c>
      <c r="C1" s="71" t="s">
        <v>58</v>
      </c>
      <c r="D1" s="59" t="s">
        <v>59</v>
      </c>
      <c r="E1" s="59" t="s">
        <v>60</v>
      </c>
      <c r="F1" s="59" t="s">
        <v>61</v>
      </c>
      <c r="G1" s="59" t="s">
        <v>62</v>
      </c>
      <c r="H1" s="59" t="s">
        <v>63</v>
      </c>
    </row>
    <row r="2" spans="1:8" s="1" customFormat="1" x14ac:dyDescent="0.25">
      <c r="A2" s="28"/>
      <c r="B2" s="28"/>
      <c r="C2" s="72"/>
    </row>
    <row r="3" spans="1:8" ht="15" customHeight="1" x14ac:dyDescent="0.25">
      <c r="A3" s="107" t="s">
        <v>536</v>
      </c>
      <c r="B3" s="44" t="str">
        <f>IFERROR(VLOOKUP("School"&amp;$A3,Descriptions!$A$4:$F$10000,4,FALSE),"add to description tab")</f>
        <v>UNDESIGNATED</v>
      </c>
      <c r="C3" s="76" t="str">
        <f>UPPER(IFERROR(VLOOKUP("School"&amp;$A3,Descriptions!$A$4:$F$10000,5,FALSE),"add to description tab"))</f>
        <v>DISTRICT</v>
      </c>
      <c r="D3" s="76">
        <f>IFERROR(VLOOKUP("School"&amp;$A3,Descriptions!$A$4:$K$10000,7,FALSE),"add to description tab")</f>
        <v>0</v>
      </c>
      <c r="E3" s="76">
        <f>IFERROR(VLOOKUP("School"&amp;$A3,Descriptions!$A$4:$K$10000,8,FALSE),"add to description tab")</f>
        <v>0</v>
      </c>
      <c r="F3" s="76">
        <f>IFERROR(VLOOKUP("School"&amp;$A3,Descriptions!$A$4:$K$10000,9,FALSE),"add to description tab")</f>
        <v>0</v>
      </c>
      <c r="G3" s="76">
        <f>IFERROR(VLOOKUP("School"&amp;$A3,Descriptions!$A$4:$K$10000,10,FALSE),"add to description tab")</f>
        <v>0</v>
      </c>
      <c r="H3" s="76">
        <f>IFERROR(VLOOKUP("School"&amp;$A3,Descriptions!$A$4:$K$10000,11,FALSE),"add to description tab")</f>
        <v>0</v>
      </c>
    </row>
    <row r="4" spans="1:8" ht="15" customHeight="1" x14ac:dyDescent="0.25">
      <c r="A4" s="107" t="s">
        <v>26</v>
      </c>
      <c r="B4" s="44" t="str">
        <f>IFERROR(VLOOKUP("School"&amp;$A4,Descriptions!$A$4:$F$10000,4,FALSE),"add to description tab")</f>
        <v>BUENA VISTA ELEMENTARY</v>
      </c>
      <c r="C4" s="76" t="str">
        <f>UPPER(IFERROR(VLOOKUP("School"&amp;$A4,Descriptions!$A$4:$F$10000,5,FALSE),"add to description tab"))</f>
        <v>BUENA VISTA</v>
      </c>
      <c r="D4" s="76">
        <f>IFERROR(VLOOKUP("School"&amp;$A4,Descriptions!$A$4:$K$10000,7,FALSE),"add to description tab")</f>
        <v>0</v>
      </c>
      <c r="E4" s="76">
        <f>IFERROR(VLOOKUP("School"&amp;$A4,Descriptions!$A$4:$K$10000,8,FALSE),"add to description tab")</f>
        <v>0</v>
      </c>
      <c r="F4" s="76">
        <f>IFERROR(VLOOKUP("School"&amp;$A4,Descriptions!$A$4:$K$10000,9,FALSE),"add to description tab")</f>
        <v>0</v>
      </c>
      <c r="G4" s="76">
        <f>IFERROR(VLOOKUP("School"&amp;$A4,Descriptions!$A$4:$K$10000,10,FALSE),"add to description tab")</f>
        <v>0</v>
      </c>
      <c r="H4" s="76">
        <f>IFERROR(VLOOKUP("School"&amp;$A4,Descriptions!$A$4:$K$10000,11,FALSE),"add to description tab")</f>
        <v>0</v>
      </c>
    </row>
    <row r="5" spans="1:8" ht="15" customHeight="1" x14ac:dyDescent="0.25">
      <c r="A5" s="107" t="s">
        <v>537</v>
      </c>
      <c r="B5" s="44" t="str">
        <f>IFERROR(VLOOKUP("School"&amp;$A5,Descriptions!$A$4:$F$10000,4,FALSE),"add to description tab")</f>
        <v>CRESTVIEW ELEMENTARY</v>
      </c>
      <c r="C5" s="76" t="str">
        <f>UPPER(IFERROR(VLOOKUP("School"&amp;$A5,Descriptions!$A$4:$F$10000,5,FALSE),"add to description tab"))</f>
        <v>CRESTVIEW</v>
      </c>
      <c r="D5" s="76">
        <f>IFERROR(VLOOKUP("School"&amp;$A5,Descriptions!$A$4:$K$10000,7,FALSE),"add to description tab")</f>
        <v>0</v>
      </c>
      <c r="E5" s="76">
        <f>IFERROR(VLOOKUP("School"&amp;$A5,Descriptions!$A$4:$K$10000,8,FALSE),"add to description tab")</f>
        <v>0</v>
      </c>
      <c r="F5" s="76">
        <f>IFERROR(VLOOKUP("School"&amp;$A5,Descriptions!$A$4:$K$10000,9,FALSE),"add to description tab")</f>
        <v>0</v>
      </c>
      <c r="G5" s="76">
        <f>IFERROR(VLOOKUP("School"&amp;$A5,Descriptions!$A$4:$K$10000,10,FALSE),"add to description tab")</f>
        <v>0</v>
      </c>
      <c r="H5" s="76">
        <f>IFERROR(VLOOKUP("School"&amp;$A5,Descriptions!$A$4:$K$10000,11,FALSE),"add to description tab")</f>
        <v>0</v>
      </c>
    </row>
    <row r="6" spans="1:8" ht="15" customHeight="1" x14ac:dyDescent="0.25">
      <c r="A6" s="107" t="s">
        <v>538</v>
      </c>
      <c r="B6" s="44" t="str">
        <f>IFERROR(VLOOKUP("School"&amp;$A6,Descriptions!$A$4:$F$10000,4,FALSE),"add to description tab")</f>
        <v>LEONORA FILLMORE ELEMENTARY</v>
      </c>
      <c r="C6" s="76" t="str">
        <f>UPPER(IFERROR(VLOOKUP("School"&amp;$A6,Descriptions!$A$4:$F$10000,5,FALSE),"add to description tab"))</f>
        <v>FILLMORE</v>
      </c>
      <c r="D6" s="76">
        <f>IFERROR(VLOOKUP("School"&amp;$A6,Descriptions!$A$4:$K$10000,7,FALSE),"add to description tab")</f>
        <v>0</v>
      </c>
      <c r="E6" s="76">
        <f>IFERROR(VLOOKUP("School"&amp;$A6,Descriptions!$A$4:$K$10000,8,FALSE),"add to description tab")</f>
        <v>0</v>
      </c>
      <c r="F6" s="76">
        <f>IFERROR(VLOOKUP("School"&amp;$A6,Descriptions!$A$4:$K$10000,9,FALSE),"add to description tab")</f>
        <v>0</v>
      </c>
      <c r="G6" s="76">
        <f>IFERROR(VLOOKUP("School"&amp;$A6,Descriptions!$A$4:$K$10000,10,FALSE),"add to description tab")</f>
        <v>0</v>
      </c>
      <c r="H6" s="76">
        <f>IFERROR(VLOOKUP("School"&amp;$A6,Descriptions!$A$4:$K$10000,11,FALSE),"add to description tab")</f>
        <v>0</v>
      </c>
    </row>
    <row r="7" spans="1:8" ht="15" customHeight="1" x14ac:dyDescent="0.25">
      <c r="A7" s="107" t="s">
        <v>539</v>
      </c>
      <c r="B7" s="44" t="str">
        <f>IFERROR(VLOOKUP("School"&amp;$A7,Descriptions!$A$4:$F$10000,4,FALSE),"add to description tab")</f>
        <v>ARTHUR HAPGOOD ELEMENTARY</v>
      </c>
      <c r="C7" s="76" t="str">
        <f>UPPER(IFERROR(VLOOKUP("School"&amp;$A7,Descriptions!$A$4:$F$10000,5,FALSE),"add to description tab"))</f>
        <v>HAPGOOD</v>
      </c>
      <c r="D7" s="76">
        <f>IFERROR(VLOOKUP("School"&amp;$A7,Descriptions!$A$4:$K$10000,7,FALSE),"add to description tab")</f>
        <v>0</v>
      </c>
      <c r="E7" s="76">
        <f>IFERROR(VLOOKUP("School"&amp;$A7,Descriptions!$A$4:$K$10000,8,FALSE),"add to description tab")</f>
        <v>0</v>
      </c>
      <c r="F7" s="76">
        <f>IFERROR(VLOOKUP("School"&amp;$A7,Descriptions!$A$4:$K$10000,9,FALSE),"add to description tab")</f>
        <v>0</v>
      </c>
      <c r="G7" s="76">
        <f>IFERROR(VLOOKUP("School"&amp;$A7,Descriptions!$A$4:$K$10000,10,FALSE),"add to description tab")</f>
        <v>0</v>
      </c>
      <c r="H7" s="76">
        <f>IFERROR(VLOOKUP("School"&amp;$A7,Descriptions!$A$4:$K$10000,11,FALSE),"add to description tab")</f>
        <v>0</v>
      </c>
    </row>
    <row r="8" spans="1:8" ht="15" customHeight="1" x14ac:dyDescent="0.25">
      <c r="A8" s="107" t="s">
        <v>540</v>
      </c>
      <c r="B8" s="44" t="str">
        <f>IFERROR(VLOOKUP("School"&amp;$A8,Descriptions!$A$4:$F$10000,4,FALSE),"add to description tab")</f>
        <v>LA CANADA ELEMENTARY</v>
      </c>
      <c r="C8" s="76" t="str">
        <f>UPPER(IFERROR(VLOOKUP("School"&amp;$A8,Descriptions!$A$4:$F$10000,5,FALSE),"add to description tab"))</f>
        <v>LA CANADA</v>
      </c>
      <c r="D8" s="76">
        <f>IFERROR(VLOOKUP("School"&amp;$A8,Descriptions!$A$4:$K$10000,7,FALSE),"add to description tab")</f>
        <v>0</v>
      </c>
      <c r="E8" s="76">
        <f>IFERROR(VLOOKUP("School"&amp;$A8,Descriptions!$A$4:$K$10000,8,FALSE),"add to description tab")</f>
        <v>0</v>
      </c>
      <c r="F8" s="76">
        <f>IFERROR(VLOOKUP("School"&amp;$A8,Descriptions!$A$4:$K$10000,9,FALSE),"add to description tab")</f>
        <v>0</v>
      </c>
      <c r="G8" s="76">
        <f>IFERROR(VLOOKUP("School"&amp;$A8,Descriptions!$A$4:$K$10000,10,FALSE),"add to description tab")</f>
        <v>0</v>
      </c>
      <c r="H8" s="76">
        <f>IFERROR(VLOOKUP("School"&amp;$A8,Descriptions!$A$4:$K$10000,11,FALSE),"add to description tab")</f>
        <v>0</v>
      </c>
    </row>
    <row r="9" spans="1:8" ht="15" customHeight="1" x14ac:dyDescent="0.25">
      <c r="A9" s="107" t="s">
        <v>541</v>
      </c>
      <c r="B9" s="44" t="str">
        <f>IFERROR(VLOOKUP("School"&amp;$A9,Descriptions!$A$4:$F$10000,4,FALSE),"add to description tab")</f>
        <v>LA HONDA ELEMENTARY</v>
      </c>
      <c r="C9" s="76" t="str">
        <f>UPPER(IFERROR(VLOOKUP("School"&amp;$A9,Descriptions!$A$4:$F$10000,5,FALSE),"add to description tab"))</f>
        <v>LA HONDA</v>
      </c>
      <c r="D9" s="76">
        <f>IFERROR(VLOOKUP("School"&amp;$A9,Descriptions!$A$4:$K$10000,7,FALSE),"add to description tab")</f>
        <v>0</v>
      </c>
      <c r="E9" s="76">
        <f>IFERROR(VLOOKUP("School"&amp;$A9,Descriptions!$A$4:$K$10000,8,FALSE),"add to description tab")</f>
        <v>0</v>
      </c>
      <c r="F9" s="76">
        <f>IFERROR(VLOOKUP("School"&amp;$A9,Descriptions!$A$4:$K$10000,9,FALSE),"add to description tab")</f>
        <v>0</v>
      </c>
      <c r="G9" s="76">
        <f>IFERROR(VLOOKUP("School"&amp;$A9,Descriptions!$A$4:$K$10000,10,FALSE),"add to description tab")</f>
        <v>0</v>
      </c>
      <c r="H9" s="76">
        <f>IFERROR(VLOOKUP("School"&amp;$A9,Descriptions!$A$4:$K$10000,11,FALSE),"add to description tab")</f>
        <v>0</v>
      </c>
    </row>
    <row r="10" spans="1:8" ht="15" customHeight="1" x14ac:dyDescent="0.25">
      <c r="A10" s="107" t="s">
        <v>542</v>
      </c>
      <c r="B10" s="44" t="str">
        <f>IFERROR(VLOOKUP("School"&amp;$A10,Descriptions!$A$4:$F$10000,4,FALSE),"add to description tab")</f>
        <v>LOS BERROS ELEMENTARY</v>
      </c>
      <c r="C10" s="76" t="str">
        <f>UPPER(IFERROR(VLOOKUP("School"&amp;$A10,Descriptions!$A$4:$F$10000,5,FALSE),"add to description tab"))</f>
        <v>LOS BERROS</v>
      </c>
      <c r="D10" s="76">
        <f>IFERROR(VLOOKUP("School"&amp;$A10,Descriptions!$A$4:$K$10000,7,FALSE),"add to description tab")</f>
        <v>0</v>
      </c>
      <c r="E10" s="76">
        <f>IFERROR(VLOOKUP("School"&amp;$A10,Descriptions!$A$4:$K$10000,8,FALSE),"add to description tab")</f>
        <v>0</v>
      </c>
      <c r="F10" s="76">
        <f>IFERROR(VLOOKUP("School"&amp;$A10,Descriptions!$A$4:$K$10000,9,FALSE),"add to description tab")</f>
        <v>0</v>
      </c>
      <c r="G10" s="76">
        <f>IFERROR(VLOOKUP("School"&amp;$A10,Descriptions!$A$4:$K$10000,10,FALSE),"add to description tab")</f>
        <v>0</v>
      </c>
      <c r="H10" s="76">
        <f>IFERROR(VLOOKUP("School"&amp;$A10,Descriptions!$A$4:$K$10000,11,FALSE),"add to description tab")</f>
        <v>0</v>
      </c>
    </row>
    <row r="11" spans="1:8" ht="15" customHeight="1" x14ac:dyDescent="0.25">
      <c r="A11" s="107" t="s">
        <v>543</v>
      </c>
      <c r="B11" s="44" t="str">
        <f>IFERROR(VLOOKUP("School"&amp;$A11,Descriptions!$A$4:$F$10000,4,FALSE),"add to description tab")</f>
        <v>LOS PADRES ELEMENTARY</v>
      </c>
      <c r="C11" s="76" t="str">
        <f>UPPER(IFERROR(VLOOKUP("School"&amp;$A11,Descriptions!$A$4:$F$10000,5,FALSE),"add to description tab"))</f>
        <v>LOS PADRES</v>
      </c>
      <c r="D11" s="76">
        <f>IFERROR(VLOOKUP("School"&amp;$A11,Descriptions!$A$4:$K$10000,7,FALSE),"add to description tab")</f>
        <v>0</v>
      </c>
      <c r="E11" s="76">
        <f>IFERROR(VLOOKUP("School"&amp;$A11,Descriptions!$A$4:$K$10000,8,FALSE),"add to description tab")</f>
        <v>0</v>
      </c>
      <c r="F11" s="76">
        <f>IFERROR(VLOOKUP("School"&amp;$A11,Descriptions!$A$4:$K$10000,9,FALSE),"add to description tab")</f>
        <v>0</v>
      </c>
      <c r="G11" s="76">
        <f>IFERROR(VLOOKUP("School"&amp;$A11,Descriptions!$A$4:$K$10000,10,FALSE),"add to description tab")</f>
        <v>0</v>
      </c>
      <c r="H11" s="76">
        <f>IFERROR(VLOOKUP("School"&amp;$A11,Descriptions!$A$4:$K$10000,11,FALSE),"add to description tab")</f>
        <v>0</v>
      </c>
    </row>
    <row r="12" spans="1:8" ht="15" customHeight="1" x14ac:dyDescent="0.25">
      <c r="A12" s="107" t="s">
        <v>544</v>
      </c>
      <c r="B12" s="44" t="str">
        <f>IFERROR(VLOOKUP("School"&amp;$A12,Descriptions!$A$4:$F$10000,4,FALSE),"add to description tab")</f>
        <v>MIGUELITO ELEMENTARY</v>
      </c>
      <c r="C12" s="76" t="str">
        <f>UPPER(IFERROR(VLOOKUP("School"&amp;$A12,Descriptions!$A$4:$F$10000,5,FALSE),"add to description tab"))</f>
        <v>MIGUELITO</v>
      </c>
      <c r="D12" s="76">
        <f>IFERROR(VLOOKUP("School"&amp;$A12,Descriptions!$A$4:$K$10000,7,FALSE),"add to description tab")</f>
        <v>0</v>
      </c>
      <c r="E12" s="76">
        <f>IFERROR(VLOOKUP("School"&amp;$A12,Descriptions!$A$4:$K$10000,8,FALSE),"add to description tab")</f>
        <v>0</v>
      </c>
      <c r="F12" s="76">
        <f>IFERROR(VLOOKUP("School"&amp;$A12,Descriptions!$A$4:$K$10000,9,FALSE),"add to description tab")</f>
        <v>0</v>
      </c>
      <c r="G12" s="76">
        <f>IFERROR(VLOOKUP("School"&amp;$A12,Descriptions!$A$4:$K$10000,10,FALSE),"add to description tab")</f>
        <v>0</v>
      </c>
      <c r="H12" s="76">
        <f>IFERROR(VLOOKUP("School"&amp;$A12,Descriptions!$A$4:$K$10000,11,FALSE),"add to description tab")</f>
        <v>0</v>
      </c>
    </row>
    <row r="13" spans="1:8" ht="15" customHeight="1" x14ac:dyDescent="0.25">
      <c r="A13" s="107" t="s">
        <v>545</v>
      </c>
      <c r="B13" s="44" t="str">
        <f>IFERROR(VLOOKUP("School"&amp;$A13,Descriptions!$A$4:$F$10000,4,FALSE),"add to description tab")</f>
        <v>CLARENCE RUTH ELEMENTARY</v>
      </c>
      <c r="C13" s="76" t="str">
        <f>UPPER(IFERROR(VLOOKUP("School"&amp;$A13,Descriptions!$A$4:$F$10000,5,FALSE),"add to description tab"))</f>
        <v>RUTH</v>
      </c>
      <c r="D13" s="76">
        <f>IFERROR(VLOOKUP("School"&amp;$A13,Descriptions!$A$4:$K$10000,7,FALSE),"add to description tab")</f>
        <v>0</v>
      </c>
      <c r="E13" s="76">
        <f>IFERROR(VLOOKUP("School"&amp;$A13,Descriptions!$A$4:$K$10000,8,FALSE),"add to description tab")</f>
        <v>0</v>
      </c>
      <c r="F13" s="76">
        <f>IFERROR(VLOOKUP("School"&amp;$A13,Descriptions!$A$4:$K$10000,9,FALSE),"add to description tab")</f>
        <v>0</v>
      </c>
      <c r="G13" s="76">
        <f>IFERROR(VLOOKUP("School"&amp;$A13,Descriptions!$A$4:$K$10000,10,FALSE),"add to description tab")</f>
        <v>0</v>
      </c>
      <c r="H13" s="76">
        <f>IFERROR(VLOOKUP("School"&amp;$A13,Descriptions!$A$4:$K$10000,11,FALSE),"add to description tab")</f>
        <v>0</v>
      </c>
    </row>
    <row r="14" spans="1:8" ht="15" customHeight="1" x14ac:dyDescent="0.25">
      <c r="A14" s="107" t="s">
        <v>546</v>
      </c>
      <c r="B14" s="44" t="str">
        <f>IFERROR(VLOOKUP("School"&amp;$A14,Descriptions!$A$4:$F$10000,4,FALSE),"add to description tab")</f>
        <v>EL CAMINO MIDDLE SCHOOL</v>
      </c>
      <c r="C14" s="76" t="str">
        <f>UPPER(IFERROR(VLOOKUP("School"&amp;$A14,Descriptions!$A$4:$F$10000,5,FALSE),"add to description tab"))</f>
        <v>EL CAMINO</v>
      </c>
      <c r="D14" s="76">
        <f>IFERROR(VLOOKUP("School"&amp;$A14,Descriptions!$A$4:$K$10000,7,FALSE),"add to description tab")</f>
        <v>0</v>
      </c>
      <c r="E14" s="76">
        <f>IFERROR(VLOOKUP("School"&amp;$A14,Descriptions!$A$4:$K$10000,8,FALSE),"add to description tab")</f>
        <v>0</v>
      </c>
      <c r="F14" s="76">
        <f>IFERROR(VLOOKUP("School"&amp;$A14,Descriptions!$A$4:$K$10000,9,FALSE),"add to description tab")</f>
        <v>0</v>
      </c>
      <c r="G14" s="76">
        <f>IFERROR(VLOOKUP("School"&amp;$A14,Descriptions!$A$4:$K$10000,10,FALSE),"add to description tab")</f>
        <v>0</v>
      </c>
      <c r="H14" s="76">
        <f>IFERROR(VLOOKUP("School"&amp;$A14,Descriptions!$A$4:$K$10000,11,FALSE),"add to description tab")</f>
        <v>0</v>
      </c>
    </row>
    <row r="15" spans="1:8" ht="15" customHeight="1" x14ac:dyDescent="0.25">
      <c r="A15" s="107" t="s">
        <v>547</v>
      </c>
      <c r="B15" s="44" t="str">
        <f>IFERROR(VLOOKUP("School"&amp;$A15,Descriptions!$A$4:$F$10000,4,FALSE),"add to description tab")</f>
        <v>LOMPOC VALLEY MIDDLE SCHOOL</v>
      </c>
      <c r="C15" s="76" t="str">
        <f>UPPER(IFERROR(VLOOKUP("School"&amp;$A15,Descriptions!$A$4:$F$10000,5,FALSE),"add to description tab"))</f>
        <v>LVMS</v>
      </c>
      <c r="D15" s="76">
        <f>IFERROR(VLOOKUP("School"&amp;$A15,Descriptions!$A$4:$K$10000,7,FALSE),"add to description tab")</f>
        <v>0</v>
      </c>
      <c r="E15" s="76">
        <f>IFERROR(VLOOKUP("School"&amp;$A15,Descriptions!$A$4:$K$10000,8,FALSE),"add to description tab")</f>
        <v>0</v>
      </c>
      <c r="F15" s="76">
        <f>IFERROR(VLOOKUP("School"&amp;$A15,Descriptions!$A$4:$K$10000,9,FALSE),"add to description tab")</f>
        <v>0</v>
      </c>
      <c r="G15" s="76">
        <f>IFERROR(VLOOKUP("School"&amp;$A15,Descriptions!$A$4:$K$10000,10,FALSE),"add to description tab")</f>
        <v>0</v>
      </c>
      <c r="H15" s="76">
        <f>IFERROR(VLOOKUP("School"&amp;$A15,Descriptions!$A$4:$K$10000,11,FALSE),"add to description tab")</f>
        <v>0</v>
      </c>
    </row>
    <row r="16" spans="1:8" ht="15" customHeight="1" x14ac:dyDescent="0.25">
      <c r="A16" s="107" t="s">
        <v>548</v>
      </c>
      <c r="B16" s="44" t="str">
        <f>IFERROR(VLOOKUP("School"&amp;$A16,Descriptions!$A$4:$F$10000,4,FALSE),"add to description tab")</f>
        <v>VANDENBERG MIDDLE SCHOOL</v>
      </c>
      <c r="C16" s="76" t="str">
        <f>UPPER(IFERROR(VLOOKUP("School"&amp;$A16,Descriptions!$A$4:$F$10000,5,FALSE),"add to description tab"))</f>
        <v>VMS</v>
      </c>
      <c r="D16" s="76">
        <f>IFERROR(VLOOKUP("School"&amp;$A16,Descriptions!$A$4:$K$10000,7,FALSE),"add to description tab")</f>
        <v>0</v>
      </c>
      <c r="E16" s="76">
        <f>IFERROR(VLOOKUP("School"&amp;$A16,Descriptions!$A$4:$K$10000,8,FALSE),"add to description tab")</f>
        <v>0</v>
      </c>
      <c r="F16" s="76">
        <f>IFERROR(VLOOKUP("School"&amp;$A16,Descriptions!$A$4:$K$10000,9,FALSE),"add to description tab")</f>
        <v>0</v>
      </c>
      <c r="G16" s="76">
        <f>IFERROR(VLOOKUP("School"&amp;$A16,Descriptions!$A$4:$K$10000,10,FALSE),"add to description tab")</f>
        <v>0</v>
      </c>
      <c r="H16" s="76">
        <f>IFERROR(VLOOKUP("School"&amp;$A16,Descriptions!$A$4:$K$10000,11,FALSE),"add to description tab")</f>
        <v>0</v>
      </c>
    </row>
    <row r="17" spans="1:8" ht="15" customHeight="1" x14ac:dyDescent="0.25">
      <c r="A17" s="107" t="s">
        <v>549</v>
      </c>
      <c r="B17" s="44" t="str">
        <f>IFERROR(VLOOKUP("School"&amp;$A17,Descriptions!$A$4:$F$10000,4,FALSE),"add to description tab")</f>
        <v>CABRILLO HIGH SCHOOL</v>
      </c>
      <c r="C17" s="76" t="str">
        <f>UPPER(IFERROR(VLOOKUP("School"&amp;$A17,Descriptions!$A$4:$F$10000,5,FALSE),"add to description tab"))</f>
        <v>CHS</v>
      </c>
      <c r="D17" s="76">
        <f>IFERROR(VLOOKUP("School"&amp;$A17,Descriptions!$A$4:$K$10000,7,FALSE),"add to description tab")</f>
        <v>0</v>
      </c>
      <c r="E17" s="76">
        <f>IFERROR(VLOOKUP("School"&amp;$A17,Descriptions!$A$4:$K$10000,8,FALSE),"add to description tab")</f>
        <v>0</v>
      </c>
      <c r="F17" s="76">
        <f>IFERROR(VLOOKUP("School"&amp;$A17,Descriptions!$A$4:$K$10000,9,FALSE),"add to description tab")</f>
        <v>0</v>
      </c>
      <c r="G17" s="76">
        <f>IFERROR(VLOOKUP("School"&amp;$A17,Descriptions!$A$4:$K$10000,10,FALSE),"add to description tab")</f>
        <v>0</v>
      </c>
      <c r="H17" s="76">
        <f>IFERROR(VLOOKUP("School"&amp;$A17,Descriptions!$A$4:$K$10000,11,FALSE),"add to description tab")</f>
        <v>0</v>
      </c>
    </row>
    <row r="18" spans="1:8" ht="15" customHeight="1" x14ac:dyDescent="0.25">
      <c r="A18" s="107" t="s">
        <v>550</v>
      </c>
      <c r="B18" s="44" t="str">
        <f>IFERROR(VLOOKUP("School"&amp;$A18,Descriptions!$A$4:$F$10000,4,FALSE),"add to description tab")</f>
        <v>LOMPOC HIGH SCHOOL</v>
      </c>
      <c r="C18" s="76" t="str">
        <f>UPPER(IFERROR(VLOOKUP("School"&amp;$A18,Descriptions!$A$4:$F$10000,5,FALSE),"add to description tab"))</f>
        <v>LHS</v>
      </c>
      <c r="D18" s="76">
        <f>IFERROR(VLOOKUP("School"&amp;$A18,Descriptions!$A$4:$K$10000,7,FALSE),"add to description tab")</f>
        <v>0</v>
      </c>
      <c r="E18" s="76">
        <f>IFERROR(VLOOKUP("School"&amp;$A18,Descriptions!$A$4:$K$10000,8,FALSE),"add to description tab")</f>
        <v>0</v>
      </c>
      <c r="F18" s="76">
        <f>IFERROR(VLOOKUP("School"&amp;$A18,Descriptions!$A$4:$K$10000,9,FALSE),"add to description tab")</f>
        <v>0</v>
      </c>
      <c r="G18" s="76">
        <f>IFERROR(VLOOKUP("School"&amp;$A18,Descriptions!$A$4:$K$10000,10,FALSE),"add to description tab")</f>
        <v>0</v>
      </c>
      <c r="H18" s="76">
        <f>IFERROR(VLOOKUP("School"&amp;$A18,Descriptions!$A$4:$K$10000,11,FALSE),"add to description tab")</f>
        <v>0</v>
      </c>
    </row>
    <row r="19" spans="1:8" ht="15" customHeight="1" x14ac:dyDescent="0.25">
      <c r="A19" s="107" t="s">
        <v>551</v>
      </c>
      <c r="B19" s="44" t="str">
        <f>IFERROR(VLOOKUP("School"&amp;$A19,Descriptions!$A$4:$F$10000,4,FALSE),"add to description tab")</f>
        <v>MAPLE CONTINUATION SCHOOL</v>
      </c>
      <c r="C19" s="76" t="str">
        <f>UPPER(IFERROR(VLOOKUP("School"&amp;$A19,Descriptions!$A$4:$F$10000,5,FALSE),"add to description tab"))</f>
        <v>MAPLE HS</v>
      </c>
      <c r="D19" s="76">
        <f>IFERROR(VLOOKUP("School"&amp;$A19,Descriptions!$A$4:$K$10000,7,FALSE),"add to description tab")</f>
        <v>0</v>
      </c>
      <c r="E19" s="76">
        <f>IFERROR(VLOOKUP("School"&amp;$A19,Descriptions!$A$4:$K$10000,8,FALSE),"add to description tab")</f>
        <v>0</v>
      </c>
      <c r="F19" s="76">
        <f>IFERROR(VLOOKUP("School"&amp;$A19,Descriptions!$A$4:$K$10000,9,FALSE),"add to description tab")</f>
        <v>0</v>
      </c>
      <c r="G19" s="76">
        <f>IFERROR(VLOOKUP("School"&amp;$A19,Descriptions!$A$4:$K$10000,10,FALSE),"add to description tab")</f>
        <v>0</v>
      </c>
      <c r="H19" s="76">
        <f>IFERROR(VLOOKUP("School"&amp;$A19,Descriptions!$A$4:$K$10000,11,FALSE),"add to description tab")</f>
        <v>0</v>
      </c>
    </row>
    <row r="20" spans="1:8" ht="15" customHeight="1" x14ac:dyDescent="0.25">
      <c r="A20" s="107" t="s">
        <v>554</v>
      </c>
      <c r="B20" s="44" t="str">
        <f>IFERROR(VLOOKUP("School"&amp;$A20,Descriptions!$A$4:$F$10000,4,FALSE),"add to description tab")</f>
        <v>DR BOB FORINASH COMM DAY SCH</v>
      </c>
      <c r="C20" s="76" t="str">
        <f>UPPER(IFERROR(VLOOKUP("School"&amp;$A20,Descriptions!$A$4:$F$10000,5,FALSE),"add to description tab"))</f>
        <v>FORINASH CDS</v>
      </c>
      <c r="D20" s="76">
        <f>IFERROR(VLOOKUP("School"&amp;$A20,Descriptions!$A$4:$K$10000,7,FALSE),"add to description tab")</f>
        <v>0</v>
      </c>
      <c r="E20" s="76">
        <f>IFERROR(VLOOKUP("School"&amp;$A20,Descriptions!$A$4:$K$10000,8,FALSE),"add to description tab")</f>
        <v>0</v>
      </c>
      <c r="F20" s="76">
        <f>IFERROR(VLOOKUP("School"&amp;$A20,Descriptions!$A$4:$K$10000,9,FALSE),"add to description tab")</f>
        <v>0</v>
      </c>
      <c r="G20" s="76">
        <f>IFERROR(VLOOKUP("School"&amp;$A20,Descriptions!$A$4:$K$10000,10,FALSE),"add to description tab")</f>
        <v>0</v>
      </c>
      <c r="H20" s="76">
        <f>IFERROR(VLOOKUP("School"&amp;$A20,Descriptions!$A$4:$K$10000,11,FALSE),"add to description tab")</f>
        <v>0</v>
      </c>
    </row>
    <row r="21" spans="1:8" ht="15" customHeight="1" x14ac:dyDescent="0.25">
      <c r="A21" s="107" t="s">
        <v>563</v>
      </c>
      <c r="B21" s="44" t="str">
        <f>IFERROR(VLOOKUP("School"&amp;$A21,Descriptions!$A$4:$F$10000,4,FALSE),"add to description tab")</f>
        <v>SUPER/BOARD/DISTRICTWIDE</v>
      </c>
      <c r="C21" s="76" t="str">
        <f>UPPER(IFERROR(VLOOKUP("School"&amp;$A21,Descriptions!$A$4:$F$10000,5,FALSE),"add to description tab"))</f>
        <v/>
      </c>
      <c r="D21" s="76" t="str">
        <f>IFERROR(VLOOKUP("School"&amp;$A21,Descriptions!$A$4:$K$10000,7,FALSE),"add to description tab")</f>
        <v>X</v>
      </c>
      <c r="E21" s="76" t="str">
        <f>IFERROR(VLOOKUP("School"&amp;$A21,Descriptions!$A$4:$K$10000,8,FALSE),"add to description tab")</f>
        <v>x</v>
      </c>
      <c r="F21" s="76" t="str">
        <f>IFERROR(VLOOKUP("School"&amp;$A21,Descriptions!$A$4:$K$10000,9,FALSE),"add to description tab")</f>
        <v>x</v>
      </c>
      <c r="G21" s="76" t="str">
        <f>IFERROR(VLOOKUP("School"&amp;$A21,Descriptions!$A$4:$K$10000,10,FALSE),"add to description tab")</f>
        <v>x</v>
      </c>
      <c r="H21" s="76" t="str">
        <f>IFERROR(VLOOKUP("School"&amp;$A21,Descriptions!$A$4:$K$10000,11,FALSE),"add to description tab")</f>
        <v>x</v>
      </c>
    </row>
    <row r="22" spans="1:8" ht="15" customHeight="1" x14ac:dyDescent="0.25">
      <c r="A22" s="107" t="s">
        <v>564</v>
      </c>
      <c r="B22" s="44" t="str">
        <f>IFERROR(VLOOKUP("School"&amp;$A22,Descriptions!$A$4:$F$10000,4,FALSE),"add to description tab")</f>
        <v>EDUCATION CENTER</v>
      </c>
      <c r="C22" s="76" t="str">
        <f>UPPER(IFERROR(VLOOKUP("School"&amp;$A22,Descriptions!$A$4:$F$10000,5,FALSE),"add to description tab"))</f>
        <v>ED CENTER</v>
      </c>
      <c r="D22" s="76">
        <f>IFERROR(VLOOKUP("School"&amp;$A22,Descriptions!$A$4:$K$10000,7,FALSE),"add to description tab")</f>
        <v>0</v>
      </c>
      <c r="E22" s="76">
        <f>IFERROR(VLOOKUP("School"&amp;$A22,Descriptions!$A$4:$K$10000,8,FALSE),"add to description tab")</f>
        <v>0</v>
      </c>
      <c r="F22" s="76">
        <f>IFERROR(VLOOKUP("School"&amp;$A22,Descriptions!$A$4:$K$10000,9,FALSE),"add to description tab")</f>
        <v>0</v>
      </c>
      <c r="G22" s="76">
        <f>IFERROR(VLOOKUP("School"&amp;$A22,Descriptions!$A$4:$K$10000,10,FALSE),"add to description tab")</f>
        <v>0</v>
      </c>
      <c r="H22" s="76">
        <f>IFERROR(VLOOKUP("School"&amp;$A22,Descriptions!$A$4:$K$10000,11,FALSE),"add to description tab")</f>
        <v>0</v>
      </c>
    </row>
    <row r="23" spans="1:8" ht="15" customHeight="1" x14ac:dyDescent="0.25">
      <c r="A23" s="107" t="s">
        <v>565</v>
      </c>
      <c r="B23" s="44" t="str">
        <f>IFERROR(VLOOKUP("School"&amp;$A23,Descriptions!$A$4:$F$10000,4,FALSE),"add to description tab")</f>
        <v>TEXTBOOK CENTER</v>
      </c>
      <c r="C23" s="76" t="str">
        <f>UPPER(IFERROR(VLOOKUP("School"&amp;$A23,Descriptions!$A$4:$F$10000,5,FALSE),"add to description tab"))</f>
        <v>TEXTBOOK CNTR</v>
      </c>
      <c r="D23" s="76">
        <f>IFERROR(VLOOKUP("School"&amp;$A23,Descriptions!$A$4:$K$10000,7,FALSE),"add to description tab")</f>
        <v>0</v>
      </c>
      <c r="E23" s="76">
        <f>IFERROR(VLOOKUP("School"&amp;$A23,Descriptions!$A$4:$K$10000,8,FALSE),"add to description tab")</f>
        <v>0</v>
      </c>
      <c r="F23" s="76">
        <f>IFERROR(VLOOKUP("School"&amp;$A23,Descriptions!$A$4:$K$10000,9,FALSE),"add to description tab")</f>
        <v>0</v>
      </c>
      <c r="G23" s="76">
        <f>IFERROR(VLOOKUP("School"&amp;$A23,Descriptions!$A$4:$K$10000,10,FALSE),"add to description tab")</f>
        <v>0</v>
      </c>
      <c r="H23" s="76">
        <f>IFERROR(VLOOKUP("School"&amp;$A23,Descriptions!$A$4:$K$10000,11,FALSE),"add to description tab")</f>
        <v>0</v>
      </c>
    </row>
    <row r="24" spans="1:8" ht="15" customHeight="1" x14ac:dyDescent="0.25">
      <c r="A24" s="107" t="s">
        <v>566</v>
      </c>
      <c r="B24" s="44" t="str">
        <f>IFERROR(VLOOKUP("School"&amp;$A24,Descriptions!$A$4:$F$10000,4,FALSE),"add to description tab")</f>
        <v>MISSION VALLEY SCHOOL</v>
      </c>
      <c r="C24" s="76" t="str">
        <f>UPPER(IFERROR(VLOOKUP("School"&amp;$A24,Descriptions!$A$4:$F$10000,5,FALSE),"add to description tab"))</f>
        <v>MISSION VALLEY</v>
      </c>
      <c r="D24" s="76">
        <f>IFERROR(VLOOKUP("School"&amp;$A24,Descriptions!$A$4:$K$10000,7,FALSE),"add to description tab")</f>
        <v>0</v>
      </c>
      <c r="E24" s="76">
        <f>IFERROR(VLOOKUP("School"&amp;$A24,Descriptions!$A$4:$K$10000,8,FALSE),"add to description tab")</f>
        <v>0</v>
      </c>
      <c r="F24" s="76">
        <f>IFERROR(VLOOKUP("School"&amp;$A24,Descriptions!$A$4:$K$10000,9,FALSE),"add to description tab")</f>
        <v>0</v>
      </c>
      <c r="G24" s="76">
        <f>IFERROR(VLOOKUP("School"&amp;$A24,Descriptions!$A$4:$K$10000,10,FALSE),"add to description tab")</f>
        <v>0</v>
      </c>
      <c r="H24" s="76">
        <f>IFERROR(VLOOKUP("School"&amp;$A24,Descriptions!$A$4:$K$10000,11,FALSE),"add to description tab")</f>
        <v>0</v>
      </c>
    </row>
    <row r="25" spans="1:8" ht="15" customHeight="1" x14ac:dyDescent="0.25">
      <c r="A25" s="107" t="s">
        <v>567</v>
      </c>
      <c r="B25" s="44" t="str">
        <f>IFERROR(VLOOKUP("School"&amp;$A25,Descriptions!$A$4:$F$10000,4,FALSE),"add to description tab")</f>
        <v>ED CENTER-ANNEX</v>
      </c>
      <c r="C25" s="76" t="str">
        <f>UPPER(IFERROR(VLOOKUP("School"&amp;$A25,Descriptions!$A$4:$F$10000,5,FALSE),"add to description tab"))</f>
        <v>ED CENTER ANNEX</v>
      </c>
      <c r="D25" s="76" t="str">
        <f>IFERROR(VLOOKUP("School"&amp;$A25,Descriptions!$A$4:$K$10000,7,FALSE),"add to description tab")</f>
        <v>X</v>
      </c>
      <c r="E25" s="76" t="str">
        <f>IFERROR(VLOOKUP("School"&amp;$A25,Descriptions!$A$4:$K$10000,8,FALSE),"add to description tab")</f>
        <v>x</v>
      </c>
      <c r="F25" s="76" t="str">
        <f>IFERROR(VLOOKUP("School"&amp;$A25,Descriptions!$A$4:$K$10000,9,FALSE),"add to description tab")</f>
        <v>x</v>
      </c>
      <c r="G25" s="76" t="str">
        <f>IFERROR(VLOOKUP("School"&amp;$A25,Descriptions!$A$4:$K$10000,10,FALSE),"add to description tab")</f>
        <v>x</v>
      </c>
      <c r="H25" s="76" t="str">
        <f>IFERROR(VLOOKUP("School"&amp;$A25,Descriptions!$A$4:$K$10000,11,FALSE),"add to description tab")</f>
        <v>x</v>
      </c>
    </row>
    <row r="26" spans="1:8" ht="15" customHeight="1" x14ac:dyDescent="0.25">
      <c r="A26" s="107" t="s">
        <v>568</v>
      </c>
      <c r="B26" s="44" t="str">
        <f>IFERROR(VLOOKUP("School"&amp;$A26,Descriptions!$A$4:$F$10000,4,FALSE),"add to description tab")</f>
        <v>CAMINO REAL CHARTER SCHOOL</v>
      </c>
      <c r="C26" s="76" t="str">
        <f>UPPER(IFERROR(VLOOKUP("School"&amp;$A26,Descriptions!$A$4:$F$10000,5,FALSE),"add to description tab"))</f>
        <v/>
      </c>
      <c r="D26" s="76" t="str">
        <f>IFERROR(VLOOKUP("School"&amp;$A26,Descriptions!$A$4:$K$10000,7,FALSE),"add to description tab")</f>
        <v>X</v>
      </c>
      <c r="E26" s="76" t="str">
        <f>IFERROR(VLOOKUP("School"&amp;$A26,Descriptions!$A$4:$K$10000,8,FALSE),"add to description tab")</f>
        <v>x</v>
      </c>
      <c r="F26" s="76" t="str">
        <f>IFERROR(VLOOKUP("School"&amp;$A26,Descriptions!$A$4:$K$10000,9,FALSE),"add to description tab")</f>
        <v>x</v>
      </c>
      <c r="G26" s="76" t="str">
        <f>IFERROR(VLOOKUP("School"&amp;$A26,Descriptions!$A$4:$K$10000,10,FALSE),"add to description tab")</f>
        <v>x</v>
      </c>
      <c r="H26" s="76" t="str">
        <f>IFERROR(VLOOKUP("School"&amp;$A26,Descriptions!$A$4:$K$10000,11,FALSE),"add to description tab")</f>
        <v>x</v>
      </c>
    </row>
    <row r="27" spans="1:8" ht="15" customHeight="1" x14ac:dyDescent="0.25">
      <c r="A27" s="107" t="s">
        <v>569</v>
      </c>
      <c r="B27" s="44" t="str">
        <f>IFERROR(VLOOKUP("School"&amp;$A27,Descriptions!$A$4:$F$10000,4,FALSE),"add to description tab")</f>
        <v>SP ED PORTABLE (OLD MSN VLY)</v>
      </c>
      <c r="C27" s="76" t="str">
        <f>UPPER(IFERROR(VLOOKUP("School"&amp;$A27,Descriptions!$A$4:$F$10000,5,FALSE),"add to description tab"))</f>
        <v>SPEC ED PORTABLE</v>
      </c>
      <c r="D27" s="76" t="str">
        <f>IFERROR(VLOOKUP("School"&amp;$A27,Descriptions!$A$4:$K$10000,7,FALSE),"add to description tab")</f>
        <v>X</v>
      </c>
      <c r="E27" s="76" t="str">
        <f>IFERROR(VLOOKUP("School"&amp;$A27,Descriptions!$A$4:$K$10000,8,FALSE),"add to description tab")</f>
        <v>x</v>
      </c>
      <c r="F27" s="76" t="str">
        <f>IFERROR(VLOOKUP("School"&amp;$A27,Descriptions!$A$4:$K$10000,9,FALSE),"add to description tab")</f>
        <v>x</v>
      </c>
      <c r="G27" s="76" t="str">
        <f>IFERROR(VLOOKUP("School"&amp;$A27,Descriptions!$A$4:$K$10000,10,FALSE),"add to description tab")</f>
        <v>x</v>
      </c>
      <c r="H27" s="76" t="str">
        <f>IFERROR(VLOOKUP("School"&amp;$A27,Descriptions!$A$4:$K$10000,11,FALSE),"add to description tab")</f>
        <v>x</v>
      </c>
    </row>
    <row r="28" spans="1:8" ht="15" customHeight="1" x14ac:dyDescent="0.25">
      <c r="A28" s="107" t="s">
        <v>571</v>
      </c>
      <c r="B28" s="44" t="str">
        <f>IFERROR(VLOOKUP("School"&amp;$A28,Descriptions!$A$4:$F$10000,4,FALSE),"add to description tab")</f>
        <v>ADULT TRANSITION (SPEC ED)</v>
      </c>
      <c r="C28" s="76" t="str">
        <f>UPPER(IFERROR(VLOOKUP("School"&amp;$A28,Descriptions!$A$4:$F$10000,5,FALSE),"add to description tab"))</f>
        <v>ADULT TRANS</v>
      </c>
      <c r="D28" s="76">
        <f>IFERROR(VLOOKUP("School"&amp;$A28,Descriptions!$A$4:$K$10000,7,FALSE),"add to description tab")</f>
        <v>0</v>
      </c>
      <c r="E28" s="76">
        <f>IFERROR(VLOOKUP("School"&amp;$A28,Descriptions!$A$4:$K$10000,8,FALSE),"add to description tab")</f>
        <v>0</v>
      </c>
      <c r="F28" s="76">
        <f>IFERROR(VLOOKUP("School"&amp;$A28,Descriptions!$A$4:$K$10000,9,FALSE),"add to description tab")</f>
        <v>0</v>
      </c>
      <c r="G28" s="76">
        <f>IFERROR(VLOOKUP("School"&amp;$A28,Descriptions!$A$4:$K$10000,10,FALSE),"add to description tab")</f>
        <v>0</v>
      </c>
      <c r="H28" s="76">
        <f>IFERROR(VLOOKUP("School"&amp;$A28,Descriptions!$A$4:$K$10000,11,FALSE),"add to description tab")</f>
        <v>0</v>
      </c>
    </row>
    <row r="29" spans="1:8" ht="15" customHeight="1" x14ac:dyDescent="0.25">
      <c r="A29" s="107" t="s">
        <v>572</v>
      </c>
      <c r="B29" s="44" t="str">
        <f>IFERROR(VLOOKUP("School"&amp;$A29,Descriptions!$A$4:$F$10000,4,FALSE),"add to description tab")</f>
        <v>CENTRAL SERVICES</v>
      </c>
      <c r="C29" s="76" t="str">
        <f>UPPER(IFERROR(VLOOKUP("School"&amp;$A29,Descriptions!$A$4:$F$10000,5,FALSE),"add to description tab"))</f>
        <v>CENTRAL SVCS</v>
      </c>
      <c r="D29" s="76">
        <f>IFERROR(VLOOKUP("School"&amp;$A29,Descriptions!$A$4:$K$10000,7,FALSE),"add to description tab")</f>
        <v>0</v>
      </c>
      <c r="E29" s="76">
        <f>IFERROR(VLOOKUP("School"&amp;$A29,Descriptions!$A$4:$K$10000,8,FALSE),"add to description tab")</f>
        <v>0</v>
      </c>
      <c r="F29" s="76" t="str">
        <f>IFERROR(VLOOKUP("School"&amp;$A29,Descriptions!$A$4:$K$10000,9,FALSE),"add to description tab")</f>
        <v>x</v>
      </c>
      <c r="G29" s="76" t="str">
        <f>IFERROR(VLOOKUP("School"&amp;$A29,Descriptions!$A$4:$K$10000,10,FALSE),"add to description tab")</f>
        <v>x</v>
      </c>
      <c r="H29" s="76" t="str">
        <f>IFERROR(VLOOKUP("School"&amp;$A29,Descriptions!$A$4:$K$10000,11,FALSE),"add to description tab")</f>
        <v>x</v>
      </c>
    </row>
    <row r="30" spans="1:8" ht="15" customHeight="1" x14ac:dyDescent="0.25">
      <c r="A30" s="107" t="s">
        <v>573</v>
      </c>
      <c r="B30" s="44" t="str">
        <f>IFERROR(VLOOKUP("School"&amp;$A30,Descriptions!$A$4:$F$10000,4,FALSE),"add to description tab")</f>
        <v>PRINT SHOP</v>
      </c>
      <c r="C30" s="76" t="str">
        <f>UPPER(IFERROR(VLOOKUP("School"&amp;$A30,Descriptions!$A$4:$F$10000,5,FALSE),"add to description tab"))</f>
        <v>PRINT SHOP</v>
      </c>
      <c r="D30" s="76">
        <f>IFERROR(VLOOKUP("School"&amp;$A30,Descriptions!$A$4:$K$10000,7,FALSE),"add to description tab")</f>
        <v>0</v>
      </c>
      <c r="E30" s="76">
        <f>IFERROR(VLOOKUP("School"&amp;$A30,Descriptions!$A$4:$K$10000,8,FALSE),"add to description tab")</f>
        <v>0</v>
      </c>
      <c r="F30" s="76">
        <f>IFERROR(VLOOKUP("School"&amp;$A30,Descriptions!$A$4:$K$10000,9,FALSE),"add to description tab")</f>
        <v>0</v>
      </c>
      <c r="G30" s="76">
        <f>IFERROR(VLOOKUP("School"&amp;$A30,Descriptions!$A$4:$K$10000,10,FALSE),"add to description tab")</f>
        <v>0</v>
      </c>
      <c r="H30" s="76">
        <f>IFERROR(VLOOKUP("School"&amp;$A30,Descriptions!$A$4:$K$10000,11,FALSE),"add to description tab")</f>
        <v>0</v>
      </c>
    </row>
    <row r="31" spans="1:8" ht="15" customHeight="1" x14ac:dyDescent="0.25">
      <c r="A31" s="107" t="s">
        <v>574</v>
      </c>
      <c r="B31" s="44" t="str">
        <f>IFERROR(VLOOKUP("School"&amp;$A31,Descriptions!$A$4:$F$10000,4,FALSE),"add to description tab")</f>
        <v>TRANSPORTATION CENTER</v>
      </c>
      <c r="C31" s="76" t="str">
        <f>UPPER(IFERROR(VLOOKUP("School"&amp;$A31,Descriptions!$A$4:$F$10000,5,FALSE),"add to description tab"))</f>
        <v>TRANSPORTATION</v>
      </c>
      <c r="D31" s="76">
        <f>IFERROR(VLOOKUP("School"&amp;$A31,Descriptions!$A$4:$K$10000,7,FALSE),"add to description tab")</f>
        <v>0</v>
      </c>
      <c r="E31" s="76">
        <f>IFERROR(VLOOKUP("School"&amp;$A31,Descriptions!$A$4:$K$10000,8,FALSE),"add to description tab")</f>
        <v>0</v>
      </c>
      <c r="F31" s="76" t="str">
        <f>IFERROR(VLOOKUP("School"&amp;$A31,Descriptions!$A$4:$K$10000,9,FALSE),"add to description tab")</f>
        <v>x</v>
      </c>
      <c r="G31" s="76" t="str">
        <f>IFERROR(VLOOKUP("School"&amp;$A31,Descriptions!$A$4:$K$10000,10,FALSE),"add to description tab")</f>
        <v>x</v>
      </c>
      <c r="H31" s="76" t="str">
        <f>IFERROR(VLOOKUP("School"&amp;$A31,Descriptions!$A$4:$K$10000,11,FALSE),"add to description tab")</f>
        <v>x</v>
      </c>
    </row>
    <row r="32" spans="1:8" ht="15" customHeight="1" x14ac:dyDescent="0.25">
      <c r="A32" s="107" t="s">
        <v>575</v>
      </c>
      <c r="B32" s="44" t="str">
        <f>IFERROR(VLOOKUP("School"&amp;$A32,Descriptions!$A$4:$F$10000,4,FALSE),"add to description tab")</f>
        <v>WAREHOUSE</v>
      </c>
      <c r="C32" s="76" t="str">
        <f>UPPER(IFERROR(VLOOKUP("School"&amp;$A32,Descriptions!$A$4:$F$10000,5,FALSE),"add to description tab"))</f>
        <v>WAREHOUSE</v>
      </c>
      <c r="D32" s="76">
        <f>IFERROR(VLOOKUP("School"&amp;$A32,Descriptions!$A$4:$K$10000,7,FALSE),"add to description tab")</f>
        <v>0</v>
      </c>
      <c r="E32" s="76">
        <f>IFERROR(VLOOKUP("School"&amp;$A32,Descriptions!$A$4:$K$10000,8,FALSE),"add to description tab")</f>
        <v>0</v>
      </c>
      <c r="F32" s="76" t="str">
        <f>IFERROR(VLOOKUP("School"&amp;$A32,Descriptions!$A$4:$K$10000,9,FALSE),"add to description tab")</f>
        <v>x</v>
      </c>
      <c r="G32" s="76" t="str">
        <f>IFERROR(VLOOKUP("School"&amp;$A32,Descriptions!$A$4:$K$10000,10,FALSE),"add to description tab")</f>
        <v>x</v>
      </c>
      <c r="H32" s="76" t="str">
        <f>IFERROR(VLOOKUP("School"&amp;$A32,Descriptions!$A$4:$K$10000,11,FALSE),"add to description tab")</f>
        <v>x</v>
      </c>
    </row>
    <row r="33" spans="1:8" ht="15" customHeight="1" x14ac:dyDescent="0.25">
      <c r="A33" s="107" t="s">
        <v>618</v>
      </c>
      <c r="B33" s="44" t="str">
        <f>IFERROR(VLOOKUP("School"&amp;$A33,Descriptions!$A$4:$F$10000,4,FALSE),"add to description tab")</f>
        <v>LA MESA</v>
      </c>
      <c r="C33" s="76" t="str">
        <f>UPPER(IFERROR(VLOOKUP("School"&amp;$A33,Descriptions!$A$4:$F$10000,5,FALSE),"add to description tab"))</f>
        <v>LA MESA</v>
      </c>
      <c r="D33" s="76">
        <f>IFERROR(VLOOKUP("School"&amp;$A33,Descriptions!$A$4:$K$10000,7,FALSE),"add to description tab")</f>
        <v>0</v>
      </c>
      <c r="E33" s="76" t="str">
        <f>IFERROR(VLOOKUP("School"&amp;$A33,Descriptions!$A$4:$K$10000,8,FALSE),"add to description tab")</f>
        <v>x</v>
      </c>
      <c r="F33" s="76" t="str">
        <f>IFERROR(VLOOKUP("School"&amp;$A33,Descriptions!$A$4:$K$10000,9,FALSE),"add to description tab")</f>
        <v>x</v>
      </c>
      <c r="G33" s="76" t="str">
        <f>IFERROR(VLOOKUP("School"&amp;$A33,Descriptions!$A$4:$K$10000,10,FALSE),"add to description tab")</f>
        <v>x</v>
      </c>
      <c r="H33" s="76" t="str">
        <f>IFERROR(VLOOKUP("School"&amp;$A33,Descriptions!$A$4:$K$10000,11,FALSE),"add to description tab")</f>
        <v>x</v>
      </c>
    </row>
    <row r="34" spans="1:8" ht="15" customHeight="1" x14ac:dyDescent="0.25">
      <c r="A34" s="107" t="s">
        <v>620</v>
      </c>
      <c r="B34" s="44" t="str">
        <f>IFERROR(VLOOKUP("School"&amp;$A34,Descriptions!$A$4:$F$10000,4,FALSE),"add to description tab")</f>
        <v>MARTHA NEGUS</v>
      </c>
      <c r="C34" s="76" t="str">
        <f>UPPER(IFERROR(VLOOKUP("School"&amp;$A34,Descriptions!$A$4:$F$10000,5,FALSE),"add to description tab"))</f>
        <v>MARTHA NEGUS</v>
      </c>
      <c r="D34" s="76">
        <f>IFERROR(VLOOKUP("School"&amp;$A34,Descriptions!$A$4:$K$10000,7,FALSE),"add to description tab")</f>
        <v>0</v>
      </c>
      <c r="E34" s="76">
        <f>IFERROR(VLOOKUP("School"&amp;$A34,Descriptions!$A$4:$K$10000,8,FALSE),"add to description tab")</f>
        <v>0</v>
      </c>
      <c r="F34" s="76">
        <f>IFERROR(VLOOKUP("School"&amp;$A34,Descriptions!$A$4:$K$10000,9,FALSE),"add to description tab")</f>
        <v>0</v>
      </c>
      <c r="G34" s="76">
        <f>IFERROR(VLOOKUP("School"&amp;$A34,Descriptions!$A$4:$K$10000,10,FALSE),"add to description tab")</f>
        <v>0</v>
      </c>
      <c r="H34" s="76">
        <f>IFERROR(VLOOKUP("School"&amp;$A34,Descriptions!$A$4:$K$10000,11,FALSE),"add to description tab")</f>
        <v>0</v>
      </c>
    </row>
    <row r="35" spans="1:8" ht="15" customHeight="1" x14ac:dyDescent="0.25">
      <c r="A35" s="107" t="s">
        <v>621</v>
      </c>
      <c r="B35" s="44" t="str">
        <f>IFERROR(VLOOKUP("School"&amp;$A35,Descriptions!$A$4:$F$10000,4,FALSE),"add to description tab")</f>
        <v>FLORADALE</v>
      </c>
      <c r="C35" s="76" t="str">
        <f>UPPER(IFERROR(VLOOKUP("School"&amp;$A35,Descriptions!$A$4:$F$10000,5,FALSE),"add to description tab"))</f>
        <v>FLORADALE</v>
      </c>
      <c r="D35" s="76" t="str">
        <f>IFERROR(VLOOKUP("School"&amp;$A35,Descriptions!$A$4:$K$10000,7,FALSE),"add to description tab")</f>
        <v>x</v>
      </c>
      <c r="E35" s="76" t="str">
        <f>IFERROR(VLOOKUP("School"&amp;$A35,Descriptions!$A$4:$K$10000,8,FALSE),"add to description tab")</f>
        <v>x</v>
      </c>
      <c r="F35" s="76" t="str">
        <f>IFERROR(VLOOKUP("School"&amp;$A35,Descriptions!$A$4:$K$10000,9,FALSE),"add to description tab")</f>
        <v>x</v>
      </c>
      <c r="G35" s="76" t="str">
        <f>IFERROR(VLOOKUP("School"&amp;$A35,Descriptions!$A$4:$K$10000,10,FALSE),"add to description tab")</f>
        <v>x</v>
      </c>
      <c r="H35" s="76" t="str">
        <f>IFERROR(VLOOKUP("School"&amp;$A35,Descriptions!$A$4:$K$10000,11,FALSE),"add to description tab")</f>
        <v>x</v>
      </c>
    </row>
    <row r="36" spans="1:8" ht="15" customHeight="1" x14ac:dyDescent="0.25">
      <c r="A36" s="107" t="s">
        <v>622</v>
      </c>
      <c r="B36" s="44" t="str">
        <f>IFERROR(VLOOKUP("School"&amp;$A36,Descriptions!$A$4:$F$10000,4,FALSE),"add to description tab")</f>
        <v>FAMILY RESOURCE CENTER (DJFC)</v>
      </c>
      <c r="C36" s="76" t="str">
        <f>UPPER(IFERROR(VLOOKUP("School"&amp;$A36,Descriptions!$A$4:$F$10000,5,FALSE),"add to description tab"))</f>
        <v>DJFC</v>
      </c>
      <c r="D36" s="76">
        <f>IFERROR(VLOOKUP("School"&amp;$A36,Descriptions!$A$4:$K$10000,7,FALSE),"add to description tab")</f>
        <v>0</v>
      </c>
      <c r="E36" s="76">
        <f>IFERROR(VLOOKUP("School"&amp;$A36,Descriptions!$A$4:$K$10000,8,FALSE),"add to description tab")</f>
        <v>0</v>
      </c>
      <c r="F36" s="76">
        <f>IFERROR(VLOOKUP("School"&amp;$A36,Descriptions!$A$4:$K$10000,9,FALSE),"add to description tab")</f>
        <v>0</v>
      </c>
      <c r="G36" s="76">
        <f>IFERROR(VLOOKUP("School"&amp;$A36,Descriptions!$A$4:$K$10000,10,FALSE),"add to description tab")</f>
        <v>0</v>
      </c>
      <c r="H36" s="76">
        <f>IFERROR(VLOOKUP("School"&amp;$A36,Descriptions!$A$4:$K$10000,11,FALSE),"add to description tab")</f>
        <v>0</v>
      </c>
    </row>
    <row r="37" spans="1:8" ht="15" customHeight="1" x14ac:dyDescent="0.25">
      <c r="A37" s="107" t="s">
        <v>623</v>
      </c>
      <c r="B37" s="44" t="str">
        <f>IFERROR(VLOOKUP("School"&amp;$A37,Descriptions!$A$4:$F$10000,4,FALSE),"add to description tab")</f>
        <v>LA PURISIMA SCHOOL</v>
      </c>
      <c r="C37" s="76" t="str">
        <f>UPPER(IFERROR(VLOOKUP("School"&amp;$A37,Descriptions!$A$4:$F$10000,5,FALSE),"add to description tab"))</f>
        <v>LA PURISIMA</v>
      </c>
      <c r="D37" s="76">
        <f>IFERROR(VLOOKUP("School"&amp;$A37,Descriptions!$A$4:$K$10000,7,FALSE),"add to description tab")</f>
        <v>0</v>
      </c>
      <c r="E37" s="76">
        <f>IFERROR(VLOOKUP("School"&amp;$A37,Descriptions!$A$4:$K$10000,8,FALSE),"add to description tab")</f>
        <v>0</v>
      </c>
      <c r="F37" s="76">
        <f>IFERROR(VLOOKUP("School"&amp;$A37,Descriptions!$A$4:$K$10000,9,FALSE),"add to description tab")</f>
        <v>0</v>
      </c>
      <c r="G37" s="76">
        <f>IFERROR(VLOOKUP("School"&amp;$A37,Descriptions!$A$4:$K$10000,10,FALSE),"add to description tab")</f>
        <v>0</v>
      </c>
      <c r="H37" s="76">
        <f>IFERROR(VLOOKUP("School"&amp;$A37,Descriptions!$A$4:$K$10000,11,FALSE),"add to description tab")</f>
        <v>0</v>
      </c>
    </row>
    <row r="38" spans="1:8" ht="15" customHeight="1" x14ac:dyDescent="0.25">
      <c r="A38" s="107" t="s">
        <v>627</v>
      </c>
      <c r="B38" s="44" t="str">
        <f>IFERROR(VLOOKUP("School"&amp;$A38,Descriptions!$A$4:$F$10000,4,FALSE),"add to description tab")</f>
        <v>LA HONDA PRESCHOOL</v>
      </c>
      <c r="C38" s="76" t="str">
        <f>UPPER(IFERROR(VLOOKUP("School"&amp;$A38,Descriptions!$A$4:$F$10000,5,FALSE),"add to description tab"))</f>
        <v>LA HONDA PRESCHOOL</v>
      </c>
      <c r="D38" s="76">
        <f>IFERROR(VLOOKUP("School"&amp;$A38,Descriptions!$A$4:$K$10000,7,FALSE),"add to description tab")</f>
        <v>0</v>
      </c>
      <c r="E38" s="76">
        <f>IFERROR(VLOOKUP("School"&amp;$A38,Descriptions!$A$4:$K$10000,8,FALSE),"add to description tab")</f>
        <v>0</v>
      </c>
      <c r="F38" s="76">
        <f>IFERROR(VLOOKUP("School"&amp;$A38,Descriptions!$A$4:$K$10000,9,FALSE),"add to description tab")</f>
        <v>0</v>
      </c>
      <c r="G38" s="76">
        <f>IFERROR(VLOOKUP("School"&amp;$A38,Descriptions!$A$4:$K$10000,10,FALSE),"add to description tab")</f>
        <v>0</v>
      </c>
      <c r="H38" s="76">
        <f>IFERROR(VLOOKUP("School"&amp;$A38,Descriptions!$A$4:$K$10000,11,FALSE),"add to description tab")</f>
        <v>0</v>
      </c>
    </row>
    <row r="39" spans="1:8" ht="15" customHeight="1" x14ac:dyDescent="0.25">
      <c r="A39" s="107" t="s">
        <v>630</v>
      </c>
      <c r="B39" s="44" t="str">
        <f>IFERROR(VLOOKUP("School"&amp;$A39,Descriptions!$A$4:$F$10000,4,FALSE),"add to description tab")</f>
        <v>ADULTS W DISABILITIES</v>
      </c>
      <c r="C39" s="76" t="str">
        <f>UPPER(IFERROR(VLOOKUP("School"&amp;$A39,Descriptions!$A$4:$F$10000,5,FALSE),"add to description tab"))</f>
        <v/>
      </c>
      <c r="D39" s="76">
        <f>IFERROR(VLOOKUP("School"&amp;$A39,Descriptions!$A$4:$K$10000,7,FALSE),"add to description tab")</f>
        <v>0</v>
      </c>
      <c r="E39" s="76">
        <f>IFERROR(VLOOKUP("School"&amp;$A39,Descriptions!$A$4:$K$10000,8,FALSE),"add to description tab")</f>
        <v>0</v>
      </c>
      <c r="F39" s="76" t="str">
        <f>IFERROR(VLOOKUP("School"&amp;$A39,Descriptions!$A$4:$K$10000,9,FALSE),"add to description tab")</f>
        <v>x</v>
      </c>
      <c r="G39" s="76" t="str">
        <f>IFERROR(VLOOKUP("School"&amp;$A39,Descriptions!$A$4:$K$10000,10,FALSE),"add to description tab")</f>
        <v>x</v>
      </c>
      <c r="H39" s="76" t="str">
        <f>IFERROR(VLOOKUP("School"&amp;$A39,Descriptions!$A$4:$K$10000,11,FALSE),"add to description tab")</f>
        <v>x</v>
      </c>
    </row>
    <row r="40" spans="1:8" ht="15" customHeight="1" x14ac:dyDescent="0.25">
      <c r="A40" s="107" t="s">
        <v>631</v>
      </c>
      <c r="B40" s="44" t="str">
        <f>IFERROR(VLOOKUP("School"&amp;$A40,Descriptions!$A$4:$F$10000,4,FALSE),"add to description tab")</f>
        <v>CTE SUMMER SCHOOL</v>
      </c>
      <c r="C40" s="76" t="str">
        <f>UPPER(IFERROR(VLOOKUP("School"&amp;$A40,Descriptions!$A$4:$F$10000,5,FALSE),"add to description tab"))</f>
        <v>CTE SSCH</v>
      </c>
      <c r="D40" s="76">
        <f>IFERROR(VLOOKUP("School"&amp;$A40,Descriptions!$A$4:$K$10000,7,FALSE),"add to description tab")</f>
        <v>0</v>
      </c>
      <c r="E40" s="76">
        <f>IFERROR(VLOOKUP("School"&amp;$A40,Descriptions!$A$4:$K$10000,8,FALSE),"add to description tab")</f>
        <v>0</v>
      </c>
      <c r="F40" s="76" t="str">
        <f>IFERROR(VLOOKUP("School"&amp;$A40,Descriptions!$A$4:$K$10000,9,FALSE),"add to description tab")</f>
        <v>x</v>
      </c>
      <c r="G40" s="76" t="str">
        <f>IFERROR(VLOOKUP("School"&amp;$A40,Descriptions!$A$4:$K$10000,10,FALSE),"add to description tab")</f>
        <v>x</v>
      </c>
      <c r="H40" s="76" t="str">
        <f>IFERROR(VLOOKUP("School"&amp;$A40,Descriptions!$A$4:$K$10000,11,FALSE),"add to description tab")</f>
        <v>x</v>
      </c>
    </row>
    <row r="41" spans="1:8" ht="15" customHeight="1" x14ac:dyDescent="0.25">
      <c r="A41" s="107" t="s">
        <v>632</v>
      </c>
      <c r="B41" s="44" t="str">
        <f>IFERROR(VLOOKUP("School"&amp;$A41,Descriptions!$A$4:$F$10000,4,FALSE),"add to description tab")</f>
        <v>ENGLISH SECOND LANGUAGE</v>
      </c>
      <c r="C41" s="76" t="str">
        <f>UPPER(IFERROR(VLOOKUP("School"&amp;$A41,Descriptions!$A$4:$F$10000,5,FALSE),"add to description tab"))</f>
        <v/>
      </c>
      <c r="D41" s="76">
        <f>IFERROR(VLOOKUP("School"&amp;$A41,Descriptions!$A$4:$K$10000,7,FALSE),"add to description tab")</f>
        <v>0</v>
      </c>
      <c r="E41" s="76">
        <f>IFERROR(VLOOKUP("School"&amp;$A41,Descriptions!$A$4:$K$10000,8,FALSE),"add to description tab")</f>
        <v>0</v>
      </c>
      <c r="F41" s="76" t="str">
        <f>IFERROR(VLOOKUP("School"&amp;$A41,Descriptions!$A$4:$K$10000,9,FALSE),"add to description tab")</f>
        <v>x</v>
      </c>
      <c r="G41" s="76" t="str">
        <f>IFERROR(VLOOKUP("School"&amp;$A41,Descriptions!$A$4:$K$10000,10,FALSE),"add to description tab")</f>
        <v>x</v>
      </c>
      <c r="H41" s="76" t="str">
        <f>IFERROR(VLOOKUP("School"&amp;$A41,Descriptions!$A$4:$K$10000,11,FALSE),"add to description tab")</f>
        <v>x</v>
      </c>
    </row>
    <row r="42" spans="1:8" ht="15" customHeight="1" x14ac:dyDescent="0.25">
      <c r="A42" s="107" t="s">
        <v>633</v>
      </c>
      <c r="B42" s="44" t="str">
        <f>IFERROR(VLOOKUP("School"&amp;$A42,Descriptions!$A$4:$F$10000,4,FALSE),"add to description tab")</f>
        <v>HIGH SCHOOL EQUIVALENT</v>
      </c>
      <c r="C42" s="76" t="str">
        <f>UPPER(IFERROR(VLOOKUP("School"&amp;$A42,Descriptions!$A$4:$F$10000,5,FALSE),"add to description tab"))</f>
        <v/>
      </c>
      <c r="D42" s="76">
        <f>IFERROR(VLOOKUP("School"&amp;$A42,Descriptions!$A$4:$K$10000,7,FALSE),"add to description tab")</f>
        <v>0</v>
      </c>
      <c r="E42" s="76">
        <f>IFERROR(VLOOKUP("School"&amp;$A42,Descriptions!$A$4:$K$10000,8,FALSE),"add to description tab")</f>
        <v>0</v>
      </c>
      <c r="F42" s="76" t="str">
        <f>IFERROR(VLOOKUP("School"&amp;$A42,Descriptions!$A$4:$K$10000,9,FALSE),"add to description tab")</f>
        <v>x</v>
      </c>
      <c r="G42" s="76" t="str">
        <f>IFERROR(VLOOKUP("School"&amp;$A42,Descriptions!$A$4:$K$10000,10,FALSE),"add to description tab")</f>
        <v>x</v>
      </c>
      <c r="H42" s="76" t="str">
        <f>IFERROR(VLOOKUP("School"&amp;$A42,Descriptions!$A$4:$K$10000,11,FALSE),"add to description tab")</f>
        <v>x</v>
      </c>
    </row>
    <row r="43" spans="1:8" ht="15" customHeight="1" x14ac:dyDescent="0.25">
      <c r="A43" s="107" t="s">
        <v>634</v>
      </c>
      <c r="B43" s="44" t="str">
        <f>IFERROR(VLOOKUP("School"&amp;$A43,Descriptions!$A$4:$F$10000,4,FALSE),"add to description tab")</f>
        <v>PARENT ACADEMY</v>
      </c>
      <c r="C43" s="76" t="str">
        <f>UPPER(IFERROR(VLOOKUP("School"&amp;$A43,Descriptions!$A$4:$F$10000,5,FALSE),"add to description tab"))</f>
        <v/>
      </c>
      <c r="D43" s="76">
        <f>IFERROR(VLOOKUP("School"&amp;$A43,Descriptions!$A$4:$K$10000,7,FALSE),"add to description tab")</f>
        <v>0</v>
      </c>
      <c r="E43" s="76">
        <f>IFERROR(VLOOKUP("School"&amp;$A43,Descriptions!$A$4:$K$10000,8,FALSE),"add to description tab")</f>
        <v>0</v>
      </c>
      <c r="F43" s="76" t="str">
        <f>IFERROR(VLOOKUP("School"&amp;$A43,Descriptions!$A$4:$K$10000,9,FALSE),"add to description tab")</f>
        <v>x</v>
      </c>
      <c r="G43" s="76" t="str">
        <f>IFERROR(VLOOKUP("School"&amp;$A43,Descriptions!$A$4:$K$10000,10,FALSE),"add to description tab")</f>
        <v>x</v>
      </c>
      <c r="H43" s="76" t="str">
        <f>IFERROR(VLOOKUP("School"&amp;$A43,Descriptions!$A$4:$K$10000,11,FALSE),"add to description tab")</f>
        <v>x</v>
      </c>
    </row>
  </sheetData>
  <autoFilter ref="A1:H43" xr:uid="{00000000-0009-0000-0000-00000A000000}"/>
  <pageMargins left="0.7" right="0.7" top="0.75" bottom="0.75" header="0.3" footer="0.3"/>
  <pageSetup orientation="portrait" verticalDpi="1200" r:id="rId1"/>
  <headerFooter>
    <oddHeader>&amp;R&amp;"Arial Black,Regular"&amp;10&amp;A</oddHeader>
    <oddFooter>&amp;C&amp;"Arial,Regular"&amp;10Page &amp;P of &amp;N</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41"/>
  <sheetViews>
    <sheetView workbookViewId="0"/>
  </sheetViews>
  <sheetFormatPr defaultRowHeight="15" x14ac:dyDescent="0.25"/>
  <cols>
    <col min="1" max="1" width="13.42578125" customWidth="1"/>
    <col min="2" max="2" width="36.7109375" bestFit="1" customWidth="1"/>
    <col min="3" max="3" width="32.28515625" style="66" bestFit="1" customWidth="1"/>
    <col min="4" max="4" width="18" hidden="1" customWidth="1"/>
    <col min="5" max="5" width="16.42578125" hidden="1" customWidth="1"/>
    <col min="6" max="6" width="10" hidden="1" customWidth="1"/>
    <col min="7" max="7" width="12" hidden="1" customWidth="1"/>
    <col min="8" max="8" width="7.85546875" hidden="1" customWidth="1"/>
  </cols>
  <sheetData>
    <row r="1" spans="1:8" ht="15.75" thickBot="1" x14ac:dyDescent="0.3">
      <c r="A1" s="39" t="s">
        <v>12</v>
      </c>
      <c r="B1" s="39" t="s">
        <v>57</v>
      </c>
      <c r="C1" s="71" t="s">
        <v>58</v>
      </c>
      <c r="D1" s="59" t="s">
        <v>59</v>
      </c>
      <c r="E1" s="59" t="s">
        <v>60</v>
      </c>
      <c r="F1" s="59" t="s">
        <v>61</v>
      </c>
      <c r="G1" s="59" t="s">
        <v>62</v>
      </c>
      <c r="H1" s="59" t="s">
        <v>63</v>
      </c>
    </row>
    <row r="2" spans="1:8" s="1" customFormat="1" x14ac:dyDescent="0.25">
      <c r="A2" s="29"/>
      <c r="B2" s="29"/>
      <c r="C2" s="72"/>
    </row>
    <row r="3" spans="1:8" s="1" customFormat="1" ht="15" customHeight="1" x14ac:dyDescent="0.25">
      <c r="A3" s="95" t="s">
        <v>21</v>
      </c>
      <c r="B3" s="94" t="str">
        <f>IFERROR(VLOOKUP("Management"&amp;$A3,Descriptions!$A$4:$F$10000,4,FALSE),"add to description tab")</f>
        <v>UNDESIGNATED</v>
      </c>
      <c r="C3" s="76" t="str">
        <f>UPPER(IFERROR(VLOOKUP("Management"&amp;$A3,Descriptions!$A$4:$F$10000,5,FALSE),"add to description tab"))</f>
        <v>CHECK FUNCTION</v>
      </c>
      <c r="D3" s="76">
        <f>IFERROR(VLOOKUP("Management"&amp;$A3,Descriptions!$A$4:$K$10000,7,FALSE),"add to description tab")</f>
        <v>0</v>
      </c>
      <c r="E3" s="76">
        <f>IFERROR(VLOOKUP("Management"&amp;$A3,Descriptions!$A$4:$K$10000,8,FALSE),"add to description tab")</f>
        <v>0</v>
      </c>
      <c r="F3" s="76">
        <f>IFERROR(VLOOKUP("Management"&amp;$A3,Descriptions!$A$4:$K$10000,9,FALSE),"add to description tab")</f>
        <v>0</v>
      </c>
      <c r="G3" s="76">
        <f>IFERROR(VLOOKUP("Management"&amp;$A3,Descriptions!$A$4:$K$10000,10,FALSE),"add to description tab")</f>
        <v>0</v>
      </c>
      <c r="H3" s="76">
        <f>IFERROR(VLOOKUP("Management"&amp;$A3,Descriptions!$A$4:$K$10000,11,FALSE),"add to description tab")</f>
        <v>0</v>
      </c>
    </row>
    <row r="4" spans="1:8" s="1" customFormat="1" ht="15" customHeight="1" x14ac:dyDescent="0.25">
      <c r="A4" s="95" t="s">
        <v>24</v>
      </c>
      <c r="B4" s="94" t="str">
        <f>IFERROR(VLOOKUP("Management"&amp;$A4,Descriptions!$A$4:$F$10000,4,FALSE),"add to description tab")</f>
        <v>SUPERINTENDENT</v>
      </c>
      <c r="C4" s="76" t="str">
        <f>UPPER(IFERROR(VLOOKUP("Management"&amp;$A4,Descriptions!$A$4:$F$10000,5,FALSE),"add to description tab"))</f>
        <v>SUPERINTENDENT</v>
      </c>
      <c r="D4" s="76">
        <f>IFERROR(VLOOKUP("Management"&amp;$A4,Descriptions!$A$4:$K$10000,7,FALSE),"add to description tab")</f>
        <v>0</v>
      </c>
      <c r="E4" s="76">
        <f>IFERROR(VLOOKUP("Management"&amp;$A4,Descriptions!$A$4:$K$10000,8,FALSE),"add to description tab")</f>
        <v>0</v>
      </c>
      <c r="F4" s="76" t="str">
        <f>IFERROR(VLOOKUP("Management"&amp;$A4,Descriptions!$A$4:$K$10000,9,FALSE),"add to description tab")</f>
        <v>x</v>
      </c>
      <c r="G4" s="76" t="str">
        <f>IFERROR(VLOOKUP("Management"&amp;$A4,Descriptions!$A$4:$K$10000,10,FALSE),"add to description tab")</f>
        <v>x</v>
      </c>
      <c r="H4" s="76" t="str">
        <f>IFERROR(VLOOKUP("Management"&amp;$A4,Descriptions!$A$4:$K$10000,11,FALSE),"add to description tab")</f>
        <v>x</v>
      </c>
    </row>
    <row r="5" spans="1:8" s="1" customFormat="1" ht="15" customHeight="1" x14ac:dyDescent="0.25">
      <c r="A5" s="95" t="s">
        <v>635</v>
      </c>
      <c r="B5" s="94" t="str">
        <f>IFERROR(VLOOKUP("Management"&amp;$A5,Descriptions!$A$4:$F$10000,4,FALSE),"add to description tab")</f>
        <v>ONE-TIME</v>
      </c>
      <c r="C5" s="76" t="str">
        <f>UPPER(IFERROR(VLOOKUP("Management"&amp;$A5,Descriptions!$A$4:$F$10000,5,FALSE),"add to description tab"))</f>
        <v>ONE TIME</v>
      </c>
      <c r="D5" s="76">
        <f>IFERROR(VLOOKUP("Management"&amp;$A5,Descriptions!$A$4:$K$10000,7,FALSE),"add to description tab")</f>
        <v>0</v>
      </c>
      <c r="E5" s="76">
        <f>IFERROR(VLOOKUP("Management"&amp;$A5,Descriptions!$A$4:$K$10000,8,FALSE),"add to description tab")</f>
        <v>0</v>
      </c>
      <c r="F5" s="76">
        <f>IFERROR(VLOOKUP("Management"&amp;$A5,Descriptions!$A$4:$K$10000,9,FALSE),"add to description tab")</f>
        <v>0</v>
      </c>
      <c r="G5" s="76">
        <f>IFERROR(VLOOKUP("Management"&amp;$A5,Descriptions!$A$4:$K$10000,10,FALSE),"add to description tab")</f>
        <v>0</v>
      </c>
      <c r="H5" s="76">
        <f>IFERROR(VLOOKUP("Management"&amp;$A5,Descriptions!$A$4:$K$10000,11,FALSE),"add to description tab")</f>
        <v>0</v>
      </c>
    </row>
    <row r="6" spans="1:8" s="1" customFormat="1" ht="15" customHeight="1" x14ac:dyDescent="0.25">
      <c r="A6" s="95" t="s">
        <v>262</v>
      </c>
      <c r="B6" s="94" t="str">
        <f>IFERROR(VLOOKUP("Management"&amp;$A6,Descriptions!$A$4:$F$10000,4,FALSE),"add to description tab")</f>
        <v>ASST SUPT-ED SERV</v>
      </c>
      <c r="C6" s="76" t="str">
        <f>UPPER(IFERROR(VLOOKUP("Management"&amp;$A6,Descriptions!$A$4:$F$10000,5,FALSE),"add to description tab"))</f>
        <v>EDUCATION SVCS</v>
      </c>
      <c r="D6" s="76">
        <f>IFERROR(VLOOKUP("Management"&amp;$A6,Descriptions!$A$4:$K$10000,7,FALSE),"add to description tab")</f>
        <v>0</v>
      </c>
      <c r="E6" s="76">
        <f>IFERROR(VLOOKUP("Management"&amp;$A6,Descriptions!$A$4:$K$10000,8,FALSE),"add to description tab")</f>
        <v>0</v>
      </c>
      <c r="F6" s="76" t="str">
        <f>IFERROR(VLOOKUP("Management"&amp;$A6,Descriptions!$A$4:$K$10000,9,FALSE),"add to description tab")</f>
        <v>x</v>
      </c>
      <c r="G6" s="76" t="str">
        <f>IFERROR(VLOOKUP("Management"&amp;$A6,Descriptions!$A$4:$K$10000,10,FALSE),"add to description tab")</f>
        <v>x</v>
      </c>
      <c r="H6" s="76" t="str">
        <f>IFERROR(VLOOKUP("Management"&amp;$A6,Descriptions!$A$4:$K$10000,11,FALSE),"add to description tab")</f>
        <v>x</v>
      </c>
    </row>
    <row r="7" spans="1:8" s="1" customFormat="1" ht="15" customHeight="1" x14ac:dyDescent="0.25">
      <c r="A7" s="95" t="s">
        <v>268</v>
      </c>
      <c r="B7" s="94" t="str">
        <f>IFERROR(VLOOKUP("Management"&amp;$A7,Descriptions!$A$4:$F$10000,4,FALSE),"add to description tab")</f>
        <v>DIR SPEC ED/AUX SUPPORT</v>
      </c>
      <c r="C7" s="76" t="str">
        <f>UPPER(IFERROR(VLOOKUP("Management"&amp;$A7,Descriptions!$A$4:$F$10000,5,FALSE),"add to description tab"))</f>
        <v>SPECIAL ED</v>
      </c>
      <c r="D7" s="76">
        <f>IFERROR(VLOOKUP("Management"&amp;$A7,Descriptions!$A$4:$K$10000,7,FALSE),"add to description tab")</f>
        <v>0</v>
      </c>
      <c r="E7" s="76">
        <f>IFERROR(VLOOKUP("Management"&amp;$A7,Descriptions!$A$4:$K$10000,8,FALSE),"add to description tab")</f>
        <v>0</v>
      </c>
      <c r="F7" s="76" t="str">
        <f>IFERROR(VLOOKUP("Management"&amp;$A7,Descriptions!$A$4:$K$10000,9,FALSE),"add to description tab")</f>
        <v>x</v>
      </c>
      <c r="G7" s="76" t="str">
        <f>IFERROR(VLOOKUP("Management"&amp;$A7,Descriptions!$A$4:$K$10000,10,FALSE),"add to description tab")</f>
        <v>x</v>
      </c>
      <c r="H7" s="76" t="str">
        <f>IFERROR(VLOOKUP("Management"&amp;$A7,Descriptions!$A$4:$K$10000,11,FALSE),"add to description tab")</f>
        <v>x</v>
      </c>
    </row>
    <row r="8" spans="1:8" s="1" customFormat="1" ht="15" customHeight="1" x14ac:dyDescent="0.25">
      <c r="A8" s="95" t="s">
        <v>274</v>
      </c>
      <c r="B8" s="94" t="str">
        <f>IFERROR(VLOOKUP("Management"&amp;$A8,Descriptions!$A$4:$F$10000,4,FALSE),"add to description tab")</f>
        <v>DIR PUPIL SUPOORT SERVICES</v>
      </c>
      <c r="C8" s="76" t="str">
        <f>UPPER(IFERROR(VLOOKUP("Management"&amp;$A8,Descriptions!$A$4:$F$10000,5,FALSE),"add to description tab"))</f>
        <v>PUPIL SUPPORT SVCS</v>
      </c>
      <c r="D8" s="76">
        <f>IFERROR(VLOOKUP("Management"&amp;$A8,Descriptions!$A$4:$K$10000,7,FALSE),"add to description tab")</f>
        <v>0</v>
      </c>
      <c r="E8" s="76">
        <f>IFERROR(VLOOKUP("Management"&amp;$A8,Descriptions!$A$4:$K$10000,8,FALSE),"add to description tab")</f>
        <v>0</v>
      </c>
      <c r="F8" s="76" t="str">
        <f>IFERROR(VLOOKUP("Management"&amp;$A8,Descriptions!$A$4:$K$10000,9,FALSE),"add to description tab")</f>
        <v>x</v>
      </c>
      <c r="G8" s="76" t="str">
        <f>IFERROR(VLOOKUP("Management"&amp;$A8,Descriptions!$A$4:$K$10000,10,FALSE),"add to description tab")</f>
        <v>x</v>
      </c>
      <c r="H8" s="76" t="str">
        <f>IFERROR(VLOOKUP("Management"&amp;$A8,Descriptions!$A$4:$K$10000,11,FALSE),"add to description tab")</f>
        <v>x</v>
      </c>
    </row>
    <row r="9" spans="1:8" s="1" customFormat="1" ht="15" customHeight="1" x14ac:dyDescent="0.25">
      <c r="A9" s="95" t="s">
        <v>278</v>
      </c>
      <c r="B9" s="94" t="str">
        <f>IFERROR(VLOOKUP("Management"&amp;$A9,Descriptions!$A$4:$F$10000,4,FALSE),"add to description tab")</f>
        <v>DIR ITS/TECH SUPPORT SERVICES</v>
      </c>
      <c r="C9" s="76" t="str">
        <f>UPPER(IFERROR(VLOOKUP("Management"&amp;$A9,Descriptions!$A$4:$F$10000,5,FALSE),"add to description tab"))</f>
        <v>ITS</v>
      </c>
      <c r="D9" s="76">
        <f>IFERROR(VLOOKUP("Management"&amp;$A9,Descriptions!$A$4:$K$10000,7,FALSE),"add to description tab")</f>
        <v>0</v>
      </c>
      <c r="E9" s="76">
        <f>IFERROR(VLOOKUP("Management"&amp;$A9,Descriptions!$A$4:$K$10000,8,FALSE),"add to description tab")</f>
        <v>0</v>
      </c>
      <c r="F9" s="76" t="str">
        <f>IFERROR(VLOOKUP("Management"&amp;$A9,Descriptions!$A$4:$K$10000,9,FALSE),"add to description tab")</f>
        <v>x</v>
      </c>
      <c r="G9" s="76" t="str">
        <f>IFERROR(VLOOKUP("Management"&amp;$A9,Descriptions!$A$4:$K$10000,10,FALSE),"add to description tab")</f>
        <v>x</v>
      </c>
      <c r="H9" s="76" t="str">
        <f>IFERROR(VLOOKUP("Management"&amp;$A9,Descriptions!$A$4:$K$10000,11,FALSE),"add to description tab")</f>
        <v>x</v>
      </c>
    </row>
    <row r="10" spans="1:8" s="1" customFormat="1" ht="15" customHeight="1" x14ac:dyDescent="0.25">
      <c r="A10" s="95" t="s">
        <v>294</v>
      </c>
      <c r="B10" s="94" t="str">
        <f>IFERROR(VLOOKUP("Management"&amp;$A10,Descriptions!$A$4:$F$10000,4,FALSE),"add to description tab")</f>
        <v>CURRICULUM</v>
      </c>
      <c r="C10" s="76" t="str">
        <f>UPPER(IFERROR(VLOOKUP("Management"&amp;$A10,Descriptions!$A$4:$F$10000,5,FALSE),"add to description tab"))</f>
        <v/>
      </c>
      <c r="D10" s="76">
        <f>IFERROR(VLOOKUP("Management"&amp;$A10,Descriptions!$A$4:$K$10000,7,FALSE),"add to description tab")</f>
        <v>0</v>
      </c>
      <c r="E10" s="76">
        <f>IFERROR(VLOOKUP("Management"&amp;$A10,Descriptions!$A$4:$K$10000,8,FALSE),"add to description tab")</f>
        <v>0</v>
      </c>
      <c r="F10" s="76" t="str">
        <f>IFERROR(VLOOKUP("Management"&amp;$A10,Descriptions!$A$4:$K$10000,9,FALSE),"add to description tab")</f>
        <v>x</v>
      </c>
      <c r="G10" s="76" t="str">
        <f>IFERROR(VLOOKUP("Management"&amp;$A10,Descriptions!$A$4:$K$10000,10,FALSE),"add to description tab")</f>
        <v>x</v>
      </c>
      <c r="H10" s="76" t="str">
        <f>IFERROR(VLOOKUP("Management"&amp;$A10,Descriptions!$A$4:$K$10000,11,FALSE),"add to description tab")</f>
        <v>x</v>
      </c>
    </row>
    <row r="11" spans="1:8" s="1" customFormat="1" ht="15" customHeight="1" x14ac:dyDescent="0.25">
      <c r="A11" s="95" t="s">
        <v>169</v>
      </c>
      <c r="B11" s="94" t="str">
        <f>IFERROR(VLOOKUP("Management"&amp;$A11,Descriptions!$A$4:$F$10000,4,FALSE),"add to description tab")</f>
        <v>DIR STUDENT ACHIEVEMENT/CURR</v>
      </c>
      <c r="C11" s="76" t="str">
        <f>UPPER(IFERROR(VLOOKUP("Management"&amp;$A11,Descriptions!$A$4:$F$10000,5,FALSE),"add to description tab"))</f>
        <v>CURRICULUM</v>
      </c>
      <c r="D11" s="76">
        <f>IFERROR(VLOOKUP("Management"&amp;$A11,Descriptions!$A$4:$K$10000,7,FALSE),"add to description tab")</f>
        <v>0</v>
      </c>
      <c r="E11" s="76">
        <f>IFERROR(VLOOKUP("Management"&amp;$A11,Descriptions!$A$4:$K$10000,8,FALSE),"add to description tab")</f>
        <v>0</v>
      </c>
      <c r="F11" s="76" t="str">
        <f>IFERROR(VLOOKUP("Management"&amp;$A11,Descriptions!$A$4:$K$10000,9,FALSE),"add to description tab")</f>
        <v>x</v>
      </c>
      <c r="G11" s="76" t="str">
        <f>IFERROR(VLOOKUP("Management"&amp;$A11,Descriptions!$A$4:$K$10000,10,FALSE),"add to description tab")</f>
        <v>x</v>
      </c>
      <c r="H11" s="76" t="str">
        <f>IFERROR(VLOOKUP("Management"&amp;$A11,Descriptions!$A$4:$K$10000,11,FALSE),"add to description tab")</f>
        <v>x</v>
      </c>
    </row>
    <row r="12" spans="1:8" s="1" customFormat="1" ht="15" customHeight="1" x14ac:dyDescent="0.25">
      <c r="A12" s="95" t="s">
        <v>338</v>
      </c>
      <c r="B12" s="94" t="str">
        <f>IFERROR(VLOOKUP("Management"&amp;$A12,Descriptions!$A$4:$F$10000,4,FALSE),"add to description tab")</f>
        <v>DIRECTOR OF PERSONNEL</v>
      </c>
      <c r="C12" s="76" t="str">
        <f>UPPER(IFERROR(VLOOKUP("Management"&amp;$A12,Descriptions!$A$4:$F$10000,5,FALSE),"add to description tab"))</f>
        <v>HUMAN RESOURCES</v>
      </c>
      <c r="D12" s="76">
        <f>IFERROR(VLOOKUP("Management"&amp;$A12,Descriptions!$A$4:$K$10000,7,FALSE),"add to description tab")</f>
        <v>0</v>
      </c>
      <c r="E12" s="76">
        <f>IFERROR(VLOOKUP("Management"&amp;$A12,Descriptions!$A$4:$K$10000,8,FALSE),"add to description tab")</f>
        <v>0</v>
      </c>
      <c r="F12" s="76" t="str">
        <f>IFERROR(VLOOKUP("Management"&amp;$A12,Descriptions!$A$4:$K$10000,9,FALSE),"add to description tab")</f>
        <v>x</v>
      </c>
      <c r="G12" s="76" t="str">
        <f>IFERROR(VLOOKUP("Management"&amp;$A12,Descriptions!$A$4:$K$10000,10,FALSE),"add to description tab")</f>
        <v>x</v>
      </c>
      <c r="H12" s="76" t="str">
        <f>IFERROR(VLOOKUP("Management"&amp;$A12,Descriptions!$A$4:$K$10000,11,FALSE),"add to description tab")</f>
        <v>x</v>
      </c>
    </row>
    <row r="13" spans="1:8" s="1" customFormat="1" ht="15" customHeight="1" x14ac:dyDescent="0.25">
      <c r="A13" s="95" t="s">
        <v>436</v>
      </c>
      <c r="B13" s="94" t="str">
        <f>IFERROR(VLOOKUP("Management"&amp;$A13,Descriptions!$A$4:$F$10000,4,FALSE),"add to description tab")</f>
        <v>ASST SUPT BUSINESS</v>
      </c>
      <c r="C13" s="76" t="str">
        <f>UPPER(IFERROR(VLOOKUP("Management"&amp;$A13,Descriptions!$A$4:$F$10000,5,FALSE),"add to description tab"))</f>
        <v>BUSINESS SVCS</v>
      </c>
      <c r="D13" s="76">
        <f>IFERROR(VLOOKUP("Management"&amp;$A13,Descriptions!$A$4:$K$10000,7,FALSE),"add to description tab")</f>
        <v>0</v>
      </c>
      <c r="E13" s="76">
        <f>IFERROR(VLOOKUP("Management"&amp;$A13,Descriptions!$A$4:$K$10000,8,FALSE),"add to description tab")</f>
        <v>0</v>
      </c>
      <c r="F13" s="76" t="str">
        <f>IFERROR(VLOOKUP("Management"&amp;$A13,Descriptions!$A$4:$K$10000,9,FALSE),"add to description tab")</f>
        <v>x</v>
      </c>
      <c r="G13" s="76" t="str">
        <f>IFERROR(VLOOKUP("Management"&amp;$A13,Descriptions!$A$4:$K$10000,10,FALSE),"add to description tab")</f>
        <v>x</v>
      </c>
      <c r="H13" s="76" t="str">
        <f>IFERROR(VLOOKUP("Management"&amp;$A13,Descriptions!$A$4:$K$10000,11,FALSE),"add to description tab")</f>
        <v>x</v>
      </c>
    </row>
    <row r="14" spans="1:8" s="1" customFormat="1" ht="15" customHeight="1" x14ac:dyDescent="0.25">
      <c r="A14" s="95" t="s">
        <v>27</v>
      </c>
      <c r="B14" s="94" t="str">
        <f>IFERROR(VLOOKUP("Management"&amp;$A14,Descriptions!$A$4:$F$10000,4,FALSE),"add to description tab")</f>
        <v>SITE PRINCIPAL</v>
      </c>
      <c r="C14" s="76" t="str">
        <f>UPPER(IFERROR(VLOOKUP("Management"&amp;$A14,Descriptions!$A$4:$F$10000,5,FALSE),"add to description tab"))</f>
        <v/>
      </c>
      <c r="D14" s="76">
        <f>IFERROR(VLOOKUP("Management"&amp;$A14,Descriptions!$A$4:$K$10000,7,FALSE),"add to description tab")</f>
        <v>0</v>
      </c>
      <c r="E14" s="76">
        <f>IFERROR(VLOOKUP("Management"&amp;$A14,Descriptions!$A$4:$K$10000,8,FALSE),"add to description tab")</f>
        <v>0</v>
      </c>
      <c r="F14" s="76">
        <f>IFERROR(VLOOKUP("Management"&amp;$A14,Descriptions!$A$4:$K$10000,9,FALSE),"add to description tab")</f>
        <v>0</v>
      </c>
      <c r="G14" s="76">
        <f>IFERROR(VLOOKUP("Management"&amp;$A14,Descriptions!$A$4:$K$10000,10,FALSE),"add to description tab")</f>
        <v>0</v>
      </c>
      <c r="H14" s="76">
        <f>IFERROR(VLOOKUP("Management"&amp;$A14,Descriptions!$A$4:$K$10000,11,FALSE),"add to description tab")</f>
        <v>0</v>
      </c>
    </row>
    <row r="15" spans="1:8" s="1" customFormat="1" ht="15" customHeight="1" x14ac:dyDescent="0.25">
      <c r="A15" s="95" t="s">
        <v>506</v>
      </c>
      <c r="B15" s="94" t="str">
        <f>IFERROR(VLOOKUP("Management"&amp;$A15,Descriptions!$A$4:$F$10000,4,FALSE),"add to description tab")</f>
        <v>SITE ATHLETIC DIRECTOR</v>
      </c>
      <c r="C15" s="76" t="str">
        <f>UPPER(IFERROR(VLOOKUP("Management"&amp;$A15,Descriptions!$A$4:$F$10000,5,FALSE),"add to description tab"))</f>
        <v>ATHLETICS</v>
      </c>
      <c r="D15" s="76">
        <f>IFERROR(VLOOKUP("Management"&amp;$A15,Descriptions!$A$4:$K$10000,7,FALSE),"add to description tab")</f>
        <v>0</v>
      </c>
      <c r="E15" s="76">
        <f>IFERROR(VLOOKUP("Management"&amp;$A15,Descriptions!$A$4:$K$10000,8,FALSE),"add to description tab")</f>
        <v>0</v>
      </c>
      <c r="F15" s="76">
        <f>IFERROR(VLOOKUP("Management"&amp;$A15,Descriptions!$A$4:$K$10000,9,FALSE),"add to description tab")</f>
        <v>0</v>
      </c>
      <c r="G15" s="76">
        <f>IFERROR(VLOOKUP("Management"&amp;$A15,Descriptions!$A$4:$K$10000,10,FALSE),"add to description tab")</f>
        <v>0</v>
      </c>
      <c r="H15" s="76">
        <f>IFERROR(VLOOKUP("Management"&amp;$A15,Descriptions!$A$4:$K$10000,11,FALSE),"add to description tab")</f>
        <v>0</v>
      </c>
    </row>
    <row r="16" spans="1:8" s="1" customFormat="1" ht="15" customHeight="1" x14ac:dyDescent="0.25">
      <c r="A16" s="95" t="s">
        <v>4056</v>
      </c>
      <c r="B16" s="94" t="str">
        <f>IFERROR(VLOOKUP("Management"&amp;$A16,Descriptions!$A$4:$F$10000,4,FALSE),"add to description tab")</f>
        <v xml:space="preserve">ERATE BEAR </v>
      </c>
      <c r="C16" s="76" t="str">
        <f>UPPER(IFERROR(VLOOKUP("Management"&amp;$A16,Descriptions!$A$4:$F$10000,5,FALSE),"add to description tab"))</f>
        <v xml:space="preserve">ERATE BEAR </v>
      </c>
      <c r="D16" s="76">
        <f>IFERROR(VLOOKUP("Management"&amp;$A16,Descriptions!$A$4:$K$10000,7,FALSE),"add to description tab")</f>
        <v>0</v>
      </c>
      <c r="E16" s="76">
        <f>IFERROR(VLOOKUP("Management"&amp;$A16,Descriptions!$A$4:$K$10000,8,FALSE),"add to description tab")</f>
        <v>0</v>
      </c>
      <c r="F16" s="76">
        <f>IFERROR(VLOOKUP("Management"&amp;$A16,Descriptions!$A$4:$K$10000,9,FALSE),"add to description tab")</f>
        <v>0</v>
      </c>
      <c r="G16" s="76">
        <f>IFERROR(VLOOKUP("Management"&amp;$A16,Descriptions!$A$4:$K$10000,10,FALSE),"add to description tab")</f>
        <v>0</v>
      </c>
      <c r="H16" s="76">
        <f>IFERROR(VLOOKUP("Management"&amp;$A16,Descriptions!$A$4:$K$10000,11,FALSE),"add to description tab")</f>
        <v>0</v>
      </c>
    </row>
    <row r="17" spans="1:8" s="1" customFormat="1" ht="15" customHeight="1" x14ac:dyDescent="0.25">
      <c r="A17" s="95" t="s">
        <v>3720</v>
      </c>
      <c r="B17" s="94" t="str">
        <f>IFERROR(VLOOKUP("Management"&amp;$A17,Descriptions!$A$4:$F$10000,4,FALSE),"add to description tab")</f>
        <v>COLLEGE CAREER EXPLORATION</v>
      </c>
      <c r="C17" s="76" t="str">
        <f>UPPER(IFERROR(VLOOKUP("Management"&amp;$A17,Descriptions!$A$4:$F$10000,5,FALSE),"add to description tab"))</f>
        <v/>
      </c>
      <c r="D17" s="76">
        <f>IFERROR(VLOOKUP("Management"&amp;$A17,Descriptions!$A$4:$K$10000,7,FALSE),"add to description tab")</f>
        <v>0</v>
      </c>
      <c r="E17" s="76">
        <f>IFERROR(VLOOKUP("Management"&amp;$A17,Descriptions!$A$4:$K$10000,8,FALSE),"add to description tab")</f>
        <v>0</v>
      </c>
      <c r="F17" s="76">
        <f>IFERROR(VLOOKUP("Management"&amp;$A17,Descriptions!$A$4:$K$10000,9,FALSE),"add to description tab")</f>
        <v>0</v>
      </c>
      <c r="G17" s="76">
        <f>IFERROR(VLOOKUP("Management"&amp;$A17,Descriptions!$A$4:$K$10000,10,FALSE),"add to description tab")</f>
        <v>0</v>
      </c>
      <c r="H17" s="76">
        <f>IFERROR(VLOOKUP("Management"&amp;$A17,Descriptions!$A$4:$K$10000,11,FALSE),"add to description tab")</f>
        <v>0</v>
      </c>
    </row>
    <row r="18" spans="1:8" s="1" customFormat="1" ht="15" customHeight="1" x14ac:dyDescent="0.25">
      <c r="A18" s="95" t="s">
        <v>3907</v>
      </c>
      <c r="B18" s="94" t="str">
        <f>IFERROR(VLOOKUP("Management"&amp;$A18,Descriptions!$A$4:$F$10000,4,FALSE),"add to description tab")</f>
        <v>FATHERHOOD GRANT</v>
      </c>
      <c r="C18" s="76" t="str">
        <f>UPPER(IFERROR(VLOOKUP("Management"&amp;$A18,Descriptions!$A$4:$F$10000,5,FALSE),"add to description tab"))</f>
        <v>FATHERHOOD GRANT</v>
      </c>
      <c r="D18" s="76">
        <f>IFERROR(VLOOKUP("Management"&amp;$A18,Descriptions!$A$4:$K$10000,7,FALSE),"add to description tab")</f>
        <v>0</v>
      </c>
      <c r="E18" s="76">
        <f>IFERROR(VLOOKUP("Management"&amp;$A18,Descriptions!$A$4:$K$10000,8,FALSE),"add to description tab")</f>
        <v>0</v>
      </c>
      <c r="F18" s="76">
        <f>IFERROR(VLOOKUP("Management"&amp;$A18,Descriptions!$A$4:$K$10000,9,FALSE),"add to description tab")</f>
        <v>0</v>
      </c>
      <c r="G18" s="76">
        <f>IFERROR(VLOOKUP("Management"&amp;$A18,Descriptions!$A$4:$K$10000,10,FALSE),"add to description tab")</f>
        <v>0</v>
      </c>
      <c r="H18" s="76">
        <f>IFERROR(VLOOKUP("Management"&amp;$A18,Descriptions!$A$4:$K$10000,11,FALSE),"add to description tab")</f>
        <v>0</v>
      </c>
    </row>
    <row r="19" spans="1:8" s="1" customFormat="1" ht="15" customHeight="1" x14ac:dyDescent="0.25">
      <c r="A19" s="95" t="s">
        <v>3909</v>
      </c>
      <c r="B19" s="94" t="str">
        <f>IFERROR(VLOOKUP("Management"&amp;$A19,Descriptions!$A$4:$F$10000,4,FALSE),"add to description tab")</f>
        <v>HEALTHY MARRIAGE&amp;RELATIONSHIP</v>
      </c>
      <c r="C19" s="76" t="str">
        <f>UPPER(IFERROR(VLOOKUP("Management"&amp;$A19,Descriptions!$A$4:$F$10000,5,FALSE),"add to description tab"))</f>
        <v>HEALTHY MARRIAGE&amp;RELATIONSHIP</v>
      </c>
      <c r="D19" s="76">
        <f>IFERROR(VLOOKUP("Management"&amp;$A19,Descriptions!$A$4:$K$10000,7,FALSE),"add to description tab")</f>
        <v>0</v>
      </c>
      <c r="E19" s="76">
        <f>IFERROR(VLOOKUP("Management"&amp;$A19,Descriptions!$A$4:$K$10000,8,FALSE),"add to description tab")</f>
        <v>0</v>
      </c>
      <c r="F19" s="76">
        <f>IFERROR(VLOOKUP("Management"&amp;$A19,Descriptions!$A$4:$K$10000,9,FALSE),"add to description tab")</f>
        <v>0</v>
      </c>
      <c r="G19" s="76">
        <f>IFERROR(VLOOKUP("Management"&amp;$A19,Descriptions!$A$4:$K$10000,10,FALSE),"add to description tab")</f>
        <v>0</v>
      </c>
      <c r="H19" s="76">
        <f>IFERROR(VLOOKUP("Management"&amp;$A19,Descriptions!$A$4:$K$10000,11,FALSE),"add to description tab")</f>
        <v>0</v>
      </c>
    </row>
    <row r="20" spans="1:8" s="1" customFormat="1" ht="15" customHeight="1" x14ac:dyDescent="0.25">
      <c r="A20" s="95" t="s">
        <v>673</v>
      </c>
      <c r="B20" s="94" t="str">
        <f>IFERROR(VLOOKUP("Management"&amp;$A20,Descriptions!$A$4:$F$10000,4,FALSE),"add to description tab")</f>
        <v>INST ASST COMPUTER LAB</v>
      </c>
      <c r="C20" s="76" t="str">
        <f>UPPER(IFERROR(VLOOKUP("Management"&amp;$A20,Descriptions!$A$4:$F$10000,5,FALSE),"add to description tab"))</f>
        <v/>
      </c>
      <c r="D20" s="76">
        <f>IFERROR(VLOOKUP("Management"&amp;$A20,Descriptions!$A$4:$K$10000,7,FALSE),"add to description tab")</f>
        <v>0</v>
      </c>
      <c r="E20" s="76" t="str">
        <f>IFERROR(VLOOKUP("Management"&amp;$A20,Descriptions!$A$4:$K$10000,8,FALSE),"add to description tab")</f>
        <v>x</v>
      </c>
      <c r="F20" s="76" t="str">
        <f>IFERROR(VLOOKUP("Management"&amp;$A20,Descriptions!$A$4:$K$10000,9,FALSE),"add to description tab")</f>
        <v>x</v>
      </c>
      <c r="G20" s="76" t="str">
        <f>IFERROR(VLOOKUP("Management"&amp;$A20,Descriptions!$A$4:$K$10000,10,FALSE),"add to description tab")</f>
        <v>x</v>
      </c>
      <c r="H20" s="76" t="str">
        <f>IFERROR(VLOOKUP("Management"&amp;$A20,Descriptions!$A$4:$K$10000,11,FALSE),"add to description tab")</f>
        <v>x</v>
      </c>
    </row>
    <row r="21" spans="1:8" s="1" customFormat="1" ht="15" customHeight="1" x14ac:dyDescent="0.25">
      <c r="A21" s="95" t="s">
        <v>3911</v>
      </c>
      <c r="B21" s="94" t="str">
        <f>IFERROR(VLOOKUP("Management"&amp;$A21,Descriptions!$A$4:$F$10000,4,FALSE),"add to description tab")</f>
        <v>KINDERGARTEN</v>
      </c>
      <c r="C21" s="76" t="str">
        <f>UPPER(IFERROR(VLOOKUP("Management"&amp;$A21,Descriptions!$A$4:$F$10000,5,FALSE),"add to description tab"))</f>
        <v>KINDERGARTEN</v>
      </c>
      <c r="D21" s="76">
        <f>IFERROR(VLOOKUP("Management"&amp;$A21,Descriptions!$A$4:$K$10000,7,FALSE),"add to description tab")</f>
        <v>0</v>
      </c>
      <c r="E21" s="76">
        <f>IFERROR(VLOOKUP("Management"&amp;$A21,Descriptions!$A$4:$K$10000,8,FALSE),"add to description tab")</f>
        <v>0</v>
      </c>
      <c r="F21" s="76">
        <f>IFERROR(VLOOKUP("Management"&amp;$A21,Descriptions!$A$4:$K$10000,9,FALSE),"add to description tab")</f>
        <v>0</v>
      </c>
      <c r="G21" s="76">
        <f>IFERROR(VLOOKUP("Management"&amp;$A21,Descriptions!$A$4:$K$10000,10,FALSE),"add to description tab")</f>
        <v>0</v>
      </c>
      <c r="H21" s="76">
        <f>IFERROR(VLOOKUP("Management"&amp;$A21,Descriptions!$A$4:$K$10000,11,FALSE),"add to description tab")</f>
        <v>0</v>
      </c>
    </row>
    <row r="22" spans="1:8" s="1" customFormat="1" ht="15" customHeight="1" x14ac:dyDescent="0.25">
      <c r="A22" s="95" t="s">
        <v>675</v>
      </c>
      <c r="B22" s="94" t="str">
        <f>IFERROR(VLOOKUP("Management"&amp;$A22,Descriptions!$A$4:$F$10000,4,FALSE),"add to description tab")</f>
        <v>LCAP GOALS</v>
      </c>
      <c r="C22" s="76" t="str">
        <f>UPPER(IFERROR(VLOOKUP("Management"&amp;$A22,Descriptions!$A$4:$F$10000,5,FALSE),"add to description tab"))</f>
        <v>LCAP</v>
      </c>
      <c r="D22" s="76">
        <f>IFERROR(VLOOKUP("Management"&amp;$A22,Descriptions!$A$4:$K$10000,7,FALSE),"add to description tab")</f>
        <v>0</v>
      </c>
      <c r="E22" s="76" t="str">
        <f>IFERROR(VLOOKUP("Management"&amp;$A22,Descriptions!$A$4:$K$10000,8,FALSE),"add to description tab")</f>
        <v>x</v>
      </c>
      <c r="F22" s="76" t="str">
        <f>IFERROR(VLOOKUP("Management"&amp;$A22,Descriptions!$A$4:$K$10000,9,FALSE),"add to description tab")</f>
        <v>x</v>
      </c>
      <c r="G22" s="76" t="str">
        <f>IFERROR(VLOOKUP("Management"&amp;$A22,Descriptions!$A$4:$K$10000,10,FALSE),"add to description tab")</f>
        <v>x</v>
      </c>
      <c r="H22" s="76" t="str">
        <f>IFERROR(VLOOKUP("Management"&amp;$A22,Descriptions!$A$4:$K$10000,11,FALSE),"add to description tab")</f>
        <v>x</v>
      </c>
    </row>
    <row r="23" spans="1:8" s="1" customFormat="1" ht="15" customHeight="1" x14ac:dyDescent="0.25">
      <c r="A23" s="95" t="s">
        <v>3594</v>
      </c>
      <c r="B23" s="94" t="str">
        <f>IFERROR(VLOOKUP("Management"&amp;$A23,Descriptions!$A$4:$F$10000,4,FALSE),"add to description tab")</f>
        <v>LFT President</v>
      </c>
      <c r="C23" s="76" t="str">
        <f>UPPER(IFERROR(VLOOKUP("Management"&amp;$A23,Descriptions!$A$4:$F$10000,5,FALSE),"add to description tab"))</f>
        <v>DISTRICT</v>
      </c>
      <c r="D23" s="76">
        <f>IFERROR(VLOOKUP("Management"&amp;$A23,Descriptions!$A$4:$K$10000,7,FALSE),"add to description tab")</f>
        <v>0</v>
      </c>
      <c r="E23" s="76">
        <f>IFERROR(VLOOKUP("Management"&amp;$A23,Descriptions!$A$4:$K$10000,8,FALSE),"add to description tab")</f>
        <v>0</v>
      </c>
      <c r="F23" s="76" t="str">
        <f>IFERROR(VLOOKUP("Management"&amp;$A23,Descriptions!$A$4:$K$10000,9,FALSE),"add to description tab")</f>
        <v>X</v>
      </c>
      <c r="G23" s="76" t="str">
        <f>IFERROR(VLOOKUP("Management"&amp;$A23,Descriptions!$A$4:$K$10000,10,FALSE),"add to description tab")</f>
        <v>X</v>
      </c>
      <c r="H23" s="76" t="str">
        <f>IFERROR(VLOOKUP("Management"&amp;$A23,Descriptions!$A$4:$K$10000,11,FALSE),"add to description tab")</f>
        <v>X</v>
      </c>
    </row>
    <row r="24" spans="1:8" s="1" customFormat="1" ht="15" customHeight="1" x14ac:dyDescent="0.25">
      <c r="A24" s="95" t="s">
        <v>678</v>
      </c>
      <c r="B24" s="94" t="str">
        <f>IFERROR(VLOOKUP("Management"&amp;$A24,Descriptions!$A$4:$F$10000,4,FALSE),"add to description tab")</f>
        <v>GROUNDS</v>
      </c>
      <c r="C24" s="76" t="str">
        <f>UPPER(IFERROR(VLOOKUP("Management"&amp;$A24,Descriptions!$A$4:$F$10000,5,FALSE),"add to description tab"))</f>
        <v>GROUNDS</v>
      </c>
      <c r="D24" s="76">
        <f>IFERROR(VLOOKUP("Management"&amp;$A24,Descriptions!$A$4:$K$10000,7,FALSE),"add to description tab")</f>
        <v>0</v>
      </c>
      <c r="E24" s="76">
        <f>IFERROR(VLOOKUP("Management"&amp;$A24,Descriptions!$A$4:$K$10000,8,FALSE),"add to description tab")</f>
        <v>0</v>
      </c>
      <c r="F24" s="76">
        <f>IFERROR(VLOOKUP("Management"&amp;$A24,Descriptions!$A$4:$K$10000,9,FALSE),"add to description tab")</f>
        <v>0</v>
      </c>
      <c r="G24" s="76">
        <f>IFERROR(VLOOKUP("Management"&amp;$A24,Descriptions!$A$4:$K$10000,10,FALSE),"add to description tab")</f>
        <v>0</v>
      </c>
      <c r="H24" s="76">
        <f>IFERROR(VLOOKUP("Management"&amp;$A24,Descriptions!$A$4:$K$10000,11,FALSE),"add to description tab")</f>
        <v>0</v>
      </c>
    </row>
    <row r="25" spans="1:8" s="1" customFormat="1" ht="15" customHeight="1" x14ac:dyDescent="0.25">
      <c r="A25" s="95" t="s">
        <v>679</v>
      </c>
      <c r="B25" s="94" t="str">
        <f>IFERROR(VLOOKUP("Management"&amp;$A25,Descriptions!$A$4:$F$10000,4,FALSE),"add to description tab")</f>
        <v>MAINTENANCE</v>
      </c>
      <c r="C25" s="76" t="str">
        <f>UPPER(IFERROR(VLOOKUP("Management"&amp;$A25,Descriptions!$A$4:$F$10000,5,FALSE),"add to description tab"))</f>
        <v>MAINTENANCE</v>
      </c>
      <c r="D25" s="76">
        <f>IFERROR(VLOOKUP("Management"&amp;$A25,Descriptions!$A$4:$K$10000,7,FALSE),"add to description tab")</f>
        <v>0</v>
      </c>
      <c r="E25" s="76">
        <f>IFERROR(VLOOKUP("Management"&amp;$A25,Descriptions!$A$4:$K$10000,8,FALSE),"add to description tab")</f>
        <v>0</v>
      </c>
      <c r="F25" s="76">
        <f>IFERROR(VLOOKUP("Management"&amp;$A25,Descriptions!$A$4:$K$10000,9,FALSE),"add to description tab")</f>
        <v>0</v>
      </c>
      <c r="G25" s="76">
        <f>IFERROR(VLOOKUP("Management"&amp;$A25,Descriptions!$A$4:$K$10000,10,FALSE),"add to description tab")</f>
        <v>0</v>
      </c>
      <c r="H25" s="76">
        <f>IFERROR(VLOOKUP("Management"&amp;$A25,Descriptions!$A$4:$K$10000,11,FALSE),"add to description tab")</f>
        <v>0</v>
      </c>
    </row>
    <row r="26" spans="1:8" s="1" customFormat="1" ht="15" customHeight="1" x14ac:dyDescent="0.25">
      <c r="A26" s="95" t="s">
        <v>680</v>
      </c>
      <c r="B26" s="94" t="str">
        <f>IFERROR(VLOOKUP("Management"&amp;$A26,Descriptions!$A$4:$F$10000,4,FALSE),"add to description tab")</f>
        <v>OPERATIONS</v>
      </c>
      <c r="C26" s="76" t="str">
        <f>UPPER(IFERROR(VLOOKUP("Management"&amp;$A26,Descriptions!$A$4:$F$10000,5,FALSE),"add to description tab"))</f>
        <v>OPERATIONS</v>
      </c>
      <c r="D26" s="76">
        <f>IFERROR(VLOOKUP("Management"&amp;$A26,Descriptions!$A$4:$K$10000,7,FALSE),"add to description tab")</f>
        <v>0</v>
      </c>
      <c r="E26" s="76">
        <f>IFERROR(VLOOKUP("Management"&amp;$A26,Descriptions!$A$4:$K$10000,8,FALSE),"add to description tab")</f>
        <v>0</v>
      </c>
      <c r="F26" s="76">
        <f>IFERROR(VLOOKUP("Management"&amp;$A26,Descriptions!$A$4:$K$10000,9,FALSE),"add to description tab")</f>
        <v>0</v>
      </c>
      <c r="G26" s="76">
        <f>IFERROR(VLOOKUP("Management"&amp;$A26,Descriptions!$A$4:$K$10000,10,FALSE),"add to description tab")</f>
        <v>0</v>
      </c>
      <c r="H26" s="76">
        <f>IFERROR(VLOOKUP("Management"&amp;$A26,Descriptions!$A$4:$K$10000,11,FALSE),"add to description tab")</f>
        <v>0</v>
      </c>
    </row>
    <row r="27" spans="1:8" s="1" customFormat="1" ht="15" customHeight="1" x14ac:dyDescent="0.25">
      <c r="A27" s="95" t="s">
        <v>682</v>
      </c>
      <c r="B27" s="94" t="str">
        <f>IFERROR(VLOOKUP("Management"&amp;$A27,Descriptions!$A$4:$F$10000,4,FALSE),"add to description tab")</f>
        <v>NOON DUTY AIDE</v>
      </c>
      <c r="C27" s="76" t="str">
        <f>UPPER(IFERROR(VLOOKUP("Management"&amp;$A27,Descriptions!$A$4:$F$10000,5,FALSE),"add to description tab"))</f>
        <v/>
      </c>
      <c r="D27" s="76">
        <f>IFERROR(VLOOKUP("Management"&amp;$A27,Descriptions!$A$4:$K$10000,7,FALSE),"add to description tab")</f>
        <v>0</v>
      </c>
      <c r="E27" s="76" t="str">
        <f>IFERROR(VLOOKUP("Management"&amp;$A27,Descriptions!$A$4:$K$10000,8,FALSE),"add to description tab")</f>
        <v>x</v>
      </c>
      <c r="F27" s="76" t="str">
        <f>IFERROR(VLOOKUP("Management"&amp;$A27,Descriptions!$A$4:$K$10000,9,FALSE),"add to description tab")</f>
        <v>x</v>
      </c>
      <c r="G27" s="76" t="str">
        <f>IFERROR(VLOOKUP("Management"&amp;$A27,Descriptions!$A$4:$K$10000,10,FALSE),"add to description tab")</f>
        <v>x</v>
      </c>
      <c r="H27" s="76" t="str">
        <f>IFERROR(VLOOKUP("Management"&amp;$A27,Descriptions!$A$4:$K$10000,11,FALSE),"add to description tab")</f>
        <v>x</v>
      </c>
    </row>
    <row r="28" spans="1:8" s="1" customFormat="1" ht="15" customHeight="1" x14ac:dyDescent="0.25">
      <c r="A28" s="95" t="s">
        <v>684</v>
      </c>
      <c r="B28" s="94" t="str">
        <f>IFERROR(VLOOKUP("Management"&amp;$A28,Descriptions!$A$4:$F$10000,4,FALSE),"add to description tab")</f>
        <v>PURCHASING MANAGER</v>
      </c>
      <c r="C28" s="76" t="str">
        <f>UPPER(IFERROR(VLOOKUP("Management"&amp;$A28,Descriptions!$A$4:$F$10000,5,FALSE),"add to description tab"))</f>
        <v>PURCHASING</v>
      </c>
      <c r="D28" s="76">
        <f>IFERROR(VLOOKUP("Management"&amp;$A28,Descriptions!$A$4:$K$10000,7,FALSE),"add to description tab")</f>
        <v>0</v>
      </c>
      <c r="E28" s="76">
        <f>IFERROR(VLOOKUP("Management"&amp;$A28,Descriptions!$A$4:$K$10000,8,FALSE),"add to description tab")</f>
        <v>0</v>
      </c>
      <c r="F28" s="76" t="str">
        <f>IFERROR(VLOOKUP("Management"&amp;$A28,Descriptions!$A$4:$K$10000,9,FALSE),"add to description tab")</f>
        <v>x</v>
      </c>
      <c r="G28" s="76" t="str">
        <f>IFERROR(VLOOKUP("Management"&amp;$A28,Descriptions!$A$4:$K$10000,10,FALSE),"add to description tab")</f>
        <v>x</v>
      </c>
      <c r="H28" s="76" t="str">
        <f>IFERROR(VLOOKUP("Management"&amp;$A28,Descriptions!$A$4:$K$10000,11,FALSE),"add to description tab")</f>
        <v>x</v>
      </c>
    </row>
    <row r="29" spans="1:8" s="1" customFormat="1" ht="15" customHeight="1" x14ac:dyDescent="0.25">
      <c r="A29" s="95" t="s">
        <v>685</v>
      </c>
      <c r="B29" s="94" t="str">
        <f>IFERROR(VLOOKUP("Management"&amp;$A29,Descriptions!$A$4:$F$10000,4,FALSE),"add to description tab")</f>
        <v>SUPPLEMENTAL RETIREMENT PLAN</v>
      </c>
      <c r="C29" s="76" t="str">
        <f>UPPER(IFERROR(VLOOKUP("Management"&amp;$A29,Descriptions!$A$4:$F$10000,5,FALSE),"add to description tab"))</f>
        <v/>
      </c>
      <c r="D29" s="76">
        <f>IFERROR(VLOOKUP("Management"&amp;$A29,Descriptions!$A$4:$K$10000,7,FALSE),"add to description tab")</f>
        <v>0</v>
      </c>
      <c r="E29" s="76">
        <f>IFERROR(VLOOKUP("Management"&amp;$A29,Descriptions!$A$4:$K$10000,8,FALSE),"add to description tab")</f>
        <v>0</v>
      </c>
      <c r="F29" s="76" t="str">
        <f>IFERROR(VLOOKUP("Management"&amp;$A29,Descriptions!$A$4:$K$10000,9,FALSE),"add to description tab")</f>
        <v>x</v>
      </c>
      <c r="G29" s="76" t="str">
        <f>IFERROR(VLOOKUP("Management"&amp;$A29,Descriptions!$A$4:$K$10000,10,FALSE),"add to description tab")</f>
        <v>x</v>
      </c>
      <c r="H29" s="76" t="str">
        <f>IFERROR(VLOOKUP("Management"&amp;$A29,Descriptions!$A$4:$K$10000,11,FALSE),"add to description tab")</f>
        <v>x</v>
      </c>
    </row>
    <row r="30" spans="1:8" s="1" customFormat="1" ht="15" customHeight="1" x14ac:dyDescent="0.25">
      <c r="A30" s="95" t="s">
        <v>1389</v>
      </c>
      <c r="B30" s="94" t="str">
        <f>IFERROR(VLOOKUP("Management"&amp;$A30,Descriptions!$A$4:$F$10000,4,FALSE),"add to description tab")</f>
        <v>PERSONNEL COMMISSION</v>
      </c>
      <c r="C30" s="76" t="str">
        <f>UPPER(IFERROR(VLOOKUP("Management"&amp;$A30,Descriptions!$A$4:$F$10000,5,FALSE),"add to description tab"))</f>
        <v>PERSONNEL COMMISSION</v>
      </c>
      <c r="D30" s="76">
        <f>IFERROR(VLOOKUP("Management"&amp;$A30,Descriptions!$A$4:$K$10000,7,FALSE),"add to description tab")</f>
        <v>0</v>
      </c>
      <c r="E30" s="76">
        <f>IFERROR(VLOOKUP("Management"&amp;$A30,Descriptions!$A$4:$K$10000,8,FALSE),"add to description tab")</f>
        <v>0</v>
      </c>
      <c r="F30" s="76" t="str">
        <f>IFERROR(VLOOKUP("Management"&amp;$A30,Descriptions!$A$4:$K$10000,9,FALSE),"add to description tab")</f>
        <v>X</v>
      </c>
      <c r="G30" s="76" t="str">
        <f>IFERROR(VLOOKUP("Management"&amp;$A30,Descriptions!$A$4:$K$10000,10,FALSE),"add to description tab")</f>
        <v>X</v>
      </c>
      <c r="H30" s="76" t="str">
        <f>IFERROR(VLOOKUP("Management"&amp;$A30,Descriptions!$A$4:$K$10000,11,FALSE),"add to description tab")</f>
        <v>X</v>
      </c>
    </row>
    <row r="31" spans="1:8" s="1" customFormat="1" ht="15" customHeight="1" x14ac:dyDescent="0.25">
      <c r="A31" s="95" t="s">
        <v>3723</v>
      </c>
      <c r="B31" s="94" t="str">
        <f>IFERROR(VLOOKUP("Management"&amp;$A31,Descriptions!$A$4:$F$10000,4,FALSE),"add to description tab")</f>
        <v>POST SECONDARY TRANSITION</v>
      </c>
      <c r="C31" s="76" t="str">
        <f>UPPER(IFERROR(VLOOKUP("Management"&amp;$A31,Descriptions!$A$4:$F$10000,5,FALSE),"add to description tab"))</f>
        <v/>
      </c>
      <c r="D31" s="76">
        <f>IFERROR(VLOOKUP("Management"&amp;$A31,Descriptions!$A$4:$K$10000,7,FALSE),"add to description tab")</f>
        <v>0</v>
      </c>
      <c r="E31" s="76">
        <f>IFERROR(VLOOKUP("Management"&amp;$A31,Descriptions!$A$4:$K$10000,8,FALSE),"add to description tab")</f>
        <v>0</v>
      </c>
      <c r="F31" s="76">
        <f>IFERROR(VLOOKUP("Management"&amp;$A31,Descriptions!$A$4:$K$10000,9,FALSE),"add to description tab")</f>
        <v>0</v>
      </c>
      <c r="G31" s="76">
        <f>IFERROR(VLOOKUP("Management"&amp;$A31,Descriptions!$A$4:$K$10000,10,FALSE),"add to description tab")</f>
        <v>0</v>
      </c>
      <c r="H31" s="76">
        <f>IFERROR(VLOOKUP("Management"&amp;$A31,Descriptions!$A$4:$K$10000,11,FALSE),"add to description tab")</f>
        <v>0</v>
      </c>
    </row>
    <row r="32" spans="1:8" s="1" customFormat="1" ht="15" customHeight="1" x14ac:dyDescent="0.25">
      <c r="A32" s="95" t="s">
        <v>689</v>
      </c>
      <c r="B32" s="94" t="str">
        <f>IFERROR(VLOOKUP("Management"&amp;$A32,Descriptions!$A$4:$F$10000,4,FALSE),"add to description tab")</f>
        <v>WAREHOUSE</v>
      </c>
      <c r="C32" s="76" t="str">
        <f>UPPER(IFERROR(VLOOKUP("Management"&amp;$A32,Descriptions!$A$4:$F$10000,5,FALSE),"add to description tab"))</f>
        <v>WAREHOUSE</v>
      </c>
      <c r="D32" s="76">
        <f>IFERROR(VLOOKUP("Management"&amp;$A32,Descriptions!$A$4:$K$10000,7,FALSE),"add to description tab")</f>
        <v>0</v>
      </c>
      <c r="E32" s="76">
        <f>IFERROR(VLOOKUP("Management"&amp;$A32,Descriptions!$A$4:$K$10000,8,FALSE),"add to description tab")</f>
        <v>0</v>
      </c>
      <c r="F32" s="76" t="str">
        <f>IFERROR(VLOOKUP("Management"&amp;$A32,Descriptions!$A$4:$K$10000,9,FALSE),"add to description tab")</f>
        <v>x</v>
      </c>
      <c r="G32" s="76" t="str">
        <f>IFERROR(VLOOKUP("Management"&amp;$A32,Descriptions!$A$4:$K$10000,10,FALSE),"add to description tab")</f>
        <v>x</v>
      </c>
      <c r="H32" s="76" t="str">
        <f>IFERROR(VLOOKUP("Management"&amp;$A32,Descriptions!$A$4:$K$10000,11,FALSE),"add to description tab")</f>
        <v>x</v>
      </c>
    </row>
    <row r="33" spans="1:8" s="1" customFormat="1" ht="15" customHeight="1" x14ac:dyDescent="0.25">
      <c r="A33" s="95" t="s">
        <v>690</v>
      </c>
      <c r="B33" s="94" t="str">
        <f>IFERROR(VLOOKUP("Management"&amp;$A33,Descriptions!$A$4:$F$10000,4,FALSE),"add to description tab")</f>
        <v>PRIOR YEAR</v>
      </c>
      <c r="C33" s="76" t="str">
        <f>UPPER(IFERROR(VLOOKUP("Management"&amp;$A33,Descriptions!$A$4:$F$10000,5,FALSE),"add to description tab"))</f>
        <v/>
      </c>
      <c r="D33" s="76">
        <f>IFERROR(VLOOKUP("Management"&amp;$A33,Descriptions!$A$4:$K$10000,7,FALSE),"add to description tab")</f>
        <v>0</v>
      </c>
      <c r="E33" s="76">
        <f>IFERROR(VLOOKUP("Management"&amp;$A33,Descriptions!$A$4:$K$10000,8,FALSE),"add to description tab")</f>
        <v>0</v>
      </c>
      <c r="F33" s="76">
        <f>IFERROR(VLOOKUP("Management"&amp;$A33,Descriptions!$A$4:$K$10000,9,FALSE),"add to description tab")</f>
        <v>0</v>
      </c>
      <c r="G33" s="76">
        <f>IFERROR(VLOOKUP("Management"&amp;$A33,Descriptions!$A$4:$K$10000,10,FALSE),"add to description tab")</f>
        <v>0</v>
      </c>
      <c r="H33" s="76">
        <f>IFERROR(VLOOKUP("Management"&amp;$A33,Descriptions!$A$4:$K$10000,11,FALSE),"add to description tab")</f>
        <v>0</v>
      </c>
    </row>
    <row r="34" spans="1:8" s="1" customFormat="1" ht="15" customHeight="1" x14ac:dyDescent="0.25">
      <c r="A34" s="95" t="s">
        <v>694</v>
      </c>
      <c r="B34" s="94" t="str">
        <f>IFERROR(VLOOKUP("Management"&amp;$A34,Descriptions!$A$4:$F$10000,4,FALSE),"add to description tab")</f>
        <v>Supplemental Retirement Incentive</v>
      </c>
      <c r="C34" s="76" t="str">
        <f>UPPER(IFERROR(VLOOKUP("Management"&amp;$A34,Descriptions!$A$4:$F$10000,5,FALSE),"add to description tab"))</f>
        <v>SERP</v>
      </c>
      <c r="D34" s="76">
        <f>IFERROR(VLOOKUP("Management"&amp;$A34,Descriptions!$A$4:$K$10000,7,FALSE),"add to description tab")</f>
        <v>0</v>
      </c>
      <c r="E34" s="76">
        <f>IFERROR(VLOOKUP("Management"&amp;$A34,Descriptions!$A$4:$K$10000,8,FALSE),"add to description tab")</f>
        <v>0</v>
      </c>
      <c r="F34" s="76">
        <f>IFERROR(VLOOKUP("Management"&amp;$A34,Descriptions!$A$4:$K$10000,9,FALSE),"add to description tab")</f>
        <v>0</v>
      </c>
      <c r="G34" s="76">
        <f>IFERROR(VLOOKUP("Management"&amp;$A34,Descriptions!$A$4:$K$10000,10,FALSE),"add to description tab")</f>
        <v>0</v>
      </c>
      <c r="H34" s="76">
        <f>IFERROR(VLOOKUP("Management"&amp;$A34,Descriptions!$A$4:$K$10000,11,FALSE),"add to description tab")</f>
        <v>0</v>
      </c>
    </row>
    <row r="35" spans="1:8" s="1" customFormat="1" ht="15" customHeight="1" x14ac:dyDescent="0.25">
      <c r="A35" s="95" t="s">
        <v>1584</v>
      </c>
      <c r="B35" s="94" t="str">
        <f>IFERROR(VLOOKUP("Management"&amp;$A35,Descriptions!$A$4:$F$10000,4,FALSE),"add to description tab")</f>
        <v>SUMMER SCHOOL</v>
      </c>
      <c r="C35" s="76" t="str">
        <f>UPPER(IFERROR(VLOOKUP("Management"&amp;$A35,Descriptions!$A$4:$F$10000,5,FALSE),"add to description tab"))</f>
        <v/>
      </c>
      <c r="D35" s="76">
        <f>IFERROR(VLOOKUP("Management"&amp;$A35,Descriptions!$A$4:$K$10000,7,FALSE),"add to description tab")</f>
        <v>0</v>
      </c>
      <c r="E35" s="76">
        <f>IFERROR(VLOOKUP("Management"&amp;$A35,Descriptions!$A$4:$K$10000,8,FALSE),"add to description tab")</f>
        <v>0</v>
      </c>
      <c r="F35" s="76">
        <f>IFERROR(VLOOKUP("Management"&amp;$A35,Descriptions!$A$4:$K$10000,9,FALSE),"add to description tab")</f>
        <v>0</v>
      </c>
      <c r="G35" s="76">
        <f>IFERROR(VLOOKUP("Management"&amp;$A35,Descriptions!$A$4:$K$10000,10,FALSE),"add to description tab")</f>
        <v>0</v>
      </c>
      <c r="H35" s="76">
        <f>IFERROR(VLOOKUP("Management"&amp;$A35,Descriptions!$A$4:$K$10000,11,FALSE),"add to description tab")</f>
        <v>0</v>
      </c>
    </row>
    <row r="36" spans="1:8" s="1" customFormat="1" ht="15" customHeight="1" x14ac:dyDescent="0.25">
      <c r="A36" s="95" t="s">
        <v>3913</v>
      </c>
      <c r="B36" s="94" t="str">
        <f>IFERROR(VLOOKUP("Management"&amp;$A36,Descriptions!$A$4:$F$10000,4,FALSE),"add to description tab")</f>
        <v>Stop School Violence Grant</v>
      </c>
      <c r="C36" s="76" t="str">
        <f>UPPER(IFERROR(VLOOKUP("Management"&amp;$A36,Descriptions!$A$4:$F$10000,5,FALSE),"add to description tab"))</f>
        <v>STOP SCHOOL VIOLENCE GRANT</v>
      </c>
      <c r="D36" s="76">
        <f>IFERROR(VLOOKUP("Management"&amp;$A36,Descriptions!$A$4:$K$10000,7,FALSE),"add to description tab")</f>
        <v>0</v>
      </c>
      <c r="E36" s="76">
        <f>IFERROR(VLOOKUP("Management"&amp;$A36,Descriptions!$A$4:$K$10000,8,FALSE),"add to description tab")</f>
        <v>0</v>
      </c>
      <c r="F36" s="76">
        <f>IFERROR(VLOOKUP("Management"&amp;$A36,Descriptions!$A$4:$K$10000,9,FALSE),"add to description tab")</f>
        <v>0</v>
      </c>
      <c r="G36" s="76">
        <f>IFERROR(VLOOKUP("Management"&amp;$A36,Descriptions!$A$4:$K$10000,10,FALSE),"add to description tab")</f>
        <v>0</v>
      </c>
      <c r="H36" s="76">
        <f>IFERROR(VLOOKUP("Management"&amp;$A36,Descriptions!$A$4:$K$10000,11,FALSE),"add to description tab")</f>
        <v>0</v>
      </c>
    </row>
    <row r="37" spans="1:8" s="1" customFormat="1" ht="15" customHeight="1" x14ac:dyDescent="0.25">
      <c r="A37" s="95" t="s">
        <v>698</v>
      </c>
      <c r="B37" s="94" t="str">
        <f>IFERROR(VLOOKUP("Management"&amp;$A37,Descriptions!$A$4:$F$10000,4,FALSE),"add to description tab")</f>
        <v>TRANSPORTATION MANAGER</v>
      </c>
      <c r="C37" s="76" t="str">
        <f>UPPER(IFERROR(VLOOKUP("Management"&amp;$A37,Descriptions!$A$4:$F$10000,5,FALSE),"add to description tab"))</f>
        <v>TRANSPORTATION</v>
      </c>
      <c r="D37" s="76">
        <f>IFERROR(VLOOKUP("Management"&amp;$A37,Descriptions!$A$4:$K$10000,7,FALSE),"add to description tab")</f>
        <v>0</v>
      </c>
      <c r="E37" s="76">
        <f>IFERROR(VLOOKUP("Management"&amp;$A37,Descriptions!$A$4:$K$10000,8,FALSE),"add to description tab")</f>
        <v>0</v>
      </c>
      <c r="F37" s="76">
        <f>IFERROR(VLOOKUP("Management"&amp;$A37,Descriptions!$A$4:$K$10000,9,FALSE),"add to description tab")</f>
        <v>0</v>
      </c>
      <c r="G37" s="76">
        <f>IFERROR(VLOOKUP("Management"&amp;$A37,Descriptions!$A$4:$K$10000,10,FALSE),"add to description tab")</f>
        <v>0</v>
      </c>
      <c r="H37" s="76">
        <f>IFERROR(VLOOKUP("Management"&amp;$A37,Descriptions!$A$4:$K$10000,11,FALSE),"add to description tab")</f>
        <v>0</v>
      </c>
    </row>
    <row r="38" spans="1:8" s="1" customFormat="1" ht="15" customHeight="1" x14ac:dyDescent="0.25">
      <c r="A38" s="95" t="s">
        <v>3915</v>
      </c>
      <c r="B38" s="94" t="str">
        <f>IFERROR(VLOOKUP("Management"&amp;$A38,Descriptions!$A$4:$F$10000,4,FALSE),"add to description tab")</f>
        <v>TEMP AGENCY</v>
      </c>
      <c r="C38" s="76" t="str">
        <f>UPPER(IFERROR(VLOOKUP("Management"&amp;$A38,Descriptions!$A$4:$F$10000,5,FALSE),"add to description tab"))</f>
        <v>TEMP AGENCY</v>
      </c>
      <c r="D38" s="76">
        <f>IFERROR(VLOOKUP("Management"&amp;$A38,Descriptions!$A$4:$K$10000,7,FALSE),"add to description tab")</f>
        <v>0</v>
      </c>
      <c r="E38" s="76">
        <f>IFERROR(VLOOKUP("Management"&amp;$A38,Descriptions!$A$4:$K$10000,8,FALSE),"add to description tab")</f>
        <v>0</v>
      </c>
      <c r="F38" s="76">
        <f>IFERROR(VLOOKUP("Management"&amp;$A38,Descriptions!$A$4:$K$10000,9,FALSE),"add to description tab")</f>
        <v>0</v>
      </c>
      <c r="G38" s="76">
        <f>IFERROR(VLOOKUP("Management"&amp;$A38,Descriptions!$A$4:$K$10000,10,FALSE),"add to description tab")</f>
        <v>0</v>
      </c>
      <c r="H38" s="76">
        <f>IFERROR(VLOOKUP("Management"&amp;$A38,Descriptions!$A$4:$K$10000,11,FALSE),"add to description tab")</f>
        <v>0</v>
      </c>
    </row>
    <row r="39" spans="1:8" s="1" customFormat="1" ht="15" customHeight="1" x14ac:dyDescent="0.25">
      <c r="A39" s="95" t="s">
        <v>1635</v>
      </c>
      <c r="B39" s="94" t="str">
        <f>IFERROR(VLOOKUP("Management"&amp;$A39,Descriptions!$A$4:$F$10000,4,FALSE),"add to description tab")</f>
        <v>TEACHER SUPPORT PROVIDER</v>
      </c>
      <c r="C39" s="76" t="str">
        <f>UPPER(IFERROR(VLOOKUP("Management"&amp;$A39,Descriptions!$A$4:$F$10000,5,FALSE),"add to description tab"))</f>
        <v>DISTRICT</v>
      </c>
      <c r="D39" s="76">
        <f>IFERROR(VLOOKUP("Management"&amp;$A39,Descriptions!$A$4:$K$10000,7,FALSE),"add to description tab")</f>
        <v>0</v>
      </c>
      <c r="E39" s="76">
        <f>IFERROR(VLOOKUP("Management"&amp;$A39,Descriptions!$A$4:$K$10000,8,FALSE),"add to description tab")</f>
        <v>0</v>
      </c>
      <c r="F39" s="76" t="str">
        <f>IFERROR(VLOOKUP("Management"&amp;$A39,Descriptions!$A$4:$K$10000,9,FALSE),"add to description tab")</f>
        <v>X</v>
      </c>
      <c r="G39" s="76" t="str">
        <f>IFERROR(VLOOKUP("Management"&amp;$A39,Descriptions!$A$4:$K$10000,10,FALSE),"add to description tab")</f>
        <v>X</v>
      </c>
      <c r="H39" s="76" t="str">
        <f>IFERROR(VLOOKUP("Management"&amp;$A39,Descriptions!$A$4:$K$10000,11,FALSE),"add to description tab")</f>
        <v>X</v>
      </c>
    </row>
    <row r="40" spans="1:8" s="1" customFormat="1" ht="15" customHeight="1" x14ac:dyDescent="0.25">
      <c r="A40" s="95" t="s">
        <v>699</v>
      </c>
      <c r="B40" s="94" t="str">
        <f>IFERROR(VLOOKUP("Management"&amp;$A40,Descriptions!$A$4:$F$10000,4,FALSE),"add to description tab")</f>
        <v>VISUAL &amp; PERFORMING ARTS</v>
      </c>
      <c r="C40" s="76" t="str">
        <f>UPPER(IFERROR(VLOOKUP("Management"&amp;$A40,Descriptions!$A$4:$F$10000,5,FALSE),"add to description tab"))</f>
        <v>VAPA</v>
      </c>
      <c r="D40" s="76">
        <f>IFERROR(VLOOKUP("Management"&amp;$A40,Descriptions!$A$4:$K$10000,7,FALSE),"add to description tab")</f>
        <v>0</v>
      </c>
      <c r="E40" s="76">
        <f>IFERROR(VLOOKUP("Management"&amp;$A40,Descriptions!$A$4:$K$10000,8,FALSE),"add to description tab")</f>
        <v>0</v>
      </c>
      <c r="F40" s="76">
        <f>IFERROR(VLOOKUP("Management"&amp;$A40,Descriptions!$A$4:$K$10000,9,FALSE),"add to description tab")</f>
        <v>0</v>
      </c>
      <c r="G40" s="76" t="str">
        <f>IFERROR(VLOOKUP("Management"&amp;$A40,Descriptions!$A$4:$K$10000,10,FALSE),"add to description tab")</f>
        <v>x</v>
      </c>
      <c r="H40" s="76" t="str">
        <f>IFERROR(VLOOKUP("Management"&amp;$A40,Descriptions!$A$4:$K$10000,11,FALSE),"add to description tab")</f>
        <v>x</v>
      </c>
    </row>
    <row r="41" spans="1:8" s="1" customFormat="1" ht="15" customHeight="1" x14ac:dyDescent="0.25">
      <c r="A41" s="95" t="s">
        <v>1651</v>
      </c>
      <c r="B41" s="94" t="str">
        <f>IFERROR(VLOOKUP("Management"&amp;$A41,Descriptions!$A$4:$F$10000,4,FALSE),"add to description tab")</f>
        <v>WASC ACCREDITATION</v>
      </c>
      <c r="C41" s="76" t="str">
        <f>UPPER(IFERROR(VLOOKUP("Management"&amp;$A41,Descriptions!$A$4:$F$10000,5,FALSE),"add to description tab"))</f>
        <v>DISTRICT</v>
      </c>
      <c r="D41" s="76">
        <f>IFERROR(VLOOKUP("Management"&amp;$A41,Descriptions!$A$4:$K$10000,7,FALSE),"add to description tab")</f>
        <v>0</v>
      </c>
      <c r="E41" s="76">
        <f>IFERROR(VLOOKUP("Management"&amp;$A41,Descriptions!$A$4:$K$10000,8,FALSE),"add to description tab")</f>
        <v>0</v>
      </c>
      <c r="F41" s="76" t="str">
        <f>IFERROR(VLOOKUP("Management"&amp;$A41,Descriptions!$A$4:$K$10000,9,FALSE),"add to description tab")</f>
        <v>X</v>
      </c>
      <c r="G41" s="76" t="str">
        <f>IFERROR(VLOOKUP("Management"&amp;$A41,Descriptions!$A$4:$K$10000,10,FALSE),"add to description tab")</f>
        <v>X</v>
      </c>
      <c r="H41" s="76">
        <f>IFERROR(VLOOKUP("Management"&amp;$A41,Descriptions!$A$4:$K$10000,11,FALSE),"add to description tab")</f>
        <v>0</v>
      </c>
    </row>
  </sheetData>
  <autoFilter ref="A1:H41" xr:uid="{00000000-0009-0000-0000-00000B000000}"/>
  <conditionalFormatting sqref="B3:H41">
    <cfRule type="containsText" dxfId="1" priority="1" operator="containsText" text="add to description">
      <formula>NOT(ISERROR(SEARCH("add to description",B3)))</formula>
    </cfRule>
  </conditionalFormatting>
  <pageMargins left="0.7" right="0.7" top="0.75" bottom="0.75" header="0.3" footer="0.3"/>
  <pageSetup orientation="portrait" verticalDpi="1200" r:id="rId1"/>
  <headerFooter>
    <oddHeader>&amp;R&amp;"Arial Black,Regular"&amp;10&amp;A</oddHeader>
    <oddFooter>&amp;C&amp;"Arial,Regular"&amp;10Page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dimension ref="A1:G450"/>
  <sheetViews>
    <sheetView workbookViewId="0">
      <selection activeCell="L28" sqref="L28"/>
    </sheetView>
  </sheetViews>
  <sheetFormatPr defaultRowHeight="14.25" customHeight="1" x14ac:dyDescent="0.25"/>
  <cols>
    <col min="1" max="1" width="9.140625" customWidth="1"/>
    <col min="2" max="2" width="38" bestFit="1" customWidth="1"/>
    <col min="3" max="3" width="18" style="66" hidden="1" customWidth="1"/>
    <col min="4" max="4" width="16.42578125" style="66" hidden="1" customWidth="1"/>
    <col min="5" max="5" width="10" style="66" hidden="1" customWidth="1"/>
    <col min="6" max="6" width="12" style="66" hidden="1" customWidth="1"/>
    <col min="7" max="7" width="7.85546875" style="66" hidden="1" customWidth="1"/>
    <col min="8" max="8" width="11.7109375" customWidth="1"/>
  </cols>
  <sheetData>
    <row r="1" spans="1:7" ht="14.25" customHeight="1" thickBot="1" x14ac:dyDescent="0.3">
      <c r="A1" s="40" t="s">
        <v>13</v>
      </c>
      <c r="B1" s="40" t="s">
        <v>57</v>
      </c>
      <c r="C1" s="81" t="s">
        <v>59</v>
      </c>
      <c r="D1" s="81" t="s">
        <v>60</v>
      </c>
      <c r="E1" s="81" t="s">
        <v>61</v>
      </c>
      <c r="F1" s="81" t="s">
        <v>62</v>
      </c>
      <c r="G1" s="81" t="s">
        <v>63</v>
      </c>
    </row>
    <row r="2" spans="1:7" s="1" customFormat="1" ht="14.25" customHeight="1" x14ac:dyDescent="0.25">
      <c r="A2" s="54"/>
      <c r="B2" s="54"/>
      <c r="C2" s="65"/>
      <c r="D2" s="65"/>
      <c r="E2" s="65"/>
      <c r="F2" s="65"/>
      <c r="G2" s="65"/>
    </row>
    <row r="3" spans="1:7" s="1" customFormat="1" ht="14.25" customHeight="1" x14ac:dyDescent="0.25">
      <c r="A3" s="110" t="s">
        <v>21</v>
      </c>
      <c r="B3" s="87" t="str">
        <f>UPPER(IFERROR(VLOOKUP("Unit"&amp;$A3,Descriptions!$A$4:$F$10000,4,FALSE),"add to description tab"))</f>
        <v>GENERAL</v>
      </c>
      <c r="C3" s="76">
        <f>IFERROR(VLOOKUP("Unit"&amp;$A3,Descriptions!$A$4:$K$10000,7,FALSE),"add to description tab")</f>
        <v>0</v>
      </c>
      <c r="D3" s="76">
        <f>IFERROR(VLOOKUP("Unit"&amp;$A3,Descriptions!$A$4:$K$10000,8,FALSE),"add to description tab")</f>
        <v>0</v>
      </c>
      <c r="E3" s="76">
        <f>IFERROR(VLOOKUP("Unit"&amp;$A3,Descriptions!$A$4:$K$10000,9,FALSE),"add to description tab")</f>
        <v>0</v>
      </c>
      <c r="F3" s="76">
        <f>IFERROR(VLOOKUP("Unit"&amp;$A3,Descriptions!$A$4:$K$10000,10,FALSE),"add to description tab")</f>
        <v>0</v>
      </c>
      <c r="G3" s="76">
        <f>IFERROR(VLOOKUP("Unit"&amp;$A3,Descriptions!$A$4:$K$10000,11,FALSE),"add to description tab")</f>
        <v>0</v>
      </c>
    </row>
    <row r="4" spans="1:7" ht="14.25" hidden="1" customHeight="1" x14ac:dyDescent="0.25">
      <c r="A4" s="110" t="s">
        <v>713</v>
      </c>
      <c r="B4" s="87" t="str">
        <f>UPPER(IFERROR(VLOOKUP("Unit"&amp;$A4,Descriptions!$A$4:$F$10000,4,FALSE),"add to description tab"))</f>
        <v>CABRILLO HIGH SCHOOL</v>
      </c>
      <c r="C4" s="76" t="str">
        <f>IFERROR(VLOOKUP("Unit"&amp;$A4,Descriptions!$A$4:$K$10000,7,FALSE),"add to description tab")</f>
        <v>x</v>
      </c>
      <c r="D4" s="76" t="str">
        <f>IFERROR(VLOOKUP("Unit"&amp;$A4,Descriptions!$A$4:$K$10000,8,FALSE),"add to description tab")</f>
        <v>x</v>
      </c>
      <c r="E4" s="76" t="str">
        <f>IFERROR(VLOOKUP("Unit"&amp;$A4,Descriptions!$A$4:$K$10000,9,FALSE),"add to description tab")</f>
        <v>x</v>
      </c>
      <c r="F4" s="76" t="str">
        <f>IFERROR(VLOOKUP("Unit"&amp;$A4,Descriptions!$A$4:$K$10000,10,FALSE),"add to description tab")</f>
        <v>x</v>
      </c>
      <c r="G4" s="76" t="str">
        <f>IFERROR(VLOOKUP("Unit"&amp;$A4,Descriptions!$A$4:$K$10000,11,FALSE),"add to description tab")</f>
        <v>x</v>
      </c>
    </row>
    <row r="5" spans="1:7" ht="14.25" hidden="1" customHeight="1" x14ac:dyDescent="0.25">
      <c r="A5" s="110" t="s">
        <v>714</v>
      </c>
      <c r="B5" s="87" t="str">
        <f>UPPER(IFERROR(VLOOKUP("Unit"&amp;$A5,Descriptions!$A$4:$F$10000,4,FALSE),"add to description tab"))</f>
        <v>LOMPOC HIGH SCHOOL</v>
      </c>
      <c r="C5" s="76" t="str">
        <f>IFERROR(VLOOKUP("Unit"&amp;$A5,Descriptions!$A$4:$K$10000,7,FALSE),"add to description tab")</f>
        <v>x</v>
      </c>
      <c r="D5" s="76" t="str">
        <f>IFERROR(VLOOKUP("Unit"&amp;$A5,Descriptions!$A$4:$K$10000,8,FALSE),"add to description tab")</f>
        <v>x</v>
      </c>
      <c r="E5" s="76" t="str">
        <f>IFERROR(VLOOKUP("Unit"&amp;$A5,Descriptions!$A$4:$K$10000,9,FALSE),"add to description tab")</f>
        <v>x</v>
      </c>
      <c r="F5" s="76" t="str">
        <f>IFERROR(VLOOKUP("Unit"&amp;$A5,Descriptions!$A$4:$K$10000,10,FALSE),"add to description tab")</f>
        <v>x</v>
      </c>
      <c r="G5" s="76" t="str">
        <f>IFERROR(VLOOKUP("Unit"&amp;$A5,Descriptions!$A$4:$K$10000,11,FALSE),"add to description tab")</f>
        <v>x</v>
      </c>
    </row>
    <row r="6" spans="1:7" ht="14.25" customHeight="1" x14ac:dyDescent="0.25">
      <c r="A6" s="110" t="s">
        <v>3727</v>
      </c>
      <c r="B6" s="87" t="str">
        <f>UPPER(IFERROR(VLOOKUP("Unit"&amp;$A6,Descriptions!$A$4:$F$10000,4,FALSE),"add to description tab"))</f>
        <v>CLEANING SUPPLIES</v>
      </c>
      <c r="C6" s="76">
        <f>IFERROR(VLOOKUP("Unit"&amp;$A6,Descriptions!$A$4:$K$10000,7,FALSE),"add to description tab")</f>
        <v>0</v>
      </c>
      <c r="D6" s="76">
        <f>IFERROR(VLOOKUP("Unit"&amp;$A6,Descriptions!$A$4:$K$10000,8,FALSE),"add to description tab")</f>
        <v>0</v>
      </c>
      <c r="E6" s="76">
        <f>IFERROR(VLOOKUP("Unit"&amp;$A6,Descriptions!$A$4:$K$10000,9,FALSE),"add to description tab")</f>
        <v>0</v>
      </c>
      <c r="F6" s="76">
        <f>IFERROR(VLOOKUP("Unit"&amp;$A6,Descriptions!$A$4:$K$10000,10,FALSE),"add to description tab")</f>
        <v>0</v>
      </c>
      <c r="G6" s="76">
        <f>IFERROR(VLOOKUP("Unit"&amp;$A6,Descriptions!$A$4:$K$10000,11,FALSE),"add to description tab")</f>
        <v>0</v>
      </c>
    </row>
    <row r="7" spans="1:7" ht="14.25" customHeight="1" x14ac:dyDescent="0.25">
      <c r="A7" s="110" t="s">
        <v>3729</v>
      </c>
      <c r="B7" s="87" t="str">
        <f>UPPER(IFERROR(VLOOKUP("Unit"&amp;$A7,Descriptions!$A$4:$F$10000,4,FALSE),"add to description tab"))</f>
        <v>EDUCATIONAL TECHNOLOGY</v>
      </c>
      <c r="C7" s="76">
        <f>IFERROR(VLOOKUP("Unit"&amp;$A7,Descriptions!$A$4:$K$10000,7,FALSE),"add to description tab")</f>
        <v>0</v>
      </c>
      <c r="D7" s="76">
        <f>IFERROR(VLOOKUP("Unit"&amp;$A7,Descriptions!$A$4:$K$10000,8,FALSE),"add to description tab")</f>
        <v>0</v>
      </c>
      <c r="E7" s="76">
        <f>IFERROR(VLOOKUP("Unit"&amp;$A7,Descriptions!$A$4:$K$10000,9,FALSE),"add to description tab")</f>
        <v>0</v>
      </c>
      <c r="F7" s="76">
        <f>IFERROR(VLOOKUP("Unit"&amp;$A7,Descriptions!$A$4:$K$10000,10,FALSE),"add to description tab")</f>
        <v>0</v>
      </c>
      <c r="G7" s="76">
        <f>IFERROR(VLOOKUP("Unit"&amp;$A7,Descriptions!$A$4:$K$10000,11,FALSE),"add to description tab")</f>
        <v>0</v>
      </c>
    </row>
    <row r="8" spans="1:7" ht="14.25" customHeight="1" x14ac:dyDescent="0.25">
      <c r="A8" s="110" t="s">
        <v>3731</v>
      </c>
      <c r="B8" s="87" t="str">
        <f>UPPER(IFERROR(VLOOKUP("Unit"&amp;$A8,Descriptions!$A$4:$F$10000,4,FALSE),"add to description tab"))</f>
        <v>SERVER PROJECT</v>
      </c>
      <c r="C8" s="76">
        <f>IFERROR(VLOOKUP("Unit"&amp;$A8,Descriptions!$A$4:$K$10000,7,FALSE),"add to description tab")</f>
        <v>0</v>
      </c>
      <c r="D8" s="76">
        <f>IFERROR(VLOOKUP("Unit"&amp;$A8,Descriptions!$A$4:$K$10000,8,FALSE),"add to description tab")</f>
        <v>0</v>
      </c>
      <c r="E8" s="76">
        <f>IFERROR(VLOOKUP("Unit"&amp;$A8,Descriptions!$A$4:$K$10000,9,FALSE),"add to description tab")</f>
        <v>0</v>
      </c>
      <c r="F8" s="76">
        <f>IFERROR(VLOOKUP("Unit"&amp;$A8,Descriptions!$A$4:$K$10000,10,FALSE),"add to description tab")</f>
        <v>0</v>
      </c>
      <c r="G8" s="76">
        <f>IFERROR(VLOOKUP("Unit"&amp;$A8,Descriptions!$A$4:$K$10000,11,FALSE),"add to description tab")</f>
        <v>0</v>
      </c>
    </row>
    <row r="9" spans="1:7" ht="14.25" hidden="1" customHeight="1" x14ac:dyDescent="0.25">
      <c r="A9" s="110" t="s">
        <v>108</v>
      </c>
      <c r="B9" s="87" t="str">
        <f>UPPER(IFERROR(VLOOKUP("Unit"&amp;$A9,Descriptions!$A$4:$F$10000,4,FALSE),"add to description tab"))</f>
        <v>SUPP/CONCENTR GRANT</v>
      </c>
      <c r="C9" s="76" t="str">
        <f>IFERROR(VLOOKUP("Unit"&amp;$A9,Descriptions!$A$4:$K$10000,7,FALSE),"add to description tab")</f>
        <v>x</v>
      </c>
      <c r="D9" s="76" t="str">
        <f>IFERROR(VLOOKUP("Unit"&amp;$A9,Descriptions!$A$4:$K$10000,8,FALSE),"add to description tab")</f>
        <v>x</v>
      </c>
      <c r="E9" s="76" t="str">
        <f>IFERROR(VLOOKUP("Unit"&amp;$A9,Descriptions!$A$4:$K$10000,9,FALSE),"add to description tab")</f>
        <v>x</v>
      </c>
      <c r="F9" s="76" t="str">
        <f>IFERROR(VLOOKUP("Unit"&amp;$A9,Descriptions!$A$4:$K$10000,10,FALSE),"add to description tab")</f>
        <v>x</v>
      </c>
      <c r="G9" s="76" t="str">
        <f>IFERROR(VLOOKUP("Unit"&amp;$A9,Descriptions!$A$4:$K$10000,11,FALSE),"add to description tab")</f>
        <v>x</v>
      </c>
    </row>
    <row r="10" spans="1:7" ht="14.25" customHeight="1" x14ac:dyDescent="0.25">
      <c r="A10" s="110" t="s">
        <v>769</v>
      </c>
      <c r="B10" s="87" t="str">
        <f>UPPER(IFERROR(VLOOKUP("Unit"&amp;$A10,Descriptions!$A$4:$F$10000,4,FALSE),"add to description tab"))</f>
        <v>ART</v>
      </c>
      <c r="C10" s="76">
        <f>IFERROR(VLOOKUP("Unit"&amp;$A10,Descriptions!$A$4:$K$10000,7,FALSE),"add to description tab")</f>
        <v>0</v>
      </c>
      <c r="D10" s="76">
        <f>IFERROR(VLOOKUP("Unit"&amp;$A10,Descriptions!$A$4:$K$10000,8,FALSE),"add to description tab")</f>
        <v>0</v>
      </c>
      <c r="E10" s="76">
        <f>IFERROR(VLOOKUP("Unit"&amp;$A10,Descriptions!$A$4:$K$10000,9,FALSE),"add to description tab")</f>
        <v>0</v>
      </c>
      <c r="F10" s="76">
        <f>IFERROR(VLOOKUP("Unit"&amp;$A10,Descriptions!$A$4:$K$10000,10,FALSE),"add to description tab")</f>
        <v>0</v>
      </c>
      <c r="G10" s="76">
        <f>IFERROR(VLOOKUP("Unit"&amp;$A10,Descriptions!$A$4:$K$10000,11,FALSE),"add to description tab")</f>
        <v>0</v>
      </c>
    </row>
    <row r="11" spans="1:7" ht="14.25" customHeight="1" x14ac:dyDescent="0.25">
      <c r="A11" s="110" t="s">
        <v>770</v>
      </c>
      <c r="B11" s="87" t="str">
        <f>UPPER(IFERROR(VLOOKUP("Unit"&amp;$A11,Descriptions!$A$4:$F$10000,4,FALSE),"add to description tab"))</f>
        <v>ATHLETICS</v>
      </c>
      <c r="C11" s="76">
        <f>IFERROR(VLOOKUP("Unit"&amp;$A11,Descriptions!$A$4:$K$10000,7,FALSE),"add to description tab")</f>
        <v>0</v>
      </c>
      <c r="D11" s="76">
        <f>IFERROR(VLOOKUP("Unit"&amp;$A11,Descriptions!$A$4:$K$10000,8,FALSE),"add to description tab")</f>
        <v>0</v>
      </c>
      <c r="E11" s="76">
        <f>IFERROR(VLOOKUP("Unit"&amp;$A11,Descriptions!$A$4:$K$10000,9,FALSE),"add to description tab")</f>
        <v>0</v>
      </c>
      <c r="F11" s="76">
        <f>IFERROR(VLOOKUP("Unit"&amp;$A11,Descriptions!$A$4:$K$10000,10,FALSE),"add to description tab")</f>
        <v>0</v>
      </c>
      <c r="G11" s="76">
        <f>IFERROR(VLOOKUP("Unit"&amp;$A11,Descriptions!$A$4:$K$10000,11,FALSE),"add to description tab")</f>
        <v>0</v>
      </c>
    </row>
    <row r="12" spans="1:7" ht="14.25" customHeight="1" x14ac:dyDescent="0.25">
      <c r="A12" s="110" t="s">
        <v>771</v>
      </c>
      <c r="B12" s="87" t="str">
        <f>UPPER(IFERROR(VLOOKUP("Unit"&amp;$A12,Descriptions!$A$4:$F$10000,4,FALSE),"add to description tab"))</f>
        <v>COUNSELING</v>
      </c>
      <c r="C12" s="76">
        <f>IFERROR(VLOOKUP("Unit"&amp;$A12,Descriptions!$A$4:$K$10000,7,FALSE),"add to description tab")</f>
        <v>0</v>
      </c>
      <c r="D12" s="76">
        <f>IFERROR(VLOOKUP("Unit"&amp;$A12,Descriptions!$A$4:$K$10000,8,FALSE),"add to description tab")</f>
        <v>0</v>
      </c>
      <c r="E12" s="76">
        <f>IFERROR(VLOOKUP("Unit"&amp;$A12,Descriptions!$A$4:$K$10000,9,FALSE),"add to description tab")</f>
        <v>0</v>
      </c>
      <c r="F12" s="76">
        <f>IFERROR(VLOOKUP("Unit"&amp;$A12,Descriptions!$A$4:$K$10000,10,FALSE),"add to description tab")</f>
        <v>0</v>
      </c>
      <c r="G12" s="76">
        <f>IFERROR(VLOOKUP("Unit"&amp;$A12,Descriptions!$A$4:$K$10000,11,FALSE),"add to description tab")</f>
        <v>0</v>
      </c>
    </row>
    <row r="13" spans="1:7" ht="14.25" customHeight="1" x14ac:dyDescent="0.25">
      <c r="A13" s="110" t="s">
        <v>772</v>
      </c>
      <c r="B13" s="87" t="str">
        <f>UPPER(IFERROR(VLOOKUP("Unit"&amp;$A13,Descriptions!$A$4:$F$10000,4,FALSE),"add to description tab"))</f>
        <v>BUSINESS</v>
      </c>
      <c r="C13" s="76">
        <f>IFERROR(VLOOKUP("Unit"&amp;$A13,Descriptions!$A$4:$K$10000,7,FALSE),"add to description tab")</f>
        <v>0</v>
      </c>
      <c r="D13" s="76">
        <f>IFERROR(VLOOKUP("Unit"&amp;$A13,Descriptions!$A$4:$K$10000,8,FALSE),"add to description tab")</f>
        <v>0</v>
      </c>
      <c r="E13" s="76">
        <f>IFERROR(VLOOKUP("Unit"&amp;$A13,Descriptions!$A$4:$K$10000,9,FALSE),"add to description tab")</f>
        <v>0</v>
      </c>
      <c r="F13" s="76">
        <f>IFERROR(VLOOKUP("Unit"&amp;$A13,Descriptions!$A$4:$K$10000,10,FALSE),"add to description tab")</f>
        <v>0</v>
      </c>
      <c r="G13" s="76">
        <f>IFERROR(VLOOKUP("Unit"&amp;$A13,Descriptions!$A$4:$K$10000,11,FALSE),"add to description tab")</f>
        <v>0</v>
      </c>
    </row>
    <row r="14" spans="1:7" ht="14.25" customHeight="1" x14ac:dyDescent="0.25">
      <c r="A14" s="110" t="s">
        <v>773</v>
      </c>
      <c r="B14" s="87" t="str">
        <f>UPPER(IFERROR(VLOOKUP("Unit"&amp;$A14,Descriptions!$A$4:$F$10000,4,FALSE),"add to description tab"))</f>
        <v>ENGLISH</v>
      </c>
      <c r="C14" s="76">
        <f>IFERROR(VLOOKUP("Unit"&amp;$A14,Descriptions!$A$4:$K$10000,7,FALSE),"add to description tab")</f>
        <v>0</v>
      </c>
      <c r="D14" s="76">
        <f>IFERROR(VLOOKUP("Unit"&amp;$A14,Descriptions!$A$4:$K$10000,8,FALSE),"add to description tab")</f>
        <v>0</v>
      </c>
      <c r="E14" s="76">
        <f>IFERROR(VLOOKUP("Unit"&amp;$A14,Descriptions!$A$4:$K$10000,9,FALSE),"add to description tab")</f>
        <v>0</v>
      </c>
      <c r="F14" s="76">
        <f>IFERROR(VLOOKUP("Unit"&amp;$A14,Descriptions!$A$4:$K$10000,10,FALSE),"add to description tab")</f>
        <v>0</v>
      </c>
      <c r="G14" s="76">
        <f>IFERROR(VLOOKUP("Unit"&amp;$A14,Descriptions!$A$4:$K$10000,11,FALSE),"add to description tab")</f>
        <v>0</v>
      </c>
    </row>
    <row r="15" spans="1:7" ht="14.25" customHeight="1" x14ac:dyDescent="0.25">
      <c r="A15" s="110" t="s">
        <v>774</v>
      </c>
      <c r="B15" s="87" t="str">
        <f>UPPER(IFERROR(VLOOKUP("Unit"&amp;$A15,Descriptions!$A$4:$F$10000,4,FALSE),"add to description tab"))</f>
        <v>FOREIGN LANGUAGE</v>
      </c>
      <c r="C15" s="76">
        <f>IFERROR(VLOOKUP("Unit"&amp;$A15,Descriptions!$A$4:$K$10000,7,FALSE),"add to description tab")</f>
        <v>0</v>
      </c>
      <c r="D15" s="76">
        <f>IFERROR(VLOOKUP("Unit"&amp;$A15,Descriptions!$A$4:$K$10000,8,FALSE),"add to description tab")</f>
        <v>0</v>
      </c>
      <c r="E15" s="76">
        <f>IFERROR(VLOOKUP("Unit"&amp;$A15,Descriptions!$A$4:$K$10000,9,FALSE),"add to description tab")</f>
        <v>0</v>
      </c>
      <c r="F15" s="76">
        <f>IFERROR(VLOOKUP("Unit"&amp;$A15,Descriptions!$A$4:$K$10000,10,FALSE),"add to description tab")</f>
        <v>0</v>
      </c>
      <c r="G15" s="76">
        <f>IFERROR(VLOOKUP("Unit"&amp;$A15,Descriptions!$A$4:$K$10000,11,FALSE),"add to description tab")</f>
        <v>0</v>
      </c>
    </row>
    <row r="16" spans="1:7" ht="14.25" customHeight="1" x14ac:dyDescent="0.25">
      <c r="A16" s="110" t="s">
        <v>775</v>
      </c>
      <c r="B16" s="87" t="str">
        <f>UPPER(IFERROR(VLOOKUP("Unit"&amp;$A16,Descriptions!$A$4:$F$10000,4,FALSE),"add to description tab"))</f>
        <v>HOME EC</v>
      </c>
      <c r="C16" s="76">
        <f>IFERROR(VLOOKUP("Unit"&amp;$A16,Descriptions!$A$4:$K$10000,7,FALSE),"add to description tab")</f>
        <v>0</v>
      </c>
      <c r="D16" s="76">
        <f>IFERROR(VLOOKUP("Unit"&amp;$A16,Descriptions!$A$4:$K$10000,8,FALSE),"add to description tab")</f>
        <v>0</v>
      </c>
      <c r="E16" s="76">
        <f>IFERROR(VLOOKUP("Unit"&amp;$A16,Descriptions!$A$4:$K$10000,9,FALSE),"add to description tab")</f>
        <v>0</v>
      </c>
      <c r="F16" s="76">
        <f>IFERROR(VLOOKUP("Unit"&amp;$A16,Descriptions!$A$4:$K$10000,10,FALSE),"add to description tab")</f>
        <v>0</v>
      </c>
      <c r="G16" s="76">
        <f>IFERROR(VLOOKUP("Unit"&amp;$A16,Descriptions!$A$4:$K$10000,11,FALSE),"add to description tab")</f>
        <v>0</v>
      </c>
    </row>
    <row r="17" spans="1:7" ht="14.25" customHeight="1" x14ac:dyDescent="0.25">
      <c r="A17" s="110" t="s">
        <v>776</v>
      </c>
      <c r="B17" s="87" t="str">
        <f>UPPER(IFERROR(VLOOKUP("Unit"&amp;$A17,Descriptions!$A$4:$F$10000,4,FALSE),"add to description tab"))</f>
        <v>INDUSTRIAL ARTS</v>
      </c>
      <c r="C17" s="76">
        <f>IFERROR(VLOOKUP("Unit"&amp;$A17,Descriptions!$A$4:$K$10000,7,FALSE),"add to description tab")</f>
        <v>0</v>
      </c>
      <c r="D17" s="76">
        <f>IFERROR(VLOOKUP("Unit"&amp;$A17,Descriptions!$A$4:$K$10000,8,FALSE),"add to description tab")</f>
        <v>0</v>
      </c>
      <c r="E17" s="76">
        <f>IFERROR(VLOOKUP("Unit"&amp;$A17,Descriptions!$A$4:$K$10000,9,FALSE),"add to description tab")</f>
        <v>0</v>
      </c>
      <c r="F17" s="76">
        <f>IFERROR(VLOOKUP("Unit"&amp;$A17,Descriptions!$A$4:$K$10000,10,FALSE),"add to description tab")</f>
        <v>0</v>
      </c>
      <c r="G17" s="76">
        <f>IFERROR(VLOOKUP("Unit"&amp;$A17,Descriptions!$A$4:$K$10000,11,FALSE),"add to description tab")</f>
        <v>0</v>
      </c>
    </row>
    <row r="18" spans="1:7" ht="14.25" customHeight="1" x14ac:dyDescent="0.25">
      <c r="A18" s="110" t="s">
        <v>777</v>
      </c>
      <c r="B18" s="87" t="str">
        <f>UPPER(IFERROR(VLOOKUP("Unit"&amp;$A18,Descriptions!$A$4:$F$10000,4,FALSE),"add to description tab"))</f>
        <v>LIBRARY</v>
      </c>
      <c r="C18" s="76">
        <f>IFERROR(VLOOKUP("Unit"&amp;$A18,Descriptions!$A$4:$K$10000,7,FALSE),"add to description tab")</f>
        <v>0</v>
      </c>
      <c r="D18" s="76">
        <f>IFERROR(VLOOKUP("Unit"&amp;$A18,Descriptions!$A$4:$K$10000,8,FALSE),"add to description tab")</f>
        <v>0</v>
      </c>
      <c r="E18" s="76">
        <f>IFERROR(VLOOKUP("Unit"&amp;$A18,Descriptions!$A$4:$K$10000,9,FALSE),"add to description tab")</f>
        <v>0</v>
      </c>
      <c r="F18" s="76">
        <f>IFERROR(VLOOKUP("Unit"&amp;$A18,Descriptions!$A$4:$K$10000,10,FALSE),"add to description tab")</f>
        <v>0</v>
      </c>
      <c r="G18" s="76">
        <f>IFERROR(VLOOKUP("Unit"&amp;$A18,Descriptions!$A$4:$K$10000,11,FALSE),"add to description tab")</f>
        <v>0</v>
      </c>
    </row>
    <row r="19" spans="1:7" ht="14.25" customHeight="1" x14ac:dyDescent="0.25">
      <c r="A19" s="110" t="s">
        <v>778</v>
      </c>
      <c r="B19" s="87" t="str">
        <f>UPPER(IFERROR(VLOOKUP("Unit"&amp;$A19,Descriptions!$A$4:$F$10000,4,FALSE),"add to description tab"))</f>
        <v>MATHEMATICS</v>
      </c>
      <c r="C19" s="76">
        <f>IFERROR(VLOOKUP("Unit"&amp;$A19,Descriptions!$A$4:$K$10000,7,FALSE),"add to description tab")</f>
        <v>0</v>
      </c>
      <c r="D19" s="76">
        <f>IFERROR(VLOOKUP("Unit"&amp;$A19,Descriptions!$A$4:$K$10000,8,FALSE),"add to description tab")</f>
        <v>0</v>
      </c>
      <c r="E19" s="76">
        <f>IFERROR(VLOOKUP("Unit"&amp;$A19,Descriptions!$A$4:$K$10000,9,FALSE),"add to description tab")</f>
        <v>0</v>
      </c>
      <c r="F19" s="76">
        <f>IFERROR(VLOOKUP("Unit"&amp;$A19,Descriptions!$A$4:$K$10000,10,FALSE),"add to description tab")</f>
        <v>0</v>
      </c>
      <c r="G19" s="76">
        <f>IFERROR(VLOOKUP("Unit"&amp;$A19,Descriptions!$A$4:$K$10000,11,FALSE),"add to description tab")</f>
        <v>0</v>
      </c>
    </row>
    <row r="20" spans="1:7" ht="14.25" customHeight="1" x14ac:dyDescent="0.25">
      <c r="A20" s="110" t="s">
        <v>779</v>
      </c>
      <c r="B20" s="87" t="str">
        <f>UPPER(IFERROR(VLOOKUP("Unit"&amp;$A20,Descriptions!$A$4:$F$10000,4,FALSE),"add to description tab"))</f>
        <v>MUSIC</v>
      </c>
      <c r="C20" s="76">
        <f>IFERROR(VLOOKUP("Unit"&amp;$A20,Descriptions!$A$4:$K$10000,7,FALSE),"add to description tab")</f>
        <v>0</v>
      </c>
      <c r="D20" s="76">
        <f>IFERROR(VLOOKUP("Unit"&amp;$A20,Descriptions!$A$4:$K$10000,8,FALSE),"add to description tab")</f>
        <v>0</v>
      </c>
      <c r="E20" s="76">
        <f>IFERROR(VLOOKUP("Unit"&amp;$A20,Descriptions!$A$4:$K$10000,9,FALSE),"add to description tab")</f>
        <v>0</v>
      </c>
      <c r="F20" s="76">
        <f>IFERROR(VLOOKUP("Unit"&amp;$A20,Descriptions!$A$4:$K$10000,10,FALSE),"add to description tab")</f>
        <v>0</v>
      </c>
      <c r="G20" s="76">
        <f>IFERROR(VLOOKUP("Unit"&amp;$A20,Descriptions!$A$4:$K$10000,11,FALSE),"add to description tab")</f>
        <v>0</v>
      </c>
    </row>
    <row r="21" spans="1:7" ht="14.25" customHeight="1" x14ac:dyDescent="0.25">
      <c r="A21" s="110" t="s">
        <v>780</v>
      </c>
      <c r="B21" s="87" t="str">
        <f>UPPER(IFERROR(VLOOKUP("Unit"&amp;$A21,Descriptions!$A$4:$F$10000,4,FALSE),"add to description tab"))</f>
        <v>PE</v>
      </c>
      <c r="C21" s="76">
        <f>IFERROR(VLOOKUP("Unit"&amp;$A21,Descriptions!$A$4:$K$10000,7,FALSE),"add to description tab")</f>
        <v>0</v>
      </c>
      <c r="D21" s="76">
        <f>IFERROR(VLOOKUP("Unit"&amp;$A21,Descriptions!$A$4:$K$10000,8,FALSE),"add to description tab")</f>
        <v>0</v>
      </c>
      <c r="E21" s="76">
        <f>IFERROR(VLOOKUP("Unit"&amp;$A21,Descriptions!$A$4:$K$10000,9,FALSE),"add to description tab")</f>
        <v>0</v>
      </c>
      <c r="F21" s="76">
        <f>IFERROR(VLOOKUP("Unit"&amp;$A21,Descriptions!$A$4:$K$10000,10,FALSE),"add to description tab")</f>
        <v>0</v>
      </c>
      <c r="G21" s="76">
        <f>IFERROR(VLOOKUP("Unit"&amp;$A21,Descriptions!$A$4:$K$10000,11,FALSE),"add to description tab")</f>
        <v>0</v>
      </c>
    </row>
    <row r="22" spans="1:7" ht="14.25" customHeight="1" x14ac:dyDescent="0.25">
      <c r="A22" s="110" t="s">
        <v>781</v>
      </c>
      <c r="B22" s="87" t="str">
        <f>UPPER(IFERROR(VLOOKUP("Unit"&amp;$A22,Descriptions!$A$4:$F$10000,4,FALSE),"add to description tab"))</f>
        <v>SCIENCE</v>
      </c>
      <c r="C22" s="76">
        <f>IFERROR(VLOOKUP("Unit"&amp;$A22,Descriptions!$A$4:$K$10000,7,FALSE),"add to description tab")</f>
        <v>0</v>
      </c>
      <c r="D22" s="76">
        <f>IFERROR(VLOOKUP("Unit"&amp;$A22,Descriptions!$A$4:$K$10000,8,FALSE),"add to description tab")</f>
        <v>0</v>
      </c>
      <c r="E22" s="76">
        <f>IFERROR(VLOOKUP("Unit"&amp;$A22,Descriptions!$A$4:$K$10000,9,FALSE),"add to description tab")</f>
        <v>0</v>
      </c>
      <c r="F22" s="76">
        <f>IFERROR(VLOOKUP("Unit"&amp;$A22,Descriptions!$A$4:$K$10000,10,FALSE),"add to description tab")</f>
        <v>0</v>
      </c>
      <c r="G22" s="76">
        <f>IFERROR(VLOOKUP("Unit"&amp;$A22,Descriptions!$A$4:$K$10000,11,FALSE),"add to description tab")</f>
        <v>0</v>
      </c>
    </row>
    <row r="23" spans="1:7" ht="14.25" customHeight="1" x14ac:dyDescent="0.25">
      <c r="A23" s="110" t="s">
        <v>782</v>
      </c>
      <c r="B23" s="87" t="str">
        <f>UPPER(IFERROR(VLOOKUP("Unit"&amp;$A23,Descriptions!$A$4:$F$10000,4,FALSE),"add to description tab"))</f>
        <v>SOCIAL SCIENCE</v>
      </c>
      <c r="C23" s="76">
        <f>IFERROR(VLOOKUP("Unit"&amp;$A23,Descriptions!$A$4:$K$10000,7,FALSE),"add to description tab")</f>
        <v>0</v>
      </c>
      <c r="D23" s="76">
        <f>IFERROR(VLOOKUP("Unit"&amp;$A23,Descriptions!$A$4:$K$10000,8,FALSE),"add to description tab")</f>
        <v>0</v>
      </c>
      <c r="E23" s="76">
        <f>IFERROR(VLOOKUP("Unit"&amp;$A23,Descriptions!$A$4:$K$10000,9,FALSE),"add to description tab")</f>
        <v>0</v>
      </c>
      <c r="F23" s="76">
        <f>IFERROR(VLOOKUP("Unit"&amp;$A23,Descriptions!$A$4:$K$10000,10,FALSE),"add to description tab")</f>
        <v>0</v>
      </c>
      <c r="G23" s="76">
        <f>IFERROR(VLOOKUP("Unit"&amp;$A23,Descriptions!$A$4:$K$10000,11,FALSE),"add to description tab")</f>
        <v>0</v>
      </c>
    </row>
    <row r="24" spans="1:7" ht="14.25" customHeight="1" x14ac:dyDescent="0.25">
      <c r="A24" s="110" t="s">
        <v>783</v>
      </c>
      <c r="B24" s="87" t="str">
        <f>UPPER(IFERROR(VLOOKUP("Unit"&amp;$A24,Descriptions!$A$4:$F$10000,4,FALSE),"add to description tab"))</f>
        <v>CAREER CENTER</v>
      </c>
      <c r="C24" s="76">
        <f>IFERROR(VLOOKUP("Unit"&amp;$A24,Descriptions!$A$4:$K$10000,7,FALSE),"add to description tab")</f>
        <v>0</v>
      </c>
      <c r="D24" s="76">
        <f>IFERROR(VLOOKUP("Unit"&amp;$A24,Descriptions!$A$4:$K$10000,8,FALSE),"add to description tab")</f>
        <v>0</v>
      </c>
      <c r="E24" s="76">
        <f>IFERROR(VLOOKUP("Unit"&amp;$A24,Descriptions!$A$4:$K$10000,9,FALSE),"add to description tab")</f>
        <v>0</v>
      </c>
      <c r="F24" s="76">
        <f>IFERROR(VLOOKUP("Unit"&amp;$A24,Descriptions!$A$4:$K$10000,10,FALSE),"add to description tab")</f>
        <v>0</v>
      </c>
      <c r="G24" s="76">
        <f>IFERROR(VLOOKUP("Unit"&amp;$A24,Descriptions!$A$4:$K$10000,11,FALSE),"add to description tab")</f>
        <v>0</v>
      </c>
    </row>
    <row r="25" spans="1:7" ht="14.25" customHeight="1" x14ac:dyDescent="0.25">
      <c r="A25" s="110" t="s">
        <v>784</v>
      </c>
      <c r="B25" s="87" t="str">
        <f>UPPER(IFERROR(VLOOKUP("Unit"&amp;$A25,Descriptions!$A$4:$F$10000,4,FALSE),"add to description tab"))</f>
        <v>CA REQUIREMENTS</v>
      </c>
      <c r="C25" s="76">
        <f>IFERROR(VLOOKUP("Unit"&amp;$A25,Descriptions!$A$4:$K$10000,7,FALSE),"add to description tab")</f>
        <v>0</v>
      </c>
      <c r="D25" s="76">
        <f>IFERROR(VLOOKUP("Unit"&amp;$A25,Descriptions!$A$4:$K$10000,8,FALSE),"add to description tab")</f>
        <v>0</v>
      </c>
      <c r="E25" s="76">
        <f>IFERROR(VLOOKUP("Unit"&amp;$A25,Descriptions!$A$4:$K$10000,9,FALSE),"add to description tab")</f>
        <v>0</v>
      </c>
      <c r="F25" s="76">
        <f>IFERROR(VLOOKUP("Unit"&amp;$A25,Descriptions!$A$4:$K$10000,10,FALSE),"add to description tab")</f>
        <v>0</v>
      </c>
      <c r="G25" s="76">
        <f>IFERROR(VLOOKUP("Unit"&amp;$A25,Descriptions!$A$4:$K$10000,11,FALSE),"add to description tab")</f>
        <v>0</v>
      </c>
    </row>
    <row r="26" spans="1:7" ht="14.25" customHeight="1" x14ac:dyDescent="0.25">
      <c r="A26" s="110" t="s">
        <v>785</v>
      </c>
      <c r="B26" s="87" t="str">
        <f>UPPER(IFERROR(VLOOKUP("Unit"&amp;$A26,Descriptions!$A$4:$F$10000,4,FALSE),"add to description tab"))</f>
        <v>COMPUTERS</v>
      </c>
      <c r="C26" s="76">
        <f>IFERROR(VLOOKUP("Unit"&amp;$A26,Descriptions!$A$4:$K$10000,7,FALSE),"add to description tab")</f>
        <v>0</v>
      </c>
      <c r="D26" s="76">
        <f>IFERROR(VLOOKUP("Unit"&amp;$A26,Descriptions!$A$4:$K$10000,8,FALSE),"add to description tab")</f>
        <v>0</v>
      </c>
      <c r="E26" s="76">
        <f>IFERROR(VLOOKUP("Unit"&amp;$A26,Descriptions!$A$4:$K$10000,9,FALSE),"add to description tab")</f>
        <v>0</v>
      </c>
      <c r="F26" s="76">
        <f>IFERROR(VLOOKUP("Unit"&amp;$A26,Descriptions!$A$4:$K$10000,10,FALSE),"add to description tab")</f>
        <v>0</v>
      </c>
      <c r="G26" s="76">
        <f>IFERROR(VLOOKUP("Unit"&amp;$A26,Descriptions!$A$4:$K$10000,11,FALSE),"add to description tab")</f>
        <v>0</v>
      </c>
    </row>
    <row r="27" spans="1:7" ht="14.25" customHeight="1" x14ac:dyDescent="0.25">
      <c r="A27" s="110" t="s">
        <v>786</v>
      </c>
      <c r="B27" s="87" t="str">
        <f>UPPER(IFERROR(VLOOKUP("Unit"&amp;$A27,Descriptions!$A$4:$F$10000,4,FALSE),"add to description tab"))</f>
        <v>AGRICULTURE DEPARTMENT</v>
      </c>
      <c r="C27" s="76">
        <f>IFERROR(VLOOKUP("Unit"&amp;$A27,Descriptions!$A$4:$K$10000,7,FALSE),"add to description tab")</f>
        <v>0</v>
      </c>
      <c r="D27" s="76">
        <f>IFERROR(VLOOKUP("Unit"&amp;$A27,Descriptions!$A$4:$K$10000,8,FALSE),"add to description tab")</f>
        <v>0</v>
      </c>
      <c r="E27" s="76">
        <f>IFERROR(VLOOKUP("Unit"&amp;$A27,Descriptions!$A$4:$K$10000,9,FALSE),"add to description tab")</f>
        <v>0</v>
      </c>
      <c r="F27" s="76">
        <f>IFERROR(VLOOKUP("Unit"&amp;$A27,Descriptions!$A$4:$K$10000,10,FALSE),"add to description tab")</f>
        <v>0</v>
      </c>
      <c r="G27" s="76">
        <f>IFERROR(VLOOKUP("Unit"&amp;$A27,Descriptions!$A$4:$K$10000,11,FALSE),"add to description tab")</f>
        <v>0</v>
      </c>
    </row>
    <row r="28" spans="1:7" ht="14.25" customHeight="1" x14ac:dyDescent="0.25">
      <c r="A28" s="110" t="s">
        <v>787</v>
      </c>
      <c r="B28" s="87" t="str">
        <f>UPPER(IFERROR(VLOOKUP("Unit"&amp;$A28,Descriptions!$A$4:$F$10000,4,FALSE),"add to description tab"))</f>
        <v>SPECIAL EDUCATION</v>
      </c>
      <c r="C28" s="76">
        <f>IFERROR(VLOOKUP("Unit"&amp;$A28,Descriptions!$A$4:$K$10000,7,FALSE),"add to description tab")</f>
        <v>0</v>
      </c>
      <c r="D28" s="76">
        <f>IFERROR(VLOOKUP("Unit"&amp;$A28,Descriptions!$A$4:$K$10000,8,FALSE),"add to description tab")</f>
        <v>0</v>
      </c>
      <c r="E28" s="76">
        <f>IFERROR(VLOOKUP("Unit"&amp;$A28,Descriptions!$A$4:$K$10000,9,FALSE),"add to description tab")</f>
        <v>0</v>
      </c>
      <c r="F28" s="76">
        <f>IFERROR(VLOOKUP("Unit"&amp;$A28,Descriptions!$A$4:$K$10000,10,FALSE),"add to description tab")</f>
        <v>0</v>
      </c>
      <c r="G28" s="76">
        <f>IFERROR(VLOOKUP("Unit"&amp;$A28,Descriptions!$A$4:$K$10000,11,FALSE),"add to description tab")</f>
        <v>0</v>
      </c>
    </row>
    <row r="29" spans="1:7" ht="14.25" customHeight="1" x14ac:dyDescent="0.25">
      <c r="A29" s="110" t="s">
        <v>788</v>
      </c>
      <c r="B29" s="87" t="str">
        <f>UPPER(IFERROR(VLOOKUP("Unit"&amp;$A29,Descriptions!$A$4:$F$10000,4,FALSE),"add to description tab"))</f>
        <v>ORNAMENTAL HORTICULTURE</v>
      </c>
      <c r="C29" s="76">
        <f>IFERROR(VLOOKUP("Unit"&amp;$A29,Descriptions!$A$4:$K$10000,7,FALSE),"add to description tab")</f>
        <v>0</v>
      </c>
      <c r="D29" s="76">
        <f>IFERROR(VLOOKUP("Unit"&amp;$A29,Descriptions!$A$4:$K$10000,8,FALSE),"add to description tab")</f>
        <v>0</v>
      </c>
      <c r="E29" s="76">
        <f>IFERROR(VLOOKUP("Unit"&amp;$A29,Descriptions!$A$4:$K$10000,9,FALSE),"add to description tab")</f>
        <v>0</v>
      </c>
      <c r="F29" s="76">
        <f>IFERROR(VLOOKUP("Unit"&amp;$A29,Descriptions!$A$4:$K$10000,10,FALSE),"add to description tab")</f>
        <v>0</v>
      </c>
      <c r="G29" s="76">
        <f>IFERROR(VLOOKUP("Unit"&amp;$A29,Descriptions!$A$4:$K$10000,11,FALSE),"add to description tab")</f>
        <v>0</v>
      </c>
    </row>
    <row r="30" spans="1:7" ht="14.25" customHeight="1" x14ac:dyDescent="0.25">
      <c r="A30" s="110" t="s">
        <v>789</v>
      </c>
      <c r="B30" s="87" t="str">
        <f>UPPER(IFERROR(VLOOKUP("Unit"&amp;$A30,Descriptions!$A$4:$F$10000,4,FALSE),"add to description tab"))</f>
        <v>ENGLISH LEARNERS</v>
      </c>
      <c r="C30" s="76">
        <f>IFERROR(VLOOKUP("Unit"&amp;$A30,Descriptions!$A$4:$K$10000,7,FALSE),"add to description tab")</f>
        <v>0</v>
      </c>
      <c r="D30" s="76">
        <f>IFERROR(VLOOKUP("Unit"&amp;$A30,Descriptions!$A$4:$K$10000,8,FALSE),"add to description tab")</f>
        <v>0</v>
      </c>
      <c r="E30" s="76">
        <f>IFERROR(VLOOKUP("Unit"&amp;$A30,Descriptions!$A$4:$K$10000,9,FALSE),"add to description tab")</f>
        <v>0</v>
      </c>
      <c r="F30" s="76">
        <f>IFERROR(VLOOKUP("Unit"&amp;$A30,Descriptions!$A$4:$K$10000,10,FALSE),"add to description tab")</f>
        <v>0</v>
      </c>
      <c r="G30" s="76">
        <f>IFERROR(VLOOKUP("Unit"&amp;$A30,Descriptions!$A$4:$K$10000,11,FALSE),"add to description tab")</f>
        <v>0</v>
      </c>
    </row>
    <row r="31" spans="1:7" ht="14.25" customHeight="1" x14ac:dyDescent="0.25">
      <c r="A31" s="110" t="s">
        <v>3733</v>
      </c>
      <c r="B31" s="87" t="str">
        <f>UPPER(IFERROR(VLOOKUP("Unit"&amp;$A31,Descriptions!$A$4:$F$10000,4,FALSE),"add to description tab"))</f>
        <v>SUMMER/AFTER SCHOOL PROGRAMS</v>
      </c>
      <c r="C31" s="76">
        <f>IFERROR(VLOOKUP("Unit"&amp;$A31,Descriptions!$A$4:$K$10000,7,FALSE),"add to description tab")</f>
        <v>0</v>
      </c>
      <c r="D31" s="76">
        <f>IFERROR(VLOOKUP("Unit"&amp;$A31,Descriptions!$A$4:$K$10000,8,FALSE),"add to description tab")</f>
        <v>0</v>
      </c>
      <c r="E31" s="76">
        <f>IFERROR(VLOOKUP("Unit"&amp;$A31,Descriptions!$A$4:$K$10000,9,FALSE),"add to description tab")</f>
        <v>0</v>
      </c>
      <c r="F31" s="76">
        <f>IFERROR(VLOOKUP("Unit"&amp;$A31,Descriptions!$A$4:$K$10000,10,FALSE),"add to description tab")</f>
        <v>0</v>
      </c>
      <c r="G31" s="76">
        <f>IFERROR(VLOOKUP("Unit"&amp;$A31,Descriptions!$A$4:$K$10000,11,FALSE),"add to description tab")</f>
        <v>0</v>
      </c>
    </row>
    <row r="32" spans="1:7" ht="14.25" customHeight="1" x14ac:dyDescent="0.25">
      <c r="A32" s="110" t="s">
        <v>109</v>
      </c>
      <c r="B32" s="87" t="str">
        <f>UPPER(IFERROR(VLOOKUP("Unit"&amp;$A32,Descriptions!$A$4:$F$10000,4,FALSE),"add to description tab"))</f>
        <v>LOTTERY</v>
      </c>
      <c r="C32" s="76">
        <f>IFERROR(VLOOKUP("Unit"&amp;$A32,Descriptions!$A$4:$K$10000,7,FALSE),"add to description tab")</f>
        <v>0</v>
      </c>
      <c r="D32" s="76">
        <f>IFERROR(VLOOKUP("Unit"&amp;$A32,Descriptions!$A$4:$K$10000,8,FALSE),"add to description tab")</f>
        <v>0</v>
      </c>
      <c r="E32" s="76" t="str">
        <f>IFERROR(VLOOKUP("Unit"&amp;$A32,Descriptions!$A$4:$K$10000,9,FALSE),"add to description tab")</f>
        <v>x</v>
      </c>
      <c r="F32" s="76" t="str">
        <f>IFERROR(VLOOKUP("Unit"&amp;$A32,Descriptions!$A$4:$K$10000,10,FALSE),"add to description tab")</f>
        <v>x</v>
      </c>
      <c r="G32" s="76" t="str">
        <f>IFERROR(VLOOKUP("Unit"&amp;$A32,Descriptions!$A$4:$K$10000,11,FALSE),"add to description tab")</f>
        <v>x</v>
      </c>
    </row>
    <row r="33" spans="1:7" ht="14.25" customHeight="1" x14ac:dyDescent="0.25">
      <c r="A33" s="110" t="s">
        <v>3735</v>
      </c>
      <c r="B33" s="87" t="str">
        <f>UPPER(IFERROR(VLOOKUP("Unit"&amp;$A33,Descriptions!$A$4:$F$10000,4,FALSE),"add to description tab"))</f>
        <v>FACILITY REPAIR &amp; IMPROVEMENT</v>
      </c>
      <c r="C33" s="76">
        <f>IFERROR(VLOOKUP("Unit"&amp;$A33,Descriptions!$A$4:$K$10000,7,FALSE),"add to description tab")</f>
        <v>0</v>
      </c>
      <c r="D33" s="76">
        <f>IFERROR(VLOOKUP("Unit"&amp;$A33,Descriptions!$A$4:$K$10000,8,FALSE),"add to description tab")</f>
        <v>0</v>
      </c>
      <c r="E33" s="76">
        <f>IFERROR(VLOOKUP("Unit"&amp;$A33,Descriptions!$A$4:$K$10000,9,FALSE),"add to description tab")</f>
        <v>0</v>
      </c>
      <c r="F33" s="76">
        <f>IFERROR(VLOOKUP("Unit"&amp;$A33,Descriptions!$A$4:$K$10000,10,FALSE),"add to description tab")</f>
        <v>0</v>
      </c>
      <c r="G33" s="76">
        <f>IFERROR(VLOOKUP("Unit"&amp;$A33,Descriptions!$A$4:$K$10000,11,FALSE),"add to description tab")</f>
        <v>0</v>
      </c>
    </row>
    <row r="34" spans="1:7" ht="14.25" customHeight="1" x14ac:dyDescent="0.25">
      <c r="A34" s="110" t="s">
        <v>3737</v>
      </c>
      <c r="B34" s="87" t="str">
        <f>UPPER(IFERROR(VLOOKUP("Unit"&amp;$A34,Descriptions!$A$4:$F$10000,4,FALSE),"add to description tab"))</f>
        <v>IMPROVE AIR QUALITY</v>
      </c>
      <c r="C34" s="76">
        <f>IFERROR(VLOOKUP("Unit"&amp;$A34,Descriptions!$A$4:$K$10000,7,FALSE),"add to description tab")</f>
        <v>0</v>
      </c>
      <c r="D34" s="76">
        <f>IFERROR(VLOOKUP("Unit"&amp;$A34,Descriptions!$A$4:$K$10000,8,FALSE),"add to description tab")</f>
        <v>0</v>
      </c>
      <c r="E34" s="76">
        <f>IFERROR(VLOOKUP("Unit"&amp;$A34,Descriptions!$A$4:$K$10000,9,FALSE),"add to description tab")</f>
        <v>0</v>
      </c>
      <c r="F34" s="76">
        <f>IFERROR(VLOOKUP("Unit"&amp;$A34,Descriptions!$A$4:$K$10000,10,FALSE),"add to description tab")</f>
        <v>0</v>
      </c>
      <c r="G34" s="76">
        <f>IFERROR(VLOOKUP("Unit"&amp;$A34,Descriptions!$A$4:$K$10000,11,FALSE),"add to description tab")</f>
        <v>0</v>
      </c>
    </row>
    <row r="35" spans="1:7" ht="14.25" customHeight="1" x14ac:dyDescent="0.25">
      <c r="A35" s="110" t="s">
        <v>3739</v>
      </c>
      <c r="B35" s="87" t="str">
        <f>UPPER(IFERROR(VLOOKUP("Unit"&amp;$A35,Descriptions!$A$4:$F$10000,4,FALSE),"add to description tab"))</f>
        <v>REOPENING AND OPERATING</v>
      </c>
      <c r="C35" s="76">
        <f>IFERROR(VLOOKUP("Unit"&amp;$A35,Descriptions!$A$4:$K$10000,7,FALSE),"add to description tab")</f>
        <v>0</v>
      </c>
      <c r="D35" s="76">
        <f>IFERROR(VLOOKUP("Unit"&amp;$A35,Descriptions!$A$4:$K$10000,8,FALSE),"add to description tab")</f>
        <v>0</v>
      </c>
      <c r="E35" s="76">
        <f>IFERROR(VLOOKUP("Unit"&amp;$A35,Descriptions!$A$4:$K$10000,9,FALSE),"add to description tab")</f>
        <v>0</v>
      </c>
      <c r="F35" s="76">
        <f>IFERROR(VLOOKUP("Unit"&amp;$A35,Descriptions!$A$4:$K$10000,10,FALSE),"add to description tab")</f>
        <v>0</v>
      </c>
      <c r="G35" s="76">
        <f>IFERROR(VLOOKUP("Unit"&amp;$A35,Descriptions!$A$4:$K$10000,11,FALSE),"add to description tab")</f>
        <v>0</v>
      </c>
    </row>
    <row r="36" spans="1:7" ht="14.25" customHeight="1" x14ac:dyDescent="0.25">
      <c r="A36" s="110" t="s">
        <v>111</v>
      </c>
      <c r="B36" s="87" t="str">
        <f>UPPER(IFERROR(VLOOKUP("Unit"&amp;$A36,Descriptions!$A$4:$F$10000,4,FALSE),"add to description tab"))</f>
        <v>EPA - PROP 39</v>
      </c>
      <c r="C36" s="76">
        <f>IFERROR(VLOOKUP("Unit"&amp;$A36,Descriptions!$A$4:$K$10000,7,FALSE),"add to description tab")</f>
        <v>0</v>
      </c>
      <c r="D36" s="76">
        <f>IFERROR(VLOOKUP("Unit"&amp;$A36,Descriptions!$A$4:$K$10000,8,FALSE),"add to description tab")</f>
        <v>0</v>
      </c>
      <c r="E36" s="76" t="str">
        <f>IFERROR(VLOOKUP("Unit"&amp;$A36,Descriptions!$A$4:$K$10000,9,FALSE),"add to description tab")</f>
        <v>x</v>
      </c>
      <c r="F36" s="76" t="str">
        <f>IFERROR(VLOOKUP("Unit"&amp;$A36,Descriptions!$A$4:$K$10000,10,FALSE),"add to description tab")</f>
        <v>x</v>
      </c>
      <c r="G36" s="76" t="str">
        <f>IFERROR(VLOOKUP("Unit"&amp;$A36,Descriptions!$A$4:$K$10000,11,FALSE),"add to description tab")</f>
        <v>x</v>
      </c>
    </row>
    <row r="37" spans="1:7" ht="14.25" hidden="1" customHeight="1" x14ac:dyDescent="0.25">
      <c r="A37" s="110" t="s">
        <v>792</v>
      </c>
      <c r="B37" s="87" t="str">
        <f>UPPER(IFERROR(VLOOKUP("Unit"&amp;$A37,Descriptions!$A$4:$F$10000,4,FALSE),"add to description tab"))</f>
        <v>CHP EVERY 15 MINUTES ABCB</v>
      </c>
      <c r="C37" s="76" t="str">
        <f>IFERROR(VLOOKUP("Unit"&amp;$A37,Descriptions!$A$4:$K$10000,7,FALSE),"add to description tab")</f>
        <v>x</v>
      </c>
      <c r="D37" s="76" t="str">
        <f>IFERROR(VLOOKUP("Unit"&amp;$A37,Descriptions!$A$4:$K$10000,8,FALSE),"add to description tab")</f>
        <v>x</v>
      </c>
      <c r="E37" s="76" t="str">
        <f>IFERROR(VLOOKUP("Unit"&amp;$A37,Descriptions!$A$4:$K$10000,9,FALSE),"add to description tab")</f>
        <v>x</v>
      </c>
      <c r="F37" s="76" t="str">
        <f>IFERROR(VLOOKUP("Unit"&amp;$A37,Descriptions!$A$4:$K$10000,10,FALSE),"add to description tab")</f>
        <v>x</v>
      </c>
      <c r="G37" s="76" t="str">
        <f>IFERROR(VLOOKUP("Unit"&amp;$A37,Descriptions!$A$4:$K$10000,11,FALSE),"add to description tab")</f>
        <v>x</v>
      </c>
    </row>
    <row r="38" spans="1:7" ht="14.25" customHeight="1" x14ac:dyDescent="0.25">
      <c r="A38" s="110" t="s">
        <v>3741</v>
      </c>
      <c r="B38" s="87" t="str">
        <f>UPPER(IFERROR(VLOOKUP("Unit"&amp;$A38,Descriptions!$A$4:$F$10000,4,FALSE),"add to description tab"))</f>
        <v>COORD OF PREP AND RESPONSE</v>
      </c>
      <c r="C38" s="76">
        <f>IFERROR(VLOOKUP("Unit"&amp;$A38,Descriptions!$A$4:$K$10000,7,FALSE),"add to description tab")</f>
        <v>0</v>
      </c>
      <c r="D38" s="76">
        <f>IFERROR(VLOOKUP("Unit"&amp;$A38,Descriptions!$A$4:$K$10000,8,FALSE),"add to description tab")</f>
        <v>0</v>
      </c>
      <c r="E38" s="76">
        <f>IFERROR(VLOOKUP("Unit"&amp;$A38,Descriptions!$A$4:$K$10000,9,FALSE),"add to description tab")</f>
        <v>0</v>
      </c>
      <c r="F38" s="76">
        <f>IFERROR(VLOOKUP("Unit"&amp;$A38,Descriptions!$A$4:$K$10000,10,FALSE),"add to description tab")</f>
        <v>0</v>
      </c>
      <c r="G38" s="76">
        <f>IFERROR(VLOOKUP("Unit"&amp;$A38,Descriptions!$A$4:$K$10000,11,FALSE),"add to description tab")</f>
        <v>0</v>
      </c>
    </row>
    <row r="39" spans="1:7" ht="14.25" customHeight="1" x14ac:dyDescent="0.25">
      <c r="A39" s="110" t="s">
        <v>3743</v>
      </c>
      <c r="B39" s="87" t="str">
        <f>UPPER(IFERROR(VLOOKUP("Unit"&amp;$A39,Descriptions!$A$4:$F$10000,4,FALSE),"add to description tab"))</f>
        <v>EXTENDING INSTR LEARNING TIME</v>
      </c>
      <c r="C39" s="76">
        <f>IFERROR(VLOOKUP("Unit"&amp;$A39,Descriptions!$A$4:$K$10000,7,FALSE),"add to description tab")</f>
        <v>0</v>
      </c>
      <c r="D39" s="76">
        <f>IFERROR(VLOOKUP("Unit"&amp;$A39,Descriptions!$A$4:$K$10000,8,FALSE),"add to description tab")</f>
        <v>0</v>
      </c>
      <c r="E39" s="76">
        <f>IFERROR(VLOOKUP("Unit"&amp;$A39,Descriptions!$A$4:$K$10000,9,FALSE),"add to description tab")</f>
        <v>0</v>
      </c>
      <c r="F39" s="76">
        <f>IFERROR(VLOOKUP("Unit"&amp;$A39,Descriptions!$A$4:$K$10000,10,FALSE),"add to description tab")</f>
        <v>0</v>
      </c>
      <c r="G39" s="76">
        <f>IFERROR(VLOOKUP("Unit"&amp;$A39,Descriptions!$A$4:$K$10000,11,FALSE),"add to description tab")</f>
        <v>0</v>
      </c>
    </row>
    <row r="40" spans="1:7" ht="14.25" customHeight="1" x14ac:dyDescent="0.25">
      <c r="A40" s="110" t="s">
        <v>635</v>
      </c>
      <c r="B40" s="87" t="str">
        <f>UPPER(IFERROR(VLOOKUP("Unit"&amp;$A40,Descriptions!$A$4:$F$10000,4,FALSE),"add to description tab"))</f>
        <v>ONE TIME</v>
      </c>
      <c r="C40" s="76">
        <f>IFERROR(VLOOKUP("Unit"&amp;$A40,Descriptions!$A$4:$K$10000,7,FALSE),"add to description tab")</f>
        <v>0</v>
      </c>
      <c r="D40" s="76">
        <f>IFERROR(VLOOKUP("Unit"&amp;$A40,Descriptions!$A$4:$K$10000,8,FALSE),"add to description tab")</f>
        <v>0</v>
      </c>
      <c r="E40" s="76">
        <f>IFERROR(VLOOKUP("Unit"&amp;$A40,Descriptions!$A$4:$K$10000,9,FALSE),"add to description tab")</f>
        <v>0</v>
      </c>
      <c r="F40" s="76">
        <f>IFERROR(VLOOKUP("Unit"&amp;$A40,Descriptions!$A$4:$K$10000,10,FALSE),"add to description tab")</f>
        <v>0</v>
      </c>
      <c r="G40" s="76">
        <f>IFERROR(VLOOKUP("Unit"&amp;$A40,Descriptions!$A$4:$K$10000,11,FALSE),"add to description tab")</f>
        <v>0</v>
      </c>
    </row>
    <row r="41" spans="1:7" ht="14.25" customHeight="1" x14ac:dyDescent="0.25">
      <c r="A41" s="110" t="s">
        <v>3745</v>
      </c>
      <c r="B41" s="87" t="str">
        <f>UPPER(IFERROR(VLOOKUP("Unit"&amp;$A41,Descriptions!$A$4:$F$10000,4,FALSE),"add to description tab"))</f>
        <v>CLOSE LEARNING GAPS</v>
      </c>
      <c r="C41" s="76">
        <f>IFERROR(VLOOKUP("Unit"&amp;$A41,Descriptions!$A$4:$K$10000,7,FALSE),"add to description tab")</f>
        <v>0</v>
      </c>
      <c r="D41" s="76">
        <f>IFERROR(VLOOKUP("Unit"&amp;$A41,Descriptions!$A$4:$K$10000,8,FALSE),"add to description tab")</f>
        <v>0</v>
      </c>
      <c r="E41" s="76">
        <f>IFERROR(VLOOKUP("Unit"&amp;$A41,Descriptions!$A$4:$K$10000,9,FALSE),"add to description tab")</f>
        <v>0</v>
      </c>
      <c r="F41" s="76">
        <f>IFERROR(VLOOKUP("Unit"&amp;$A41,Descriptions!$A$4:$K$10000,10,FALSE),"add to description tab")</f>
        <v>0</v>
      </c>
      <c r="G41" s="76">
        <f>IFERROR(VLOOKUP("Unit"&amp;$A41,Descriptions!$A$4:$K$10000,11,FALSE),"add to description tab")</f>
        <v>0</v>
      </c>
    </row>
    <row r="42" spans="1:7" ht="14.25" customHeight="1" x14ac:dyDescent="0.25">
      <c r="A42" s="110" t="s">
        <v>3747</v>
      </c>
      <c r="B42" s="87" t="str">
        <f>UPPER(IFERROR(VLOOKUP("Unit"&amp;$A42,Descriptions!$A$4:$F$10000,4,FALSE),"add to description tab"))</f>
        <v>NEEDS OF SCHOOLS</v>
      </c>
      <c r="C42" s="76">
        <f>IFERROR(VLOOKUP("Unit"&amp;$A42,Descriptions!$A$4:$K$10000,7,FALSE),"add to description tab")</f>
        <v>0</v>
      </c>
      <c r="D42" s="76">
        <f>IFERROR(VLOOKUP("Unit"&amp;$A42,Descriptions!$A$4:$K$10000,8,FALSE),"add to description tab")</f>
        <v>0</v>
      </c>
      <c r="E42" s="76">
        <f>IFERROR(VLOOKUP("Unit"&amp;$A42,Descriptions!$A$4:$K$10000,9,FALSE),"add to description tab")</f>
        <v>0</v>
      </c>
      <c r="F42" s="76">
        <f>IFERROR(VLOOKUP("Unit"&amp;$A42,Descriptions!$A$4:$K$10000,10,FALSE),"add to description tab")</f>
        <v>0</v>
      </c>
      <c r="G42" s="76">
        <f>IFERROR(VLOOKUP("Unit"&amp;$A42,Descriptions!$A$4:$K$10000,11,FALSE),"add to description tab")</f>
        <v>0</v>
      </c>
    </row>
    <row r="43" spans="1:7" ht="14.25" customHeight="1" x14ac:dyDescent="0.25">
      <c r="A43" s="110" t="s">
        <v>3917</v>
      </c>
      <c r="B43" s="87" t="str">
        <f>UPPER(IFERROR(VLOOKUP("Unit"&amp;$A43,Descriptions!$A$4:$F$10000,4,FALSE),"add to description tab"))</f>
        <v>SHADE STRUCTURE</v>
      </c>
      <c r="C43" s="76">
        <f>IFERROR(VLOOKUP("Unit"&amp;$A43,Descriptions!$A$4:$K$10000,7,FALSE),"add to description tab")</f>
        <v>0</v>
      </c>
      <c r="D43" s="76">
        <f>IFERROR(VLOOKUP("Unit"&amp;$A43,Descriptions!$A$4:$K$10000,8,FALSE),"add to description tab")</f>
        <v>0</v>
      </c>
      <c r="E43" s="76">
        <f>IFERROR(VLOOKUP("Unit"&amp;$A43,Descriptions!$A$4:$K$10000,9,FALSE),"add to description tab")</f>
        <v>0</v>
      </c>
      <c r="F43" s="76">
        <f>IFERROR(VLOOKUP("Unit"&amp;$A43,Descriptions!$A$4:$K$10000,10,FALSE),"add to description tab")</f>
        <v>0</v>
      </c>
      <c r="G43" s="76">
        <f>IFERROR(VLOOKUP("Unit"&amp;$A43,Descriptions!$A$4:$K$10000,11,FALSE),"add to description tab")</f>
        <v>0</v>
      </c>
    </row>
    <row r="44" spans="1:7" ht="14.25" customHeight="1" x14ac:dyDescent="0.25">
      <c r="A44" s="110" t="s">
        <v>3553</v>
      </c>
      <c r="B44" s="87" t="str">
        <f>UPPER(IFERROR(VLOOKUP("Unit"&amp;$A44,Descriptions!$A$4:$F$10000,4,FALSE),"add to description tab"))</f>
        <v>CARES ACT</v>
      </c>
      <c r="C44" s="76">
        <f>IFERROR(VLOOKUP("Unit"&amp;$A44,Descriptions!$A$4:$K$10000,7,FALSE),"add to description tab")</f>
        <v>0</v>
      </c>
      <c r="D44" s="76">
        <f>IFERROR(VLOOKUP("Unit"&amp;$A44,Descriptions!$A$4:$K$10000,8,FALSE),"add to description tab")</f>
        <v>0</v>
      </c>
      <c r="E44" s="76" t="str">
        <f>IFERROR(VLOOKUP("Unit"&amp;$A44,Descriptions!$A$4:$K$10000,9,FALSE),"add to description tab")</f>
        <v>X</v>
      </c>
      <c r="F44" s="76" t="str">
        <f>IFERROR(VLOOKUP("Unit"&amp;$A44,Descriptions!$A$4:$K$10000,10,FALSE),"add to description tab")</f>
        <v>X</v>
      </c>
      <c r="G44" s="76" t="str">
        <f>IFERROR(VLOOKUP("Unit"&amp;$A44,Descriptions!$A$4:$K$10000,11,FALSE),"add to description tab")</f>
        <v>X</v>
      </c>
    </row>
    <row r="45" spans="1:7" ht="14.25" hidden="1" customHeight="1" x14ac:dyDescent="0.25">
      <c r="A45" s="110" t="s">
        <v>4057</v>
      </c>
      <c r="B45" s="87" t="str">
        <f>UPPER(IFERROR(VLOOKUP("Unit"&amp;$A45,Descriptions!$A$4:$F$10000,4,FALSE),"add to description tab"))</f>
        <v>TRANSFER TO 32XX</v>
      </c>
      <c r="C45" s="76">
        <f>IFERROR(VLOOKUP("Unit"&amp;$A45,Descriptions!$A$4:$K$10000,7,FALSE),"add to description tab")</f>
        <v>0</v>
      </c>
      <c r="D45" s="76" t="str">
        <f>IFERROR(VLOOKUP("Unit"&amp;$A45,Descriptions!$A$4:$K$10000,8,FALSE),"add to description tab")</f>
        <v>X</v>
      </c>
      <c r="E45" s="76">
        <f>IFERROR(VLOOKUP("Unit"&amp;$A45,Descriptions!$A$4:$K$10000,9,FALSE),"add to description tab")</f>
        <v>0</v>
      </c>
      <c r="F45" s="76">
        <f>IFERROR(VLOOKUP("Unit"&amp;$A45,Descriptions!$A$4:$K$10000,10,FALSE),"add to description tab")</f>
        <v>0</v>
      </c>
      <c r="G45" s="76">
        <f>IFERROR(VLOOKUP("Unit"&amp;$A45,Descriptions!$A$4:$K$10000,11,FALSE),"add to description tab")</f>
        <v>0</v>
      </c>
    </row>
    <row r="46" spans="1:7" ht="14.25" customHeight="1" x14ac:dyDescent="0.25">
      <c r="A46" s="110" t="s">
        <v>3749</v>
      </c>
      <c r="B46" s="87" t="str">
        <f>UPPER(IFERROR(VLOOKUP("Unit"&amp;$A46,Descriptions!$A$4:$F$10000,4,FALSE),"add to description tab"))</f>
        <v>ACTIVITIES ADDRS UNIQUE NEEDS</v>
      </c>
      <c r="C46" s="76">
        <f>IFERROR(VLOOKUP("Unit"&amp;$A46,Descriptions!$A$4:$K$10000,7,FALSE),"add to description tab")</f>
        <v>0</v>
      </c>
      <c r="D46" s="76">
        <f>IFERROR(VLOOKUP("Unit"&amp;$A46,Descriptions!$A$4:$K$10000,8,FALSE),"add to description tab")</f>
        <v>0</v>
      </c>
      <c r="E46" s="76">
        <f>IFERROR(VLOOKUP("Unit"&amp;$A46,Descriptions!$A$4:$K$10000,9,FALSE),"add to description tab")</f>
        <v>0</v>
      </c>
      <c r="F46" s="76">
        <f>IFERROR(VLOOKUP("Unit"&amp;$A46,Descriptions!$A$4:$K$10000,10,FALSE),"add to description tab")</f>
        <v>0</v>
      </c>
      <c r="G46" s="76">
        <f>IFERROR(VLOOKUP("Unit"&amp;$A46,Descriptions!$A$4:$K$10000,11,FALSE),"add to description tab")</f>
        <v>0</v>
      </c>
    </row>
    <row r="47" spans="1:7" ht="14.25" customHeight="1" x14ac:dyDescent="0.25">
      <c r="A47" s="110" t="s">
        <v>3751</v>
      </c>
      <c r="B47" s="87" t="str">
        <f>UPPER(IFERROR(VLOOKUP("Unit"&amp;$A47,Descriptions!$A$4:$F$10000,4,FALSE),"add to description tab"))</f>
        <v>INTEGRATED PUPIL SUPPORTS</v>
      </c>
      <c r="C47" s="76">
        <f>IFERROR(VLOOKUP("Unit"&amp;$A47,Descriptions!$A$4:$K$10000,7,FALSE),"add to description tab")</f>
        <v>0</v>
      </c>
      <c r="D47" s="76">
        <f>IFERROR(VLOOKUP("Unit"&amp;$A47,Descriptions!$A$4:$K$10000,8,FALSE),"add to description tab")</f>
        <v>0</v>
      </c>
      <c r="E47" s="76">
        <f>IFERROR(VLOOKUP("Unit"&amp;$A47,Descriptions!$A$4:$K$10000,9,FALSE),"add to description tab")</f>
        <v>0</v>
      </c>
      <c r="F47" s="76">
        <f>IFERROR(VLOOKUP("Unit"&amp;$A47,Descriptions!$A$4:$K$10000,10,FALSE),"add to description tab")</f>
        <v>0</v>
      </c>
      <c r="G47" s="76">
        <f>IFERROR(VLOOKUP("Unit"&amp;$A47,Descriptions!$A$4:$K$10000,11,FALSE),"add to description tab")</f>
        <v>0</v>
      </c>
    </row>
    <row r="48" spans="1:7" ht="14.25" customHeight="1" x14ac:dyDescent="0.25">
      <c r="A48" s="110" t="s">
        <v>3753</v>
      </c>
      <c r="B48" s="87" t="str">
        <f>UPPER(IFERROR(VLOOKUP("Unit"&amp;$A48,Descriptions!$A$4:$F$10000,4,FALSE),"add to description tab"))</f>
        <v>COMMUNITY LRN HUBS</v>
      </c>
      <c r="C48" s="76">
        <f>IFERROR(VLOOKUP("Unit"&amp;$A48,Descriptions!$A$4:$K$10000,7,FALSE),"add to description tab")</f>
        <v>0</v>
      </c>
      <c r="D48" s="76">
        <f>IFERROR(VLOOKUP("Unit"&amp;$A48,Descriptions!$A$4:$K$10000,8,FALSE),"add to description tab")</f>
        <v>0</v>
      </c>
      <c r="E48" s="76">
        <f>IFERROR(VLOOKUP("Unit"&amp;$A48,Descriptions!$A$4:$K$10000,9,FALSE),"add to description tab")</f>
        <v>0</v>
      </c>
      <c r="F48" s="76">
        <f>IFERROR(VLOOKUP("Unit"&amp;$A48,Descriptions!$A$4:$K$10000,10,FALSE),"add to description tab")</f>
        <v>0</v>
      </c>
      <c r="G48" s="76">
        <f>IFERROR(VLOOKUP("Unit"&amp;$A48,Descriptions!$A$4:$K$10000,11,FALSE),"add to description tab")</f>
        <v>0</v>
      </c>
    </row>
    <row r="49" spans="1:7" ht="14.25" customHeight="1" x14ac:dyDescent="0.25">
      <c r="A49" s="110" t="s">
        <v>3755</v>
      </c>
      <c r="B49" s="87" t="str">
        <f>UPPER(IFERROR(VLOOKUP("Unit"&amp;$A49,Descriptions!$A$4:$F$10000,4,FALSE),"add to description tab"))</f>
        <v>DEVELOPING PROCEDURES FOR RESP</v>
      </c>
      <c r="C49" s="76">
        <f>IFERROR(VLOOKUP("Unit"&amp;$A49,Descriptions!$A$4:$K$10000,7,FALSE),"add to description tab")</f>
        <v>0</v>
      </c>
      <c r="D49" s="76">
        <f>IFERROR(VLOOKUP("Unit"&amp;$A49,Descriptions!$A$4:$K$10000,8,FALSE),"add to description tab")</f>
        <v>0</v>
      </c>
      <c r="E49" s="76">
        <f>IFERROR(VLOOKUP("Unit"&amp;$A49,Descriptions!$A$4:$K$10000,9,FALSE),"add to description tab")</f>
        <v>0</v>
      </c>
      <c r="F49" s="76">
        <f>IFERROR(VLOOKUP("Unit"&amp;$A49,Descriptions!$A$4:$K$10000,10,FALSE),"add to description tab")</f>
        <v>0</v>
      </c>
      <c r="G49" s="76">
        <f>IFERROR(VLOOKUP("Unit"&amp;$A49,Descriptions!$A$4:$K$10000,11,FALSE),"add to description tab")</f>
        <v>0</v>
      </c>
    </row>
    <row r="50" spans="1:7" ht="14.25" customHeight="1" x14ac:dyDescent="0.25">
      <c r="A50" s="110" t="s">
        <v>3757</v>
      </c>
      <c r="B50" s="87" t="str">
        <f>UPPER(IFERROR(VLOOKUP("Unit"&amp;$A50,Descriptions!$A$4:$F$10000,4,FALSE),"add to description tab"))</f>
        <v>CREDIT DEFICIENT PUPILS</v>
      </c>
      <c r="C50" s="76">
        <f>IFERROR(VLOOKUP("Unit"&amp;$A50,Descriptions!$A$4:$K$10000,7,FALSE),"add to description tab")</f>
        <v>0</v>
      </c>
      <c r="D50" s="76">
        <f>IFERROR(VLOOKUP("Unit"&amp;$A50,Descriptions!$A$4:$K$10000,8,FALSE),"add to description tab")</f>
        <v>0</v>
      </c>
      <c r="E50" s="76">
        <f>IFERROR(VLOOKUP("Unit"&amp;$A50,Descriptions!$A$4:$K$10000,9,FALSE),"add to description tab")</f>
        <v>0</v>
      </c>
      <c r="F50" s="76">
        <f>IFERROR(VLOOKUP("Unit"&amp;$A50,Descriptions!$A$4:$K$10000,10,FALSE),"add to description tab")</f>
        <v>0</v>
      </c>
      <c r="G50" s="76">
        <f>IFERROR(VLOOKUP("Unit"&amp;$A50,Descriptions!$A$4:$K$10000,11,FALSE),"add to description tab")</f>
        <v>0</v>
      </c>
    </row>
    <row r="51" spans="1:7" ht="14.25" customHeight="1" x14ac:dyDescent="0.25">
      <c r="A51" s="110" t="s">
        <v>3759</v>
      </c>
      <c r="B51" s="87" t="str">
        <f>UPPER(IFERROR(VLOOKUP("Unit"&amp;$A51,Descriptions!$A$4:$F$10000,4,FALSE),"add to description tab"))</f>
        <v>PLANNING FOR LONG TERM CLOSURE</v>
      </c>
      <c r="C51" s="76">
        <f>IFERROR(VLOOKUP("Unit"&amp;$A51,Descriptions!$A$4:$K$10000,7,FALSE),"add to description tab")</f>
        <v>0</v>
      </c>
      <c r="D51" s="76">
        <f>IFERROR(VLOOKUP("Unit"&amp;$A51,Descriptions!$A$4:$K$10000,8,FALSE),"add to description tab")</f>
        <v>0</v>
      </c>
      <c r="E51" s="76">
        <f>IFERROR(VLOOKUP("Unit"&amp;$A51,Descriptions!$A$4:$K$10000,9,FALSE),"add to description tab")</f>
        <v>0</v>
      </c>
      <c r="F51" s="76">
        <f>IFERROR(VLOOKUP("Unit"&amp;$A51,Descriptions!$A$4:$K$10000,10,FALSE),"add to description tab")</f>
        <v>0</v>
      </c>
      <c r="G51" s="76">
        <f>IFERROR(VLOOKUP("Unit"&amp;$A51,Descriptions!$A$4:$K$10000,11,FALSE),"add to description tab")</f>
        <v>0</v>
      </c>
    </row>
    <row r="52" spans="1:7" ht="14.25" customHeight="1" x14ac:dyDescent="0.25">
      <c r="A52" s="110" t="s">
        <v>131</v>
      </c>
      <c r="B52" s="87" t="str">
        <f>UPPER(IFERROR(VLOOKUP("Unit"&amp;$A52,Descriptions!$A$4:$F$10000,4,FALSE),"add to description tab"))</f>
        <v>TEACHER EFFECTIVENESS</v>
      </c>
      <c r="C52" s="76">
        <f>IFERROR(VLOOKUP("Unit"&amp;$A52,Descriptions!$A$4:$K$10000,7,FALSE),"add to description tab")</f>
        <v>0</v>
      </c>
      <c r="D52" s="76">
        <f>IFERROR(VLOOKUP("Unit"&amp;$A52,Descriptions!$A$4:$K$10000,8,FALSE),"add to description tab")</f>
        <v>0</v>
      </c>
      <c r="E52" s="76" t="str">
        <f>IFERROR(VLOOKUP("Unit"&amp;$A52,Descriptions!$A$4:$K$10000,9,FALSE),"add to description tab")</f>
        <v>x</v>
      </c>
      <c r="F52" s="76" t="str">
        <f>IFERROR(VLOOKUP("Unit"&amp;$A52,Descriptions!$A$4:$K$10000,10,FALSE),"add to description tab")</f>
        <v>x</v>
      </c>
      <c r="G52" s="76" t="str">
        <f>IFERROR(VLOOKUP("Unit"&amp;$A52,Descriptions!$A$4:$K$10000,11,FALSE),"add to description tab")</f>
        <v>x</v>
      </c>
    </row>
    <row r="53" spans="1:7" ht="14.25" customHeight="1" x14ac:dyDescent="0.25">
      <c r="A53" s="110" t="s">
        <v>138</v>
      </c>
      <c r="B53" s="87" t="str">
        <f>UPPER(IFERROR(VLOOKUP("Unit"&amp;$A53,Descriptions!$A$4:$F$10000,4,FALSE),"add to description tab"))</f>
        <v>SPECIAL EDUCATION</v>
      </c>
      <c r="C53" s="76">
        <f>IFERROR(VLOOKUP("Unit"&amp;$A53,Descriptions!$A$4:$K$10000,7,FALSE),"add to description tab")</f>
        <v>0</v>
      </c>
      <c r="D53" s="76">
        <f>IFERROR(VLOOKUP("Unit"&amp;$A53,Descriptions!$A$4:$K$10000,8,FALSE),"add to description tab")</f>
        <v>0</v>
      </c>
      <c r="E53" s="76" t="str">
        <f>IFERROR(VLOOKUP("Unit"&amp;$A53,Descriptions!$A$4:$K$10000,9,FALSE),"add to description tab")</f>
        <v>x</v>
      </c>
      <c r="F53" s="76" t="str">
        <f>IFERROR(VLOOKUP("Unit"&amp;$A53,Descriptions!$A$4:$K$10000,10,FALSE),"add to description tab")</f>
        <v>x</v>
      </c>
      <c r="G53" s="76" t="str">
        <f>IFERROR(VLOOKUP("Unit"&amp;$A53,Descriptions!$A$4:$K$10000,11,FALSE),"add to description tab")</f>
        <v>x</v>
      </c>
    </row>
    <row r="54" spans="1:7" ht="14.25" hidden="1" customHeight="1" x14ac:dyDescent="0.25">
      <c r="A54" s="110" t="s">
        <v>139</v>
      </c>
      <c r="B54" s="87" t="str">
        <f>UPPER(IFERROR(VLOOKUP("Unit"&amp;$A54,Descriptions!$A$4:$F$10000,4,FALSE),"add to description tab"))</f>
        <v>RES 6512-MENTAL HEALTH</v>
      </c>
      <c r="C54" s="76" t="str">
        <f>IFERROR(VLOOKUP("Unit"&amp;$A54,Descriptions!$A$4:$K$10000,7,FALSE),"add to description tab")</f>
        <v>x</v>
      </c>
      <c r="D54" s="76" t="str">
        <f>IFERROR(VLOOKUP("Unit"&amp;$A54,Descriptions!$A$4:$K$10000,8,FALSE),"add to description tab")</f>
        <v>x</v>
      </c>
      <c r="E54" s="76" t="str">
        <f>IFERROR(VLOOKUP("Unit"&amp;$A54,Descriptions!$A$4:$K$10000,9,FALSE),"add to description tab")</f>
        <v>x</v>
      </c>
      <c r="F54" s="76" t="str">
        <f>IFERROR(VLOOKUP("Unit"&amp;$A54,Descriptions!$A$4:$K$10000,10,FALSE),"add to description tab")</f>
        <v>x</v>
      </c>
      <c r="G54" s="76" t="str">
        <f>IFERROR(VLOOKUP("Unit"&amp;$A54,Descriptions!$A$4:$K$10000,11,FALSE),"add to description tab")</f>
        <v>x</v>
      </c>
    </row>
    <row r="55" spans="1:7" ht="14.25" customHeight="1" x14ac:dyDescent="0.25">
      <c r="A55" s="110" t="s">
        <v>3761</v>
      </c>
      <c r="B55" s="87" t="str">
        <f>UPPER(IFERROR(VLOOKUP("Unit"&amp;$A55,Descriptions!$A$4:$F$10000,4,FALSE),"add to description tab"))</f>
        <v>ADDITIONAL ACAD SVCS</v>
      </c>
      <c r="C55" s="76">
        <f>IFERROR(VLOOKUP("Unit"&amp;$A55,Descriptions!$A$4:$K$10000,7,FALSE),"add to description tab")</f>
        <v>0</v>
      </c>
      <c r="D55" s="76">
        <f>IFERROR(VLOOKUP("Unit"&amp;$A55,Descriptions!$A$4:$K$10000,8,FALSE),"add to description tab")</f>
        <v>0</v>
      </c>
      <c r="E55" s="76">
        <f>IFERROR(VLOOKUP("Unit"&amp;$A55,Descriptions!$A$4:$K$10000,9,FALSE),"add to description tab")</f>
        <v>0</v>
      </c>
      <c r="F55" s="76">
        <f>IFERROR(VLOOKUP("Unit"&amp;$A55,Descriptions!$A$4:$K$10000,10,FALSE),"add to description tab")</f>
        <v>0</v>
      </c>
      <c r="G55" s="76">
        <f>IFERROR(VLOOKUP("Unit"&amp;$A55,Descriptions!$A$4:$K$10000,11,FALSE),"add to description tab")</f>
        <v>0</v>
      </c>
    </row>
    <row r="56" spans="1:7" ht="14.25" customHeight="1" x14ac:dyDescent="0.25">
      <c r="A56" s="110" t="s">
        <v>811</v>
      </c>
      <c r="B56" s="87" t="str">
        <f>UPPER(IFERROR(VLOOKUP("Unit"&amp;$A56,Descriptions!$A$4:$F$10000,4,FALSE),"add to description tab"))</f>
        <v>TRANSPORTATION</v>
      </c>
      <c r="C56" s="76">
        <f>IFERROR(VLOOKUP("Unit"&amp;$A56,Descriptions!$A$4:$K$10000,7,FALSE),"add to description tab")</f>
        <v>0</v>
      </c>
      <c r="D56" s="76">
        <f>IFERROR(VLOOKUP("Unit"&amp;$A56,Descriptions!$A$4:$K$10000,8,FALSE),"add to description tab")</f>
        <v>0</v>
      </c>
      <c r="E56" s="76">
        <f>IFERROR(VLOOKUP("Unit"&amp;$A56,Descriptions!$A$4:$K$10000,9,FALSE),"add to description tab")</f>
        <v>0</v>
      </c>
      <c r="F56" s="76">
        <f>IFERROR(VLOOKUP("Unit"&amp;$A56,Descriptions!$A$4:$K$10000,10,FALSE),"add to description tab")</f>
        <v>0</v>
      </c>
      <c r="G56" s="76">
        <f>IFERROR(VLOOKUP("Unit"&amp;$A56,Descriptions!$A$4:$K$10000,11,FALSE),"add to description tab")</f>
        <v>0</v>
      </c>
    </row>
    <row r="57" spans="1:7" ht="14.25" customHeight="1" x14ac:dyDescent="0.25">
      <c r="A57" s="110" t="s">
        <v>812</v>
      </c>
      <c r="B57" s="87" t="str">
        <f>UPPER(IFERROR(VLOOKUP("Unit"&amp;$A57,Descriptions!$A$4:$F$10000,4,FALSE),"add to description tab"))</f>
        <v>SPEC ED TRANSPORTATION</v>
      </c>
      <c r="C57" s="76">
        <f>IFERROR(VLOOKUP("Unit"&amp;$A57,Descriptions!$A$4:$K$10000,7,FALSE),"add to description tab")</f>
        <v>0</v>
      </c>
      <c r="D57" s="76">
        <f>IFERROR(VLOOKUP("Unit"&amp;$A57,Descriptions!$A$4:$K$10000,8,FALSE),"add to description tab")</f>
        <v>0</v>
      </c>
      <c r="E57" s="76">
        <f>IFERROR(VLOOKUP("Unit"&amp;$A57,Descriptions!$A$4:$K$10000,9,FALSE),"add to description tab")</f>
        <v>0</v>
      </c>
      <c r="F57" s="76">
        <f>IFERROR(VLOOKUP("Unit"&amp;$A57,Descriptions!$A$4:$K$10000,10,FALSE),"add to description tab")</f>
        <v>0</v>
      </c>
      <c r="G57" s="76">
        <f>IFERROR(VLOOKUP("Unit"&amp;$A57,Descriptions!$A$4:$K$10000,11,FALSE),"add to description tab")</f>
        <v>0</v>
      </c>
    </row>
    <row r="58" spans="1:7" ht="14.25" hidden="1" customHeight="1" x14ac:dyDescent="0.25">
      <c r="A58" s="110" t="s">
        <v>3645</v>
      </c>
      <c r="B58" s="87" t="str">
        <f>UPPER(IFERROR(VLOOKUP("Unit"&amp;$A58,Descriptions!$A$4:$F$10000,4,FALSE),"add to description tab"))</f>
        <v>TRANSFER TO 7422</v>
      </c>
      <c r="C58" s="76">
        <f>IFERROR(VLOOKUP("Unit"&amp;$A58,Descriptions!$A$4:$K$10000,7,FALSE),"add to description tab")</f>
        <v>0</v>
      </c>
      <c r="D58" s="76" t="str">
        <f>IFERROR(VLOOKUP("Unit"&amp;$A58,Descriptions!$A$4:$K$10000,8,FALSE),"add to description tab")</f>
        <v>X</v>
      </c>
      <c r="E58" s="76">
        <f>IFERROR(VLOOKUP("Unit"&amp;$A58,Descriptions!$A$4:$K$10000,9,FALSE),"add to description tab")</f>
        <v>0</v>
      </c>
      <c r="F58" s="76">
        <f>IFERROR(VLOOKUP("Unit"&amp;$A58,Descriptions!$A$4:$K$10000,10,FALSE),"add to description tab")</f>
        <v>0</v>
      </c>
      <c r="G58" s="76">
        <f>IFERROR(VLOOKUP("Unit"&amp;$A58,Descriptions!$A$4:$K$10000,11,FALSE),"add to description tab")</f>
        <v>0</v>
      </c>
    </row>
    <row r="59" spans="1:7" ht="14.25" customHeight="1" x14ac:dyDescent="0.25">
      <c r="A59" s="110" t="s">
        <v>3763</v>
      </c>
      <c r="B59" s="87" t="str">
        <f>UPPER(IFERROR(VLOOKUP("Unit"&amp;$A59,Descriptions!$A$4:$F$10000,4,FALSE),"add to description tab"))</f>
        <v>TRAUMA INFORMED PRACTICES</v>
      </c>
      <c r="C59" s="76">
        <f>IFERROR(VLOOKUP("Unit"&amp;$A59,Descriptions!$A$4:$K$10000,7,FALSE),"add to description tab")</f>
        <v>0</v>
      </c>
      <c r="D59" s="76">
        <f>IFERROR(VLOOKUP("Unit"&amp;$A59,Descriptions!$A$4:$K$10000,8,FALSE),"add to description tab")</f>
        <v>0</v>
      </c>
      <c r="E59" s="76">
        <f>IFERROR(VLOOKUP("Unit"&amp;$A59,Descriptions!$A$4:$K$10000,9,FALSE),"add to description tab")</f>
        <v>0</v>
      </c>
      <c r="F59" s="76">
        <f>IFERROR(VLOOKUP("Unit"&amp;$A59,Descriptions!$A$4:$K$10000,10,FALSE),"add to description tab")</f>
        <v>0</v>
      </c>
      <c r="G59" s="76">
        <f>IFERROR(VLOOKUP("Unit"&amp;$A59,Descriptions!$A$4:$K$10000,11,FALSE),"add to description tab")</f>
        <v>0</v>
      </c>
    </row>
    <row r="60" spans="1:7" ht="14.25" customHeight="1" x14ac:dyDescent="0.25">
      <c r="A60" s="110" t="s">
        <v>153</v>
      </c>
      <c r="B60" s="87" t="str">
        <f>UPPER(IFERROR(VLOOKUP("Unit"&amp;$A60,Descriptions!$A$4:$F$10000,4,FALSE),"add to description tab"))</f>
        <v>PERFORMING ARTS</v>
      </c>
      <c r="C60" s="76">
        <f>IFERROR(VLOOKUP("Unit"&amp;$A60,Descriptions!$A$4:$K$10000,7,FALSE),"add to description tab")</f>
        <v>0</v>
      </c>
      <c r="D60" s="76">
        <f>IFERROR(VLOOKUP("Unit"&amp;$A60,Descriptions!$A$4:$K$10000,8,FALSE),"add to description tab")</f>
        <v>0</v>
      </c>
      <c r="E60" s="76">
        <f>IFERROR(VLOOKUP("Unit"&amp;$A60,Descriptions!$A$4:$K$10000,9,FALSE),"add to description tab")</f>
        <v>0</v>
      </c>
      <c r="F60" s="76">
        <f>IFERROR(VLOOKUP("Unit"&amp;$A60,Descriptions!$A$4:$K$10000,10,FALSE),"add to description tab")</f>
        <v>0</v>
      </c>
      <c r="G60" s="76">
        <f>IFERROR(VLOOKUP("Unit"&amp;$A60,Descriptions!$A$4:$K$10000,11,FALSE),"add to description tab")</f>
        <v>0</v>
      </c>
    </row>
    <row r="61" spans="1:7" ht="14.25" customHeight="1" x14ac:dyDescent="0.25">
      <c r="A61" s="110" t="s">
        <v>3765</v>
      </c>
      <c r="B61" s="87" t="str">
        <f>UPPER(IFERROR(VLOOKUP("Unit"&amp;$A61,Descriptions!$A$4:$F$10000,4,FALSE),"add to description tab"))</f>
        <v>MENTAL HEALTH SVCS</v>
      </c>
      <c r="C61" s="76">
        <f>IFERROR(VLOOKUP("Unit"&amp;$A61,Descriptions!$A$4:$K$10000,7,FALSE),"add to description tab")</f>
        <v>0</v>
      </c>
      <c r="D61" s="76">
        <f>IFERROR(VLOOKUP("Unit"&amp;$A61,Descriptions!$A$4:$K$10000,8,FALSE),"add to description tab")</f>
        <v>0</v>
      </c>
      <c r="E61" s="76">
        <f>IFERROR(VLOOKUP("Unit"&amp;$A61,Descriptions!$A$4:$K$10000,9,FALSE),"add to description tab")</f>
        <v>0</v>
      </c>
      <c r="F61" s="76">
        <f>IFERROR(VLOOKUP("Unit"&amp;$A61,Descriptions!$A$4:$K$10000,10,FALSE),"add to description tab")</f>
        <v>0</v>
      </c>
      <c r="G61" s="76">
        <f>IFERROR(VLOOKUP("Unit"&amp;$A61,Descriptions!$A$4:$K$10000,11,FALSE),"add to description tab")</f>
        <v>0</v>
      </c>
    </row>
    <row r="62" spans="1:7" ht="14.25" customHeight="1" x14ac:dyDescent="0.25">
      <c r="A62" s="110" t="s">
        <v>826</v>
      </c>
      <c r="B62" s="87" t="str">
        <f>UPPER(IFERROR(VLOOKUP("Unit"&amp;$A62,Descriptions!$A$4:$F$10000,4,FALSE),"add to description tab"))</f>
        <v>ADULT ED AB104</v>
      </c>
      <c r="C62" s="76">
        <f>IFERROR(VLOOKUP("Unit"&amp;$A62,Descriptions!$A$4:$K$10000,7,FALSE),"add to description tab")</f>
        <v>0</v>
      </c>
      <c r="D62" s="76">
        <f>IFERROR(VLOOKUP("Unit"&amp;$A62,Descriptions!$A$4:$K$10000,8,FALSE),"add to description tab")</f>
        <v>0</v>
      </c>
      <c r="E62" s="76" t="str">
        <f>IFERROR(VLOOKUP("Unit"&amp;$A62,Descriptions!$A$4:$K$10000,9,FALSE),"add to description tab")</f>
        <v>x</v>
      </c>
      <c r="F62" s="76" t="str">
        <f>IFERROR(VLOOKUP("Unit"&amp;$A62,Descriptions!$A$4:$K$10000,10,FALSE),"add to description tab")</f>
        <v>x</v>
      </c>
      <c r="G62" s="76" t="str">
        <f>IFERROR(VLOOKUP("Unit"&amp;$A62,Descriptions!$A$4:$K$10000,11,FALSE),"add to description tab")</f>
        <v>x</v>
      </c>
    </row>
    <row r="63" spans="1:7" ht="14.25" customHeight="1" x14ac:dyDescent="0.25">
      <c r="A63" s="110" t="s">
        <v>3767</v>
      </c>
      <c r="B63" s="87" t="str">
        <f>UPPER(IFERROR(VLOOKUP("Unit"&amp;$A63,Descriptions!$A$4:$F$10000,4,FALSE),"add to description tab"))</f>
        <v>ADDITIONAL ACADEMIC SERVICES</v>
      </c>
      <c r="C63" s="76">
        <f>IFERROR(VLOOKUP("Unit"&amp;$A63,Descriptions!$A$4:$K$10000,7,FALSE),"add to description tab")</f>
        <v>0</v>
      </c>
      <c r="D63" s="76">
        <f>IFERROR(VLOOKUP("Unit"&amp;$A63,Descriptions!$A$4:$K$10000,8,FALSE),"add to description tab")</f>
        <v>0</v>
      </c>
      <c r="E63" s="76">
        <f>IFERROR(VLOOKUP("Unit"&amp;$A63,Descriptions!$A$4:$K$10000,9,FALSE),"add to description tab")</f>
        <v>0</v>
      </c>
      <c r="F63" s="76">
        <f>IFERROR(VLOOKUP("Unit"&amp;$A63,Descriptions!$A$4:$K$10000,10,FALSE),"add to description tab")</f>
        <v>0</v>
      </c>
      <c r="G63" s="76">
        <f>IFERROR(VLOOKUP("Unit"&amp;$A63,Descriptions!$A$4:$K$10000,11,FALSE),"add to description tab")</f>
        <v>0</v>
      </c>
    </row>
    <row r="64" spans="1:7" ht="14.25" customHeight="1" x14ac:dyDescent="0.25">
      <c r="A64" s="110" t="s">
        <v>827</v>
      </c>
      <c r="B64" s="87" t="str">
        <f>UPPER(IFERROR(VLOOKUP("Unit"&amp;$A64,Descriptions!$A$4:$F$10000,4,FALSE),"add to description tab"))</f>
        <v>AB-10 HYGIENE PRODUCTS</v>
      </c>
      <c r="C64" s="76">
        <f>IFERROR(VLOOKUP("Unit"&amp;$A64,Descriptions!$A$4:$K$10000,7,FALSE),"add to description tab")</f>
        <v>0</v>
      </c>
      <c r="D64" s="76">
        <f>IFERROR(VLOOKUP("Unit"&amp;$A64,Descriptions!$A$4:$K$10000,8,FALSE),"add to description tab")</f>
        <v>0</v>
      </c>
      <c r="E64" s="76">
        <f>IFERROR(VLOOKUP("Unit"&amp;$A64,Descriptions!$A$4:$K$10000,9,FALSE),"add to description tab")</f>
        <v>0</v>
      </c>
      <c r="F64" s="76">
        <f>IFERROR(VLOOKUP("Unit"&amp;$A64,Descriptions!$A$4:$K$10000,10,FALSE),"add to description tab")</f>
        <v>0</v>
      </c>
      <c r="G64" s="76">
        <f>IFERROR(VLOOKUP("Unit"&amp;$A64,Descriptions!$A$4:$K$10000,11,FALSE),"add to description tab")</f>
        <v>0</v>
      </c>
    </row>
    <row r="65" spans="1:7" ht="14.25" customHeight="1" x14ac:dyDescent="0.25">
      <c r="A65" s="110" t="s">
        <v>3718</v>
      </c>
      <c r="B65" s="87" t="str">
        <f>UPPER(IFERROR(VLOOKUP("Unit"&amp;$A65,Descriptions!$A$4:$F$10000,4,FALSE),"add to description tab"))</f>
        <v>ENERGY SAVINGS PROJECT</v>
      </c>
      <c r="C65" s="76">
        <f>IFERROR(VLOOKUP("Unit"&amp;$A65,Descriptions!$A$4:$K$10000,7,FALSE),"add to description tab")</f>
        <v>0</v>
      </c>
      <c r="D65" s="76">
        <f>IFERROR(VLOOKUP("Unit"&amp;$A65,Descriptions!$A$4:$K$10000,8,FALSE),"add to description tab")</f>
        <v>0</v>
      </c>
      <c r="E65" s="76">
        <f>IFERROR(VLOOKUP("Unit"&amp;$A65,Descriptions!$A$4:$K$10000,9,FALSE),"add to description tab")</f>
        <v>0</v>
      </c>
      <c r="F65" s="76">
        <f>IFERROR(VLOOKUP("Unit"&amp;$A65,Descriptions!$A$4:$K$10000,10,FALSE),"add to description tab")</f>
        <v>0</v>
      </c>
      <c r="G65" s="76">
        <f>IFERROR(VLOOKUP("Unit"&amp;$A65,Descriptions!$A$4:$K$10000,11,FALSE),"add to description tab")</f>
        <v>0</v>
      </c>
    </row>
    <row r="66" spans="1:7" ht="14.25" customHeight="1" x14ac:dyDescent="0.25">
      <c r="A66" s="110" t="s">
        <v>3601</v>
      </c>
      <c r="B66" s="87" t="str">
        <f>UPPER(IFERROR(VLOOKUP("Unit"&amp;$A66,Descriptions!$A$4:$F$10000,4,FALSE),"add to description tab"))</f>
        <v>ACA REPORTING SRVCES</v>
      </c>
      <c r="C66" s="76">
        <f>IFERROR(VLOOKUP("Unit"&amp;$A66,Descriptions!$A$4:$K$10000,7,FALSE),"add to description tab")</f>
        <v>0</v>
      </c>
      <c r="D66" s="76">
        <f>IFERROR(VLOOKUP("Unit"&amp;$A66,Descriptions!$A$4:$K$10000,8,FALSE),"add to description tab")</f>
        <v>0</v>
      </c>
      <c r="E66" s="76" t="str">
        <f>IFERROR(VLOOKUP("Unit"&amp;$A66,Descriptions!$A$4:$K$10000,9,FALSE),"add to description tab")</f>
        <v>X</v>
      </c>
      <c r="F66" s="76" t="str">
        <f>IFERROR(VLOOKUP("Unit"&amp;$A66,Descriptions!$A$4:$K$10000,10,FALSE),"add to description tab")</f>
        <v>X</v>
      </c>
      <c r="G66" s="76" t="str">
        <f>IFERROR(VLOOKUP("Unit"&amp;$A66,Descriptions!$A$4:$K$10000,11,FALSE),"add to description tab")</f>
        <v>X</v>
      </c>
    </row>
    <row r="67" spans="1:7" ht="14.25" customHeight="1" x14ac:dyDescent="0.25">
      <c r="A67" s="110" t="s">
        <v>834</v>
      </c>
      <c r="B67" s="87" t="str">
        <f>UPPER(IFERROR(VLOOKUP("Unit"&amp;$A67,Descriptions!$A$4:$F$10000,4,FALSE),"add to description tab"))</f>
        <v>ACCOUNT 1</v>
      </c>
      <c r="C67" s="76">
        <f>IFERROR(VLOOKUP("Unit"&amp;$A67,Descriptions!$A$4:$K$10000,7,FALSE),"add to description tab")</f>
        <v>0</v>
      </c>
      <c r="D67" s="76">
        <f>IFERROR(VLOOKUP("Unit"&amp;$A67,Descriptions!$A$4:$K$10000,8,FALSE),"add to description tab")</f>
        <v>0</v>
      </c>
      <c r="E67" s="76">
        <f>IFERROR(VLOOKUP("Unit"&amp;$A67,Descriptions!$A$4:$K$10000,9,FALSE),"add to description tab")</f>
        <v>0</v>
      </c>
      <c r="F67" s="76">
        <f>IFERROR(VLOOKUP("Unit"&amp;$A67,Descriptions!$A$4:$K$10000,10,FALSE),"add to description tab")</f>
        <v>0</v>
      </c>
      <c r="G67" s="76">
        <f>IFERROR(VLOOKUP("Unit"&amp;$A67,Descriptions!$A$4:$K$10000,11,FALSE),"add to description tab")</f>
        <v>0</v>
      </c>
    </row>
    <row r="68" spans="1:7" ht="14.25" customHeight="1" x14ac:dyDescent="0.25">
      <c r="A68" s="110" t="s">
        <v>835</v>
      </c>
      <c r="B68" s="87" t="str">
        <f>UPPER(IFERROR(VLOOKUP("Unit"&amp;$A68,Descriptions!$A$4:$F$10000,4,FALSE),"add to description tab"))</f>
        <v>ACCOUNT 2</v>
      </c>
      <c r="C68" s="76">
        <f>IFERROR(VLOOKUP("Unit"&amp;$A68,Descriptions!$A$4:$K$10000,7,FALSE),"add to description tab")</f>
        <v>0</v>
      </c>
      <c r="D68" s="76">
        <f>IFERROR(VLOOKUP("Unit"&amp;$A68,Descriptions!$A$4:$K$10000,8,FALSE),"add to description tab")</f>
        <v>0</v>
      </c>
      <c r="E68" s="76">
        <f>IFERROR(VLOOKUP("Unit"&amp;$A68,Descriptions!$A$4:$K$10000,9,FALSE),"add to description tab")</f>
        <v>0</v>
      </c>
      <c r="F68" s="76">
        <f>IFERROR(VLOOKUP("Unit"&amp;$A68,Descriptions!$A$4:$K$10000,10,FALSE),"add to description tab")</f>
        <v>0</v>
      </c>
      <c r="G68" s="76">
        <f>IFERROR(VLOOKUP("Unit"&amp;$A68,Descriptions!$A$4:$K$10000,11,FALSE),"add to description tab")</f>
        <v>0</v>
      </c>
    </row>
    <row r="69" spans="1:7" ht="14.25" customHeight="1" x14ac:dyDescent="0.25">
      <c r="A69" s="110" t="s">
        <v>3920</v>
      </c>
      <c r="B69" s="87" t="str">
        <f>UPPER(IFERROR(VLOOKUP("Unit"&amp;$A69,Descriptions!$A$4:$F$10000,4,FALSE),"add to description tab"))</f>
        <v>ARTS COMMON CORE COUNCIL</v>
      </c>
      <c r="C69" s="76">
        <f>IFERROR(VLOOKUP("Unit"&amp;$A69,Descriptions!$A$4:$K$10000,7,FALSE),"add to description tab")</f>
        <v>0</v>
      </c>
      <c r="D69" s="76">
        <f>IFERROR(VLOOKUP("Unit"&amp;$A69,Descriptions!$A$4:$K$10000,8,FALSE),"add to description tab")</f>
        <v>0</v>
      </c>
      <c r="E69" s="76">
        <f>IFERROR(VLOOKUP("Unit"&amp;$A69,Descriptions!$A$4:$K$10000,9,FALSE),"add to description tab")</f>
        <v>0</v>
      </c>
      <c r="F69" s="76">
        <f>IFERROR(VLOOKUP("Unit"&amp;$A69,Descriptions!$A$4:$K$10000,10,FALSE),"add to description tab")</f>
        <v>0</v>
      </c>
      <c r="G69" s="76">
        <f>IFERROR(VLOOKUP("Unit"&amp;$A69,Descriptions!$A$4:$K$10000,11,FALSE),"add to description tab")</f>
        <v>0</v>
      </c>
    </row>
    <row r="70" spans="1:7" ht="14.25" customHeight="1" x14ac:dyDescent="0.25">
      <c r="A70" s="110" t="s">
        <v>837</v>
      </c>
      <c r="B70" s="87" t="str">
        <f>UPPER(IFERROR(VLOOKUP("Unit"&amp;$A70,Descriptions!$A$4:$F$10000,4,FALSE),"add to description tab"))</f>
        <v>ACCOUNTING/FINANCE PATHWAY</v>
      </c>
      <c r="C70" s="76">
        <f>IFERROR(VLOOKUP("Unit"&amp;$A70,Descriptions!$A$4:$K$10000,7,FALSE),"add to description tab")</f>
        <v>0</v>
      </c>
      <c r="D70" s="76">
        <f>IFERROR(VLOOKUP("Unit"&amp;$A70,Descriptions!$A$4:$K$10000,8,FALSE),"add to description tab")</f>
        <v>0</v>
      </c>
      <c r="E70" s="76">
        <f>IFERROR(VLOOKUP("Unit"&amp;$A70,Descriptions!$A$4:$K$10000,9,FALSE),"add to description tab")</f>
        <v>0</v>
      </c>
      <c r="F70" s="76">
        <f>IFERROR(VLOOKUP("Unit"&amp;$A70,Descriptions!$A$4:$K$10000,10,FALSE),"add to description tab")</f>
        <v>0</v>
      </c>
      <c r="G70" s="76">
        <f>IFERROR(VLOOKUP("Unit"&amp;$A70,Descriptions!$A$4:$K$10000,11,FALSE),"add to description tab")</f>
        <v>0</v>
      </c>
    </row>
    <row r="71" spans="1:7" ht="14.25" customHeight="1" x14ac:dyDescent="0.25">
      <c r="A71" s="110" t="s">
        <v>3922</v>
      </c>
      <c r="B71" s="87" t="str">
        <f>UPPER(IFERROR(VLOOKUP("Unit"&amp;$A71,Descriptions!$A$4:$F$10000,4,FALSE),"add to description tab"))</f>
        <v>ACOUSTIC PANELING</v>
      </c>
      <c r="C71" s="76">
        <f>IFERROR(VLOOKUP("Unit"&amp;$A71,Descriptions!$A$4:$K$10000,7,FALSE),"add to description tab")</f>
        <v>0</v>
      </c>
      <c r="D71" s="76">
        <f>IFERROR(VLOOKUP("Unit"&amp;$A71,Descriptions!$A$4:$K$10000,8,FALSE),"add to description tab")</f>
        <v>0</v>
      </c>
      <c r="E71" s="76">
        <f>IFERROR(VLOOKUP("Unit"&amp;$A71,Descriptions!$A$4:$K$10000,9,FALSE),"add to description tab")</f>
        <v>0</v>
      </c>
      <c r="F71" s="76">
        <f>IFERROR(VLOOKUP("Unit"&amp;$A71,Descriptions!$A$4:$K$10000,10,FALSE),"add to description tab")</f>
        <v>0</v>
      </c>
      <c r="G71" s="76">
        <f>IFERROR(VLOOKUP("Unit"&amp;$A71,Descriptions!$A$4:$K$10000,11,FALSE),"add to description tab")</f>
        <v>0</v>
      </c>
    </row>
    <row r="72" spans="1:7" ht="14.25" customHeight="1" x14ac:dyDescent="0.25">
      <c r="A72" s="110" t="s">
        <v>838</v>
      </c>
      <c r="B72" s="87" t="str">
        <f>UPPER(IFERROR(VLOOKUP("Unit"&amp;$A72,Descriptions!$A$4:$F$10000,4,FALSE),"add to description tab"))</f>
        <v>ACT EXAMS</v>
      </c>
      <c r="C72" s="76">
        <f>IFERROR(VLOOKUP("Unit"&amp;$A72,Descriptions!$A$4:$K$10000,7,FALSE),"add to description tab")</f>
        <v>0</v>
      </c>
      <c r="D72" s="76">
        <f>IFERROR(VLOOKUP("Unit"&amp;$A72,Descriptions!$A$4:$K$10000,8,FALSE),"add to description tab")</f>
        <v>0</v>
      </c>
      <c r="E72" s="76">
        <f>IFERROR(VLOOKUP("Unit"&amp;$A72,Descriptions!$A$4:$K$10000,9,FALSE),"add to description tab")</f>
        <v>0</v>
      </c>
      <c r="F72" s="76">
        <f>IFERROR(VLOOKUP("Unit"&amp;$A72,Descriptions!$A$4:$K$10000,10,FALSE),"add to description tab")</f>
        <v>0</v>
      </c>
      <c r="G72" s="76">
        <f>IFERROR(VLOOKUP("Unit"&amp;$A72,Descriptions!$A$4:$K$10000,11,FALSE),"add to description tab")</f>
        <v>0</v>
      </c>
    </row>
    <row r="73" spans="1:7" ht="14.25" customHeight="1" x14ac:dyDescent="0.25">
      <c r="A73" s="110" t="s">
        <v>839</v>
      </c>
      <c r="B73" s="87" t="str">
        <f>UPPER(IFERROR(VLOOKUP("Unit"&amp;$A73,Descriptions!$A$4:$F$10000,4,FALSE),"add to description tab"))</f>
        <v>ACTIVITIES</v>
      </c>
      <c r="C73" s="76">
        <f>IFERROR(VLOOKUP("Unit"&amp;$A73,Descriptions!$A$4:$K$10000,7,FALSE),"add to description tab")</f>
        <v>0</v>
      </c>
      <c r="D73" s="76">
        <f>IFERROR(VLOOKUP("Unit"&amp;$A73,Descriptions!$A$4:$K$10000,8,FALSE),"add to description tab")</f>
        <v>0</v>
      </c>
      <c r="E73" s="76">
        <f>IFERROR(VLOOKUP("Unit"&amp;$A73,Descriptions!$A$4:$K$10000,9,FALSE),"add to description tab")</f>
        <v>0</v>
      </c>
      <c r="F73" s="76">
        <f>IFERROR(VLOOKUP("Unit"&amp;$A73,Descriptions!$A$4:$K$10000,10,FALSE),"add to description tab")</f>
        <v>0</v>
      </c>
      <c r="G73" s="76">
        <f>IFERROR(VLOOKUP("Unit"&amp;$A73,Descriptions!$A$4:$K$10000,11,FALSE),"add to description tab")</f>
        <v>0</v>
      </c>
    </row>
    <row r="74" spans="1:7" ht="14.25" customHeight="1" x14ac:dyDescent="0.25">
      <c r="A74" s="110" t="s">
        <v>841</v>
      </c>
      <c r="B74" s="87" t="str">
        <f>UPPER(IFERROR(VLOOKUP("Unit"&amp;$A74,Descriptions!$A$4:$F$10000,4,FALSE),"add to description tab"))</f>
        <v>RETIREMENT ADJUSTMENT</v>
      </c>
      <c r="C74" s="76">
        <f>IFERROR(VLOOKUP("Unit"&amp;$A74,Descriptions!$A$4:$K$10000,7,FALSE),"add to description tab")</f>
        <v>0</v>
      </c>
      <c r="D74" s="76">
        <f>IFERROR(VLOOKUP("Unit"&amp;$A74,Descriptions!$A$4:$K$10000,8,FALSE),"add to description tab")</f>
        <v>0</v>
      </c>
      <c r="E74" s="76" t="str">
        <f>IFERROR(VLOOKUP("Unit"&amp;$A74,Descriptions!$A$4:$K$10000,9,FALSE),"add to description tab")</f>
        <v>x</v>
      </c>
      <c r="F74" s="76" t="str">
        <f>IFERROR(VLOOKUP("Unit"&amp;$A74,Descriptions!$A$4:$K$10000,10,FALSE),"add to description tab")</f>
        <v>x</v>
      </c>
      <c r="G74" s="76" t="str">
        <f>IFERROR(VLOOKUP("Unit"&amp;$A74,Descriptions!$A$4:$K$10000,11,FALSE),"add to description tab")</f>
        <v>x</v>
      </c>
    </row>
    <row r="75" spans="1:7" ht="14.25" customHeight="1" x14ac:dyDescent="0.25">
      <c r="A75" s="110" t="s">
        <v>842</v>
      </c>
      <c r="B75" s="87" t="str">
        <f>UPPER(IFERROR(VLOOKUP("Unit"&amp;$A75,Descriptions!$A$4:$F$10000,4,FALSE),"add to description tab"))</f>
        <v>DON'T USE -FISCAL DIRECTOR</v>
      </c>
      <c r="C75" s="76">
        <f>IFERROR(VLOOKUP("Unit"&amp;$A75,Descriptions!$A$4:$K$10000,7,FALSE),"add to description tab")</f>
        <v>0</v>
      </c>
      <c r="D75" s="76">
        <f>IFERROR(VLOOKUP("Unit"&amp;$A75,Descriptions!$A$4:$K$10000,8,FALSE),"add to description tab")</f>
        <v>0</v>
      </c>
      <c r="E75" s="76" t="str">
        <f>IFERROR(VLOOKUP("Unit"&amp;$A75,Descriptions!$A$4:$K$10000,9,FALSE),"add to description tab")</f>
        <v>x</v>
      </c>
      <c r="F75" s="76" t="str">
        <f>IFERROR(VLOOKUP("Unit"&amp;$A75,Descriptions!$A$4:$K$10000,10,FALSE),"add to description tab")</f>
        <v>x</v>
      </c>
      <c r="G75" s="76" t="str">
        <f>IFERROR(VLOOKUP("Unit"&amp;$A75,Descriptions!$A$4:$K$10000,11,FALSE),"add to description tab")</f>
        <v>x</v>
      </c>
    </row>
    <row r="76" spans="1:7" ht="14.25" customHeight="1" x14ac:dyDescent="0.25">
      <c r="A76" s="110" t="s">
        <v>844</v>
      </c>
      <c r="B76" s="87" t="str">
        <f>UPPER(IFERROR(VLOOKUP("Unit"&amp;$A76,Descriptions!$A$4:$F$10000,4,FALSE),"add to description tab"))</f>
        <v>ADMINISTRATION</v>
      </c>
      <c r="C76" s="76">
        <f>IFERROR(VLOOKUP("Unit"&amp;$A76,Descriptions!$A$4:$K$10000,7,FALSE),"add to description tab")</f>
        <v>0</v>
      </c>
      <c r="D76" s="76">
        <f>IFERROR(VLOOKUP("Unit"&amp;$A76,Descriptions!$A$4:$K$10000,8,FALSE),"add to description tab")</f>
        <v>0</v>
      </c>
      <c r="E76" s="76">
        <f>IFERROR(VLOOKUP("Unit"&amp;$A76,Descriptions!$A$4:$K$10000,9,FALSE),"add to description tab")</f>
        <v>0</v>
      </c>
      <c r="F76" s="76">
        <f>IFERROR(VLOOKUP("Unit"&amp;$A76,Descriptions!$A$4:$K$10000,10,FALSE),"add to description tab")</f>
        <v>0</v>
      </c>
      <c r="G76" s="76">
        <f>IFERROR(VLOOKUP("Unit"&amp;$A76,Descriptions!$A$4:$K$10000,11,FALSE),"add to description tab")</f>
        <v>0</v>
      </c>
    </row>
    <row r="77" spans="1:7" ht="14.25" customHeight="1" x14ac:dyDescent="0.25">
      <c r="A77" s="110" t="s">
        <v>845</v>
      </c>
      <c r="B77" s="87" t="str">
        <f>UPPER(IFERROR(VLOOKUP("Unit"&amp;$A77,Descriptions!$A$4:$F$10000,4,FALSE),"add to description tab"))</f>
        <v>PROFESSIONAL INSTITUTE FOR ADMIN</v>
      </c>
      <c r="C77" s="76">
        <f>IFERROR(VLOOKUP("Unit"&amp;$A77,Descriptions!$A$4:$K$10000,7,FALSE),"add to description tab")</f>
        <v>0</v>
      </c>
      <c r="D77" s="76">
        <f>IFERROR(VLOOKUP("Unit"&amp;$A77,Descriptions!$A$4:$K$10000,8,FALSE),"add to description tab")</f>
        <v>0</v>
      </c>
      <c r="E77" s="76">
        <f>IFERROR(VLOOKUP("Unit"&amp;$A77,Descriptions!$A$4:$K$10000,9,FALSE),"add to description tab")</f>
        <v>0</v>
      </c>
      <c r="F77" s="76">
        <f>IFERROR(VLOOKUP("Unit"&amp;$A77,Descriptions!$A$4:$K$10000,10,FALSE),"add to description tab")</f>
        <v>0</v>
      </c>
      <c r="G77" s="76">
        <f>IFERROR(VLOOKUP("Unit"&amp;$A77,Descriptions!$A$4:$K$10000,11,FALSE),"add to description tab")</f>
        <v>0</v>
      </c>
    </row>
    <row r="78" spans="1:7" ht="14.25" customHeight="1" x14ac:dyDescent="0.25">
      <c r="A78" s="110" t="s">
        <v>3924</v>
      </c>
      <c r="B78" s="87" t="str">
        <f>UPPER(IFERROR(VLOOKUP("Unit"&amp;$A78,Descriptions!$A$4:$F$10000,4,FALSE),"add to description tab"))</f>
        <v>ADULT TRANSITION PROGRAM</v>
      </c>
      <c r="C78" s="76">
        <f>IFERROR(VLOOKUP("Unit"&amp;$A78,Descriptions!$A$4:$K$10000,7,FALSE),"add to description tab")</f>
        <v>0</v>
      </c>
      <c r="D78" s="76">
        <f>IFERROR(VLOOKUP("Unit"&amp;$A78,Descriptions!$A$4:$K$10000,8,FALSE),"add to description tab")</f>
        <v>0</v>
      </c>
      <c r="E78" s="76">
        <f>IFERROR(VLOOKUP("Unit"&amp;$A78,Descriptions!$A$4:$K$10000,9,FALSE),"add to description tab")</f>
        <v>0</v>
      </c>
      <c r="F78" s="76">
        <f>IFERROR(VLOOKUP("Unit"&amp;$A78,Descriptions!$A$4:$K$10000,10,FALSE),"add to description tab")</f>
        <v>0</v>
      </c>
      <c r="G78" s="76">
        <f>IFERROR(VLOOKUP("Unit"&amp;$A78,Descriptions!$A$4:$K$10000,11,FALSE),"add to description tab")</f>
        <v>0</v>
      </c>
    </row>
    <row r="79" spans="1:7" ht="14.25" customHeight="1" x14ac:dyDescent="0.25">
      <c r="A79" s="110" t="s">
        <v>848</v>
      </c>
      <c r="B79" s="87" t="str">
        <f>UPPER(IFERROR(VLOOKUP("Unit"&amp;$A79,Descriptions!$A$4:$F$10000,4,FALSE),"add to description tab"))</f>
        <v>AEROSPACE</v>
      </c>
      <c r="C79" s="76">
        <f>IFERROR(VLOOKUP("Unit"&amp;$A79,Descriptions!$A$4:$K$10000,7,FALSE),"add to description tab")</f>
        <v>0</v>
      </c>
      <c r="D79" s="76">
        <f>IFERROR(VLOOKUP("Unit"&amp;$A79,Descriptions!$A$4:$K$10000,8,FALSE),"add to description tab")</f>
        <v>0</v>
      </c>
      <c r="E79" s="76">
        <f>IFERROR(VLOOKUP("Unit"&amp;$A79,Descriptions!$A$4:$K$10000,9,FALSE),"add to description tab")</f>
        <v>0</v>
      </c>
      <c r="F79" s="76">
        <f>IFERROR(VLOOKUP("Unit"&amp;$A79,Descriptions!$A$4:$K$10000,10,FALSE),"add to description tab")</f>
        <v>0</v>
      </c>
      <c r="G79" s="76">
        <f>IFERROR(VLOOKUP("Unit"&amp;$A79,Descriptions!$A$4:$K$10000,11,FALSE),"add to description tab")</f>
        <v>0</v>
      </c>
    </row>
    <row r="80" spans="1:7" ht="14.25" customHeight="1" x14ac:dyDescent="0.25">
      <c r="A80" s="110" t="s">
        <v>3926</v>
      </c>
      <c r="B80" s="87" t="str">
        <f>UPPER(IFERROR(VLOOKUP("Unit"&amp;$A80,Descriptions!$A$4:$F$10000,4,FALSE),"add to description tab"))</f>
        <v>ACTION FOR HEALTHY KIDS</v>
      </c>
      <c r="C80" s="76">
        <f>IFERROR(VLOOKUP("Unit"&amp;$A80,Descriptions!$A$4:$K$10000,7,FALSE),"add to description tab")</f>
        <v>0</v>
      </c>
      <c r="D80" s="76">
        <f>IFERROR(VLOOKUP("Unit"&amp;$A80,Descriptions!$A$4:$K$10000,8,FALSE),"add to description tab")</f>
        <v>0</v>
      </c>
      <c r="E80" s="76">
        <f>IFERROR(VLOOKUP("Unit"&amp;$A80,Descriptions!$A$4:$K$10000,9,FALSE),"add to description tab")</f>
        <v>0</v>
      </c>
      <c r="F80" s="76">
        <f>IFERROR(VLOOKUP("Unit"&amp;$A80,Descriptions!$A$4:$K$10000,10,FALSE),"add to description tab")</f>
        <v>0</v>
      </c>
      <c r="G80" s="76">
        <f>IFERROR(VLOOKUP("Unit"&amp;$A80,Descriptions!$A$4:$K$10000,11,FALSE),"add to description tab")</f>
        <v>0</v>
      </c>
    </row>
    <row r="81" spans="1:7" ht="14.25" customHeight="1" x14ac:dyDescent="0.25">
      <c r="A81" s="110" t="s">
        <v>3769</v>
      </c>
      <c r="B81" s="87" t="str">
        <f>UPPER(IFERROR(VLOOKUP("Unit"&amp;$A81,Descriptions!$A$4:$F$10000,4,FALSE),"add to description tab"))</f>
        <v>SOC/EMOTIONAL SUP-OUTSDE AGNCY</v>
      </c>
      <c r="C81" s="76">
        <f>IFERROR(VLOOKUP("Unit"&amp;$A81,Descriptions!$A$4:$K$10000,7,FALSE),"add to description tab")</f>
        <v>0</v>
      </c>
      <c r="D81" s="76">
        <f>IFERROR(VLOOKUP("Unit"&amp;$A81,Descriptions!$A$4:$K$10000,8,FALSE),"add to description tab")</f>
        <v>0</v>
      </c>
      <c r="E81" s="76">
        <f>IFERROR(VLOOKUP("Unit"&amp;$A81,Descriptions!$A$4:$K$10000,9,FALSE),"add to description tab")</f>
        <v>0</v>
      </c>
      <c r="F81" s="76">
        <f>IFERROR(VLOOKUP("Unit"&amp;$A81,Descriptions!$A$4:$K$10000,10,FALSE),"add to description tab")</f>
        <v>0</v>
      </c>
      <c r="G81" s="76">
        <f>IFERROR(VLOOKUP("Unit"&amp;$A81,Descriptions!$A$4:$K$10000,11,FALSE),"add to description tab")</f>
        <v>0</v>
      </c>
    </row>
    <row r="82" spans="1:7" ht="14.25" customHeight="1" x14ac:dyDescent="0.25">
      <c r="A82" s="110" t="s">
        <v>849</v>
      </c>
      <c r="B82" s="87" t="str">
        <f>UPPER(IFERROR(VLOOKUP("Unit"&amp;$A82,Descriptions!$A$4:$F$10000,4,FALSE),"add to description tab"))</f>
        <v>AGRICULTURE PATHWAY</v>
      </c>
      <c r="C82" s="76">
        <f>IFERROR(VLOOKUP("Unit"&amp;$A82,Descriptions!$A$4:$K$10000,7,FALSE),"add to description tab")</f>
        <v>0</v>
      </c>
      <c r="D82" s="76">
        <f>IFERROR(VLOOKUP("Unit"&amp;$A82,Descriptions!$A$4:$K$10000,8,FALSE),"add to description tab")</f>
        <v>0</v>
      </c>
      <c r="E82" s="76">
        <f>IFERROR(VLOOKUP("Unit"&amp;$A82,Descriptions!$A$4:$K$10000,9,FALSE),"add to description tab")</f>
        <v>0</v>
      </c>
      <c r="F82" s="76">
        <f>IFERROR(VLOOKUP("Unit"&amp;$A82,Descriptions!$A$4:$K$10000,10,FALSE),"add to description tab")</f>
        <v>0</v>
      </c>
      <c r="G82" s="76">
        <f>IFERROR(VLOOKUP("Unit"&amp;$A82,Descriptions!$A$4:$K$10000,11,FALSE),"add to description tab")</f>
        <v>0</v>
      </c>
    </row>
    <row r="83" spans="1:7" ht="14.25" customHeight="1" x14ac:dyDescent="0.25">
      <c r="A83" s="110" t="s">
        <v>3928</v>
      </c>
      <c r="B83" s="87" t="str">
        <f>UPPER(IFERROR(VLOOKUP("Unit"&amp;$A83,Descriptions!$A$4:$F$10000,4,FALSE),"add to description tab"))</f>
        <v>ALLAN HANCOCK COLLEGE</v>
      </c>
      <c r="C83" s="76">
        <f>IFERROR(VLOOKUP("Unit"&amp;$A83,Descriptions!$A$4:$K$10000,7,FALSE),"add to description tab")</f>
        <v>0</v>
      </c>
      <c r="D83" s="76">
        <f>IFERROR(VLOOKUP("Unit"&amp;$A83,Descriptions!$A$4:$K$10000,8,FALSE),"add to description tab")</f>
        <v>0</v>
      </c>
      <c r="E83" s="76">
        <f>IFERROR(VLOOKUP("Unit"&amp;$A83,Descriptions!$A$4:$K$10000,9,FALSE),"add to description tab")</f>
        <v>0</v>
      </c>
      <c r="F83" s="76">
        <f>IFERROR(VLOOKUP("Unit"&amp;$A83,Descriptions!$A$4:$K$10000,10,FALSE),"add to description tab")</f>
        <v>0</v>
      </c>
      <c r="G83" s="76">
        <f>IFERROR(VLOOKUP("Unit"&amp;$A83,Descriptions!$A$4:$K$10000,11,FALSE),"add to description tab")</f>
        <v>0</v>
      </c>
    </row>
    <row r="84" spans="1:7" ht="14.25" customHeight="1" x14ac:dyDescent="0.25">
      <c r="A84" s="110" t="s">
        <v>3771</v>
      </c>
      <c r="B84" s="87" t="str">
        <f>UPPER(IFERROR(VLOOKUP("Unit"&amp;$A84,Descriptions!$A$4:$F$10000,4,FALSE),"add to description tab"))</f>
        <v>ADDITIONAL INSTR MATERIALS</v>
      </c>
      <c r="C84" s="76">
        <f>IFERROR(VLOOKUP("Unit"&amp;$A84,Descriptions!$A$4:$K$10000,7,FALSE),"add to description tab")</f>
        <v>0</v>
      </c>
      <c r="D84" s="76">
        <f>IFERROR(VLOOKUP("Unit"&amp;$A84,Descriptions!$A$4:$K$10000,8,FALSE),"add to description tab")</f>
        <v>0</v>
      </c>
      <c r="E84" s="76">
        <f>IFERROR(VLOOKUP("Unit"&amp;$A84,Descriptions!$A$4:$K$10000,9,FALSE),"add to description tab")</f>
        <v>0</v>
      </c>
      <c r="F84" s="76">
        <f>IFERROR(VLOOKUP("Unit"&amp;$A84,Descriptions!$A$4:$K$10000,10,FALSE),"add to description tab")</f>
        <v>0</v>
      </c>
      <c r="G84" s="76">
        <f>IFERROR(VLOOKUP("Unit"&amp;$A84,Descriptions!$A$4:$K$10000,11,FALSE),"add to description tab")</f>
        <v>0</v>
      </c>
    </row>
    <row r="85" spans="1:7" ht="14.25" customHeight="1" x14ac:dyDescent="0.25">
      <c r="A85" s="110" t="s">
        <v>854</v>
      </c>
      <c r="B85" s="87" t="str">
        <f>UPPER(IFERROR(VLOOKUP("Unit"&amp;$A85,Descriptions!$A$4:$F$10000,4,FALSE),"add to description tab"))</f>
        <v>ALTERNATIVE</v>
      </c>
      <c r="C85" s="76">
        <f>IFERROR(VLOOKUP("Unit"&amp;$A85,Descriptions!$A$4:$K$10000,7,FALSE),"add to description tab")</f>
        <v>0</v>
      </c>
      <c r="D85" s="76">
        <f>IFERROR(VLOOKUP("Unit"&amp;$A85,Descriptions!$A$4:$K$10000,8,FALSE),"add to description tab")</f>
        <v>0</v>
      </c>
      <c r="E85" s="76">
        <f>IFERROR(VLOOKUP("Unit"&amp;$A85,Descriptions!$A$4:$K$10000,9,FALSE),"add to description tab")</f>
        <v>0</v>
      </c>
      <c r="F85" s="76">
        <f>IFERROR(VLOOKUP("Unit"&amp;$A85,Descriptions!$A$4:$K$10000,10,FALSE),"add to description tab")</f>
        <v>0</v>
      </c>
      <c r="G85" s="76">
        <f>IFERROR(VLOOKUP("Unit"&amp;$A85,Descriptions!$A$4:$K$10000,11,FALSE),"add to description tab")</f>
        <v>0</v>
      </c>
    </row>
    <row r="86" spans="1:7" ht="14.25" customHeight="1" x14ac:dyDescent="0.25">
      <c r="A86" s="110" t="s">
        <v>855</v>
      </c>
      <c r="B86" s="87" t="str">
        <f>UPPER(IFERROR(VLOOKUP("Unit"&amp;$A86,Descriptions!$A$4:$F$10000,4,FALSE),"add to description tab"))</f>
        <v>ALTERNATIVE SUPPORT</v>
      </c>
      <c r="C86" s="76">
        <f>IFERROR(VLOOKUP("Unit"&amp;$A86,Descriptions!$A$4:$K$10000,7,FALSE),"add to description tab")</f>
        <v>0</v>
      </c>
      <c r="D86" s="76">
        <f>IFERROR(VLOOKUP("Unit"&amp;$A86,Descriptions!$A$4:$K$10000,8,FALSE),"add to description tab")</f>
        <v>0</v>
      </c>
      <c r="E86" s="76">
        <f>IFERROR(VLOOKUP("Unit"&amp;$A86,Descriptions!$A$4:$K$10000,9,FALSE),"add to description tab")</f>
        <v>0</v>
      </c>
      <c r="F86" s="76">
        <f>IFERROR(VLOOKUP("Unit"&amp;$A86,Descriptions!$A$4:$K$10000,10,FALSE),"add to description tab")</f>
        <v>0</v>
      </c>
      <c r="G86" s="76">
        <f>IFERROR(VLOOKUP("Unit"&amp;$A86,Descriptions!$A$4:$K$10000,11,FALSE),"add to description tab")</f>
        <v>0</v>
      </c>
    </row>
    <row r="87" spans="1:7" ht="14.25" customHeight="1" x14ac:dyDescent="0.25">
      <c r="A87" s="110" t="s">
        <v>856</v>
      </c>
      <c r="B87" s="87" t="str">
        <f>UPPER(IFERROR(VLOOKUP("Unit"&amp;$A87,Descriptions!$A$4:$F$10000,4,FALSE),"add to description tab"))</f>
        <v>AG MECHANICS</v>
      </c>
      <c r="C87" s="76">
        <f>IFERROR(VLOOKUP("Unit"&amp;$A87,Descriptions!$A$4:$K$10000,7,FALSE),"add to description tab")</f>
        <v>0</v>
      </c>
      <c r="D87" s="76">
        <f>IFERROR(VLOOKUP("Unit"&amp;$A87,Descriptions!$A$4:$K$10000,8,FALSE),"add to description tab")</f>
        <v>0</v>
      </c>
      <c r="E87" s="76">
        <f>IFERROR(VLOOKUP("Unit"&amp;$A87,Descriptions!$A$4:$K$10000,9,FALSE),"add to description tab")</f>
        <v>0</v>
      </c>
      <c r="F87" s="76">
        <f>IFERROR(VLOOKUP("Unit"&amp;$A87,Descriptions!$A$4:$K$10000,10,FALSE),"add to description tab")</f>
        <v>0</v>
      </c>
      <c r="G87" s="76">
        <f>IFERROR(VLOOKUP("Unit"&amp;$A87,Descriptions!$A$4:$K$10000,11,FALSE),"add to description tab")</f>
        <v>0</v>
      </c>
    </row>
    <row r="88" spans="1:7" ht="14.25" customHeight="1" x14ac:dyDescent="0.25">
      <c r="A88" s="110" t="s">
        <v>857</v>
      </c>
      <c r="B88" s="87" t="str">
        <f>UPPER(IFERROR(VLOOKUP("Unit"&amp;$A88,Descriptions!$A$4:$F$10000,4,FALSE),"add to description tab"))</f>
        <v>ADMIN MENTOR</v>
      </c>
      <c r="C88" s="76">
        <f>IFERROR(VLOOKUP("Unit"&amp;$A88,Descriptions!$A$4:$K$10000,7,FALSE),"add to description tab")</f>
        <v>0</v>
      </c>
      <c r="D88" s="76">
        <f>IFERROR(VLOOKUP("Unit"&amp;$A88,Descriptions!$A$4:$K$10000,8,FALSE),"add to description tab")</f>
        <v>0</v>
      </c>
      <c r="E88" s="76">
        <f>IFERROR(VLOOKUP("Unit"&amp;$A88,Descriptions!$A$4:$K$10000,9,FALSE),"add to description tab")</f>
        <v>0</v>
      </c>
      <c r="F88" s="76">
        <f>IFERROR(VLOOKUP("Unit"&amp;$A88,Descriptions!$A$4:$K$10000,10,FALSE),"add to description tab")</f>
        <v>0</v>
      </c>
      <c r="G88" s="76">
        <f>IFERROR(VLOOKUP("Unit"&amp;$A88,Descriptions!$A$4:$K$10000,11,FALSE),"add to description tab")</f>
        <v>0</v>
      </c>
    </row>
    <row r="89" spans="1:7" ht="14.25" customHeight="1" x14ac:dyDescent="0.25">
      <c r="A89" s="110" t="s">
        <v>3603</v>
      </c>
      <c r="B89" s="87" t="str">
        <f>UPPER(IFERROR(VLOOKUP("Unit"&amp;$A89,Descriptions!$A$4:$F$10000,4,FALSE),"add to description tab"))</f>
        <v>ADAPTIVE PE 1</v>
      </c>
      <c r="C89" s="76">
        <f>IFERROR(VLOOKUP("Unit"&amp;$A89,Descriptions!$A$4:$K$10000,7,FALSE),"add to description tab")</f>
        <v>0</v>
      </c>
      <c r="D89" s="76">
        <f>IFERROR(VLOOKUP("Unit"&amp;$A89,Descriptions!$A$4:$K$10000,8,FALSE),"add to description tab")</f>
        <v>0</v>
      </c>
      <c r="E89" s="76">
        <f>IFERROR(VLOOKUP("Unit"&amp;$A89,Descriptions!$A$4:$K$10000,9,FALSE),"add to description tab")</f>
        <v>0</v>
      </c>
      <c r="F89" s="76">
        <f>IFERROR(VLOOKUP("Unit"&amp;$A89,Descriptions!$A$4:$K$10000,10,FALSE),"add to description tab")</f>
        <v>0</v>
      </c>
      <c r="G89" s="76">
        <f>IFERROR(VLOOKUP("Unit"&amp;$A89,Descriptions!$A$4:$K$10000,11,FALSE),"add to description tab")</f>
        <v>0</v>
      </c>
    </row>
    <row r="90" spans="1:7" ht="14.25" customHeight="1" x14ac:dyDescent="0.25">
      <c r="A90" s="110" t="s">
        <v>859</v>
      </c>
      <c r="B90" s="87" t="str">
        <f>UPPER(IFERROR(VLOOKUP("Unit"&amp;$A90,Descriptions!$A$4:$F$10000,4,FALSE),"add to description tab"))</f>
        <v>ADV PLACEMENT EXAMS</v>
      </c>
      <c r="C90" s="76">
        <f>IFERROR(VLOOKUP("Unit"&amp;$A90,Descriptions!$A$4:$K$10000,7,FALSE),"add to description tab")</f>
        <v>0</v>
      </c>
      <c r="D90" s="76">
        <f>IFERROR(VLOOKUP("Unit"&amp;$A90,Descriptions!$A$4:$K$10000,8,FALSE),"add to description tab")</f>
        <v>0</v>
      </c>
      <c r="E90" s="76">
        <f>IFERROR(VLOOKUP("Unit"&amp;$A90,Descriptions!$A$4:$K$10000,9,FALSE),"add to description tab")</f>
        <v>0</v>
      </c>
      <c r="F90" s="76">
        <f>IFERROR(VLOOKUP("Unit"&amp;$A90,Descriptions!$A$4:$K$10000,10,FALSE),"add to description tab")</f>
        <v>0</v>
      </c>
      <c r="G90" s="76">
        <f>IFERROR(VLOOKUP("Unit"&amp;$A90,Descriptions!$A$4:$K$10000,11,FALSE),"add to description tab")</f>
        <v>0</v>
      </c>
    </row>
    <row r="91" spans="1:7" ht="14.25" customHeight="1" x14ac:dyDescent="0.25">
      <c r="A91" s="110" t="s">
        <v>860</v>
      </c>
      <c r="B91" s="87" t="str">
        <f>UPPER(IFERROR(VLOOKUP("Unit"&amp;$A91,Descriptions!$A$4:$F$10000,4,FALSE),"add to description tab"))</f>
        <v>AP US HISTORY CONCURRENT AHC</v>
      </c>
      <c r="C91" s="76">
        <f>IFERROR(VLOOKUP("Unit"&amp;$A91,Descriptions!$A$4:$K$10000,7,FALSE),"add to description tab")</f>
        <v>0</v>
      </c>
      <c r="D91" s="76">
        <f>IFERROR(VLOOKUP("Unit"&amp;$A91,Descriptions!$A$4:$K$10000,8,FALSE),"add to description tab")</f>
        <v>0</v>
      </c>
      <c r="E91" s="76">
        <f>IFERROR(VLOOKUP("Unit"&amp;$A91,Descriptions!$A$4:$K$10000,9,FALSE),"add to description tab")</f>
        <v>0</v>
      </c>
      <c r="F91" s="76">
        <f>IFERROR(VLOOKUP("Unit"&amp;$A91,Descriptions!$A$4:$K$10000,10,FALSE),"add to description tab")</f>
        <v>0</v>
      </c>
      <c r="G91" s="76">
        <f>IFERROR(VLOOKUP("Unit"&amp;$A91,Descriptions!$A$4:$K$10000,11,FALSE),"add to description tab")</f>
        <v>0</v>
      </c>
    </row>
    <row r="92" spans="1:7" ht="14.25" hidden="1" customHeight="1" x14ac:dyDescent="0.25">
      <c r="A92" s="110" t="s">
        <v>868</v>
      </c>
      <c r="B92" s="87" t="str">
        <f>UPPER(IFERROR(VLOOKUP("Unit"&amp;$A92,Descriptions!$A$4:$F$10000,4,FALSE),"add to description tab"))</f>
        <v>CHS AQUARIUM</v>
      </c>
      <c r="C92" s="76" t="str">
        <f>IFERROR(VLOOKUP("Unit"&amp;$A92,Descriptions!$A$4:$K$10000,7,FALSE),"add to description tab")</f>
        <v>X</v>
      </c>
      <c r="D92" s="76" t="str">
        <f>IFERROR(VLOOKUP("Unit"&amp;$A92,Descriptions!$A$4:$K$10000,8,FALSE),"add to description tab")</f>
        <v>X</v>
      </c>
      <c r="E92" s="76" t="str">
        <f>IFERROR(VLOOKUP("Unit"&amp;$A92,Descriptions!$A$4:$K$10000,9,FALSE),"add to description tab")</f>
        <v>X</v>
      </c>
      <c r="F92" s="76" t="str">
        <f>IFERROR(VLOOKUP("Unit"&amp;$A92,Descriptions!$A$4:$K$10000,10,FALSE),"add to description tab")</f>
        <v>X</v>
      </c>
      <c r="G92" s="76" t="str">
        <f>IFERROR(VLOOKUP("Unit"&amp;$A92,Descriptions!$A$4:$K$10000,11,FALSE),"add to description tab")</f>
        <v>X</v>
      </c>
    </row>
    <row r="93" spans="1:7" ht="14.25" customHeight="1" x14ac:dyDescent="0.25">
      <c r="A93" s="110" t="s">
        <v>872</v>
      </c>
      <c r="B93" s="87" t="str">
        <f>UPPER(IFERROR(VLOOKUP("Unit"&amp;$A93,Descriptions!$A$4:$F$10000,4,FALSE),"add to description tab"))</f>
        <v>ARTS &amp; MEDIA PATHWAY</v>
      </c>
      <c r="C93" s="76">
        <f>IFERROR(VLOOKUP("Unit"&amp;$A93,Descriptions!$A$4:$K$10000,7,FALSE),"add to description tab")</f>
        <v>0</v>
      </c>
      <c r="D93" s="76">
        <f>IFERROR(VLOOKUP("Unit"&amp;$A93,Descriptions!$A$4:$K$10000,8,FALSE),"add to description tab")</f>
        <v>0</v>
      </c>
      <c r="E93" s="76">
        <f>IFERROR(VLOOKUP("Unit"&amp;$A93,Descriptions!$A$4:$K$10000,9,FALSE),"add to description tab")</f>
        <v>0</v>
      </c>
      <c r="F93" s="76">
        <f>IFERROR(VLOOKUP("Unit"&amp;$A93,Descriptions!$A$4:$K$10000,10,FALSE),"add to description tab")</f>
        <v>0</v>
      </c>
      <c r="G93" s="76">
        <f>IFERROR(VLOOKUP("Unit"&amp;$A93,Descriptions!$A$4:$K$10000,11,FALSE),"add to description tab")</f>
        <v>0</v>
      </c>
    </row>
    <row r="94" spans="1:7" ht="14.25" customHeight="1" x14ac:dyDescent="0.25">
      <c r="A94" s="110" t="s">
        <v>874</v>
      </c>
      <c r="B94" s="87" t="str">
        <f>UPPER(IFERROR(VLOOKUP("Unit"&amp;$A94,Descriptions!$A$4:$F$10000,4,FALSE),"add to description tab"))</f>
        <v>ASB CLASS</v>
      </c>
      <c r="C94" s="76">
        <f>IFERROR(VLOOKUP("Unit"&amp;$A94,Descriptions!$A$4:$K$10000,7,FALSE),"add to description tab")</f>
        <v>0</v>
      </c>
      <c r="D94" s="76">
        <f>IFERROR(VLOOKUP("Unit"&amp;$A94,Descriptions!$A$4:$K$10000,8,FALSE),"add to description tab")</f>
        <v>0</v>
      </c>
      <c r="E94" s="76">
        <f>IFERROR(VLOOKUP("Unit"&amp;$A94,Descriptions!$A$4:$K$10000,9,FALSE),"add to description tab")</f>
        <v>0</v>
      </c>
      <c r="F94" s="76">
        <f>IFERROR(VLOOKUP("Unit"&amp;$A94,Descriptions!$A$4:$K$10000,10,FALSE),"add to description tab")</f>
        <v>0</v>
      </c>
      <c r="G94" s="76">
        <f>IFERROR(VLOOKUP("Unit"&amp;$A94,Descriptions!$A$4:$K$10000,11,FALSE),"add to description tab")</f>
        <v>0</v>
      </c>
    </row>
    <row r="95" spans="1:7" ht="14.25" customHeight="1" x14ac:dyDescent="0.25">
      <c r="A95" s="110" t="s">
        <v>877</v>
      </c>
      <c r="B95" s="87" t="str">
        <f>UPPER(IFERROR(VLOOKUP("Unit"&amp;$A95,Descriptions!$A$4:$F$10000,4,FALSE),"add to description tab"))</f>
        <v>ASES</v>
      </c>
      <c r="C95" s="76">
        <f>IFERROR(VLOOKUP("Unit"&amp;$A95,Descriptions!$A$4:$K$10000,7,FALSE),"add to description tab")</f>
        <v>0</v>
      </c>
      <c r="D95" s="76">
        <f>IFERROR(VLOOKUP("Unit"&amp;$A95,Descriptions!$A$4:$K$10000,8,FALSE),"add to description tab")</f>
        <v>0</v>
      </c>
      <c r="E95" s="76">
        <f>IFERROR(VLOOKUP("Unit"&amp;$A95,Descriptions!$A$4:$K$10000,9,FALSE),"add to description tab")</f>
        <v>0</v>
      </c>
      <c r="F95" s="76">
        <f>IFERROR(VLOOKUP("Unit"&amp;$A95,Descriptions!$A$4:$K$10000,10,FALSE),"add to description tab")</f>
        <v>0</v>
      </c>
      <c r="G95" s="76">
        <f>IFERROR(VLOOKUP("Unit"&amp;$A95,Descriptions!$A$4:$K$10000,11,FALSE),"add to description tab")</f>
        <v>0</v>
      </c>
    </row>
    <row r="96" spans="1:7" ht="14.25" hidden="1" customHeight="1" x14ac:dyDescent="0.25">
      <c r="A96" s="110" t="s">
        <v>878</v>
      </c>
      <c r="B96" s="87" t="str">
        <f>UPPER(IFERROR(VLOOKUP("Unit"&amp;$A96,Descriptions!$A$4:$F$10000,4,FALSE),"add to description tab"))</f>
        <v>CURRICULUM ASSESSMENT</v>
      </c>
      <c r="C96" s="76" t="str">
        <f>IFERROR(VLOOKUP("Unit"&amp;$A96,Descriptions!$A$4:$K$10000,7,FALSE),"add to description tab")</f>
        <v>X</v>
      </c>
      <c r="D96" s="76" t="str">
        <f>IFERROR(VLOOKUP("Unit"&amp;$A96,Descriptions!$A$4:$K$10000,8,FALSE),"add to description tab")</f>
        <v>X</v>
      </c>
      <c r="E96" s="76" t="str">
        <f>IFERROR(VLOOKUP("Unit"&amp;$A96,Descriptions!$A$4:$K$10000,9,FALSE),"add to description tab")</f>
        <v>X</v>
      </c>
      <c r="F96" s="76" t="str">
        <f>IFERROR(VLOOKUP("Unit"&amp;$A96,Descriptions!$A$4:$K$10000,10,FALSE),"add to description tab")</f>
        <v>X</v>
      </c>
      <c r="G96" s="76" t="str">
        <f>IFERROR(VLOOKUP("Unit"&amp;$A96,Descriptions!$A$4:$K$10000,11,FALSE),"add to description tab")</f>
        <v>X</v>
      </c>
    </row>
    <row r="97" spans="1:7" ht="14.25" customHeight="1" x14ac:dyDescent="0.25">
      <c r="A97" s="110" t="s">
        <v>879</v>
      </c>
      <c r="B97" s="87" t="str">
        <f>UPPER(IFERROR(VLOOKUP("Unit"&amp;$A97,Descriptions!$A$4:$F$10000,4,FALSE),"add to description tab"))</f>
        <v>ASPHALT</v>
      </c>
      <c r="C97" s="76">
        <f>IFERROR(VLOOKUP("Unit"&amp;$A97,Descriptions!$A$4:$K$10000,7,FALSE),"add to description tab")</f>
        <v>0</v>
      </c>
      <c r="D97" s="76">
        <f>IFERROR(VLOOKUP("Unit"&amp;$A97,Descriptions!$A$4:$K$10000,8,FALSE),"add to description tab")</f>
        <v>0</v>
      </c>
      <c r="E97" s="76">
        <f>IFERROR(VLOOKUP("Unit"&amp;$A97,Descriptions!$A$4:$K$10000,9,FALSE),"add to description tab")</f>
        <v>0</v>
      </c>
      <c r="F97" s="76">
        <f>IFERROR(VLOOKUP("Unit"&amp;$A97,Descriptions!$A$4:$K$10000,10,FALSE),"add to description tab")</f>
        <v>0</v>
      </c>
      <c r="G97" s="76">
        <f>IFERROR(VLOOKUP("Unit"&amp;$A97,Descriptions!$A$4:$K$10000,11,FALSE),"add to description tab")</f>
        <v>0</v>
      </c>
    </row>
    <row r="98" spans="1:7" ht="14.25" customHeight="1" x14ac:dyDescent="0.25">
      <c r="A98" s="110" t="s">
        <v>881</v>
      </c>
      <c r="B98" s="87" t="str">
        <f>UPPER(IFERROR(VLOOKUP("Unit"&amp;$A98,Descriptions!$A$4:$F$10000,4,FALSE),"add to description tab"))</f>
        <v>ASTRO CAMP</v>
      </c>
      <c r="C98" s="76">
        <f>IFERROR(VLOOKUP("Unit"&amp;$A98,Descriptions!$A$4:$K$10000,7,FALSE),"add to description tab")</f>
        <v>0</v>
      </c>
      <c r="D98" s="76">
        <f>IFERROR(VLOOKUP("Unit"&amp;$A98,Descriptions!$A$4:$K$10000,8,FALSE),"add to description tab")</f>
        <v>0</v>
      </c>
      <c r="E98" s="76">
        <f>IFERROR(VLOOKUP("Unit"&amp;$A98,Descriptions!$A$4:$K$10000,9,FALSE),"add to description tab")</f>
        <v>0</v>
      </c>
      <c r="F98" s="76">
        <f>IFERROR(VLOOKUP("Unit"&amp;$A98,Descriptions!$A$4:$K$10000,10,FALSE),"add to description tab")</f>
        <v>0</v>
      </c>
      <c r="G98" s="76">
        <f>IFERROR(VLOOKUP("Unit"&amp;$A98,Descriptions!$A$4:$K$10000,11,FALSE),"add to description tab")</f>
        <v>0</v>
      </c>
    </row>
    <row r="99" spans="1:7" ht="14.25" customHeight="1" x14ac:dyDescent="0.25">
      <c r="A99" s="110" t="s">
        <v>885</v>
      </c>
      <c r="B99" s="87" t="str">
        <f>UPPER(IFERROR(VLOOKUP("Unit"&amp;$A99,Descriptions!$A$4:$F$10000,4,FALSE),"add to description tab"))</f>
        <v>ATHLETICS SUPPORT</v>
      </c>
      <c r="C99" s="76">
        <f>IFERROR(VLOOKUP("Unit"&amp;$A99,Descriptions!$A$4:$K$10000,7,FALSE),"add to description tab")</f>
        <v>0</v>
      </c>
      <c r="D99" s="76">
        <f>IFERROR(VLOOKUP("Unit"&amp;$A99,Descriptions!$A$4:$K$10000,8,FALSE),"add to description tab")</f>
        <v>0</v>
      </c>
      <c r="E99" s="76">
        <f>IFERROR(VLOOKUP("Unit"&amp;$A99,Descriptions!$A$4:$K$10000,9,FALSE),"add to description tab")</f>
        <v>0</v>
      </c>
      <c r="F99" s="76">
        <f>IFERROR(VLOOKUP("Unit"&amp;$A99,Descriptions!$A$4:$K$10000,10,FALSE),"add to description tab")</f>
        <v>0</v>
      </c>
      <c r="G99" s="76">
        <f>IFERROR(VLOOKUP("Unit"&amp;$A99,Descriptions!$A$4:$K$10000,11,FALSE),"add to description tab")</f>
        <v>0</v>
      </c>
    </row>
    <row r="100" spans="1:7" ht="14.25" customHeight="1" x14ac:dyDescent="0.25">
      <c r="A100" s="110" t="s">
        <v>886</v>
      </c>
      <c r="B100" s="87" t="str">
        <f>UPPER(IFERROR(VLOOKUP("Unit"&amp;$A100,Descriptions!$A$4:$F$10000,4,FALSE),"add to description tab"))</f>
        <v>A-G COURSE SUPPORT</v>
      </c>
      <c r="C100" s="76">
        <f>IFERROR(VLOOKUP("Unit"&amp;$A100,Descriptions!$A$4:$K$10000,7,FALSE),"add to description tab")</f>
        <v>0</v>
      </c>
      <c r="D100" s="76">
        <f>IFERROR(VLOOKUP("Unit"&amp;$A100,Descriptions!$A$4:$K$10000,8,FALSE),"add to description tab")</f>
        <v>0</v>
      </c>
      <c r="E100" s="76">
        <f>IFERROR(VLOOKUP("Unit"&amp;$A100,Descriptions!$A$4:$K$10000,9,FALSE),"add to description tab")</f>
        <v>0</v>
      </c>
      <c r="F100" s="76">
        <f>IFERROR(VLOOKUP("Unit"&amp;$A100,Descriptions!$A$4:$K$10000,10,FALSE),"add to description tab")</f>
        <v>0</v>
      </c>
      <c r="G100" s="76">
        <f>IFERROR(VLOOKUP("Unit"&amp;$A100,Descriptions!$A$4:$K$10000,11,FALSE),"add to description tab")</f>
        <v>0</v>
      </c>
    </row>
    <row r="101" spans="1:7" ht="14.25" customHeight="1" x14ac:dyDescent="0.25">
      <c r="A101" s="110" t="s">
        <v>887</v>
      </c>
      <c r="B101" s="87" t="str">
        <f>UPPER(IFERROR(VLOOKUP("Unit"&amp;$A101,Descriptions!$A$4:$F$10000,4,FALSE),"add to description tab"))</f>
        <v>TRANSPORTATION ATTENDANT</v>
      </c>
      <c r="C101" s="76">
        <f>IFERROR(VLOOKUP("Unit"&amp;$A101,Descriptions!$A$4:$K$10000,7,FALSE),"add to description tab")</f>
        <v>0</v>
      </c>
      <c r="D101" s="76">
        <f>IFERROR(VLOOKUP("Unit"&amp;$A101,Descriptions!$A$4:$K$10000,8,FALSE),"add to description tab")</f>
        <v>0</v>
      </c>
      <c r="E101" s="76">
        <f>IFERROR(VLOOKUP("Unit"&amp;$A101,Descriptions!$A$4:$K$10000,9,FALSE),"add to description tab")</f>
        <v>0</v>
      </c>
      <c r="F101" s="76">
        <f>IFERROR(VLOOKUP("Unit"&amp;$A101,Descriptions!$A$4:$K$10000,10,FALSE),"add to description tab")</f>
        <v>0</v>
      </c>
      <c r="G101" s="76">
        <f>IFERROR(VLOOKUP("Unit"&amp;$A101,Descriptions!$A$4:$K$10000,11,FALSE),"add to description tab")</f>
        <v>0</v>
      </c>
    </row>
    <row r="102" spans="1:7" ht="14.25" hidden="1" customHeight="1" x14ac:dyDescent="0.25">
      <c r="A102" s="110" t="s">
        <v>888</v>
      </c>
      <c r="B102" s="87" t="str">
        <f>UPPER(IFERROR(VLOOKUP("Unit"&amp;$A102,Descriptions!$A$4:$F$10000,4,FALSE),"add to description tab"))</f>
        <v>ATTENDANT-SUMMER SCHOOL</v>
      </c>
      <c r="C102" s="76" t="str">
        <f>IFERROR(VLOOKUP("Unit"&amp;$A102,Descriptions!$A$4:$K$10000,7,FALSE),"add to description tab")</f>
        <v>X</v>
      </c>
      <c r="D102" s="76" t="str">
        <f>IFERROR(VLOOKUP("Unit"&amp;$A102,Descriptions!$A$4:$K$10000,8,FALSE),"add to description tab")</f>
        <v>X</v>
      </c>
      <c r="E102" s="76" t="str">
        <f>IFERROR(VLOOKUP("Unit"&amp;$A102,Descriptions!$A$4:$K$10000,9,FALSE),"add to description tab")</f>
        <v>X</v>
      </c>
      <c r="F102" s="76" t="str">
        <f>IFERROR(VLOOKUP("Unit"&amp;$A102,Descriptions!$A$4:$K$10000,10,FALSE),"add to description tab")</f>
        <v>X</v>
      </c>
      <c r="G102" s="76" t="str">
        <f>IFERROR(VLOOKUP("Unit"&amp;$A102,Descriptions!$A$4:$K$10000,11,FALSE),"add to description tab")</f>
        <v>X</v>
      </c>
    </row>
    <row r="103" spans="1:7" ht="14.25" customHeight="1" x14ac:dyDescent="0.25">
      <c r="A103" s="110" t="s">
        <v>889</v>
      </c>
      <c r="B103" s="87" t="str">
        <f>UPPER(IFERROR(VLOOKUP("Unit"&amp;$A103,Descriptions!$A$4:$F$10000,4,FALSE),"add to description tab"))</f>
        <v>AUTO SHOP</v>
      </c>
      <c r="C103" s="76">
        <f>IFERROR(VLOOKUP("Unit"&amp;$A103,Descriptions!$A$4:$K$10000,7,FALSE),"add to description tab")</f>
        <v>0</v>
      </c>
      <c r="D103" s="76">
        <f>IFERROR(VLOOKUP("Unit"&amp;$A103,Descriptions!$A$4:$K$10000,8,FALSE),"add to description tab")</f>
        <v>0</v>
      </c>
      <c r="E103" s="76">
        <f>IFERROR(VLOOKUP("Unit"&amp;$A103,Descriptions!$A$4:$K$10000,9,FALSE),"add to description tab")</f>
        <v>0</v>
      </c>
      <c r="F103" s="76">
        <f>IFERROR(VLOOKUP("Unit"&amp;$A103,Descriptions!$A$4:$K$10000,10,FALSE),"add to description tab")</f>
        <v>0</v>
      </c>
      <c r="G103" s="76">
        <f>IFERROR(VLOOKUP("Unit"&amp;$A103,Descriptions!$A$4:$K$10000,11,FALSE),"add to description tab")</f>
        <v>0</v>
      </c>
    </row>
    <row r="104" spans="1:7" ht="14.25" customHeight="1" x14ac:dyDescent="0.25">
      <c r="A104" s="110" t="s">
        <v>890</v>
      </c>
      <c r="B104" s="87" t="str">
        <f>UPPER(IFERROR(VLOOKUP("Unit"&amp;$A104,Descriptions!$A$4:$F$10000,4,FALSE),"add to description tab"))</f>
        <v>AVID - FUNDRAISERS</v>
      </c>
      <c r="C104" s="76">
        <f>IFERROR(VLOOKUP("Unit"&amp;$A104,Descriptions!$A$4:$K$10000,7,FALSE),"add to description tab")</f>
        <v>0</v>
      </c>
      <c r="D104" s="76">
        <f>IFERROR(VLOOKUP("Unit"&amp;$A104,Descriptions!$A$4:$K$10000,8,FALSE),"add to description tab")</f>
        <v>0</v>
      </c>
      <c r="E104" s="76">
        <f>IFERROR(VLOOKUP("Unit"&amp;$A104,Descriptions!$A$4:$K$10000,9,FALSE),"add to description tab")</f>
        <v>0</v>
      </c>
      <c r="F104" s="76">
        <f>IFERROR(VLOOKUP("Unit"&amp;$A104,Descriptions!$A$4:$K$10000,10,FALSE),"add to description tab")</f>
        <v>0</v>
      </c>
      <c r="G104" s="76">
        <f>IFERROR(VLOOKUP("Unit"&amp;$A104,Descriptions!$A$4:$K$10000,11,FALSE),"add to description tab")</f>
        <v>0</v>
      </c>
    </row>
    <row r="105" spans="1:7" ht="14.25" customHeight="1" x14ac:dyDescent="0.25">
      <c r="A105" s="110" t="s">
        <v>892</v>
      </c>
      <c r="B105" s="87" t="str">
        <f>UPPER(IFERROR(VLOOKUP("Unit"&amp;$A105,Descriptions!$A$4:$F$10000,4,FALSE),"add to description tab"))</f>
        <v>AVID - PROGRAMS</v>
      </c>
      <c r="C105" s="76">
        <f>IFERROR(VLOOKUP("Unit"&amp;$A105,Descriptions!$A$4:$K$10000,7,FALSE),"add to description tab")</f>
        <v>0</v>
      </c>
      <c r="D105" s="76">
        <f>IFERROR(VLOOKUP("Unit"&amp;$A105,Descriptions!$A$4:$K$10000,8,FALSE),"add to description tab")</f>
        <v>0</v>
      </c>
      <c r="E105" s="76">
        <f>IFERROR(VLOOKUP("Unit"&amp;$A105,Descriptions!$A$4:$K$10000,9,FALSE),"add to description tab")</f>
        <v>0</v>
      </c>
      <c r="F105" s="76">
        <f>IFERROR(VLOOKUP("Unit"&amp;$A105,Descriptions!$A$4:$K$10000,10,FALSE),"add to description tab")</f>
        <v>0</v>
      </c>
      <c r="G105" s="76">
        <f>IFERROR(VLOOKUP("Unit"&amp;$A105,Descriptions!$A$4:$K$10000,11,FALSE),"add to description tab")</f>
        <v>0</v>
      </c>
    </row>
    <row r="106" spans="1:7" ht="14.25" customHeight="1" x14ac:dyDescent="0.25">
      <c r="A106" s="110" t="s">
        <v>893</v>
      </c>
      <c r="B106" s="87" t="str">
        <f>UPPER(IFERROR(VLOOKUP("Unit"&amp;$A106,Descriptions!$A$4:$F$10000,4,FALSE),"add to description tab"))</f>
        <v>AVID</v>
      </c>
      <c r="C106" s="76">
        <f>IFERROR(VLOOKUP("Unit"&amp;$A106,Descriptions!$A$4:$K$10000,7,FALSE),"add to description tab")</f>
        <v>0</v>
      </c>
      <c r="D106" s="76">
        <f>IFERROR(VLOOKUP("Unit"&amp;$A106,Descriptions!$A$4:$K$10000,8,FALSE),"add to description tab")</f>
        <v>0</v>
      </c>
      <c r="E106" s="76">
        <f>IFERROR(VLOOKUP("Unit"&amp;$A106,Descriptions!$A$4:$K$10000,9,FALSE),"add to description tab")</f>
        <v>0</v>
      </c>
      <c r="F106" s="76">
        <f>IFERROR(VLOOKUP("Unit"&amp;$A106,Descriptions!$A$4:$K$10000,10,FALSE),"add to description tab")</f>
        <v>0</v>
      </c>
      <c r="G106" s="76">
        <f>IFERROR(VLOOKUP("Unit"&amp;$A106,Descriptions!$A$4:$K$10000,11,FALSE),"add to description tab")</f>
        <v>0</v>
      </c>
    </row>
    <row r="107" spans="1:7" ht="14.25" customHeight="1" x14ac:dyDescent="0.25">
      <c r="A107" s="110" t="s">
        <v>895</v>
      </c>
      <c r="B107" s="87" t="str">
        <f>UPPER(IFERROR(VLOOKUP("Unit"&amp;$A107,Descriptions!$A$4:$F$10000,4,FALSE),"add to description tab"))</f>
        <v>AG WATER &amp; ENVIRONMENT GRANT</v>
      </c>
      <c r="C107" s="76">
        <f>IFERROR(VLOOKUP("Unit"&amp;$A107,Descriptions!$A$4:$K$10000,7,FALSE),"add to description tab")</f>
        <v>0</v>
      </c>
      <c r="D107" s="76">
        <f>IFERROR(VLOOKUP("Unit"&amp;$A107,Descriptions!$A$4:$K$10000,8,FALSE),"add to description tab")</f>
        <v>0</v>
      </c>
      <c r="E107" s="76">
        <f>IFERROR(VLOOKUP("Unit"&amp;$A107,Descriptions!$A$4:$K$10000,9,FALSE),"add to description tab")</f>
        <v>0</v>
      </c>
      <c r="F107" s="76">
        <f>IFERROR(VLOOKUP("Unit"&amp;$A107,Descriptions!$A$4:$K$10000,10,FALSE),"add to description tab")</f>
        <v>0</v>
      </c>
      <c r="G107" s="76">
        <f>IFERROR(VLOOKUP("Unit"&amp;$A107,Descriptions!$A$4:$K$10000,11,FALSE),"add to description tab")</f>
        <v>0</v>
      </c>
    </row>
    <row r="108" spans="1:7" ht="14.25" customHeight="1" x14ac:dyDescent="0.25">
      <c r="A108" s="110" t="s">
        <v>897</v>
      </c>
      <c r="B108" s="87" t="str">
        <f>UPPER(IFERROR(VLOOKUP("Unit"&amp;$A108,Descriptions!$A$4:$F$10000,4,FALSE),"add to description tab"))</f>
        <v>MARCHING BAND</v>
      </c>
      <c r="C108" s="76">
        <f>IFERROR(VLOOKUP("Unit"&amp;$A108,Descriptions!$A$4:$K$10000,7,FALSE),"add to description tab")</f>
        <v>0</v>
      </c>
      <c r="D108" s="76">
        <f>IFERROR(VLOOKUP("Unit"&amp;$A108,Descriptions!$A$4:$K$10000,8,FALSE),"add to description tab")</f>
        <v>0</v>
      </c>
      <c r="E108" s="76">
        <f>IFERROR(VLOOKUP("Unit"&amp;$A108,Descriptions!$A$4:$K$10000,9,FALSE),"add to description tab")</f>
        <v>0</v>
      </c>
      <c r="F108" s="76">
        <f>IFERROR(VLOOKUP("Unit"&amp;$A108,Descriptions!$A$4:$K$10000,10,FALSE),"add to description tab")</f>
        <v>0</v>
      </c>
      <c r="G108" s="76">
        <f>IFERROR(VLOOKUP("Unit"&amp;$A108,Descriptions!$A$4:$K$10000,11,FALSE),"add to description tab")</f>
        <v>0</v>
      </c>
    </row>
    <row r="109" spans="1:7" ht="14.25" customHeight="1" x14ac:dyDescent="0.25">
      <c r="A109" s="110" t="s">
        <v>899</v>
      </c>
      <c r="B109" s="87" t="str">
        <f>UPPER(IFERROR(VLOOKUP("Unit"&amp;$A109,Descriptions!$A$4:$F$10000,4,FALSE),"add to description tab"))</f>
        <v>BLOOD BORNE PATHOGEN TRAINING</v>
      </c>
      <c r="C109" s="76">
        <f>IFERROR(VLOOKUP("Unit"&amp;$A109,Descriptions!$A$4:$K$10000,7,FALSE),"add to description tab")</f>
        <v>0</v>
      </c>
      <c r="D109" s="76">
        <f>IFERROR(VLOOKUP("Unit"&amp;$A109,Descriptions!$A$4:$K$10000,8,FALSE),"add to description tab")</f>
        <v>0</v>
      </c>
      <c r="E109" s="76">
        <f>IFERROR(VLOOKUP("Unit"&amp;$A109,Descriptions!$A$4:$K$10000,9,FALSE),"add to description tab")</f>
        <v>0</v>
      </c>
      <c r="F109" s="76">
        <f>IFERROR(VLOOKUP("Unit"&amp;$A109,Descriptions!$A$4:$K$10000,10,FALSE),"add to description tab")</f>
        <v>0</v>
      </c>
      <c r="G109" s="76">
        <f>IFERROR(VLOOKUP("Unit"&amp;$A109,Descriptions!$A$4:$K$10000,11,FALSE),"add to description tab")</f>
        <v>0</v>
      </c>
    </row>
    <row r="110" spans="1:7" ht="14.25" customHeight="1" x14ac:dyDescent="0.25">
      <c r="A110" s="110" t="s">
        <v>901</v>
      </c>
      <c r="B110" s="87" t="str">
        <f>UPPER(IFERROR(VLOOKUP("Unit"&amp;$A110,Descriptions!$A$4:$F$10000,4,FALSE),"add to description tab"))</f>
        <v>BUSINESS COMPUTER APPLICATIONS</v>
      </c>
      <c r="C110" s="76">
        <f>IFERROR(VLOOKUP("Unit"&amp;$A110,Descriptions!$A$4:$K$10000,7,FALSE),"add to description tab")</f>
        <v>0</v>
      </c>
      <c r="D110" s="76">
        <f>IFERROR(VLOOKUP("Unit"&amp;$A110,Descriptions!$A$4:$K$10000,8,FALSE),"add to description tab")</f>
        <v>0</v>
      </c>
      <c r="E110" s="76">
        <f>IFERROR(VLOOKUP("Unit"&amp;$A110,Descriptions!$A$4:$K$10000,9,FALSE),"add to description tab")</f>
        <v>0</v>
      </c>
      <c r="F110" s="76">
        <f>IFERROR(VLOOKUP("Unit"&amp;$A110,Descriptions!$A$4:$K$10000,10,FALSE),"add to description tab")</f>
        <v>0</v>
      </c>
      <c r="G110" s="76">
        <f>IFERROR(VLOOKUP("Unit"&amp;$A110,Descriptions!$A$4:$K$10000,11,FALSE),"add to description tab")</f>
        <v>0</v>
      </c>
    </row>
    <row r="111" spans="1:7" ht="14.25" customHeight="1" x14ac:dyDescent="0.25">
      <c r="A111" s="110" t="s">
        <v>907</v>
      </c>
      <c r="B111" s="87" t="str">
        <f>UPPER(IFERROR(VLOOKUP("Unit"&amp;$A111,Descriptions!$A$4:$F$10000,4,FALSE),"add to description tab"))</f>
        <v>BEGINNING TEACHER PROGRAM</v>
      </c>
      <c r="C111" s="76">
        <f>IFERROR(VLOOKUP("Unit"&amp;$A111,Descriptions!$A$4:$K$10000,7,FALSE),"add to description tab")</f>
        <v>0</v>
      </c>
      <c r="D111" s="76">
        <f>IFERROR(VLOOKUP("Unit"&amp;$A111,Descriptions!$A$4:$K$10000,8,FALSE),"add to description tab")</f>
        <v>0</v>
      </c>
      <c r="E111" s="76">
        <f>IFERROR(VLOOKUP("Unit"&amp;$A111,Descriptions!$A$4:$K$10000,9,FALSE),"add to description tab")</f>
        <v>0</v>
      </c>
      <c r="F111" s="76">
        <f>IFERROR(VLOOKUP("Unit"&amp;$A111,Descriptions!$A$4:$K$10000,10,FALSE),"add to description tab")</f>
        <v>0</v>
      </c>
      <c r="G111" s="76">
        <f>IFERROR(VLOOKUP("Unit"&amp;$A111,Descriptions!$A$4:$K$10000,11,FALSE),"add to description tab")</f>
        <v>0</v>
      </c>
    </row>
    <row r="112" spans="1:7" ht="14.25" customHeight="1" x14ac:dyDescent="0.25">
      <c r="A112" s="110" t="s">
        <v>909</v>
      </c>
      <c r="B112" s="87" t="str">
        <f>UPPER(IFERROR(VLOOKUP("Unit"&amp;$A112,Descriptions!$A$4:$F$10000,4,FALSE),"add to description tab"))</f>
        <v>BOYS AND GIRLS CLUB</v>
      </c>
      <c r="C112" s="76">
        <f>IFERROR(VLOOKUP("Unit"&amp;$A112,Descriptions!$A$4:$K$10000,7,FALSE),"add to description tab")</f>
        <v>0</v>
      </c>
      <c r="D112" s="76">
        <f>IFERROR(VLOOKUP("Unit"&amp;$A112,Descriptions!$A$4:$K$10000,8,FALSE),"add to description tab")</f>
        <v>0</v>
      </c>
      <c r="E112" s="76">
        <f>IFERROR(VLOOKUP("Unit"&amp;$A112,Descriptions!$A$4:$K$10000,9,FALSE),"add to description tab")</f>
        <v>0</v>
      </c>
      <c r="F112" s="76">
        <f>IFERROR(VLOOKUP("Unit"&amp;$A112,Descriptions!$A$4:$K$10000,10,FALSE),"add to description tab")</f>
        <v>0</v>
      </c>
      <c r="G112" s="76">
        <f>IFERROR(VLOOKUP("Unit"&amp;$A112,Descriptions!$A$4:$K$10000,11,FALSE),"add to description tab")</f>
        <v>0</v>
      </c>
    </row>
    <row r="113" spans="1:7" ht="14.25" customHeight="1" x14ac:dyDescent="0.25">
      <c r="A113" s="110" t="s">
        <v>911</v>
      </c>
      <c r="B113" s="87" t="str">
        <f>UPPER(IFERROR(VLOOKUP("Unit"&amp;$A113,Descriptions!$A$4:$F$10000,4,FALSE),"add to description tab"))</f>
        <v>BILL HEATH</v>
      </c>
      <c r="C113" s="76">
        <f>IFERROR(VLOOKUP("Unit"&amp;$A113,Descriptions!$A$4:$K$10000,7,FALSE),"add to description tab")</f>
        <v>0</v>
      </c>
      <c r="D113" s="76">
        <f>IFERROR(VLOOKUP("Unit"&amp;$A113,Descriptions!$A$4:$K$10000,8,FALSE),"add to description tab")</f>
        <v>0</v>
      </c>
      <c r="E113" s="76" t="str">
        <f>IFERROR(VLOOKUP("Unit"&amp;$A113,Descriptions!$A$4:$K$10000,9,FALSE),"add to description tab")</f>
        <v>x</v>
      </c>
      <c r="F113" s="76" t="str">
        <f>IFERROR(VLOOKUP("Unit"&amp;$A113,Descriptions!$A$4:$K$10000,10,FALSE),"add to description tab")</f>
        <v>x</v>
      </c>
      <c r="G113" s="76" t="str">
        <f>IFERROR(VLOOKUP("Unit"&amp;$A113,Descriptions!$A$4:$K$10000,11,FALSE),"add to description tab")</f>
        <v>x</v>
      </c>
    </row>
    <row r="114" spans="1:7" ht="14.25" customHeight="1" x14ac:dyDescent="0.25">
      <c r="A114" s="110" t="s">
        <v>912</v>
      </c>
      <c r="B114" s="87" t="str">
        <f>UPPER(IFERROR(VLOOKUP("Unit"&amp;$A114,Descriptions!$A$4:$F$10000,4,FALSE),"add to description tab"))</f>
        <v>BIKING</v>
      </c>
      <c r="C114" s="76">
        <f>IFERROR(VLOOKUP("Unit"&amp;$A114,Descriptions!$A$4:$K$10000,7,FALSE),"add to description tab")</f>
        <v>0</v>
      </c>
      <c r="D114" s="76">
        <f>IFERROR(VLOOKUP("Unit"&amp;$A114,Descriptions!$A$4:$K$10000,8,FALSE),"add to description tab")</f>
        <v>0</v>
      </c>
      <c r="E114" s="76">
        <f>IFERROR(VLOOKUP("Unit"&amp;$A114,Descriptions!$A$4:$K$10000,9,FALSE),"add to description tab")</f>
        <v>0</v>
      </c>
      <c r="F114" s="76">
        <f>IFERROR(VLOOKUP("Unit"&amp;$A114,Descriptions!$A$4:$K$10000,10,FALSE),"add to description tab")</f>
        <v>0</v>
      </c>
      <c r="G114" s="76">
        <f>IFERROR(VLOOKUP("Unit"&amp;$A114,Descriptions!$A$4:$K$10000,11,FALSE),"add to description tab")</f>
        <v>0</v>
      </c>
    </row>
    <row r="115" spans="1:7" ht="14.25" customHeight="1" x14ac:dyDescent="0.25">
      <c r="A115" s="110" t="s">
        <v>913</v>
      </c>
      <c r="B115" s="87" t="str">
        <f>UPPER(IFERROR(VLOOKUP("Unit"&amp;$A115,Descriptions!$A$4:$F$10000,4,FALSE),"add to description tab"))</f>
        <v>BILL TO ANOTHER ENTITY</v>
      </c>
      <c r="C115" s="76">
        <f>IFERROR(VLOOKUP("Unit"&amp;$A115,Descriptions!$A$4:$K$10000,7,FALSE),"add to description tab")</f>
        <v>0</v>
      </c>
      <c r="D115" s="76">
        <f>IFERROR(VLOOKUP("Unit"&amp;$A115,Descriptions!$A$4:$K$10000,8,FALSE),"add to description tab")</f>
        <v>0</v>
      </c>
      <c r="E115" s="76">
        <f>IFERROR(VLOOKUP("Unit"&amp;$A115,Descriptions!$A$4:$K$10000,9,FALSE),"add to description tab")</f>
        <v>0</v>
      </c>
      <c r="F115" s="76">
        <f>IFERROR(VLOOKUP("Unit"&amp;$A115,Descriptions!$A$4:$K$10000,10,FALSE),"add to description tab")</f>
        <v>0</v>
      </c>
      <c r="G115" s="76">
        <f>IFERROR(VLOOKUP("Unit"&amp;$A115,Descriptions!$A$4:$K$10000,11,FALSE),"add to description tab")</f>
        <v>0</v>
      </c>
    </row>
    <row r="116" spans="1:7" ht="14.25" customHeight="1" x14ac:dyDescent="0.25">
      <c r="A116" s="110" t="s">
        <v>3773</v>
      </c>
      <c r="B116" s="87" t="str">
        <f>UPPER(IFERROR(VLOOKUP("Unit"&amp;$A116,Descriptions!$A$4:$F$10000,4,FALSE),"add to description tab"))</f>
        <v>ACCESS TO BREAKFAST AND LUNCH</v>
      </c>
      <c r="C116" s="76">
        <f>IFERROR(VLOOKUP("Unit"&amp;$A116,Descriptions!$A$4:$K$10000,7,FALSE),"add to description tab")</f>
        <v>0</v>
      </c>
      <c r="D116" s="76">
        <f>IFERROR(VLOOKUP("Unit"&amp;$A116,Descriptions!$A$4:$K$10000,8,FALSE),"add to description tab")</f>
        <v>0</v>
      </c>
      <c r="E116" s="76">
        <f>IFERROR(VLOOKUP("Unit"&amp;$A116,Descriptions!$A$4:$K$10000,9,FALSE),"add to description tab")</f>
        <v>0</v>
      </c>
      <c r="F116" s="76">
        <f>IFERROR(VLOOKUP("Unit"&amp;$A116,Descriptions!$A$4:$K$10000,10,FALSE),"add to description tab")</f>
        <v>0</v>
      </c>
      <c r="G116" s="76">
        <f>IFERROR(VLOOKUP("Unit"&amp;$A116,Descriptions!$A$4:$K$10000,11,FALSE),"add to description tab")</f>
        <v>0</v>
      </c>
    </row>
    <row r="117" spans="1:7" ht="14.25" customHeight="1" x14ac:dyDescent="0.25">
      <c r="A117" s="110" t="s">
        <v>919</v>
      </c>
      <c r="B117" s="87" t="str">
        <f>UPPER(IFERROR(VLOOKUP("Unit"&amp;$A117,Descriptions!$A$4:$F$10000,4,FALSE),"add to description tab"))</f>
        <v>G. O. BOND</v>
      </c>
      <c r="C117" s="76">
        <f>IFERROR(VLOOKUP("Unit"&amp;$A117,Descriptions!$A$4:$K$10000,7,FALSE),"add to description tab")</f>
        <v>0</v>
      </c>
      <c r="D117" s="76">
        <f>IFERROR(VLOOKUP("Unit"&amp;$A117,Descriptions!$A$4:$K$10000,8,FALSE),"add to description tab")</f>
        <v>0</v>
      </c>
      <c r="E117" s="76">
        <f>IFERROR(VLOOKUP("Unit"&amp;$A117,Descriptions!$A$4:$K$10000,9,FALSE),"add to description tab")</f>
        <v>0</v>
      </c>
      <c r="F117" s="76">
        <f>IFERROR(VLOOKUP("Unit"&amp;$A117,Descriptions!$A$4:$K$10000,10,FALSE),"add to description tab")</f>
        <v>0</v>
      </c>
      <c r="G117" s="76">
        <f>IFERROR(VLOOKUP("Unit"&amp;$A117,Descriptions!$A$4:$K$10000,11,FALSE),"add to description tab")</f>
        <v>0</v>
      </c>
    </row>
    <row r="118" spans="1:7" ht="14.25" customHeight="1" x14ac:dyDescent="0.25">
      <c r="A118" s="110" t="s">
        <v>3988</v>
      </c>
      <c r="B118" s="87" t="str">
        <f>UPPER(IFERROR(VLOOKUP("Unit"&amp;$A118,Descriptions!$A$4:$F$10000,4,FALSE),"add to description tab"))</f>
        <v>BUFFERING SVCS GRANT</v>
      </c>
      <c r="C118" s="76">
        <f>IFERROR(VLOOKUP("Unit"&amp;$A118,Descriptions!$A$4:$K$10000,7,FALSE),"add to description tab")</f>
        <v>0</v>
      </c>
      <c r="D118" s="76">
        <f>IFERROR(VLOOKUP("Unit"&amp;$A118,Descriptions!$A$4:$K$10000,8,FALSE),"add to description tab")</f>
        <v>0</v>
      </c>
      <c r="E118" s="76">
        <f>IFERROR(VLOOKUP("Unit"&amp;$A118,Descriptions!$A$4:$K$10000,9,FALSE),"add to description tab")</f>
        <v>0</v>
      </c>
      <c r="F118" s="76">
        <f>IFERROR(VLOOKUP("Unit"&amp;$A118,Descriptions!$A$4:$K$10000,10,FALSE),"add to description tab")</f>
        <v>0</v>
      </c>
      <c r="G118" s="76">
        <f>IFERROR(VLOOKUP("Unit"&amp;$A118,Descriptions!$A$4:$K$10000,11,FALSE),"add to description tab")</f>
        <v>0</v>
      </c>
    </row>
    <row r="119" spans="1:7" ht="14.25" customHeight="1" x14ac:dyDescent="0.25">
      <c r="A119" s="110" t="s">
        <v>925</v>
      </c>
      <c r="B119" s="87" t="str">
        <f>UPPER(IFERROR(VLOOKUP("Unit"&amp;$A119,Descriptions!$A$4:$F$10000,4,FALSE),"add to description tab"))</f>
        <v>BUSINESS &amp; FINANCE PATHWAY</v>
      </c>
      <c r="C119" s="76">
        <f>IFERROR(VLOOKUP("Unit"&amp;$A119,Descriptions!$A$4:$K$10000,7,FALSE),"add to description tab")</f>
        <v>0</v>
      </c>
      <c r="D119" s="76">
        <f>IFERROR(VLOOKUP("Unit"&amp;$A119,Descriptions!$A$4:$K$10000,8,FALSE),"add to description tab")</f>
        <v>0</v>
      </c>
      <c r="E119" s="76">
        <f>IFERROR(VLOOKUP("Unit"&amp;$A119,Descriptions!$A$4:$K$10000,9,FALSE),"add to description tab")</f>
        <v>0</v>
      </c>
      <c r="F119" s="76">
        <f>IFERROR(VLOOKUP("Unit"&amp;$A119,Descriptions!$A$4:$K$10000,10,FALSE),"add to description tab")</f>
        <v>0</v>
      </c>
      <c r="G119" s="76">
        <f>IFERROR(VLOOKUP("Unit"&amp;$A119,Descriptions!$A$4:$K$10000,11,FALSE),"add to description tab")</f>
        <v>0</v>
      </c>
    </row>
    <row r="120" spans="1:7" ht="14.25" customHeight="1" x14ac:dyDescent="0.25">
      <c r="A120" s="110" t="s">
        <v>931</v>
      </c>
      <c r="B120" s="87" t="str">
        <f>UPPER(IFERROR(VLOOKUP("Unit"&amp;$A120,Descriptions!$A$4:$F$10000,4,FALSE),"add to description tab"))</f>
        <v>CAL-SOAP</v>
      </c>
      <c r="C120" s="76">
        <f>IFERROR(VLOOKUP("Unit"&amp;$A120,Descriptions!$A$4:$K$10000,7,FALSE),"add to description tab")</f>
        <v>0</v>
      </c>
      <c r="D120" s="76">
        <f>IFERROR(VLOOKUP("Unit"&amp;$A120,Descriptions!$A$4:$K$10000,8,FALSE),"add to description tab")</f>
        <v>0</v>
      </c>
      <c r="E120" s="76">
        <f>IFERROR(VLOOKUP("Unit"&amp;$A120,Descriptions!$A$4:$K$10000,9,FALSE),"add to description tab")</f>
        <v>0</v>
      </c>
      <c r="F120" s="76">
        <f>IFERROR(VLOOKUP("Unit"&amp;$A120,Descriptions!$A$4:$K$10000,10,FALSE),"add to description tab")</f>
        <v>0</v>
      </c>
      <c r="G120" s="76">
        <f>IFERROR(VLOOKUP("Unit"&amp;$A120,Descriptions!$A$4:$K$10000,11,FALSE),"add to description tab")</f>
        <v>0</v>
      </c>
    </row>
    <row r="121" spans="1:7" ht="14.25" customHeight="1" x14ac:dyDescent="0.25">
      <c r="A121" s="110" t="s">
        <v>933</v>
      </c>
      <c r="B121" s="87" t="str">
        <f>UPPER(IFERROR(VLOOKUP("Unit"&amp;$A121,Descriptions!$A$4:$F$10000,4,FALSE),"add to description tab"))</f>
        <v>CARPET AND INSTALLATION</v>
      </c>
      <c r="C121" s="76">
        <f>IFERROR(VLOOKUP("Unit"&amp;$A121,Descriptions!$A$4:$K$10000,7,FALSE),"add to description tab")</f>
        <v>0</v>
      </c>
      <c r="D121" s="76">
        <f>IFERROR(VLOOKUP("Unit"&amp;$A121,Descriptions!$A$4:$K$10000,8,FALSE),"add to description tab")</f>
        <v>0</v>
      </c>
      <c r="E121" s="76">
        <f>IFERROR(VLOOKUP("Unit"&amp;$A121,Descriptions!$A$4:$K$10000,9,FALSE),"add to description tab")</f>
        <v>0</v>
      </c>
      <c r="F121" s="76">
        <f>IFERROR(VLOOKUP("Unit"&amp;$A121,Descriptions!$A$4:$K$10000,10,FALSE),"add to description tab")</f>
        <v>0</v>
      </c>
      <c r="G121" s="76">
        <f>IFERROR(VLOOKUP("Unit"&amp;$A121,Descriptions!$A$4:$K$10000,11,FALSE),"add to description tab")</f>
        <v>0</v>
      </c>
    </row>
    <row r="122" spans="1:7" ht="14.25" customHeight="1" x14ac:dyDescent="0.25">
      <c r="A122" s="110" t="s">
        <v>936</v>
      </c>
      <c r="B122" s="87" t="str">
        <f>UPPER(IFERROR(VLOOKUP("Unit"&amp;$A122,Descriptions!$A$4:$F$10000,4,FALSE),"add to description tab"))</f>
        <v>CATERING - FOOD SERVICE</v>
      </c>
      <c r="C122" s="76">
        <f>IFERROR(VLOOKUP("Unit"&amp;$A122,Descriptions!$A$4:$K$10000,7,FALSE),"add to description tab")</f>
        <v>0</v>
      </c>
      <c r="D122" s="76">
        <f>IFERROR(VLOOKUP("Unit"&amp;$A122,Descriptions!$A$4:$K$10000,8,FALSE),"add to description tab")</f>
        <v>0</v>
      </c>
      <c r="E122" s="76">
        <f>IFERROR(VLOOKUP("Unit"&amp;$A122,Descriptions!$A$4:$K$10000,9,FALSE),"add to description tab")</f>
        <v>0</v>
      </c>
      <c r="F122" s="76">
        <f>IFERROR(VLOOKUP("Unit"&amp;$A122,Descriptions!$A$4:$K$10000,10,FALSE),"add to description tab")</f>
        <v>0</v>
      </c>
      <c r="G122" s="76">
        <f>IFERROR(VLOOKUP("Unit"&amp;$A122,Descriptions!$A$4:$K$10000,11,FALSE),"add to description tab")</f>
        <v>0</v>
      </c>
    </row>
    <row r="123" spans="1:7" ht="14.25" customHeight="1" x14ac:dyDescent="0.25">
      <c r="A123" s="110" t="s">
        <v>937</v>
      </c>
      <c r="B123" s="87" t="str">
        <f>UPPER(IFERROR(VLOOKUP("Unit"&amp;$A123,Descriptions!$A$4:$F$10000,4,FALSE),"add to description tab"))</f>
        <v>CATALINA ISLAND FIELD TRIP</v>
      </c>
      <c r="C123" s="76">
        <f>IFERROR(VLOOKUP("Unit"&amp;$A123,Descriptions!$A$4:$K$10000,7,FALSE),"add to description tab")</f>
        <v>0</v>
      </c>
      <c r="D123" s="76">
        <f>IFERROR(VLOOKUP("Unit"&amp;$A123,Descriptions!$A$4:$K$10000,8,FALSE),"add to description tab")</f>
        <v>0</v>
      </c>
      <c r="E123" s="76">
        <f>IFERROR(VLOOKUP("Unit"&amp;$A123,Descriptions!$A$4:$K$10000,9,FALSE),"add to description tab")</f>
        <v>0</v>
      </c>
      <c r="F123" s="76">
        <f>IFERROR(VLOOKUP("Unit"&amp;$A123,Descriptions!$A$4:$K$10000,10,FALSE),"add to description tab")</f>
        <v>0</v>
      </c>
      <c r="G123" s="76">
        <f>IFERROR(VLOOKUP("Unit"&amp;$A123,Descriptions!$A$4:$K$10000,11,FALSE),"add to description tab")</f>
        <v>0</v>
      </c>
    </row>
    <row r="124" spans="1:7" ht="14.25" customHeight="1" x14ac:dyDescent="0.25">
      <c r="A124" s="110" t="s">
        <v>3607</v>
      </c>
      <c r="B124" s="87" t="str">
        <f>UPPER(IFERROR(VLOOKUP("Unit"&amp;$A124,Descriptions!$A$4:$F$10000,4,FALSE),"add to description tab"))</f>
        <v>CA COMPETE  COUNT CENSUS</v>
      </c>
      <c r="C124" s="76">
        <f>IFERROR(VLOOKUP("Unit"&amp;$A124,Descriptions!$A$4:$K$10000,7,FALSE),"add to description tab")</f>
        <v>0</v>
      </c>
      <c r="D124" s="76">
        <f>IFERROR(VLOOKUP("Unit"&amp;$A124,Descriptions!$A$4:$K$10000,8,FALSE),"add to description tab")</f>
        <v>0</v>
      </c>
      <c r="E124" s="76" t="str">
        <f>IFERROR(VLOOKUP("Unit"&amp;$A124,Descriptions!$A$4:$K$10000,9,FALSE),"add to description tab")</f>
        <v>X</v>
      </c>
      <c r="F124" s="76" t="str">
        <f>IFERROR(VLOOKUP("Unit"&amp;$A124,Descriptions!$A$4:$K$10000,10,FALSE),"add to description tab")</f>
        <v>X</v>
      </c>
      <c r="G124" s="76" t="str">
        <f>IFERROR(VLOOKUP("Unit"&amp;$A124,Descriptions!$A$4:$K$10000,11,FALSE),"add to description tab")</f>
        <v>X</v>
      </c>
    </row>
    <row r="125" spans="1:7" ht="14.25" customHeight="1" x14ac:dyDescent="0.25">
      <c r="A125" s="110" t="s">
        <v>940</v>
      </c>
      <c r="B125" s="87" t="str">
        <f>UPPER(IFERROR(VLOOKUP("Unit"&amp;$A125,Descriptions!$A$4:$F$10000,4,FALSE),"add to description tab"))</f>
        <v>CNTL CST ENTREPRENEUR CONSORT</v>
      </c>
      <c r="C125" s="76">
        <f>IFERROR(VLOOKUP("Unit"&amp;$A125,Descriptions!$A$4:$K$10000,7,FALSE),"add to description tab")</f>
        <v>0</v>
      </c>
      <c r="D125" s="76">
        <f>IFERROR(VLOOKUP("Unit"&amp;$A125,Descriptions!$A$4:$K$10000,8,FALSE),"add to description tab")</f>
        <v>0</v>
      </c>
      <c r="E125" s="76">
        <f>IFERROR(VLOOKUP("Unit"&amp;$A125,Descriptions!$A$4:$K$10000,9,FALSE),"add to description tab")</f>
        <v>0</v>
      </c>
      <c r="F125" s="76">
        <f>IFERROR(VLOOKUP("Unit"&amp;$A125,Descriptions!$A$4:$K$10000,10,FALSE),"add to description tab")</f>
        <v>0</v>
      </c>
      <c r="G125" s="76">
        <f>IFERROR(VLOOKUP("Unit"&amp;$A125,Descriptions!$A$4:$K$10000,11,FALSE),"add to description tab")</f>
        <v>0</v>
      </c>
    </row>
    <row r="126" spans="1:7" ht="14.25" customHeight="1" x14ac:dyDescent="0.25">
      <c r="A126" s="110" t="s">
        <v>943</v>
      </c>
      <c r="B126" s="87" t="str">
        <f>UPPER(IFERROR(VLOOKUP("Unit"&amp;$A126,Descriptions!$A$4:$F$10000,4,FALSE),"add to description tab"))</f>
        <v>CAREER COLLEGE READINESS AHC</v>
      </c>
      <c r="C126" s="76">
        <f>IFERROR(VLOOKUP("Unit"&amp;$A126,Descriptions!$A$4:$K$10000,7,FALSE),"add to description tab")</f>
        <v>0</v>
      </c>
      <c r="D126" s="76">
        <f>IFERROR(VLOOKUP("Unit"&amp;$A126,Descriptions!$A$4:$K$10000,8,FALSE),"add to description tab")</f>
        <v>0</v>
      </c>
      <c r="E126" s="76">
        <f>IFERROR(VLOOKUP("Unit"&amp;$A126,Descriptions!$A$4:$K$10000,9,FALSE),"add to description tab")</f>
        <v>0</v>
      </c>
      <c r="F126" s="76">
        <f>IFERROR(VLOOKUP("Unit"&amp;$A126,Descriptions!$A$4:$K$10000,10,FALSE),"add to description tab")</f>
        <v>0</v>
      </c>
      <c r="G126" s="76">
        <f>IFERROR(VLOOKUP("Unit"&amp;$A126,Descriptions!$A$4:$K$10000,11,FALSE),"add to description tab")</f>
        <v>0</v>
      </c>
    </row>
    <row r="127" spans="1:7" ht="14.25" customHeight="1" x14ac:dyDescent="0.25">
      <c r="A127" s="110" t="s">
        <v>944</v>
      </c>
      <c r="B127" s="87" t="str">
        <f>UPPER(IFERROR(VLOOKUP("Unit"&amp;$A127,Descriptions!$A$4:$F$10000,4,FALSE),"add to description tab"))</f>
        <v>COLLEGE CAREER READINESS</v>
      </c>
      <c r="C127" s="76">
        <f>IFERROR(VLOOKUP("Unit"&amp;$A127,Descriptions!$A$4:$K$10000,7,FALSE),"add to description tab")</f>
        <v>0</v>
      </c>
      <c r="D127" s="76">
        <f>IFERROR(VLOOKUP("Unit"&amp;$A127,Descriptions!$A$4:$K$10000,8,FALSE),"add to description tab")</f>
        <v>0</v>
      </c>
      <c r="E127" s="76">
        <f>IFERROR(VLOOKUP("Unit"&amp;$A127,Descriptions!$A$4:$K$10000,9,FALSE),"add to description tab")</f>
        <v>0</v>
      </c>
      <c r="F127" s="76">
        <f>IFERROR(VLOOKUP("Unit"&amp;$A127,Descriptions!$A$4:$K$10000,10,FALSE),"add to description tab")</f>
        <v>0</v>
      </c>
      <c r="G127" s="76">
        <f>IFERROR(VLOOKUP("Unit"&amp;$A127,Descriptions!$A$4:$K$10000,11,FALSE),"add to description tab")</f>
        <v>0</v>
      </c>
    </row>
    <row r="128" spans="1:7" ht="14.25" customHeight="1" x14ac:dyDescent="0.25">
      <c r="A128" s="110" t="s">
        <v>945</v>
      </c>
      <c r="B128" s="87" t="str">
        <f>UPPER(IFERROR(VLOOKUP("Unit"&amp;$A128,Descriptions!$A$4:$F$10000,4,FALSE),"add to description tab"))</f>
        <v>CAREER CENTER TECH</v>
      </c>
      <c r="C128" s="76">
        <f>IFERROR(VLOOKUP("Unit"&amp;$A128,Descriptions!$A$4:$K$10000,7,FALSE),"add to description tab")</f>
        <v>0</v>
      </c>
      <c r="D128" s="76">
        <f>IFERROR(VLOOKUP("Unit"&amp;$A128,Descriptions!$A$4:$K$10000,8,FALSE),"add to description tab")</f>
        <v>0</v>
      </c>
      <c r="E128" s="76">
        <f>IFERROR(VLOOKUP("Unit"&amp;$A128,Descriptions!$A$4:$K$10000,9,FALSE),"add to description tab")</f>
        <v>0</v>
      </c>
      <c r="F128" s="76">
        <f>IFERROR(VLOOKUP("Unit"&amp;$A128,Descriptions!$A$4:$K$10000,10,FALSE),"add to description tab")</f>
        <v>0</v>
      </c>
      <c r="G128" s="76">
        <f>IFERROR(VLOOKUP("Unit"&amp;$A128,Descriptions!$A$4:$K$10000,11,FALSE),"add to description tab")</f>
        <v>0</v>
      </c>
    </row>
    <row r="129" spans="1:7" ht="14.25" customHeight="1" x14ac:dyDescent="0.25">
      <c r="A129" s="110" t="s">
        <v>946</v>
      </c>
      <c r="B129" s="87" t="str">
        <f>UPPER(IFERROR(VLOOKUP("Unit"&amp;$A129,Descriptions!$A$4:$F$10000,4,FALSE),"add to description tab"))</f>
        <v>CENTRAL DATA PROCESSING</v>
      </c>
      <c r="C129" s="76">
        <f>IFERROR(VLOOKUP("Unit"&amp;$A129,Descriptions!$A$4:$K$10000,7,FALSE),"add to description tab")</f>
        <v>0</v>
      </c>
      <c r="D129" s="76">
        <f>IFERROR(VLOOKUP("Unit"&amp;$A129,Descriptions!$A$4:$K$10000,8,FALSE),"add to description tab")</f>
        <v>0</v>
      </c>
      <c r="E129" s="76">
        <f>IFERROR(VLOOKUP("Unit"&amp;$A129,Descriptions!$A$4:$K$10000,9,FALSE),"add to description tab")</f>
        <v>0</v>
      </c>
      <c r="F129" s="76">
        <f>IFERROR(VLOOKUP("Unit"&amp;$A129,Descriptions!$A$4:$K$10000,10,FALSE),"add to description tab")</f>
        <v>0</v>
      </c>
      <c r="G129" s="76">
        <f>IFERROR(VLOOKUP("Unit"&amp;$A129,Descriptions!$A$4:$K$10000,11,FALSE),"add to description tab")</f>
        <v>0</v>
      </c>
    </row>
    <row r="130" spans="1:7" ht="14.25" customHeight="1" x14ac:dyDescent="0.25">
      <c r="A130" s="110" t="s">
        <v>949</v>
      </c>
      <c r="B130" s="87" t="str">
        <f>UPPER(IFERROR(VLOOKUP("Unit"&amp;$A130,Descriptions!$A$4:$F$10000,4,FALSE),"add to description tab"))</f>
        <v>CARE FOR OUR EARTH</v>
      </c>
      <c r="C130" s="76">
        <f>IFERROR(VLOOKUP("Unit"&amp;$A130,Descriptions!$A$4:$K$10000,7,FALSE),"add to description tab")</f>
        <v>0</v>
      </c>
      <c r="D130" s="76">
        <f>IFERROR(VLOOKUP("Unit"&amp;$A130,Descriptions!$A$4:$K$10000,8,FALSE),"add to description tab")</f>
        <v>0</v>
      </c>
      <c r="E130" s="76">
        <f>IFERROR(VLOOKUP("Unit"&amp;$A130,Descriptions!$A$4:$K$10000,9,FALSE),"add to description tab")</f>
        <v>0</v>
      </c>
      <c r="F130" s="76">
        <f>IFERROR(VLOOKUP("Unit"&amp;$A130,Descriptions!$A$4:$K$10000,10,FALSE),"add to description tab")</f>
        <v>0</v>
      </c>
      <c r="G130" s="76">
        <f>IFERROR(VLOOKUP("Unit"&amp;$A130,Descriptions!$A$4:$K$10000,11,FALSE),"add to description tab")</f>
        <v>0</v>
      </c>
    </row>
    <row r="131" spans="1:7" ht="14.25" customHeight="1" x14ac:dyDescent="0.25">
      <c r="A131" s="110" t="s">
        <v>3777</v>
      </c>
      <c r="B131" s="87" t="str">
        <f>UPPER(IFERROR(VLOOKUP("Unit"&amp;$A131,Descriptions!$A$4:$F$10000,4,FALSE),"add to description tab"))</f>
        <v>HEALTHY KIDS SURVEY</v>
      </c>
      <c r="C131" s="76">
        <f>IFERROR(VLOOKUP("Unit"&amp;$A131,Descriptions!$A$4:$K$10000,7,FALSE),"add to description tab")</f>
        <v>0</v>
      </c>
      <c r="D131" s="76">
        <f>IFERROR(VLOOKUP("Unit"&amp;$A131,Descriptions!$A$4:$K$10000,8,FALSE),"add to description tab")</f>
        <v>0</v>
      </c>
      <c r="E131" s="76">
        <f>IFERROR(VLOOKUP("Unit"&amp;$A131,Descriptions!$A$4:$K$10000,9,FALSE),"add to description tab")</f>
        <v>0</v>
      </c>
      <c r="F131" s="76">
        <f>IFERROR(VLOOKUP("Unit"&amp;$A131,Descriptions!$A$4:$K$10000,10,FALSE),"add to description tab")</f>
        <v>0</v>
      </c>
      <c r="G131" s="76">
        <f>IFERROR(VLOOKUP("Unit"&amp;$A131,Descriptions!$A$4:$K$10000,11,FALSE),"add to description tab")</f>
        <v>0</v>
      </c>
    </row>
    <row r="132" spans="1:7" ht="14.25" customHeight="1" x14ac:dyDescent="0.25">
      <c r="A132" s="110" t="s">
        <v>955</v>
      </c>
      <c r="B132" s="87" t="str">
        <f>UPPER(IFERROR(VLOOKUP("Unit"&amp;$A132,Descriptions!$A$4:$F$10000,4,FALSE),"add to description tab"))</f>
        <v>CHORAL MUSIC</v>
      </c>
      <c r="C132" s="76">
        <f>IFERROR(VLOOKUP("Unit"&amp;$A132,Descriptions!$A$4:$K$10000,7,FALSE),"add to description tab")</f>
        <v>0</v>
      </c>
      <c r="D132" s="76">
        <f>IFERROR(VLOOKUP("Unit"&amp;$A132,Descriptions!$A$4:$K$10000,8,FALSE),"add to description tab")</f>
        <v>0</v>
      </c>
      <c r="E132" s="76">
        <f>IFERROR(VLOOKUP("Unit"&amp;$A132,Descriptions!$A$4:$K$10000,9,FALSE),"add to description tab")</f>
        <v>0</v>
      </c>
      <c r="F132" s="76">
        <f>IFERROR(VLOOKUP("Unit"&amp;$A132,Descriptions!$A$4:$K$10000,10,FALSE),"add to description tab")</f>
        <v>0</v>
      </c>
      <c r="G132" s="76">
        <f>IFERROR(VLOOKUP("Unit"&amp;$A132,Descriptions!$A$4:$K$10000,11,FALSE),"add to description tab")</f>
        <v>0</v>
      </c>
    </row>
    <row r="133" spans="1:7" ht="14.25" customHeight="1" x14ac:dyDescent="0.25">
      <c r="A133" s="110" t="s">
        <v>3779</v>
      </c>
      <c r="B133" s="87" t="str">
        <f>UPPER(IFERROR(VLOOKUP("Unit"&amp;$A133,Descriptions!$A$4:$F$10000,4,FALSE),"add to description tab"))</f>
        <v>CHROMEBOOKS DAMAGED</v>
      </c>
      <c r="C133" s="76">
        <f>IFERROR(VLOOKUP("Unit"&amp;$A133,Descriptions!$A$4:$K$10000,7,FALSE),"add to description tab")</f>
        <v>0</v>
      </c>
      <c r="D133" s="76">
        <f>IFERROR(VLOOKUP("Unit"&amp;$A133,Descriptions!$A$4:$K$10000,8,FALSE),"add to description tab")</f>
        <v>0</v>
      </c>
      <c r="E133" s="76">
        <f>IFERROR(VLOOKUP("Unit"&amp;$A133,Descriptions!$A$4:$K$10000,9,FALSE),"add to description tab")</f>
        <v>0</v>
      </c>
      <c r="F133" s="76">
        <f>IFERROR(VLOOKUP("Unit"&amp;$A133,Descriptions!$A$4:$K$10000,10,FALSE),"add to description tab")</f>
        <v>0</v>
      </c>
      <c r="G133" s="76">
        <f>IFERROR(VLOOKUP("Unit"&amp;$A133,Descriptions!$A$4:$K$10000,11,FALSE),"add to description tab")</f>
        <v>0</v>
      </c>
    </row>
    <row r="134" spans="1:7" ht="14.25" customHeight="1" x14ac:dyDescent="0.25">
      <c r="A134" s="110" t="s">
        <v>958</v>
      </c>
      <c r="B134" s="87" t="str">
        <f>UPPER(IFERROR(VLOOKUP("Unit"&amp;$A134,Descriptions!$A$4:$F$10000,4,FALSE),"add to description tab"))</f>
        <v>CATALINA ISLAND MARINE INST.</v>
      </c>
      <c r="C134" s="76">
        <f>IFERROR(VLOOKUP("Unit"&amp;$A134,Descriptions!$A$4:$K$10000,7,FALSE),"add to description tab")</f>
        <v>0</v>
      </c>
      <c r="D134" s="76">
        <f>IFERROR(VLOOKUP("Unit"&amp;$A134,Descriptions!$A$4:$K$10000,8,FALSE),"add to description tab")</f>
        <v>0</v>
      </c>
      <c r="E134" s="76">
        <f>IFERROR(VLOOKUP("Unit"&amp;$A134,Descriptions!$A$4:$K$10000,9,FALSE),"add to description tab")</f>
        <v>0</v>
      </c>
      <c r="F134" s="76">
        <f>IFERROR(VLOOKUP("Unit"&amp;$A134,Descriptions!$A$4:$K$10000,10,FALSE),"add to description tab")</f>
        <v>0</v>
      </c>
      <c r="G134" s="76">
        <f>IFERROR(VLOOKUP("Unit"&amp;$A134,Descriptions!$A$4:$K$10000,11,FALSE),"add to description tab")</f>
        <v>0</v>
      </c>
    </row>
    <row r="135" spans="1:7" ht="14.25" customHeight="1" x14ac:dyDescent="0.25">
      <c r="A135" s="110" t="s">
        <v>3781</v>
      </c>
      <c r="B135" s="87" t="str">
        <f>UPPER(IFERROR(VLOOKUP("Unit"&amp;$A135,Descriptions!$A$4:$F$10000,4,FALSE),"add to description tab"))</f>
        <v>PHONES-ALL SITES</v>
      </c>
      <c r="C135" s="76">
        <f>IFERROR(VLOOKUP("Unit"&amp;$A135,Descriptions!$A$4:$K$10000,7,FALSE),"add to description tab")</f>
        <v>0</v>
      </c>
      <c r="D135" s="76">
        <f>IFERROR(VLOOKUP("Unit"&amp;$A135,Descriptions!$A$4:$K$10000,8,FALSE),"add to description tab")</f>
        <v>0</v>
      </c>
      <c r="E135" s="76">
        <f>IFERROR(VLOOKUP("Unit"&amp;$A135,Descriptions!$A$4:$K$10000,9,FALSE),"add to description tab")</f>
        <v>0</v>
      </c>
      <c r="F135" s="76">
        <f>IFERROR(VLOOKUP("Unit"&amp;$A135,Descriptions!$A$4:$K$10000,10,FALSE),"add to description tab")</f>
        <v>0</v>
      </c>
      <c r="G135" s="76">
        <f>IFERROR(VLOOKUP("Unit"&amp;$A135,Descriptions!$A$4:$K$10000,11,FALSE),"add to description tab")</f>
        <v>0</v>
      </c>
    </row>
    <row r="136" spans="1:7" ht="14.25" customHeight="1" x14ac:dyDescent="0.25">
      <c r="A136" s="110" t="s">
        <v>960</v>
      </c>
      <c r="B136" s="87" t="str">
        <f>UPPER(IFERROR(VLOOKUP("Unit"&amp;$A136,Descriptions!$A$4:$F$10000,4,FALSE),"add to description tab"))</f>
        <v>CENTRAL KITCHEN</v>
      </c>
      <c r="C136" s="76">
        <f>IFERROR(VLOOKUP("Unit"&amp;$A136,Descriptions!$A$4:$K$10000,7,FALSE),"add to description tab")</f>
        <v>0</v>
      </c>
      <c r="D136" s="76">
        <f>IFERROR(VLOOKUP("Unit"&amp;$A136,Descriptions!$A$4:$K$10000,8,FALSE),"add to description tab")</f>
        <v>0</v>
      </c>
      <c r="E136" s="76">
        <f>IFERROR(VLOOKUP("Unit"&amp;$A136,Descriptions!$A$4:$K$10000,9,FALSE),"add to description tab")</f>
        <v>0</v>
      </c>
      <c r="F136" s="76">
        <f>IFERROR(VLOOKUP("Unit"&amp;$A136,Descriptions!$A$4:$K$10000,10,FALSE),"add to description tab")</f>
        <v>0</v>
      </c>
      <c r="G136" s="76">
        <f>IFERROR(VLOOKUP("Unit"&amp;$A136,Descriptions!$A$4:$K$10000,11,FALSE),"add to description tab")</f>
        <v>0</v>
      </c>
    </row>
    <row r="137" spans="1:7" ht="14.25" customHeight="1" x14ac:dyDescent="0.25">
      <c r="A137" s="110" t="s">
        <v>3989</v>
      </c>
      <c r="B137" s="87" t="str">
        <f>UPPER(IFERROR(VLOOKUP("Unit"&amp;$A137,Descriptions!$A$4:$F$10000,4,FALSE),"add to description tab"))</f>
        <v>COLLABORATIVE LRN GRANT</v>
      </c>
      <c r="C137" s="76">
        <f>IFERROR(VLOOKUP("Unit"&amp;$A137,Descriptions!$A$4:$K$10000,7,FALSE),"add to description tab")</f>
        <v>0</v>
      </c>
      <c r="D137" s="76">
        <f>IFERROR(VLOOKUP("Unit"&amp;$A137,Descriptions!$A$4:$K$10000,8,FALSE),"add to description tab")</f>
        <v>0</v>
      </c>
      <c r="E137" s="76">
        <f>IFERROR(VLOOKUP("Unit"&amp;$A137,Descriptions!$A$4:$K$10000,9,FALSE),"add to description tab")</f>
        <v>0</v>
      </c>
      <c r="F137" s="76">
        <f>IFERROR(VLOOKUP("Unit"&amp;$A137,Descriptions!$A$4:$K$10000,10,FALSE),"add to description tab")</f>
        <v>0</v>
      </c>
      <c r="G137" s="76">
        <f>IFERROR(VLOOKUP("Unit"&amp;$A137,Descriptions!$A$4:$K$10000,11,FALSE),"add to description tab")</f>
        <v>0</v>
      </c>
    </row>
    <row r="138" spans="1:7" ht="14.25" customHeight="1" x14ac:dyDescent="0.25">
      <c r="A138" s="110" t="s">
        <v>963</v>
      </c>
      <c r="B138" s="87" t="str">
        <f>UPPER(IFERROR(VLOOKUP("Unit"&amp;$A138,Descriptions!$A$4:$F$10000,4,FALSE),"add to description tab"))</f>
        <v>CNG STATION</v>
      </c>
      <c r="C138" s="76">
        <f>IFERROR(VLOOKUP("Unit"&amp;$A138,Descriptions!$A$4:$K$10000,7,FALSE),"add to description tab")</f>
        <v>0</v>
      </c>
      <c r="D138" s="76">
        <f>IFERROR(VLOOKUP("Unit"&amp;$A138,Descriptions!$A$4:$K$10000,8,FALSE),"add to description tab")</f>
        <v>0</v>
      </c>
      <c r="E138" s="76">
        <f>IFERROR(VLOOKUP("Unit"&amp;$A138,Descriptions!$A$4:$K$10000,9,FALSE),"add to description tab")</f>
        <v>0</v>
      </c>
      <c r="F138" s="76">
        <f>IFERROR(VLOOKUP("Unit"&amp;$A138,Descriptions!$A$4:$K$10000,10,FALSE),"add to description tab")</f>
        <v>0</v>
      </c>
      <c r="G138" s="76">
        <f>IFERROR(VLOOKUP("Unit"&amp;$A138,Descriptions!$A$4:$K$10000,11,FALSE),"add to description tab")</f>
        <v>0</v>
      </c>
    </row>
    <row r="139" spans="1:7" ht="14.25" customHeight="1" x14ac:dyDescent="0.25">
      <c r="A139" s="110" t="s">
        <v>3969</v>
      </c>
      <c r="B139" s="87" t="str">
        <f>UPPER(IFERROR(VLOOKUP("Unit"&amp;$A139,Descriptions!$A$4:$F$10000,4,FALSE),"add to description tab"))</f>
        <v>NETWORK TECHNICIAN</v>
      </c>
      <c r="C139" s="76">
        <f>IFERROR(VLOOKUP("Unit"&amp;$A139,Descriptions!$A$4:$K$10000,7,FALSE),"add to description tab")</f>
        <v>0</v>
      </c>
      <c r="D139" s="76">
        <f>IFERROR(VLOOKUP("Unit"&amp;$A139,Descriptions!$A$4:$K$10000,8,FALSE),"add to description tab")</f>
        <v>0</v>
      </c>
      <c r="E139" s="76">
        <f>IFERROR(VLOOKUP("Unit"&amp;$A139,Descriptions!$A$4:$K$10000,9,FALSE),"add to description tab")</f>
        <v>0</v>
      </c>
      <c r="F139" s="76">
        <f>IFERROR(VLOOKUP("Unit"&amp;$A139,Descriptions!$A$4:$K$10000,10,FALSE),"add to description tab")</f>
        <v>0</v>
      </c>
      <c r="G139" s="76">
        <f>IFERROR(VLOOKUP("Unit"&amp;$A139,Descriptions!$A$4:$K$10000,11,FALSE),"add to description tab")</f>
        <v>0</v>
      </c>
    </row>
    <row r="140" spans="1:7" ht="14.25" customHeight="1" x14ac:dyDescent="0.25">
      <c r="A140" s="110" t="s">
        <v>968</v>
      </c>
      <c r="B140" s="87" t="str">
        <f>UPPER(IFERROR(VLOOKUP("Unit"&amp;$A140,Descriptions!$A$4:$F$10000,4,FALSE),"add to description tab"))</f>
        <v>COMPUTERS</v>
      </c>
      <c r="C140" s="76">
        <f>IFERROR(VLOOKUP("Unit"&amp;$A140,Descriptions!$A$4:$K$10000,7,FALSE),"add to description tab")</f>
        <v>0</v>
      </c>
      <c r="D140" s="76">
        <f>IFERROR(VLOOKUP("Unit"&amp;$A140,Descriptions!$A$4:$K$10000,8,FALSE),"add to description tab")</f>
        <v>0</v>
      </c>
      <c r="E140" s="76">
        <f>IFERROR(VLOOKUP("Unit"&amp;$A140,Descriptions!$A$4:$K$10000,9,FALSE),"add to description tab")</f>
        <v>0</v>
      </c>
      <c r="F140" s="76">
        <f>IFERROR(VLOOKUP("Unit"&amp;$A140,Descriptions!$A$4:$K$10000,10,FALSE),"add to description tab")</f>
        <v>0</v>
      </c>
      <c r="G140" s="76">
        <f>IFERROR(VLOOKUP("Unit"&amp;$A140,Descriptions!$A$4:$K$10000,11,FALSE),"add to description tab")</f>
        <v>0</v>
      </c>
    </row>
    <row r="141" spans="1:7" ht="14.25" customHeight="1" x14ac:dyDescent="0.25">
      <c r="A141" s="110" t="s">
        <v>971</v>
      </c>
      <c r="B141" s="87" t="str">
        <f>UPPER(IFERROR(VLOOKUP("Unit"&amp;$A141,Descriptions!$A$4:$F$10000,4,FALSE),"add to description tab"))</f>
        <v>CO TEACHING</v>
      </c>
      <c r="C141" s="76">
        <f>IFERROR(VLOOKUP("Unit"&amp;$A141,Descriptions!$A$4:$K$10000,7,FALSE),"add to description tab")</f>
        <v>0</v>
      </c>
      <c r="D141" s="76">
        <f>IFERROR(VLOOKUP("Unit"&amp;$A141,Descriptions!$A$4:$K$10000,8,FALSE),"add to description tab")</f>
        <v>0</v>
      </c>
      <c r="E141" s="76">
        <f>IFERROR(VLOOKUP("Unit"&amp;$A141,Descriptions!$A$4:$K$10000,9,FALSE),"add to description tab")</f>
        <v>0</v>
      </c>
      <c r="F141" s="76">
        <f>IFERROR(VLOOKUP("Unit"&amp;$A141,Descriptions!$A$4:$K$10000,10,FALSE),"add to description tab")</f>
        <v>0</v>
      </c>
      <c r="G141" s="76">
        <f>IFERROR(VLOOKUP("Unit"&amp;$A141,Descriptions!$A$4:$K$10000,11,FALSE),"add to description tab")</f>
        <v>0</v>
      </c>
    </row>
    <row r="142" spans="1:7" ht="14.25" customHeight="1" x14ac:dyDescent="0.25">
      <c r="A142" s="110" t="s">
        <v>973</v>
      </c>
      <c r="B142" s="87" t="str">
        <f>UPPER(IFERROR(VLOOKUP("Unit"&amp;$A142,Descriptions!$A$4:$F$10000,4,FALSE),"add to description tab"))</f>
        <v>COUNSELORS</v>
      </c>
      <c r="C142" s="76">
        <f>IFERROR(VLOOKUP("Unit"&amp;$A142,Descriptions!$A$4:$K$10000,7,FALSE),"add to description tab")</f>
        <v>0</v>
      </c>
      <c r="D142" s="76">
        <f>IFERROR(VLOOKUP("Unit"&amp;$A142,Descriptions!$A$4:$K$10000,8,FALSE),"add to description tab")</f>
        <v>0</v>
      </c>
      <c r="E142" s="76">
        <f>IFERROR(VLOOKUP("Unit"&amp;$A142,Descriptions!$A$4:$K$10000,9,FALSE),"add to description tab")</f>
        <v>0</v>
      </c>
      <c r="F142" s="76">
        <f>IFERROR(VLOOKUP("Unit"&amp;$A142,Descriptions!$A$4:$K$10000,10,FALSE),"add to description tab")</f>
        <v>0</v>
      </c>
      <c r="G142" s="76">
        <f>IFERROR(VLOOKUP("Unit"&amp;$A142,Descriptions!$A$4:$K$10000,11,FALSE),"add to description tab")</f>
        <v>0</v>
      </c>
    </row>
    <row r="143" spans="1:7" ht="14.25" customHeight="1" x14ac:dyDescent="0.25">
      <c r="A143" s="110" t="s">
        <v>3593</v>
      </c>
      <c r="B143" s="87" t="str">
        <f>UPPER(IFERROR(VLOOKUP("Unit"&amp;$A143,Descriptions!$A$4:$F$10000,4,FALSE),"add to description tab"))</f>
        <v>COVID-19 PANDEMIC</v>
      </c>
      <c r="C143" s="76">
        <f>IFERROR(VLOOKUP("Unit"&amp;$A143,Descriptions!$A$4:$K$10000,7,FALSE),"add to description tab")</f>
        <v>0</v>
      </c>
      <c r="D143" s="76">
        <f>IFERROR(VLOOKUP("Unit"&amp;$A143,Descriptions!$A$4:$K$10000,8,FALSE),"add to description tab")</f>
        <v>0</v>
      </c>
      <c r="E143" s="76" t="str">
        <f>IFERROR(VLOOKUP("Unit"&amp;$A143,Descriptions!$A$4:$K$10000,9,FALSE),"add to description tab")</f>
        <v>X</v>
      </c>
      <c r="F143" s="76" t="str">
        <f>IFERROR(VLOOKUP("Unit"&amp;$A143,Descriptions!$A$4:$K$10000,10,FALSE),"add to description tab")</f>
        <v>X</v>
      </c>
      <c r="G143" s="76" t="str">
        <f>IFERROR(VLOOKUP("Unit"&amp;$A143,Descriptions!$A$4:$K$10000,11,FALSE),"add to description tab")</f>
        <v>X</v>
      </c>
    </row>
    <row r="144" spans="1:7" ht="14.25" hidden="1" customHeight="1" x14ac:dyDescent="0.25">
      <c r="A144" s="110" t="s">
        <v>980</v>
      </c>
      <c r="B144" s="87" t="str">
        <f>UPPER(IFERROR(VLOOKUP("Unit"&amp;$A144,Descriptions!$A$4:$F$10000,4,FALSE),"add to description tab"))</f>
        <v>CREATE GRANT-LHS/STARS</v>
      </c>
      <c r="C144" s="76" t="str">
        <f>IFERROR(VLOOKUP("Unit"&amp;$A144,Descriptions!$A$4:$K$10000,7,FALSE),"add to description tab")</f>
        <v>X</v>
      </c>
      <c r="D144" s="76" t="str">
        <f>IFERROR(VLOOKUP("Unit"&amp;$A144,Descriptions!$A$4:$K$10000,8,FALSE),"add to description tab")</f>
        <v>X</v>
      </c>
      <c r="E144" s="76" t="str">
        <f>IFERROR(VLOOKUP("Unit"&amp;$A144,Descriptions!$A$4:$K$10000,9,FALSE),"add to description tab")</f>
        <v>X</v>
      </c>
      <c r="F144" s="76" t="str">
        <f>IFERROR(VLOOKUP("Unit"&amp;$A144,Descriptions!$A$4:$K$10000,10,FALSE),"add to description tab")</f>
        <v>X</v>
      </c>
      <c r="G144" s="76" t="str">
        <f>IFERROR(VLOOKUP("Unit"&amp;$A144,Descriptions!$A$4:$K$10000,11,FALSE),"add to description tab")</f>
        <v>X</v>
      </c>
    </row>
    <row r="145" spans="1:7" ht="14.25" customHeight="1" x14ac:dyDescent="0.25">
      <c r="A145" s="110" t="s">
        <v>981</v>
      </c>
      <c r="B145" s="87" t="str">
        <f>UPPER(IFERROR(VLOOKUP("Unit"&amp;$A145,Descriptions!$A$4:$F$10000,4,FALSE),"add to description tab"))</f>
        <v>CREDIT RECOVERY - LCAP</v>
      </c>
      <c r="C145" s="76">
        <f>IFERROR(VLOOKUP("Unit"&amp;$A145,Descriptions!$A$4:$K$10000,7,FALSE),"add to description tab")</f>
        <v>0</v>
      </c>
      <c r="D145" s="76">
        <f>IFERROR(VLOOKUP("Unit"&amp;$A145,Descriptions!$A$4:$K$10000,8,FALSE),"add to description tab")</f>
        <v>0</v>
      </c>
      <c r="E145" s="76">
        <f>IFERROR(VLOOKUP("Unit"&amp;$A145,Descriptions!$A$4:$K$10000,9,FALSE),"add to description tab")</f>
        <v>0</v>
      </c>
      <c r="F145" s="76">
        <f>IFERROR(VLOOKUP("Unit"&amp;$A145,Descriptions!$A$4:$K$10000,10,FALSE),"add to description tab")</f>
        <v>0</v>
      </c>
      <c r="G145" s="76">
        <f>IFERROR(VLOOKUP("Unit"&amp;$A145,Descriptions!$A$4:$K$10000,11,FALSE),"add to description tab")</f>
        <v>0</v>
      </c>
    </row>
    <row r="146" spans="1:7" ht="14.25" customHeight="1" x14ac:dyDescent="0.25">
      <c r="A146" s="110" t="s">
        <v>985</v>
      </c>
      <c r="B146" s="87" t="str">
        <f>UPPER(IFERROR(VLOOKUP("Unit"&amp;$A146,Descriptions!$A$4:$F$10000,4,FALSE),"add to description tab"))</f>
        <v>CROSSING GUARDS</v>
      </c>
      <c r="C146" s="76">
        <f>IFERROR(VLOOKUP("Unit"&amp;$A146,Descriptions!$A$4:$K$10000,7,FALSE),"add to description tab")</f>
        <v>0</v>
      </c>
      <c r="D146" s="76">
        <f>IFERROR(VLOOKUP("Unit"&amp;$A146,Descriptions!$A$4:$K$10000,8,FALSE),"add to description tab")</f>
        <v>0</v>
      </c>
      <c r="E146" s="76">
        <f>IFERROR(VLOOKUP("Unit"&amp;$A146,Descriptions!$A$4:$K$10000,9,FALSE),"add to description tab")</f>
        <v>0</v>
      </c>
      <c r="F146" s="76">
        <f>IFERROR(VLOOKUP("Unit"&amp;$A146,Descriptions!$A$4:$K$10000,10,FALSE),"add to description tab")</f>
        <v>0</v>
      </c>
      <c r="G146" s="76">
        <f>IFERROR(VLOOKUP("Unit"&amp;$A146,Descriptions!$A$4:$K$10000,11,FALSE),"add to description tab")</f>
        <v>0</v>
      </c>
    </row>
    <row r="147" spans="1:7" ht="14.25" customHeight="1" x14ac:dyDescent="0.25">
      <c r="A147" s="110" t="s">
        <v>986</v>
      </c>
      <c r="B147" s="87" t="str">
        <f>UPPER(IFERROR(VLOOKUP("Unit"&amp;$A147,Descriptions!$A$4:$F$10000,4,FALSE),"add to description tab"))</f>
        <v>CRIMINAL JUSTICE PATHWAY</v>
      </c>
      <c r="C147" s="76">
        <f>IFERROR(VLOOKUP("Unit"&amp;$A147,Descriptions!$A$4:$K$10000,7,FALSE),"add to description tab")</f>
        <v>0</v>
      </c>
      <c r="D147" s="76">
        <f>IFERROR(VLOOKUP("Unit"&amp;$A147,Descriptions!$A$4:$K$10000,8,FALSE),"add to description tab")</f>
        <v>0</v>
      </c>
      <c r="E147" s="76">
        <f>IFERROR(VLOOKUP("Unit"&amp;$A147,Descriptions!$A$4:$K$10000,9,FALSE),"add to description tab")</f>
        <v>0</v>
      </c>
      <c r="F147" s="76">
        <f>IFERROR(VLOOKUP("Unit"&amp;$A147,Descriptions!$A$4:$K$10000,10,FALSE),"add to description tab")</f>
        <v>0</v>
      </c>
      <c r="G147" s="76">
        <f>IFERROR(VLOOKUP("Unit"&amp;$A147,Descriptions!$A$4:$K$10000,11,FALSE),"add to description tab")</f>
        <v>0</v>
      </c>
    </row>
    <row r="148" spans="1:7" ht="14.25" hidden="1" customHeight="1" x14ac:dyDescent="0.25">
      <c r="A148" s="110" t="s">
        <v>991</v>
      </c>
      <c r="B148" s="87" t="str">
        <f>UPPER(IFERROR(VLOOKUP("Unit"&amp;$A148,Descriptions!$A$4:$F$10000,4,FALSE),"add to description tab"))</f>
        <v>CSEA OFFICIAL ABSENCE</v>
      </c>
      <c r="C148" s="76" t="str">
        <f>IFERROR(VLOOKUP("Unit"&amp;$A148,Descriptions!$A$4:$K$10000,7,FALSE),"add to description tab")</f>
        <v>X</v>
      </c>
      <c r="D148" s="76" t="str">
        <f>IFERROR(VLOOKUP("Unit"&amp;$A148,Descriptions!$A$4:$K$10000,8,FALSE),"add to description tab")</f>
        <v>X</v>
      </c>
      <c r="E148" s="76" t="str">
        <f>IFERROR(VLOOKUP("Unit"&amp;$A148,Descriptions!$A$4:$K$10000,9,FALSE),"add to description tab")</f>
        <v>X</v>
      </c>
      <c r="F148" s="76" t="str">
        <f>IFERROR(VLOOKUP("Unit"&amp;$A148,Descriptions!$A$4:$K$10000,10,FALSE),"add to description tab")</f>
        <v>X</v>
      </c>
      <c r="G148" s="76" t="str">
        <f>IFERROR(VLOOKUP("Unit"&amp;$A148,Descriptions!$A$4:$K$10000,11,FALSE),"add to description tab")</f>
        <v>X</v>
      </c>
    </row>
    <row r="149" spans="1:7" ht="14.25" customHeight="1" x14ac:dyDescent="0.25">
      <c r="A149" s="110" t="s">
        <v>3930</v>
      </c>
      <c r="B149" s="87" t="str">
        <f>UPPER(IFERROR(VLOOKUP("Unit"&amp;$A149,Descriptions!$A$4:$F$10000,4,FALSE),"add to description tab"))</f>
        <v>CHARTER SCH FACILITIES PROG</v>
      </c>
      <c r="C149" s="76">
        <f>IFERROR(VLOOKUP("Unit"&amp;$A149,Descriptions!$A$4:$K$10000,7,FALSE),"add to description tab")</f>
        <v>0</v>
      </c>
      <c r="D149" s="76">
        <f>IFERROR(VLOOKUP("Unit"&amp;$A149,Descriptions!$A$4:$K$10000,8,FALSE),"add to description tab")</f>
        <v>0</v>
      </c>
      <c r="E149" s="76">
        <f>IFERROR(VLOOKUP("Unit"&amp;$A149,Descriptions!$A$4:$K$10000,9,FALSE),"add to description tab")</f>
        <v>0</v>
      </c>
      <c r="F149" s="76">
        <f>IFERROR(VLOOKUP("Unit"&amp;$A149,Descriptions!$A$4:$K$10000,10,FALSE),"add to description tab")</f>
        <v>0</v>
      </c>
      <c r="G149" s="76">
        <f>IFERROR(VLOOKUP("Unit"&amp;$A149,Descriptions!$A$4:$K$10000,11,FALSE),"add to description tab")</f>
        <v>0</v>
      </c>
    </row>
    <row r="150" spans="1:7" ht="14.25" customHeight="1" x14ac:dyDescent="0.25">
      <c r="A150" s="110" t="s">
        <v>996</v>
      </c>
      <c r="B150" s="87" t="str">
        <f>UPPER(IFERROR(VLOOKUP("Unit"&amp;$A150,Descriptions!$A$4:$F$10000,4,FALSE),"add to description tab"))</f>
        <v>CTE - CLASS 1</v>
      </c>
      <c r="C150" s="76">
        <f>IFERROR(VLOOKUP("Unit"&amp;$A150,Descriptions!$A$4:$K$10000,7,FALSE),"add to description tab")</f>
        <v>0</v>
      </c>
      <c r="D150" s="76">
        <f>IFERROR(VLOOKUP("Unit"&amp;$A150,Descriptions!$A$4:$K$10000,8,FALSE),"add to description tab")</f>
        <v>0</v>
      </c>
      <c r="E150" s="76">
        <f>IFERROR(VLOOKUP("Unit"&amp;$A150,Descriptions!$A$4:$K$10000,9,FALSE),"add to description tab")</f>
        <v>0</v>
      </c>
      <c r="F150" s="76">
        <f>IFERROR(VLOOKUP("Unit"&amp;$A150,Descriptions!$A$4:$K$10000,10,FALSE),"add to description tab")</f>
        <v>0</v>
      </c>
      <c r="G150" s="76">
        <f>IFERROR(VLOOKUP("Unit"&amp;$A150,Descriptions!$A$4:$K$10000,11,FALSE),"add to description tab")</f>
        <v>0</v>
      </c>
    </row>
    <row r="151" spans="1:7" ht="14.25" customHeight="1" x14ac:dyDescent="0.25">
      <c r="A151" s="110" t="s">
        <v>999</v>
      </c>
      <c r="B151" s="87" t="str">
        <f>UPPER(IFERROR(VLOOKUP("Unit"&amp;$A151,Descriptions!$A$4:$F$10000,4,FALSE),"add to description tab"))</f>
        <v>CTE PROGRAM - SPED</v>
      </c>
      <c r="C151" s="76">
        <f>IFERROR(VLOOKUP("Unit"&amp;$A151,Descriptions!$A$4:$K$10000,7,FALSE),"add to description tab")</f>
        <v>0</v>
      </c>
      <c r="D151" s="76">
        <f>IFERROR(VLOOKUP("Unit"&amp;$A151,Descriptions!$A$4:$K$10000,8,FALSE),"add to description tab")</f>
        <v>0</v>
      </c>
      <c r="E151" s="76">
        <f>IFERROR(VLOOKUP("Unit"&amp;$A151,Descriptions!$A$4:$K$10000,9,FALSE),"add to description tab")</f>
        <v>0</v>
      </c>
      <c r="F151" s="76">
        <f>IFERROR(VLOOKUP("Unit"&amp;$A151,Descriptions!$A$4:$K$10000,10,FALSE),"add to description tab")</f>
        <v>0</v>
      </c>
      <c r="G151" s="76">
        <f>IFERROR(VLOOKUP("Unit"&amp;$A151,Descriptions!$A$4:$K$10000,11,FALSE),"add to description tab")</f>
        <v>0</v>
      </c>
    </row>
    <row r="152" spans="1:7" ht="14.25" customHeight="1" x14ac:dyDescent="0.25">
      <c r="A152" s="110" t="s">
        <v>1000</v>
      </c>
      <c r="B152" s="87" t="str">
        <f>UPPER(IFERROR(VLOOKUP("Unit"&amp;$A152,Descriptions!$A$4:$F$10000,4,FALSE),"add to description tab"))</f>
        <v>CURRICULUM GRANT</v>
      </c>
      <c r="C152" s="76">
        <f>IFERROR(VLOOKUP("Unit"&amp;$A152,Descriptions!$A$4:$K$10000,7,FALSE),"add to description tab")</f>
        <v>0</v>
      </c>
      <c r="D152" s="76">
        <f>IFERROR(VLOOKUP("Unit"&amp;$A152,Descriptions!$A$4:$K$10000,8,FALSE),"add to description tab")</f>
        <v>0</v>
      </c>
      <c r="E152" s="76">
        <f>IFERROR(VLOOKUP("Unit"&amp;$A152,Descriptions!$A$4:$K$10000,9,FALSE),"add to description tab")</f>
        <v>0</v>
      </c>
      <c r="F152" s="76">
        <f>IFERROR(VLOOKUP("Unit"&amp;$A152,Descriptions!$A$4:$K$10000,10,FALSE),"add to description tab")</f>
        <v>0</v>
      </c>
      <c r="G152" s="76">
        <f>IFERROR(VLOOKUP("Unit"&amp;$A152,Descriptions!$A$4:$K$10000,11,FALSE),"add to description tab")</f>
        <v>0</v>
      </c>
    </row>
    <row r="153" spans="1:7" ht="14.25" customHeight="1" x14ac:dyDescent="0.25">
      <c r="A153" s="110" t="s">
        <v>1005</v>
      </c>
      <c r="B153" s="87" t="str">
        <f>UPPER(IFERROR(VLOOKUP("Unit"&amp;$A153,Descriptions!$A$4:$F$10000,4,FALSE),"add to description tab"))</f>
        <v>DANCE</v>
      </c>
      <c r="C153" s="76">
        <f>IFERROR(VLOOKUP("Unit"&amp;$A153,Descriptions!$A$4:$K$10000,7,FALSE),"add to description tab")</f>
        <v>0</v>
      </c>
      <c r="D153" s="76">
        <f>IFERROR(VLOOKUP("Unit"&amp;$A153,Descriptions!$A$4:$K$10000,8,FALSE),"add to description tab")</f>
        <v>0</v>
      </c>
      <c r="E153" s="76">
        <f>IFERROR(VLOOKUP("Unit"&amp;$A153,Descriptions!$A$4:$K$10000,9,FALSE),"add to description tab")</f>
        <v>0</v>
      </c>
      <c r="F153" s="76">
        <f>IFERROR(VLOOKUP("Unit"&amp;$A153,Descriptions!$A$4:$K$10000,10,FALSE),"add to description tab")</f>
        <v>0</v>
      </c>
      <c r="G153" s="76">
        <f>IFERROR(VLOOKUP("Unit"&amp;$A153,Descriptions!$A$4:$K$10000,11,FALSE),"add to description tab")</f>
        <v>0</v>
      </c>
    </row>
    <row r="154" spans="1:7" ht="14.25" customHeight="1" x14ac:dyDescent="0.25">
      <c r="A154" s="110" t="s">
        <v>1006</v>
      </c>
      <c r="B154" s="87" t="str">
        <f>UPPER(IFERROR(VLOOKUP("Unit"&amp;$A154,Descriptions!$A$4:$F$10000,4,FALSE),"add to description tab"))</f>
        <v>DATA ACCOUNTABILITY GRANT</v>
      </c>
      <c r="C154" s="76">
        <f>IFERROR(VLOOKUP("Unit"&amp;$A154,Descriptions!$A$4:$K$10000,7,FALSE),"add to description tab")</f>
        <v>0</v>
      </c>
      <c r="D154" s="76">
        <f>IFERROR(VLOOKUP("Unit"&amp;$A154,Descriptions!$A$4:$K$10000,8,FALSE),"add to description tab")</f>
        <v>0</v>
      </c>
      <c r="E154" s="76">
        <f>IFERROR(VLOOKUP("Unit"&amp;$A154,Descriptions!$A$4:$K$10000,9,FALSE),"add to description tab")</f>
        <v>0</v>
      </c>
      <c r="F154" s="76">
        <f>IFERROR(VLOOKUP("Unit"&amp;$A154,Descriptions!$A$4:$K$10000,10,FALSE),"add to description tab")</f>
        <v>0</v>
      </c>
      <c r="G154" s="76">
        <f>IFERROR(VLOOKUP("Unit"&amp;$A154,Descriptions!$A$4:$K$10000,11,FALSE),"add to description tab")</f>
        <v>0</v>
      </c>
    </row>
    <row r="155" spans="1:7" ht="14.25" customHeight="1" x14ac:dyDescent="0.25">
      <c r="A155" s="110" t="s">
        <v>3782</v>
      </c>
      <c r="B155" s="87" t="str">
        <f>UPPER(IFERROR(VLOOKUP("Unit"&amp;$A155,Descriptions!$A$4:$F$10000,4,FALSE),"add to description tab"))</f>
        <v>DEVICES OR CONNECTIVITY</v>
      </c>
      <c r="C155" s="76">
        <f>IFERROR(VLOOKUP("Unit"&amp;$A155,Descriptions!$A$4:$K$10000,7,FALSE),"add to description tab")</f>
        <v>0</v>
      </c>
      <c r="D155" s="76">
        <f>IFERROR(VLOOKUP("Unit"&amp;$A155,Descriptions!$A$4:$K$10000,8,FALSE),"add to description tab")</f>
        <v>0</v>
      </c>
      <c r="E155" s="76">
        <f>IFERROR(VLOOKUP("Unit"&amp;$A155,Descriptions!$A$4:$K$10000,9,FALSE),"add to description tab")</f>
        <v>0</v>
      </c>
      <c r="F155" s="76">
        <f>IFERROR(VLOOKUP("Unit"&amp;$A155,Descriptions!$A$4:$K$10000,10,FALSE),"add to description tab")</f>
        <v>0</v>
      </c>
      <c r="G155" s="76">
        <f>IFERROR(VLOOKUP("Unit"&amp;$A155,Descriptions!$A$4:$K$10000,11,FALSE),"add to description tab")</f>
        <v>0</v>
      </c>
    </row>
    <row r="156" spans="1:7" ht="14.25" hidden="1" customHeight="1" x14ac:dyDescent="0.25">
      <c r="A156" s="110" t="s">
        <v>1008</v>
      </c>
      <c r="B156" s="87" t="str">
        <f>UPPER(IFERROR(VLOOKUP("Unit"&amp;$A156,Descriptions!$A$4:$F$10000,4,FALSE),"add to description tab"))</f>
        <v>ACADEMIC DEAN</v>
      </c>
      <c r="C156" s="76" t="str">
        <f>IFERROR(VLOOKUP("Unit"&amp;$A156,Descriptions!$A$4:$K$10000,7,FALSE),"add to description tab")</f>
        <v>X</v>
      </c>
      <c r="D156" s="76" t="str">
        <f>IFERROR(VLOOKUP("Unit"&amp;$A156,Descriptions!$A$4:$K$10000,8,FALSE),"add to description tab")</f>
        <v>X</v>
      </c>
      <c r="E156" s="76" t="str">
        <f>IFERROR(VLOOKUP("Unit"&amp;$A156,Descriptions!$A$4:$K$10000,9,FALSE),"add to description tab")</f>
        <v>X</v>
      </c>
      <c r="F156" s="76" t="str">
        <f>IFERROR(VLOOKUP("Unit"&amp;$A156,Descriptions!$A$4:$K$10000,10,FALSE),"add to description tab")</f>
        <v>X</v>
      </c>
      <c r="G156" s="76" t="str">
        <f>IFERROR(VLOOKUP("Unit"&amp;$A156,Descriptions!$A$4:$K$10000,11,FALSE),"add to description tab")</f>
        <v>X</v>
      </c>
    </row>
    <row r="157" spans="1:7" ht="14.25" customHeight="1" x14ac:dyDescent="0.25">
      <c r="A157" s="110" t="s">
        <v>1010</v>
      </c>
      <c r="B157" s="87" t="str">
        <f>UPPER(IFERROR(VLOOKUP("Unit"&amp;$A157,Descriptions!$A$4:$F$10000,4,FALSE),"add to description tab"))</f>
        <v>DELAC</v>
      </c>
      <c r="C157" s="76">
        <f>IFERROR(VLOOKUP("Unit"&amp;$A157,Descriptions!$A$4:$K$10000,7,FALSE),"add to description tab")</f>
        <v>0</v>
      </c>
      <c r="D157" s="76">
        <f>IFERROR(VLOOKUP("Unit"&amp;$A157,Descriptions!$A$4:$K$10000,8,FALSE),"add to description tab")</f>
        <v>0</v>
      </c>
      <c r="E157" s="76">
        <f>IFERROR(VLOOKUP("Unit"&amp;$A157,Descriptions!$A$4:$K$10000,9,FALSE),"add to description tab")</f>
        <v>0</v>
      </c>
      <c r="F157" s="76">
        <f>IFERROR(VLOOKUP("Unit"&amp;$A157,Descriptions!$A$4:$K$10000,10,FALSE),"add to description tab")</f>
        <v>0</v>
      </c>
      <c r="G157" s="76">
        <f>IFERROR(VLOOKUP("Unit"&amp;$A157,Descriptions!$A$4:$K$10000,11,FALSE),"add to description tab")</f>
        <v>0</v>
      </c>
    </row>
    <row r="158" spans="1:7" ht="14.25" customHeight="1" x14ac:dyDescent="0.25">
      <c r="A158" s="110" t="s">
        <v>1012</v>
      </c>
      <c r="B158" s="87" t="str">
        <f>UPPER(IFERROR(VLOOKUP("Unit"&amp;$A158,Descriptions!$A$4:$F$10000,4,FALSE),"add to description tab"))</f>
        <v>DEPARTMENT</v>
      </c>
      <c r="C158" s="76">
        <f>IFERROR(VLOOKUP("Unit"&amp;$A158,Descriptions!$A$4:$K$10000,7,FALSE),"add to description tab")</f>
        <v>0</v>
      </c>
      <c r="D158" s="76">
        <f>IFERROR(VLOOKUP("Unit"&amp;$A158,Descriptions!$A$4:$K$10000,8,FALSE),"add to description tab")</f>
        <v>0</v>
      </c>
      <c r="E158" s="76">
        <f>IFERROR(VLOOKUP("Unit"&amp;$A158,Descriptions!$A$4:$K$10000,9,FALSE),"add to description tab")</f>
        <v>0</v>
      </c>
      <c r="F158" s="76">
        <f>IFERROR(VLOOKUP("Unit"&amp;$A158,Descriptions!$A$4:$K$10000,10,FALSE),"add to description tab")</f>
        <v>0</v>
      </c>
      <c r="G158" s="76">
        <f>IFERROR(VLOOKUP("Unit"&amp;$A158,Descriptions!$A$4:$K$10000,11,FALSE),"add to description tab")</f>
        <v>0</v>
      </c>
    </row>
    <row r="159" spans="1:7" ht="14.25" customHeight="1" x14ac:dyDescent="0.25">
      <c r="A159" s="110" t="s">
        <v>1016</v>
      </c>
      <c r="B159" s="87" t="str">
        <f>UPPER(IFERROR(VLOOKUP("Unit"&amp;$A159,Descriptions!$A$4:$F$10000,4,FALSE),"add to description tab"))</f>
        <v>DICK BARRET</v>
      </c>
      <c r="C159" s="76">
        <f>IFERROR(VLOOKUP("Unit"&amp;$A159,Descriptions!$A$4:$K$10000,7,FALSE),"add to description tab")</f>
        <v>0</v>
      </c>
      <c r="D159" s="76">
        <f>IFERROR(VLOOKUP("Unit"&amp;$A159,Descriptions!$A$4:$K$10000,8,FALSE),"add to description tab")</f>
        <v>0</v>
      </c>
      <c r="E159" s="76" t="str">
        <f>IFERROR(VLOOKUP("Unit"&amp;$A159,Descriptions!$A$4:$K$10000,9,FALSE),"add to description tab")</f>
        <v>x</v>
      </c>
      <c r="F159" s="76" t="str">
        <f>IFERROR(VLOOKUP("Unit"&amp;$A159,Descriptions!$A$4:$K$10000,10,FALSE),"add to description tab")</f>
        <v>x</v>
      </c>
      <c r="G159" s="76" t="str">
        <f>IFERROR(VLOOKUP("Unit"&amp;$A159,Descriptions!$A$4:$K$10000,11,FALSE),"add to description tab")</f>
        <v>x</v>
      </c>
    </row>
    <row r="160" spans="1:7" ht="14.25" hidden="1" customHeight="1" x14ac:dyDescent="0.25">
      <c r="A160" s="110" t="s">
        <v>1017</v>
      </c>
      <c r="B160" s="87" t="str">
        <f>UPPER(IFERROR(VLOOKUP("Unit"&amp;$A160,Descriptions!$A$4:$F$10000,4,FALSE),"add to description tab"))</f>
        <v>DIST REGIONAL ITINERANT</v>
      </c>
      <c r="C160" s="76" t="str">
        <f>IFERROR(VLOOKUP("Unit"&amp;$A160,Descriptions!$A$4:$K$10000,7,FALSE),"add to description tab")</f>
        <v>X</v>
      </c>
      <c r="D160" s="76" t="str">
        <f>IFERROR(VLOOKUP("Unit"&amp;$A160,Descriptions!$A$4:$K$10000,8,FALSE),"add to description tab")</f>
        <v>X</v>
      </c>
      <c r="E160" s="76" t="str">
        <f>IFERROR(VLOOKUP("Unit"&amp;$A160,Descriptions!$A$4:$K$10000,9,FALSE),"add to description tab")</f>
        <v>X</v>
      </c>
      <c r="F160" s="76" t="str">
        <f>IFERROR(VLOOKUP("Unit"&amp;$A160,Descriptions!$A$4:$K$10000,10,FALSE),"add to description tab")</f>
        <v>X</v>
      </c>
      <c r="G160" s="76" t="str">
        <f>IFERROR(VLOOKUP("Unit"&amp;$A160,Descriptions!$A$4:$K$10000,11,FALSE),"add to description tab")</f>
        <v>X</v>
      </c>
    </row>
    <row r="161" spans="1:7" ht="14.25" customHeight="1" x14ac:dyDescent="0.25">
      <c r="A161" s="110" t="s">
        <v>3990</v>
      </c>
      <c r="B161" s="87" t="str">
        <f>UPPER(IFERROR(VLOOKUP("Unit"&amp;$A161,Descriptions!$A$4:$F$10000,4,FALSE),"add to description tab"))</f>
        <v>DANGERMOND</v>
      </c>
      <c r="C161" s="76">
        <f>IFERROR(VLOOKUP("Unit"&amp;$A161,Descriptions!$A$4:$K$10000,7,FALSE),"add to description tab")</f>
        <v>0</v>
      </c>
      <c r="D161" s="76">
        <f>IFERROR(VLOOKUP("Unit"&amp;$A161,Descriptions!$A$4:$K$10000,8,FALSE),"add to description tab")</f>
        <v>0</v>
      </c>
      <c r="E161" s="76">
        <f>IFERROR(VLOOKUP("Unit"&amp;$A161,Descriptions!$A$4:$K$10000,9,FALSE),"add to description tab")</f>
        <v>0</v>
      </c>
      <c r="F161" s="76">
        <f>IFERROR(VLOOKUP("Unit"&amp;$A161,Descriptions!$A$4:$K$10000,10,FALSE),"add to description tab")</f>
        <v>0</v>
      </c>
      <c r="G161" s="76">
        <f>IFERROR(VLOOKUP("Unit"&amp;$A161,Descriptions!$A$4:$K$10000,11,FALSE),"add to description tab")</f>
        <v>0</v>
      </c>
    </row>
    <row r="162" spans="1:7" ht="14.25" customHeight="1" x14ac:dyDescent="0.25">
      <c r="A162" s="110" t="s">
        <v>1021</v>
      </c>
      <c r="B162" s="87" t="str">
        <f>UPPER(IFERROR(VLOOKUP("Unit"&amp;$A162,Descriptions!$A$4:$F$10000,4,FALSE),"add to description tab"))</f>
        <v>DEFERRED REVENUE</v>
      </c>
      <c r="C162" s="76">
        <f>IFERROR(VLOOKUP("Unit"&amp;$A162,Descriptions!$A$4:$K$10000,7,FALSE),"add to description tab")</f>
        <v>0</v>
      </c>
      <c r="D162" s="76">
        <f>IFERROR(VLOOKUP("Unit"&amp;$A162,Descriptions!$A$4:$K$10000,8,FALSE),"add to description tab")</f>
        <v>0</v>
      </c>
      <c r="E162" s="76">
        <f>IFERROR(VLOOKUP("Unit"&amp;$A162,Descriptions!$A$4:$K$10000,9,FALSE),"add to description tab")</f>
        <v>0</v>
      </c>
      <c r="F162" s="76">
        <f>IFERROR(VLOOKUP("Unit"&amp;$A162,Descriptions!$A$4:$K$10000,10,FALSE),"add to description tab")</f>
        <v>0</v>
      </c>
      <c r="G162" s="76">
        <f>IFERROR(VLOOKUP("Unit"&amp;$A162,Descriptions!$A$4:$K$10000,11,FALSE),"add to description tab")</f>
        <v>0</v>
      </c>
    </row>
    <row r="163" spans="1:7" ht="14.25" customHeight="1" x14ac:dyDescent="0.25">
      <c r="A163" s="110" t="s">
        <v>1022</v>
      </c>
      <c r="B163" s="87" t="str">
        <f>UPPER(IFERROR(VLOOKUP("Unit"&amp;$A163,Descriptions!$A$4:$F$10000,4,FALSE),"add to description tab"))</f>
        <v>DRAFTING</v>
      </c>
      <c r="C163" s="76">
        <f>IFERROR(VLOOKUP("Unit"&amp;$A163,Descriptions!$A$4:$K$10000,7,FALSE),"add to description tab")</f>
        <v>0</v>
      </c>
      <c r="D163" s="76">
        <f>IFERROR(VLOOKUP("Unit"&amp;$A163,Descriptions!$A$4:$K$10000,8,FALSE),"add to description tab")</f>
        <v>0</v>
      </c>
      <c r="E163" s="76">
        <f>IFERROR(VLOOKUP("Unit"&amp;$A163,Descriptions!$A$4:$K$10000,9,FALSE),"add to description tab")</f>
        <v>0</v>
      </c>
      <c r="F163" s="76">
        <f>IFERROR(VLOOKUP("Unit"&amp;$A163,Descriptions!$A$4:$K$10000,10,FALSE),"add to description tab")</f>
        <v>0</v>
      </c>
      <c r="G163" s="76">
        <f>IFERROR(VLOOKUP("Unit"&amp;$A163,Descriptions!$A$4:$K$10000,11,FALSE),"add to description tab")</f>
        <v>0</v>
      </c>
    </row>
    <row r="164" spans="1:7" ht="14.25" customHeight="1" x14ac:dyDescent="0.25">
      <c r="A164" s="110" t="s">
        <v>1023</v>
      </c>
      <c r="B164" s="87" t="str">
        <f>UPPER(IFERROR(VLOOKUP("Unit"&amp;$A164,Descriptions!$A$4:$F$10000,4,FALSE),"add to description tab"))</f>
        <v>DRAMA</v>
      </c>
      <c r="C164" s="76">
        <f>IFERROR(VLOOKUP("Unit"&amp;$A164,Descriptions!$A$4:$K$10000,7,FALSE),"add to description tab")</f>
        <v>0</v>
      </c>
      <c r="D164" s="76">
        <f>IFERROR(VLOOKUP("Unit"&amp;$A164,Descriptions!$A$4:$K$10000,8,FALSE),"add to description tab")</f>
        <v>0</v>
      </c>
      <c r="E164" s="76">
        <f>IFERROR(VLOOKUP("Unit"&amp;$A164,Descriptions!$A$4:$K$10000,9,FALSE),"add to description tab")</f>
        <v>0</v>
      </c>
      <c r="F164" s="76">
        <f>IFERROR(VLOOKUP("Unit"&amp;$A164,Descriptions!$A$4:$K$10000,10,FALSE),"add to description tab")</f>
        <v>0</v>
      </c>
      <c r="G164" s="76">
        <f>IFERROR(VLOOKUP("Unit"&amp;$A164,Descriptions!$A$4:$K$10000,11,FALSE),"add to description tab")</f>
        <v>0</v>
      </c>
    </row>
    <row r="165" spans="1:7" ht="14.25" customHeight="1" x14ac:dyDescent="0.25">
      <c r="A165" s="110" t="s">
        <v>1030</v>
      </c>
      <c r="B165" s="87" t="str">
        <f>UPPER(IFERROR(VLOOKUP("Unit"&amp;$A165,Descriptions!$A$4:$F$10000,4,FALSE),"add to description tab"))</f>
        <v>ELEMENTARY COMMON CORE COUNCIL</v>
      </c>
      <c r="C165" s="76">
        <f>IFERROR(VLOOKUP("Unit"&amp;$A165,Descriptions!$A$4:$K$10000,7,FALSE),"add to description tab")</f>
        <v>0</v>
      </c>
      <c r="D165" s="76">
        <f>IFERROR(VLOOKUP("Unit"&amp;$A165,Descriptions!$A$4:$K$10000,8,FALSE),"add to description tab")</f>
        <v>0</v>
      </c>
      <c r="E165" s="76">
        <f>IFERROR(VLOOKUP("Unit"&amp;$A165,Descriptions!$A$4:$K$10000,9,FALSE),"add to description tab")</f>
        <v>0</v>
      </c>
      <c r="F165" s="76">
        <f>IFERROR(VLOOKUP("Unit"&amp;$A165,Descriptions!$A$4:$K$10000,10,FALSE),"add to description tab")</f>
        <v>0</v>
      </c>
      <c r="G165" s="76">
        <f>IFERROR(VLOOKUP("Unit"&amp;$A165,Descriptions!$A$4:$K$10000,11,FALSE),"add to description tab")</f>
        <v>0</v>
      </c>
    </row>
    <row r="166" spans="1:7" ht="14.25" customHeight="1" x14ac:dyDescent="0.25">
      <c r="A166" s="110" t="s">
        <v>1035</v>
      </c>
      <c r="B166" s="87" t="str">
        <f>UPPER(IFERROR(VLOOKUP("Unit"&amp;$A166,Descriptions!$A$4:$F$10000,4,FALSE),"add to description tab"))</f>
        <v>ED MEDIA SPECIALIST</v>
      </c>
      <c r="C166" s="76">
        <f>IFERROR(VLOOKUP("Unit"&amp;$A166,Descriptions!$A$4:$K$10000,7,FALSE),"add to description tab")</f>
        <v>0</v>
      </c>
      <c r="D166" s="76">
        <f>IFERROR(VLOOKUP("Unit"&amp;$A166,Descriptions!$A$4:$K$10000,8,FALSE),"add to description tab")</f>
        <v>0</v>
      </c>
      <c r="E166" s="76">
        <f>IFERROR(VLOOKUP("Unit"&amp;$A166,Descriptions!$A$4:$K$10000,9,FALSE),"add to description tab")</f>
        <v>0</v>
      </c>
      <c r="F166" s="76">
        <f>IFERROR(VLOOKUP("Unit"&amp;$A166,Descriptions!$A$4:$K$10000,10,FALSE),"add to description tab")</f>
        <v>0</v>
      </c>
      <c r="G166" s="76">
        <f>IFERROR(VLOOKUP("Unit"&amp;$A166,Descriptions!$A$4:$K$10000,11,FALSE),"add to description tab")</f>
        <v>0</v>
      </c>
    </row>
    <row r="167" spans="1:7" ht="14.25" customHeight="1" x14ac:dyDescent="0.25">
      <c r="A167" s="110" t="s">
        <v>1038</v>
      </c>
      <c r="B167" s="87" t="str">
        <f>UPPER(IFERROR(VLOOKUP("Unit"&amp;$A167,Descriptions!$A$4:$F$10000,4,FALSE),"add to description tab"))</f>
        <v>ENGLISH LANGUAGE ARTS ADOPTION</v>
      </c>
      <c r="C167" s="76">
        <f>IFERROR(VLOOKUP("Unit"&amp;$A167,Descriptions!$A$4:$K$10000,7,FALSE),"add to description tab")</f>
        <v>0</v>
      </c>
      <c r="D167" s="76">
        <f>IFERROR(VLOOKUP("Unit"&amp;$A167,Descriptions!$A$4:$K$10000,8,FALSE),"add to description tab")</f>
        <v>0</v>
      </c>
      <c r="E167" s="76">
        <f>IFERROR(VLOOKUP("Unit"&amp;$A167,Descriptions!$A$4:$K$10000,9,FALSE),"add to description tab")</f>
        <v>0</v>
      </c>
      <c r="F167" s="76">
        <f>IFERROR(VLOOKUP("Unit"&amp;$A167,Descriptions!$A$4:$K$10000,10,FALSE),"add to description tab")</f>
        <v>0</v>
      </c>
      <c r="G167" s="76">
        <f>IFERROR(VLOOKUP("Unit"&amp;$A167,Descriptions!$A$4:$K$10000,11,FALSE),"add to description tab")</f>
        <v>0</v>
      </c>
    </row>
    <row r="168" spans="1:7" ht="14.25" customHeight="1" x14ac:dyDescent="0.25">
      <c r="A168" s="110" t="s">
        <v>1040</v>
      </c>
      <c r="B168" s="87" t="str">
        <f>UPPER(IFERROR(VLOOKUP("Unit"&amp;$A168,Descriptions!$A$4:$F$10000,4,FALSE),"add to description tab"))</f>
        <v>ELD LEADERSHIP</v>
      </c>
      <c r="C168" s="76">
        <f>IFERROR(VLOOKUP("Unit"&amp;$A168,Descriptions!$A$4:$K$10000,7,FALSE),"add to description tab")</f>
        <v>0</v>
      </c>
      <c r="D168" s="76">
        <f>IFERROR(VLOOKUP("Unit"&amp;$A168,Descriptions!$A$4:$K$10000,8,FALSE),"add to description tab")</f>
        <v>0</v>
      </c>
      <c r="E168" s="76">
        <f>IFERROR(VLOOKUP("Unit"&amp;$A168,Descriptions!$A$4:$K$10000,9,FALSE),"add to description tab")</f>
        <v>0</v>
      </c>
      <c r="F168" s="76">
        <f>IFERROR(VLOOKUP("Unit"&amp;$A168,Descriptions!$A$4:$K$10000,10,FALSE),"add to description tab")</f>
        <v>0</v>
      </c>
      <c r="G168" s="76">
        <f>IFERROR(VLOOKUP("Unit"&amp;$A168,Descriptions!$A$4:$K$10000,11,FALSE),"add to description tab")</f>
        <v>0</v>
      </c>
    </row>
    <row r="169" spans="1:7" ht="14.25" customHeight="1" x14ac:dyDescent="0.25">
      <c r="A169" s="110" t="s">
        <v>1041</v>
      </c>
      <c r="B169" s="87" t="str">
        <f>UPPER(IFERROR(VLOOKUP("Unit"&amp;$A169,Descriptions!$A$4:$F$10000,4,FALSE),"add to description tab"))</f>
        <v>ENGLISH LEARNER SERVICES</v>
      </c>
      <c r="C169" s="76">
        <f>IFERROR(VLOOKUP("Unit"&amp;$A169,Descriptions!$A$4:$K$10000,7,FALSE),"add to description tab")</f>
        <v>0</v>
      </c>
      <c r="D169" s="76">
        <f>IFERROR(VLOOKUP("Unit"&amp;$A169,Descriptions!$A$4:$K$10000,8,FALSE),"add to description tab")</f>
        <v>0</v>
      </c>
      <c r="E169" s="76">
        <f>IFERROR(VLOOKUP("Unit"&amp;$A169,Descriptions!$A$4:$K$10000,9,FALSE),"add to description tab")</f>
        <v>0</v>
      </c>
      <c r="F169" s="76">
        <f>IFERROR(VLOOKUP("Unit"&amp;$A169,Descriptions!$A$4:$K$10000,10,FALSE),"add to description tab")</f>
        <v>0</v>
      </c>
      <c r="G169" s="76">
        <f>IFERROR(VLOOKUP("Unit"&amp;$A169,Descriptions!$A$4:$K$10000,11,FALSE),"add to description tab")</f>
        <v>0</v>
      </c>
    </row>
    <row r="170" spans="1:7" ht="14.25" customHeight="1" x14ac:dyDescent="0.25">
      <c r="A170" s="110" t="s">
        <v>1042</v>
      </c>
      <c r="B170" s="87" t="str">
        <f>UPPER(IFERROR(VLOOKUP("Unit"&amp;$A170,Descriptions!$A$4:$F$10000,4,FALSE),"add to description tab"))</f>
        <v>ELEMENTARY</v>
      </c>
      <c r="C170" s="76">
        <f>IFERROR(VLOOKUP("Unit"&amp;$A170,Descriptions!$A$4:$K$10000,7,FALSE),"add to description tab")</f>
        <v>0</v>
      </c>
      <c r="D170" s="76">
        <f>IFERROR(VLOOKUP("Unit"&amp;$A170,Descriptions!$A$4:$K$10000,8,FALSE),"add to description tab")</f>
        <v>0</v>
      </c>
      <c r="E170" s="76">
        <f>IFERROR(VLOOKUP("Unit"&amp;$A170,Descriptions!$A$4:$K$10000,9,FALSE),"add to description tab")</f>
        <v>0</v>
      </c>
      <c r="F170" s="76">
        <f>IFERROR(VLOOKUP("Unit"&amp;$A170,Descriptions!$A$4:$K$10000,10,FALSE),"add to description tab")</f>
        <v>0</v>
      </c>
      <c r="G170" s="76">
        <f>IFERROR(VLOOKUP("Unit"&amp;$A170,Descriptions!$A$4:$K$10000,11,FALSE),"add to description tab")</f>
        <v>0</v>
      </c>
    </row>
    <row r="171" spans="1:7" ht="14.25" hidden="1" customHeight="1" x14ac:dyDescent="0.25">
      <c r="A171" s="110" t="s">
        <v>1044</v>
      </c>
      <c r="B171" s="87" t="str">
        <f>UPPER(IFERROR(VLOOKUP("Unit"&amp;$A171,Descriptions!$A$4:$F$10000,4,FALSE),"add to description tab"))</f>
        <v>EMPLOYEE TRAVEL</v>
      </c>
      <c r="C171" s="76" t="str">
        <f>IFERROR(VLOOKUP("Unit"&amp;$A171,Descriptions!$A$4:$K$10000,7,FALSE),"add to description tab")</f>
        <v>X</v>
      </c>
      <c r="D171" s="76" t="str">
        <f>IFERROR(VLOOKUP("Unit"&amp;$A171,Descriptions!$A$4:$K$10000,8,FALSE),"add to description tab")</f>
        <v>X</v>
      </c>
      <c r="E171" s="76" t="str">
        <f>IFERROR(VLOOKUP("Unit"&amp;$A171,Descriptions!$A$4:$K$10000,9,FALSE),"add to description tab")</f>
        <v>X</v>
      </c>
      <c r="F171" s="76" t="str">
        <f>IFERROR(VLOOKUP("Unit"&amp;$A171,Descriptions!$A$4:$K$10000,10,FALSE),"add to description tab")</f>
        <v>X</v>
      </c>
      <c r="G171" s="76" t="str">
        <f>IFERROR(VLOOKUP("Unit"&amp;$A171,Descriptions!$A$4:$K$10000,11,FALSE),"add to description tab")</f>
        <v>X</v>
      </c>
    </row>
    <row r="172" spans="1:7" ht="14.25" customHeight="1" x14ac:dyDescent="0.25">
      <c r="A172" s="110" t="s">
        <v>666</v>
      </c>
      <c r="B172" s="87" t="str">
        <f>UPPER(IFERROR(VLOOKUP("Unit"&amp;$A172,Descriptions!$A$4:$F$10000,4,FALSE),"add to description tab"))</f>
        <v>ENGLISH</v>
      </c>
      <c r="C172" s="76">
        <f>IFERROR(VLOOKUP("Unit"&amp;$A172,Descriptions!$A$4:$K$10000,7,FALSE),"add to description tab")</f>
        <v>0</v>
      </c>
      <c r="D172" s="76">
        <f>IFERROR(VLOOKUP("Unit"&amp;$A172,Descriptions!$A$4:$K$10000,8,FALSE),"add to description tab")</f>
        <v>0</v>
      </c>
      <c r="E172" s="76">
        <f>IFERROR(VLOOKUP("Unit"&amp;$A172,Descriptions!$A$4:$K$10000,9,FALSE),"add to description tab")</f>
        <v>0</v>
      </c>
      <c r="F172" s="76">
        <f>IFERROR(VLOOKUP("Unit"&amp;$A172,Descriptions!$A$4:$K$10000,10,FALSE),"add to description tab")</f>
        <v>0</v>
      </c>
      <c r="G172" s="76">
        <f>IFERROR(VLOOKUP("Unit"&amp;$A172,Descriptions!$A$4:$K$10000,11,FALSE),"add to description tab")</f>
        <v>0</v>
      </c>
    </row>
    <row r="173" spans="1:7" ht="14.25" customHeight="1" x14ac:dyDescent="0.25">
      <c r="A173" s="110" t="s">
        <v>1046</v>
      </c>
      <c r="B173" s="87" t="str">
        <f>UPPER(IFERROR(VLOOKUP("Unit"&amp;$A173,Descriptions!$A$4:$F$10000,4,FALSE),"add to description tab"))</f>
        <v>ENGINEERING PATHWAY</v>
      </c>
      <c r="C173" s="76">
        <f>IFERROR(VLOOKUP("Unit"&amp;$A173,Descriptions!$A$4:$K$10000,7,FALSE),"add to description tab")</f>
        <v>0</v>
      </c>
      <c r="D173" s="76">
        <f>IFERROR(VLOOKUP("Unit"&amp;$A173,Descriptions!$A$4:$K$10000,8,FALSE),"add to description tab")</f>
        <v>0</v>
      </c>
      <c r="E173" s="76">
        <f>IFERROR(VLOOKUP("Unit"&amp;$A173,Descriptions!$A$4:$K$10000,9,FALSE),"add to description tab")</f>
        <v>0</v>
      </c>
      <c r="F173" s="76">
        <f>IFERROR(VLOOKUP("Unit"&amp;$A173,Descriptions!$A$4:$K$10000,10,FALSE),"add to description tab")</f>
        <v>0</v>
      </c>
      <c r="G173" s="76">
        <f>IFERROR(VLOOKUP("Unit"&amp;$A173,Descriptions!$A$4:$K$10000,11,FALSE),"add to description tab")</f>
        <v>0</v>
      </c>
    </row>
    <row r="174" spans="1:7" ht="14.25" customHeight="1" x14ac:dyDescent="0.25">
      <c r="A174" s="110" t="s">
        <v>1047</v>
      </c>
      <c r="B174" s="87" t="str">
        <f>UPPER(IFERROR(VLOOKUP("Unit"&amp;$A174,Descriptions!$A$4:$F$10000,4,FALSE),"add to description tab"))</f>
        <v>ENERGY</v>
      </c>
      <c r="C174" s="76">
        <f>IFERROR(VLOOKUP("Unit"&amp;$A174,Descriptions!$A$4:$K$10000,7,FALSE),"add to description tab")</f>
        <v>0</v>
      </c>
      <c r="D174" s="76">
        <f>IFERROR(VLOOKUP("Unit"&amp;$A174,Descriptions!$A$4:$K$10000,8,FALSE),"add to description tab")</f>
        <v>0</v>
      </c>
      <c r="E174" s="76">
        <f>IFERROR(VLOOKUP("Unit"&amp;$A174,Descriptions!$A$4:$K$10000,9,FALSE),"add to description tab")</f>
        <v>0</v>
      </c>
      <c r="F174" s="76">
        <f>IFERROR(VLOOKUP("Unit"&amp;$A174,Descriptions!$A$4:$K$10000,10,FALSE),"add to description tab")</f>
        <v>0</v>
      </c>
      <c r="G174" s="76">
        <f>IFERROR(VLOOKUP("Unit"&amp;$A174,Descriptions!$A$4:$K$10000,11,FALSE),"add to description tab")</f>
        <v>0</v>
      </c>
    </row>
    <row r="175" spans="1:7" ht="14.25" customHeight="1" x14ac:dyDescent="0.25">
      <c r="A175" s="110" t="s">
        <v>3610</v>
      </c>
      <c r="B175" s="87" t="str">
        <f>UPPER(IFERROR(VLOOKUP("Unit"&amp;$A175,Descriptions!$A$4:$F$10000,4,FALSE),"add to description tab"))</f>
        <v>ENTREPRENEURSHIP</v>
      </c>
      <c r="C175" s="76">
        <f>IFERROR(VLOOKUP("Unit"&amp;$A175,Descriptions!$A$4:$K$10000,7,FALSE),"add to description tab")</f>
        <v>0</v>
      </c>
      <c r="D175" s="76">
        <f>IFERROR(VLOOKUP("Unit"&amp;$A175,Descriptions!$A$4:$K$10000,8,FALSE),"add to description tab")</f>
        <v>0</v>
      </c>
      <c r="E175" s="76" t="str">
        <f>IFERROR(VLOOKUP("Unit"&amp;$A175,Descriptions!$A$4:$K$10000,9,FALSE),"add to description tab")</f>
        <v>X</v>
      </c>
      <c r="F175" s="76" t="str">
        <f>IFERROR(VLOOKUP("Unit"&amp;$A175,Descriptions!$A$4:$K$10000,10,FALSE),"add to description tab")</f>
        <v>X</v>
      </c>
      <c r="G175" s="76">
        <f>IFERROR(VLOOKUP("Unit"&amp;$A175,Descriptions!$A$4:$K$10000,11,FALSE),"add to description tab")</f>
        <v>0</v>
      </c>
    </row>
    <row r="176" spans="1:7" ht="14.25" customHeight="1" x14ac:dyDescent="0.25">
      <c r="A176" s="110" t="s">
        <v>1051</v>
      </c>
      <c r="B176" s="87" t="str">
        <f>UPPER(IFERROR(VLOOKUP("Unit"&amp;$A176,Descriptions!$A$4:$F$10000,4,FALSE),"add to description tab"))</f>
        <v>E-RATE</v>
      </c>
      <c r="C176" s="76">
        <f>IFERROR(VLOOKUP("Unit"&amp;$A176,Descriptions!$A$4:$K$10000,7,FALSE),"add to description tab")</f>
        <v>0</v>
      </c>
      <c r="D176" s="76">
        <f>IFERROR(VLOOKUP("Unit"&amp;$A176,Descriptions!$A$4:$K$10000,8,FALSE),"add to description tab")</f>
        <v>0</v>
      </c>
      <c r="E176" s="76">
        <f>IFERROR(VLOOKUP("Unit"&amp;$A176,Descriptions!$A$4:$K$10000,9,FALSE),"add to description tab")</f>
        <v>0</v>
      </c>
      <c r="F176" s="76">
        <f>IFERROR(VLOOKUP("Unit"&amp;$A176,Descriptions!$A$4:$K$10000,10,FALSE),"add to description tab")</f>
        <v>0</v>
      </c>
      <c r="G176" s="76">
        <f>IFERROR(VLOOKUP("Unit"&amp;$A176,Descriptions!$A$4:$K$10000,11,FALSE),"add to description tab")</f>
        <v>0</v>
      </c>
    </row>
    <row r="177" spans="1:7" ht="14.25" customHeight="1" x14ac:dyDescent="0.25">
      <c r="A177" s="110" t="s">
        <v>1052</v>
      </c>
      <c r="B177" s="87" t="str">
        <f>UPPER(IFERROR(VLOOKUP("Unit"&amp;$A177,Descriptions!$A$4:$F$10000,4,FALSE),"add to description tab"))</f>
        <v>PAYROLL/FINANCE ERROR</v>
      </c>
      <c r="C177" s="76">
        <f>IFERROR(VLOOKUP("Unit"&amp;$A177,Descriptions!$A$4:$K$10000,7,FALSE),"add to description tab")</f>
        <v>0</v>
      </c>
      <c r="D177" s="76">
        <f>IFERROR(VLOOKUP("Unit"&amp;$A177,Descriptions!$A$4:$K$10000,8,FALSE),"add to description tab")</f>
        <v>0</v>
      </c>
      <c r="E177" s="76">
        <f>IFERROR(VLOOKUP("Unit"&amp;$A177,Descriptions!$A$4:$K$10000,9,FALSE),"add to description tab")</f>
        <v>0</v>
      </c>
      <c r="F177" s="76">
        <f>IFERROR(VLOOKUP("Unit"&amp;$A177,Descriptions!$A$4:$K$10000,10,FALSE),"add to description tab")</f>
        <v>0</v>
      </c>
      <c r="G177" s="76">
        <f>IFERROR(VLOOKUP("Unit"&amp;$A177,Descriptions!$A$4:$K$10000,11,FALSE),"add to description tab")</f>
        <v>0</v>
      </c>
    </row>
    <row r="178" spans="1:7" ht="14.25" customHeight="1" x14ac:dyDescent="0.25">
      <c r="A178" s="110" t="s">
        <v>668</v>
      </c>
      <c r="B178" s="87" t="str">
        <f>UPPER(IFERROR(VLOOKUP("Unit"&amp;$A178,Descriptions!$A$4:$F$10000,4,FALSE),"add to description tab"))</f>
        <v>ETHNIC STUDIES</v>
      </c>
      <c r="C178" s="76">
        <f>IFERROR(VLOOKUP("Unit"&amp;$A178,Descriptions!$A$4:$K$10000,7,FALSE),"add to description tab")</f>
        <v>0</v>
      </c>
      <c r="D178" s="76">
        <f>IFERROR(VLOOKUP("Unit"&amp;$A178,Descriptions!$A$4:$K$10000,8,FALSE),"add to description tab")</f>
        <v>0</v>
      </c>
      <c r="E178" s="76">
        <f>IFERROR(VLOOKUP("Unit"&amp;$A178,Descriptions!$A$4:$K$10000,9,FALSE),"add to description tab")</f>
        <v>0</v>
      </c>
      <c r="F178" s="76">
        <f>IFERROR(VLOOKUP("Unit"&amp;$A178,Descriptions!$A$4:$K$10000,10,FALSE),"add to description tab")</f>
        <v>0</v>
      </c>
      <c r="G178" s="76">
        <f>IFERROR(VLOOKUP("Unit"&amp;$A178,Descriptions!$A$4:$K$10000,11,FALSE),"add to description tab")</f>
        <v>0</v>
      </c>
    </row>
    <row r="179" spans="1:7" ht="14.25" customHeight="1" x14ac:dyDescent="0.25">
      <c r="A179" s="110" t="s">
        <v>1060</v>
      </c>
      <c r="B179" s="87" t="str">
        <f>UPPER(IFERROR(VLOOKUP("Unit"&amp;$A179,Descriptions!$A$4:$F$10000,4,FALSE),"add to description tab"))</f>
        <v>FUTURE BUSINESS LEADERS</v>
      </c>
      <c r="C179" s="76">
        <f>IFERROR(VLOOKUP("Unit"&amp;$A179,Descriptions!$A$4:$K$10000,7,FALSE),"add to description tab")</f>
        <v>0</v>
      </c>
      <c r="D179" s="76">
        <f>IFERROR(VLOOKUP("Unit"&amp;$A179,Descriptions!$A$4:$K$10000,8,FALSE),"add to description tab")</f>
        <v>0</v>
      </c>
      <c r="E179" s="76" t="str">
        <f>IFERROR(VLOOKUP("Unit"&amp;$A179,Descriptions!$A$4:$K$10000,9,FALSE),"add to description tab")</f>
        <v>x</v>
      </c>
      <c r="F179" s="76" t="str">
        <f>IFERROR(VLOOKUP("Unit"&amp;$A179,Descriptions!$A$4:$K$10000,10,FALSE),"add to description tab")</f>
        <v>x</v>
      </c>
      <c r="G179" s="76">
        <f>IFERROR(VLOOKUP("Unit"&amp;$A179,Descriptions!$A$4:$K$10000,11,FALSE),"add to description tab")</f>
        <v>0</v>
      </c>
    </row>
    <row r="180" spans="1:7" ht="14.25" customHeight="1" x14ac:dyDescent="0.25">
      <c r="A180" s="110" t="s">
        <v>1061</v>
      </c>
      <c r="B180" s="87" t="str">
        <f>UPPER(IFERROR(VLOOKUP("Unit"&amp;$A180,Descriptions!$A$4:$F$10000,4,FALSE),"add to description tab"))</f>
        <v>COMPRESSED NAT GAS FUEL</v>
      </c>
      <c r="C180" s="76">
        <f>IFERROR(VLOOKUP("Unit"&amp;$A180,Descriptions!$A$4:$K$10000,7,FALSE),"add to description tab")</f>
        <v>0</v>
      </c>
      <c r="D180" s="76">
        <f>IFERROR(VLOOKUP("Unit"&amp;$A180,Descriptions!$A$4:$K$10000,8,FALSE),"add to description tab")</f>
        <v>0</v>
      </c>
      <c r="E180" s="76">
        <f>IFERROR(VLOOKUP("Unit"&amp;$A180,Descriptions!$A$4:$K$10000,9,FALSE),"add to description tab")</f>
        <v>0</v>
      </c>
      <c r="F180" s="76">
        <f>IFERROR(VLOOKUP("Unit"&amp;$A180,Descriptions!$A$4:$K$10000,10,FALSE),"add to description tab")</f>
        <v>0</v>
      </c>
      <c r="G180" s="76">
        <f>IFERROR(VLOOKUP("Unit"&amp;$A180,Descriptions!$A$4:$K$10000,11,FALSE),"add to description tab")</f>
        <v>0</v>
      </c>
    </row>
    <row r="181" spans="1:7" ht="14.25" customHeight="1" x14ac:dyDescent="0.25">
      <c r="A181" s="110" t="s">
        <v>1067</v>
      </c>
      <c r="B181" s="87" t="str">
        <f>UPPER(IFERROR(VLOOKUP("Unit"&amp;$A181,Descriptions!$A$4:$F$10000,4,FALSE),"add to description tab"))</f>
        <v>DIESEL FUEL</v>
      </c>
      <c r="C181" s="76">
        <f>IFERROR(VLOOKUP("Unit"&amp;$A181,Descriptions!$A$4:$K$10000,7,FALSE),"add to description tab")</f>
        <v>0</v>
      </c>
      <c r="D181" s="76">
        <f>IFERROR(VLOOKUP("Unit"&amp;$A181,Descriptions!$A$4:$K$10000,8,FALSE),"add to description tab")</f>
        <v>0</v>
      </c>
      <c r="E181" s="76">
        <f>IFERROR(VLOOKUP("Unit"&amp;$A181,Descriptions!$A$4:$K$10000,9,FALSE),"add to description tab")</f>
        <v>0</v>
      </c>
      <c r="F181" s="76">
        <f>IFERROR(VLOOKUP("Unit"&amp;$A181,Descriptions!$A$4:$K$10000,10,FALSE),"add to description tab")</f>
        <v>0</v>
      </c>
      <c r="G181" s="76">
        <f>IFERROR(VLOOKUP("Unit"&amp;$A181,Descriptions!$A$4:$K$10000,11,FALSE),"add to description tab")</f>
        <v>0</v>
      </c>
    </row>
    <row r="182" spans="1:7" ht="14.25" customHeight="1" x14ac:dyDescent="0.25">
      <c r="A182" s="110" t="s">
        <v>1068</v>
      </c>
      <c r="B182" s="87" t="str">
        <f>UPPER(IFERROR(VLOOKUP("Unit"&amp;$A182,Descriptions!$A$4:$F$10000,4,FALSE),"add to description tab"))</f>
        <v>FENCES/SECURITY</v>
      </c>
      <c r="C182" s="76">
        <f>IFERROR(VLOOKUP("Unit"&amp;$A182,Descriptions!$A$4:$K$10000,7,FALSE),"add to description tab")</f>
        <v>0</v>
      </c>
      <c r="D182" s="76">
        <f>IFERROR(VLOOKUP("Unit"&amp;$A182,Descriptions!$A$4:$K$10000,8,FALSE),"add to description tab")</f>
        <v>0</v>
      </c>
      <c r="E182" s="76">
        <f>IFERROR(VLOOKUP("Unit"&amp;$A182,Descriptions!$A$4:$K$10000,9,FALSE),"add to description tab")</f>
        <v>0</v>
      </c>
      <c r="F182" s="76">
        <f>IFERROR(VLOOKUP("Unit"&amp;$A182,Descriptions!$A$4:$K$10000,10,FALSE),"add to description tab")</f>
        <v>0</v>
      </c>
      <c r="G182" s="76">
        <f>IFERROR(VLOOKUP("Unit"&amp;$A182,Descriptions!$A$4:$K$10000,11,FALSE),"add to description tab")</f>
        <v>0</v>
      </c>
    </row>
    <row r="183" spans="1:7" ht="14.25" customHeight="1" x14ac:dyDescent="0.25">
      <c r="A183" s="110" t="s">
        <v>1069</v>
      </c>
      <c r="B183" s="87" t="str">
        <f>UPPER(IFERROR(VLOOKUP("Unit"&amp;$A183,Descriptions!$A$4:$F$10000,4,FALSE),"add to description tab"))</f>
        <v>GASOLINE</v>
      </c>
      <c r="C183" s="76">
        <f>IFERROR(VLOOKUP("Unit"&amp;$A183,Descriptions!$A$4:$K$10000,7,FALSE),"add to description tab")</f>
        <v>0</v>
      </c>
      <c r="D183" s="76">
        <f>IFERROR(VLOOKUP("Unit"&amp;$A183,Descriptions!$A$4:$K$10000,8,FALSE),"add to description tab")</f>
        <v>0</v>
      </c>
      <c r="E183" s="76">
        <f>IFERROR(VLOOKUP("Unit"&amp;$A183,Descriptions!$A$4:$K$10000,9,FALSE),"add to description tab")</f>
        <v>0</v>
      </c>
      <c r="F183" s="76">
        <f>IFERROR(VLOOKUP("Unit"&amp;$A183,Descriptions!$A$4:$K$10000,10,FALSE),"add to description tab")</f>
        <v>0</v>
      </c>
      <c r="G183" s="76">
        <f>IFERROR(VLOOKUP("Unit"&amp;$A183,Descriptions!$A$4:$K$10000,11,FALSE),"add to description tab")</f>
        <v>0</v>
      </c>
    </row>
    <row r="184" spans="1:7" ht="14.25" customHeight="1" x14ac:dyDescent="0.25">
      <c r="A184" s="110" t="s">
        <v>4105</v>
      </c>
      <c r="B184" s="87" t="str">
        <f>UPPER(IFERROR(VLOOKUP("Unit"&amp;$A184,Descriptions!$A$4:$F$10000,4,FALSE),"add to description tab"))</f>
        <v>FIBER ARTS</v>
      </c>
      <c r="C184" s="76">
        <f>IFERROR(VLOOKUP("Unit"&amp;$A184,Descriptions!$A$4:$K$10000,7,FALSE),"add to description tab")</f>
        <v>0</v>
      </c>
      <c r="D184" s="76">
        <f>IFERROR(VLOOKUP("Unit"&amp;$A184,Descriptions!$A$4:$K$10000,8,FALSE),"add to description tab")</f>
        <v>0</v>
      </c>
      <c r="E184" s="76">
        <f>IFERROR(VLOOKUP("Unit"&amp;$A184,Descriptions!$A$4:$K$10000,9,FALSE),"add to description tab")</f>
        <v>0</v>
      </c>
      <c r="F184" s="76">
        <f>IFERROR(VLOOKUP("Unit"&amp;$A184,Descriptions!$A$4:$K$10000,10,FALSE),"add to description tab")</f>
        <v>0</v>
      </c>
      <c r="G184" s="76">
        <f>IFERROR(VLOOKUP("Unit"&amp;$A184,Descriptions!$A$4:$K$10000,11,FALSE),"add to description tab")</f>
        <v>0</v>
      </c>
    </row>
    <row r="185" spans="1:7" ht="14.25" customHeight="1" x14ac:dyDescent="0.25">
      <c r="A185" s="110" t="s">
        <v>1070</v>
      </c>
      <c r="B185" s="87" t="str">
        <f>UPPER(IFERROR(VLOOKUP("Unit"&amp;$A185,Descriptions!$A$4:$F$10000,4,FALSE),"add to description tab"))</f>
        <v>MICROFILM-TRANSCRIPTS</v>
      </c>
      <c r="C185" s="76">
        <f>IFERROR(VLOOKUP("Unit"&amp;$A185,Descriptions!$A$4:$K$10000,7,FALSE),"add to description tab")</f>
        <v>0</v>
      </c>
      <c r="D185" s="76">
        <f>IFERROR(VLOOKUP("Unit"&amp;$A185,Descriptions!$A$4:$K$10000,8,FALSE),"add to description tab")</f>
        <v>0</v>
      </c>
      <c r="E185" s="76">
        <f>IFERROR(VLOOKUP("Unit"&amp;$A185,Descriptions!$A$4:$K$10000,9,FALSE),"add to description tab")</f>
        <v>0</v>
      </c>
      <c r="F185" s="76">
        <f>IFERROR(VLOOKUP("Unit"&amp;$A185,Descriptions!$A$4:$K$10000,10,FALSE),"add to description tab")</f>
        <v>0</v>
      </c>
      <c r="G185" s="76">
        <f>IFERROR(VLOOKUP("Unit"&amp;$A185,Descriptions!$A$4:$K$10000,11,FALSE),"add to description tab")</f>
        <v>0</v>
      </c>
    </row>
    <row r="186" spans="1:7" ht="14.25" customHeight="1" x14ac:dyDescent="0.25">
      <c r="A186" s="110" t="s">
        <v>1072</v>
      </c>
      <c r="B186" s="87" t="str">
        <f>UPPER(IFERROR(VLOOKUP("Unit"&amp;$A186,Descriptions!$A$4:$F$10000,4,FALSE),"add to description tab"))</f>
        <v>FINANCIAL LITERACY</v>
      </c>
      <c r="C186" s="76">
        <f>IFERROR(VLOOKUP("Unit"&amp;$A186,Descriptions!$A$4:$K$10000,7,FALSE),"add to description tab")</f>
        <v>0</v>
      </c>
      <c r="D186" s="76">
        <f>IFERROR(VLOOKUP("Unit"&amp;$A186,Descriptions!$A$4:$K$10000,8,FALSE),"add to description tab")</f>
        <v>0</v>
      </c>
      <c r="E186" s="76">
        <f>IFERROR(VLOOKUP("Unit"&amp;$A186,Descriptions!$A$4:$K$10000,9,FALSE),"add to description tab")</f>
        <v>0</v>
      </c>
      <c r="F186" s="76">
        <f>IFERROR(VLOOKUP("Unit"&amp;$A186,Descriptions!$A$4:$K$10000,10,FALSE),"add to description tab")</f>
        <v>0</v>
      </c>
      <c r="G186" s="76">
        <f>IFERROR(VLOOKUP("Unit"&amp;$A186,Descriptions!$A$4:$K$10000,11,FALSE),"add to description tab")</f>
        <v>0</v>
      </c>
    </row>
    <row r="187" spans="1:7" ht="14.25" hidden="1" customHeight="1" x14ac:dyDescent="0.25">
      <c r="A187" s="110" t="s">
        <v>1073</v>
      </c>
      <c r="B187" s="87" t="str">
        <f>UPPER(IFERROR(VLOOKUP("Unit"&amp;$A187,Descriptions!$A$4:$F$10000,4,FALSE),"add to description tab"))</f>
        <v>FLORICULTURE</v>
      </c>
      <c r="C187" s="76" t="str">
        <f>IFERROR(VLOOKUP("Unit"&amp;$A187,Descriptions!$A$4:$K$10000,7,FALSE),"add to description tab")</f>
        <v>X</v>
      </c>
      <c r="D187" s="76" t="str">
        <f>IFERROR(VLOOKUP("Unit"&amp;$A187,Descriptions!$A$4:$K$10000,8,FALSE),"add to description tab")</f>
        <v>X</v>
      </c>
      <c r="E187" s="76" t="str">
        <f>IFERROR(VLOOKUP("Unit"&amp;$A187,Descriptions!$A$4:$K$10000,9,FALSE),"add to description tab")</f>
        <v>X</v>
      </c>
      <c r="F187" s="76" t="str">
        <f>IFERROR(VLOOKUP("Unit"&amp;$A187,Descriptions!$A$4:$K$10000,10,FALSE),"add to description tab")</f>
        <v>X</v>
      </c>
      <c r="G187" s="76" t="str">
        <f>IFERROR(VLOOKUP("Unit"&amp;$A187,Descriptions!$A$4:$K$10000,11,FALSE),"add to description tab")</f>
        <v>X</v>
      </c>
    </row>
    <row r="188" spans="1:7" ht="14.25" customHeight="1" x14ac:dyDescent="0.25">
      <c r="A188" s="110" t="s">
        <v>3784</v>
      </c>
      <c r="B188" s="87" t="str">
        <f>UPPER(IFERROR(VLOOKUP("Unit"&amp;$A188,Descriptions!$A$4:$F$10000,4,FALSE),"add to description tab"))</f>
        <v>FOSTER FOCUS</v>
      </c>
      <c r="C188" s="76">
        <f>IFERROR(VLOOKUP("Unit"&amp;$A188,Descriptions!$A$4:$K$10000,7,FALSE),"add to description tab")</f>
        <v>0</v>
      </c>
      <c r="D188" s="76">
        <f>IFERROR(VLOOKUP("Unit"&amp;$A188,Descriptions!$A$4:$K$10000,8,FALSE),"add to description tab")</f>
        <v>0</v>
      </c>
      <c r="E188" s="76">
        <f>IFERROR(VLOOKUP("Unit"&amp;$A188,Descriptions!$A$4:$K$10000,9,FALSE),"add to description tab")</f>
        <v>0</v>
      </c>
      <c r="F188" s="76">
        <f>IFERROR(VLOOKUP("Unit"&amp;$A188,Descriptions!$A$4:$K$10000,10,FALSE),"add to description tab")</f>
        <v>0</v>
      </c>
      <c r="G188" s="76">
        <f>IFERROR(VLOOKUP("Unit"&amp;$A188,Descriptions!$A$4:$K$10000,11,FALSE),"add to description tab")</f>
        <v>0</v>
      </c>
    </row>
    <row r="189" spans="1:7" ht="14.25" customHeight="1" x14ac:dyDescent="0.25">
      <c r="A189" s="110" t="s">
        <v>1077</v>
      </c>
      <c r="B189" s="87" t="str">
        <f>UPPER(IFERROR(VLOOKUP("Unit"&amp;$A189,Descriptions!$A$4:$F$10000,4,FALSE),"add to description tab"))</f>
        <v>FRENCH CONCURRENT AHC</v>
      </c>
      <c r="C189" s="76">
        <f>IFERROR(VLOOKUP("Unit"&amp;$A189,Descriptions!$A$4:$K$10000,7,FALSE),"add to description tab")</f>
        <v>0</v>
      </c>
      <c r="D189" s="76">
        <f>IFERROR(VLOOKUP("Unit"&amp;$A189,Descriptions!$A$4:$K$10000,8,FALSE),"add to description tab")</f>
        <v>0</v>
      </c>
      <c r="E189" s="76">
        <f>IFERROR(VLOOKUP("Unit"&amp;$A189,Descriptions!$A$4:$K$10000,9,FALSE),"add to description tab")</f>
        <v>0</v>
      </c>
      <c r="F189" s="76">
        <f>IFERROR(VLOOKUP("Unit"&amp;$A189,Descriptions!$A$4:$K$10000,10,FALSE),"add to description tab")</f>
        <v>0</v>
      </c>
      <c r="G189" s="76">
        <f>IFERROR(VLOOKUP("Unit"&amp;$A189,Descriptions!$A$4:$K$10000,11,FALSE),"add to description tab")</f>
        <v>0</v>
      </c>
    </row>
    <row r="190" spans="1:7" ht="14.25" customHeight="1" x14ac:dyDescent="0.25">
      <c r="A190" s="110" t="s">
        <v>1079</v>
      </c>
      <c r="B190" s="87" t="str">
        <f>UPPER(IFERROR(VLOOKUP("Unit"&amp;$A190,Descriptions!$A$4:$F$10000,4,FALSE),"add to description tab"))</f>
        <v>STUDENT FIELD TRIPS</v>
      </c>
      <c r="C190" s="76">
        <f>IFERROR(VLOOKUP("Unit"&amp;$A190,Descriptions!$A$4:$K$10000,7,FALSE),"add to description tab")</f>
        <v>0</v>
      </c>
      <c r="D190" s="76">
        <f>IFERROR(VLOOKUP("Unit"&amp;$A190,Descriptions!$A$4:$K$10000,8,FALSE),"add to description tab")</f>
        <v>0</v>
      </c>
      <c r="E190" s="76">
        <f>IFERROR(VLOOKUP("Unit"&amp;$A190,Descriptions!$A$4:$K$10000,9,FALSE),"add to description tab")</f>
        <v>0</v>
      </c>
      <c r="F190" s="76">
        <f>IFERROR(VLOOKUP("Unit"&amp;$A190,Descriptions!$A$4:$K$10000,10,FALSE),"add to description tab")</f>
        <v>0</v>
      </c>
      <c r="G190" s="76">
        <f>IFERROR(VLOOKUP("Unit"&amp;$A190,Descriptions!$A$4:$K$10000,11,FALSE),"add to description tab")</f>
        <v>0</v>
      </c>
    </row>
    <row r="191" spans="1:7" ht="14.25" customHeight="1" x14ac:dyDescent="0.25">
      <c r="A191" s="110" t="s">
        <v>1082</v>
      </c>
      <c r="B191" s="87" t="str">
        <f>UPPER(IFERROR(VLOOKUP("Unit"&amp;$A191,Descriptions!$A$4:$F$10000,4,FALSE),"add to description tab"))</f>
        <v>FACILITY USE</v>
      </c>
      <c r="C191" s="76">
        <f>IFERROR(VLOOKUP("Unit"&amp;$A191,Descriptions!$A$4:$K$10000,7,FALSE),"add to description tab")</f>
        <v>0</v>
      </c>
      <c r="D191" s="76">
        <f>IFERROR(VLOOKUP("Unit"&amp;$A191,Descriptions!$A$4:$K$10000,8,FALSE),"add to description tab")</f>
        <v>0</v>
      </c>
      <c r="E191" s="76">
        <f>IFERROR(VLOOKUP("Unit"&amp;$A191,Descriptions!$A$4:$K$10000,9,FALSE),"add to description tab")</f>
        <v>0</v>
      </c>
      <c r="F191" s="76">
        <f>IFERROR(VLOOKUP("Unit"&amp;$A191,Descriptions!$A$4:$K$10000,10,FALSE),"add to description tab")</f>
        <v>0</v>
      </c>
      <c r="G191" s="76">
        <f>IFERROR(VLOOKUP("Unit"&amp;$A191,Descriptions!$A$4:$K$10000,11,FALSE),"add to description tab")</f>
        <v>0</v>
      </c>
    </row>
    <row r="192" spans="1:7" ht="14.25" customHeight="1" x14ac:dyDescent="0.25">
      <c r="A192" s="110" t="s">
        <v>1084</v>
      </c>
      <c r="B192" s="87" t="str">
        <f>UPPER(IFERROR(VLOOKUP("Unit"&amp;$A192,Descriptions!$A$4:$F$10000,4,FALSE),"add to description tab"))</f>
        <v>GRADE 1</v>
      </c>
      <c r="C192" s="76">
        <f>IFERROR(VLOOKUP("Unit"&amp;$A192,Descriptions!$A$4:$K$10000,7,FALSE),"add to description tab")</f>
        <v>0</v>
      </c>
      <c r="D192" s="76">
        <f>IFERROR(VLOOKUP("Unit"&amp;$A192,Descriptions!$A$4:$K$10000,8,FALSE),"add to description tab")</f>
        <v>0</v>
      </c>
      <c r="E192" s="76">
        <f>IFERROR(VLOOKUP("Unit"&amp;$A192,Descriptions!$A$4:$K$10000,9,FALSE),"add to description tab")</f>
        <v>0</v>
      </c>
      <c r="F192" s="76">
        <f>IFERROR(VLOOKUP("Unit"&amp;$A192,Descriptions!$A$4:$K$10000,10,FALSE),"add to description tab")</f>
        <v>0</v>
      </c>
      <c r="G192" s="76">
        <f>IFERROR(VLOOKUP("Unit"&amp;$A192,Descriptions!$A$4:$K$10000,11,FALSE),"add to description tab")</f>
        <v>0</v>
      </c>
    </row>
    <row r="193" spans="1:7" ht="14.25" customHeight="1" x14ac:dyDescent="0.25">
      <c r="A193" s="110" t="s">
        <v>1085</v>
      </c>
      <c r="B193" s="87" t="str">
        <f>UPPER(IFERROR(VLOOKUP("Unit"&amp;$A193,Descriptions!$A$4:$F$10000,4,FALSE),"add to description tab"))</f>
        <v>GRADE 2</v>
      </c>
      <c r="C193" s="76">
        <f>IFERROR(VLOOKUP("Unit"&amp;$A193,Descriptions!$A$4:$K$10000,7,FALSE),"add to description tab")</f>
        <v>0</v>
      </c>
      <c r="D193" s="76">
        <f>IFERROR(VLOOKUP("Unit"&amp;$A193,Descriptions!$A$4:$K$10000,8,FALSE),"add to description tab")</f>
        <v>0</v>
      </c>
      <c r="E193" s="76">
        <f>IFERROR(VLOOKUP("Unit"&amp;$A193,Descriptions!$A$4:$K$10000,9,FALSE),"add to description tab")</f>
        <v>0</v>
      </c>
      <c r="F193" s="76">
        <f>IFERROR(VLOOKUP("Unit"&amp;$A193,Descriptions!$A$4:$K$10000,10,FALSE),"add to description tab")</f>
        <v>0</v>
      </c>
      <c r="G193" s="76">
        <f>IFERROR(VLOOKUP("Unit"&amp;$A193,Descriptions!$A$4:$K$10000,11,FALSE),"add to description tab")</f>
        <v>0</v>
      </c>
    </row>
    <row r="194" spans="1:7" ht="14.25" customHeight="1" x14ac:dyDescent="0.25">
      <c r="A194" s="110" t="s">
        <v>1086</v>
      </c>
      <c r="B194" s="87" t="str">
        <f>UPPER(IFERROR(VLOOKUP("Unit"&amp;$A194,Descriptions!$A$4:$F$10000,4,FALSE),"add to description tab"))</f>
        <v>GRADE 3</v>
      </c>
      <c r="C194" s="76">
        <f>IFERROR(VLOOKUP("Unit"&amp;$A194,Descriptions!$A$4:$K$10000,7,FALSE),"add to description tab")</f>
        <v>0</v>
      </c>
      <c r="D194" s="76">
        <f>IFERROR(VLOOKUP("Unit"&amp;$A194,Descriptions!$A$4:$K$10000,8,FALSE),"add to description tab")</f>
        <v>0</v>
      </c>
      <c r="E194" s="76">
        <f>IFERROR(VLOOKUP("Unit"&amp;$A194,Descriptions!$A$4:$K$10000,9,FALSE),"add to description tab")</f>
        <v>0</v>
      </c>
      <c r="F194" s="76">
        <f>IFERROR(VLOOKUP("Unit"&amp;$A194,Descriptions!$A$4:$K$10000,10,FALSE),"add to description tab")</f>
        <v>0</v>
      </c>
      <c r="G194" s="76">
        <f>IFERROR(VLOOKUP("Unit"&amp;$A194,Descriptions!$A$4:$K$10000,11,FALSE),"add to description tab")</f>
        <v>0</v>
      </c>
    </row>
    <row r="195" spans="1:7" ht="14.25" customHeight="1" x14ac:dyDescent="0.25">
      <c r="A195" s="110" t="s">
        <v>1087</v>
      </c>
      <c r="B195" s="87" t="str">
        <f>UPPER(IFERROR(VLOOKUP("Unit"&amp;$A195,Descriptions!$A$4:$F$10000,4,FALSE),"add to description tab"))</f>
        <v>GRADE 4</v>
      </c>
      <c r="C195" s="76">
        <f>IFERROR(VLOOKUP("Unit"&amp;$A195,Descriptions!$A$4:$K$10000,7,FALSE),"add to description tab")</f>
        <v>0</v>
      </c>
      <c r="D195" s="76">
        <f>IFERROR(VLOOKUP("Unit"&amp;$A195,Descriptions!$A$4:$K$10000,8,FALSE),"add to description tab")</f>
        <v>0</v>
      </c>
      <c r="E195" s="76">
        <f>IFERROR(VLOOKUP("Unit"&amp;$A195,Descriptions!$A$4:$K$10000,9,FALSE),"add to description tab")</f>
        <v>0</v>
      </c>
      <c r="F195" s="76">
        <f>IFERROR(VLOOKUP("Unit"&amp;$A195,Descriptions!$A$4:$K$10000,10,FALSE),"add to description tab")</f>
        <v>0</v>
      </c>
      <c r="G195" s="76">
        <f>IFERROR(VLOOKUP("Unit"&amp;$A195,Descriptions!$A$4:$K$10000,11,FALSE),"add to description tab")</f>
        <v>0</v>
      </c>
    </row>
    <row r="196" spans="1:7" ht="14.25" customHeight="1" x14ac:dyDescent="0.25">
      <c r="A196" s="110" t="s">
        <v>1088</v>
      </c>
      <c r="B196" s="87" t="str">
        <f>UPPER(IFERROR(VLOOKUP("Unit"&amp;$A196,Descriptions!$A$4:$F$10000,4,FALSE),"add to description tab"))</f>
        <v>GRADE 5</v>
      </c>
      <c r="C196" s="76">
        <f>IFERROR(VLOOKUP("Unit"&amp;$A196,Descriptions!$A$4:$K$10000,7,FALSE),"add to description tab")</f>
        <v>0</v>
      </c>
      <c r="D196" s="76">
        <f>IFERROR(VLOOKUP("Unit"&amp;$A196,Descriptions!$A$4:$K$10000,8,FALSE),"add to description tab")</f>
        <v>0</v>
      </c>
      <c r="E196" s="76">
        <f>IFERROR(VLOOKUP("Unit"&amp;$A196,Descriptions!$A$4:$K$10000,9,FALSE),"add to description tab")</f>
        <v>0</v>
      </c>
      <c r="F196" s="76">
        <f>IFERROR(VLOOKUP("Unit"&amp;$A196,Descriptions!$A$4:$K$10000,10,FALSE),"add to description tab")</f>
        <v>0</v>
      </c>
      <c r="G196" s="76">
        <f>IFERROR(VLOOKUP("Unit"&amp;$A196,Descriptions!$A$4:$K$10000,11,FALSE),"add to description tab")</f>
        <v>0</v>
      </c>
    </row>
    <row r="197" spans="1:7" ht="14.25" customHeight="1" x14ac:dyDescent="0.25">
      <c r="A197" s="110" t="s">
        <v>1089</v>
      </c>
      <c r="B197" s="87" t="str">
        <f>UPPER(IFERROR(VLOOKUP("Unit"&amp;$A197,Descriptions!$A$4:$F$10000,4,FALSE),"add to description tab"))</f>
        <v>GRADE 6</v>
      </c>
      <c r="C197" s="76">
        <f>IFERROR(VLOOKUP("Unit"&amp;$A197,Descriptions!$A$4:$K$10000,7,FALSE),"add to description tab")</f>
        <v>0</v>
      </c>
      <c r="D197" s="76">
        <f>IFERROR(VLOOKUP("Unit"&amp;$A197,Descriptions!$A$4:$K$10000,8,FALSE),"add to description tab")</f>
        <v>0</v>
      </c>
      <c r="E197" s="76">
        <f>IFERROR(VLOOKUP("Unit"&amp;$A197,Descriptions!$A$4:$K$10000,9,FALSE),"add to description tab")</f>
        <v>0</v>
      </c>
      <c r="F197" s="76">
        <f>IFERROR(VLOOKUP("Unit"&amp;$A197,Descriptions!$A$4:$K$10000,10,FALSE),"add to description tab")</f>
        <v>0</v>
      </c>
      <c r="G197" s="76">
        <f>IFERROR(VLOOKUP("Unit"&amp;$A197,Descriptions!$A$4:$K$10000,11,FALSE),"add to description tab")</f>
        <v>0</v>
      </c>
    </row>
    <row r="198" spans="1:7" ht="14.25" customHeight="1" x14ac:dyDescent="0.25">
      <c r="A198" s="110" t="s">
        <v>3786</v>
      </c>
      <c r="B198" s="87" t="str">
        <f>UPPER(IFERROR(VLOOKUP("Unit"&amp;$A198,Descriptions!$A$4:$F$10000,4,FALSE),"add to description tab"))</f>
        <v>GAMES AND SIMULATION</v>
      </c>
      <c r="C198" s="76">
        <f>IFERROR(VLOOKUP("Unit"&amp;$A198,Descriptions!$A$4:$K$10000,7,FALSE),"add to description tab")</f>
        <v>0</v>
      </c>
      <c r="D198" s="76">
        <f>IFERROR(VLOOKUP("Unit"&amp;$A198,Descriptions!$A$4:$K$10000,8,FALSE),"add to description tab")</f>
        <v>0</v>
      </c>
      <c r="E198" s="76">
        <f>IFERROR(VLOOKUP("Unit"&amp;$A198,Descriptions!$A$4:$K$10000,9,FALSE),"add to description tab")</f>
        <v>0</v>
      </c>
      <c r="F198" s="76">
        <f>IFERROR(VLOOKUP("Unit"&amp;$A198,Descriptions!$A$4:$K$10000,10,FALSE),"add to description tab")</f>
        <v>0</v>
      </c>
      <c r="G198" s="76">
        <f>IFERROR(VLOOKUP("Unit"&amp;$A198,Descriptions!$A$4:$K$10000,11,FALSE),"add to description tab")</f>
        <v>0</v>
      </c>
    </row>
    <row r="199" spans="1:7" ht="14.25" customHeight="1" x14ac:dyDescent="0.25">
      <c r="A199" s="110" t="s">
        <v>3788</v>
      </c>
      <c r="B199" s="87" t="str">
        <f>UPPER(IFERROR(VLOOKUP("Unit"&amp;$A199,Descriptions!$A$4:$F$10000,4,FALSE),"add to description tab"))</f>
        <v>GAS PIPING PROJECT</v>
      </c>
      <c r="C199" s="76">
        <f>IFERROR(VLOOKUP("Unit"&amp;$A199,Descriptions!$A$4:$K$10000,7,FALSE),"add to description tab")</f>
        <v>0</v>
      </c>
      <c r="D199" s="76">
        <f>IFERROR(VLOOKUP("Unit"&amp;$A199,Descriptions!$A$4:$K$10000,8,FALSE),"add to description tab")</f>
        <v>0</v>
      </c>
      <c r="E199" s="76">
        <f>IFERROR(VLOOKUP("Unit"&amp;$A199,Descriptions!$A$4:$K$10000,9,FALSE),"add to description tab")</f>
        <v>0</v>
      </c>
      <c r="F199" s="76">
        <f>IFERROR(VLOOKUP("Unit"&amp;$A199,Descriptions!$A$4:$K$10000,10,FALSE),"add to description tab")</f>
        <v>0</v>
      </c>
      <c r="G199" s="76">
        <f>IFERROR(VLOOKUP("Unit"&amp;$A199,Descriptions!$A$4:$K$10000,11,FALSE),"add to description tab")</f>
        <v>0</v>
      </c>
    </row>
    <row r="200" spans="1:7" ht="14.25" customHeight="1" x14ac:dyDescent="0.25">
      <c r="A200" s="110" t="s">
        <v>1093</v>
      </c>
      <c r="B200" s="87" t="str">
        <f>UPPER(IFERROR(VLOOKUP("Unit"&amp;$A200,Descriptions!$A$4:$F$10000,4,FALSE),"add to description tab"))</f>
        <v>GARDEN EDUCATION</v>
      </c>
      <c r="C200" s="76">
        <f>IFERROR(VLOOKUP("Unit"&amp;$A200,Descriptions!$A$4:$K$10000,7,FALSE),"add to description tab")</f>
        <v>0</v>
      </c>
      <c r="D200" s="76">
        <f>IFERROR(VLOOKUP("Unit"&amp;$A200,Descriptions!$A$4:$K$10000,8,FALSE),"add to description tab")</f>
        <v>0</v>
      </c>
      <c r="E200" s="76">
        <f>IFERROR(VLOOKUP("Unit"&amp;$A200,Descriptions!$A$4:$K$10000,9,FALSE),"add to description tab")</f>
        <v>0</v>
      </c>
      <c r="F200" s="76">
        <f>IFERROR(VLOOKUP("Unit"&amp;$A200,Descriptions!$A$4:$K$10000,10,FALSE),"add to description tab")</f>
        <v>0</v>
      </c>
      <c r="G200" s="76">
        <f>IFERROR(VLOOKUP("Unit"&amp;$A200,Descriptions!$A$4:$K$10000,11,FALSE),"add to description tab")</f>
        <v>0</v>
      </c>
    </row>
    <row r="201" spans="1:7" ht="14.25" customHeight="1" x14ac:dyDescent="0.25">
      <c r="A201" s="110" t="s">
        <v>1094</v>
      </c>
      <c r="B201" s="87" t="str">
        <f>UPPER(IFERROR(VLOOKUP("Unit"&amp;$A201,Descriptions!$A$4:$F$10000,4,FALSE),"add to description tab"))</f>
        <v>DONATED FUNDS</v>
      </c>
      <c r="C201" s="76">
        <f>IFERROR(VLOOKUP("Unit"&amp;$A201,Descriptions!$A$4:$K$10000,7,FALSE),"add to description tab")</f>
        <v>0</v>
      </c>
      <c r="D201" s="76">
        <f>IFERROR(VLOOKUP("Unit"&amp;$A201,Descriptions!$A$4:$K$10000,8,FALSE),"add to description tab")</f>
        <v>0</v>
      </c>
      <c r="E201" s="76">
        <f>IFERROR(VLOOKUP("Unit"&amp;$A201,Descriptions!$A$4:$K$10000,9,FALSE),"add to description tab")</f>
        <v>0</v>
      </c>
      <c r="F201" s="76">
        <f>IFERROR(VLOOKUP("Unit"&amp;$A201,Descriptions!$A$4:$K$10000,10,FALSE),"add to description tab")</f>
        <v>0</v>
      </c>
      <c r="G201" s="76">
        <f>IFERROR(VLOOKUP("Unit"&amp;$A201,Descriptions!$A$4:$K$10000,11,FALSE),"add to description tab")</f>
        <v>0</v>
      </c>
    </row>
    <row r="202" spans="1:7" ht="14.25" customHeight="1" x14ac:dyDescent="0.25">
      <c r="A202" s="110" t="s">
        <v>1097</v>
      </c>
      <c r="B202" s="87" t="str">
        <f>UPPER(IFERROR(VLOOKUP("Unit"&amp;$A202,Descriptions!$A$4:$F$10000,4,FALSE),"add to description tab"))</f>
        <v>AMER GOVT CONCURRENT ENROLL</v>
      </c>
      <c r="C202" s="76">
        <f>IFERROR(VLOOKUP("Unit"&amp;$A202,Descriptions!$A$4:$K$10000,7,FALSE),"add to description tab")</f>
        <v>0</v>
      </c>
      <c r="D202" s="76">
        <f>IFERROR(VLOOKUP("Unit"&amp;$A202,Descriptions!$A$4:$K$10000,8,FALSE),"add to description tab")</f>
        <v>0</v>
      </c>
      <c r="E202" s="76">
        <f>IFERROR(VLOOKUP("Unit"&amp;$A202,Descriptions!$A$4:$K$10000,9,FALSE),"add to description tab")</f>
        <v>0</v>
      </c>
      <c r="F202" s="76">
        <f>IFERROR(VLOOKUP("Unit"&amp;$A202,Descriptions!$A$4:$K$10000,10,FALSE),"add to description tab")</f>
        <v>0</v>
      </c>
      <c r="G202" s="76">
        <f>IFERROR(VLOOKUP("Unit"&amp;$A202,Descriptions!$A$4:$K$10000,11,FALSE),"add to description tab")</f>
        <v>0</v>
      </c>
    </row>
    <row r="203" spans="1:7" ht="14.25" customHeight="1" x14ac:dyDescent="0.25">
      <c r="A203" s="110" t="s">
        <v>1099</v>
      </c>
      <c r="B203" s="87" t="str">
        <f>UPPER(IFERROR(VLOOKUP("Unit"&amp;$A203,Descriptions!$A$4:$F$10000,4,FALSE),"add to description tab"))</f>
        <v>GRADUATION SUPPLIES</v>
      </c>
      <c r="C203" s="76">
        <f>IFERROR(VLOOKUP("Unit"&amp;$A203,Descriptions!$A$4:$K$10000,7,FALSE),"add to description tab")</f>
        <v>0</v>
      </c>
      <c r="D203" s="76">
        <f>IFERROR(VLOOKUP("Unit"&amp;$A203,Descriptions!$A$4:$K$10000,8,FALSE),"add to description tab")</f>
        <v>0</v>
      </c>
      <c r="E203" s="76">
        <f>IFERROR(VLOOKUP("Unit"&amp;$A203,Descriptions!$A$4:$K$10000,9,FALSE),"add to description tab")</f>
        <v>0</v>
      </c>
      <c r="F203" s="76">
        <f>IFERROR(VLOOKUP("Unit"&amp;$A203,Descriptions!$A$4:$K$10000,10,FALSE),"add to description tab")</f>
        <v>0</v>
      </c>
      <c r="G203" s="76">
        <f>IFERROR(VLOOKUP("Unit"&amp;$A203,Descriptions!$A$4:$K$10000,11,FALSE),"add to description tab")</f>
        <v>0</v>
      </c>
    </row>
    <row r="204" spans="1:7" ht="14.25" customHeight="1" x14ac:dyDescent="0.25">
      <c r="A204" s="110" t="s">
        <v>1100</v>
      </c>
      <c r="B204" s="87" t="str">
        <f>UPPER(IFERROR(VLOOKUP("Unit"&amp;$A204,Descriptions!$A$4:$F$10000,4,FALSE),"add to description tab"))</f>
        <v>GARDEN</v>
      </c>
      <c r="C204" s="76">
        <f>IFERROR(VLOOKUP("Unit"&amp;$A204,Descriptions!$A$4:$K$10000,7,FALSE),"add to description tab")</f>
        <v>0</v>
      </c>
      <c r="D204" s="76">
        <f>IFERROR(VLOOKUP("Unit"&amp;$A204,Descriptions!$A$4:$K$10000,8,FALSE),"add to description tab")</f>
        <v>0</v>
      </c>
      <c r="E204" s="76">
        <f>IFERROR(VLOOKUP("Unit"&amp;$A204,Descriptions!$A$4:$K$10000,9,FALSE),"add to description tab")</f>
        <v>0</v>
      </c>
      <c r="F204" s="76">
        <f>IFERROR(VLOOKUP("Unit"&amp;$A204,Descriptions!$A$4:$K$10000,10,FALSE),"add to description tab")</f>
        <v>0</v>
      </c>
      <c r="G204" s="76">
        <f>IFERROR(VLOOKUP("Unit"&amp;$A204,Descriptions!$A$4:$K$10000,11,FALSE),"add to description tab")</f>
        <v>0</v>
      </c>
    </row>
    <row r="205" spans="1:7" ht="14.25" hidden="1" customHeight="1" x14ac:dyDescent="0.25">
      <c r="A205" s="110" t="s">
        <v>1103</v>
      </c>
      <c r="B205" s="87" t="str">
        <f>UPPER(IFERROR(VLOOKUP("Unit"&amp;$A205,Descriptions!$A$4:$F$10000,4,FALSE),"add to description tab"))</f>
        <v>GRANTS-TEACHERS/SITES</v>
      </c>
      <c r="C205" s="76" t="str">
        <f>IFERROR(VLOOKUP("Unit"&amp;$A205,Descriptions!$A$4:$K$10000,7,FALSE),"add to description tab")</f>
        <v>X</v>
      </c>
      <c r="D205" s="76" t="str">
        <f>IFERROR(VLOOKUP("Unit"&amp;$A205,Descriptions!$A$4:$K$10000,8,FALSE),"add to description tab")</f>
        <v>X</v>
      </c>
      <c r="E205" s="76" t="str">
        <f>IFERROR(VLOOKUP("Unit"&amp;$A205,Descriptions!$A$4:$K$10000,9,FALSE),"add to description tab")</f>
        <v>X</v>
      </c>
      <c r="F205" s="76" t="str">
        <f>IFERROR(VLOOKUP("Unit"&amp;$A205,Descriptions!$A$4:$K$10000,10,FALSE),"add to description tab")</f>
        <v>X</v>
      </c>
      <c r="G205" s="76" t="str">
        <f>IFERROR(VLOOKUP("Unit"&amp;$A205,Descriptions!$A$4:$K$10000,11,FALSE),"add to description tab")</f>
        <v>X</v>
      </c>
    </row>
    <row r="206" spans="1:7" ht="14.25" hidden="1" customHeight="1" x14ac:dyDescent="0.25">
      <c r="A206" s="110" t="s">
        <v>1105</v>
      </c>
      <c r="B206" s="87" t="str">
        <f>UPPER(IFERROR(VLOOKUP("Unit"&amp;$A206,Descriptions!$A$4:$F$10000,4,FALSE),"add to description tab"))</f>
        <v>GROW CLASSROOM, NEW BLDG</v>
      </c>
      <c r="C206" s="76" t="str">
        <f>IFERROR(VLOOKUP("Unit"&amp;$A206,Descriptions!$A$4:$K$10000,7,FALSE),"add to description tab")</f>
        <v>X</v>
      </c>
      <c r="D206" s="76" t="str">
        <f>IFERROR(VLOOKUP("Unit"&amp;$A206,Descriptions!$A$4:$K$10000,8,FALSE),"add to description tab")</f>
        <v>X</v>
      </c>
      <c r="E206" s="76" t="str">
        <f>IFERROR(VLOOKUP("Unit"&amp;$A206,Descriptions!$A$4:$K$10000,9,FALSE),"add to description tab")</f>
        <v>X</v>
      </c>
      <c r="F206" s="76" t="str">
        <f>IFERROR(VLOOKUP("Unit"&amp;$A206,Descriptions!$A$4:$K$10000,10,FALSE),"add to description tab")</f>
        <v>X</v>
      </c>
      <c r="G206" s="76" t="str">
        <f>IFERROR(VLOOKUP("Unit"&amp;$A206,Descriptions!$A$4:$K$10000,11,FALSE),"add to description tab")</f>
        <v>X</v>
      </c>
    </row>
    <row r="207" spans="1:7" ht="14.25" customHeight="1" x14ac:dyDescent="0.25">
      <c r="A207" s="110" t="s">
        <v>1106</v>
      </c>
      <c r="B207" s="87" t="str">
        <f>UPPER(IFERROR(VLOOKUP("Unit"&amp;$A207,Descriptions!$A$4:$F$10000,4,FALSE),"add to description tab"))</f>
        <v>GRAPHIC ARTS</v>
      </c>
      <c r="C207" s="76">
        <f>IFERROR(VLOOKUP("Unit"&amp;$A207,Descriptions!$A$4:$K$10000,7,FALSE),"add to description tab")</f>
        <v>0</v>
      </c>
      <c r="D207" s="76">
        <f>IFERROR(VLOOKUP("Unit"&amp;$A207,Descriptions!$A$4:$K$10000,8,FALSE),"add to description tab")</f>
        <v>0</v>
      </c>
      <c r="E207" s="76">
        <f>IFERROR(VLOOKUP("Unit"&amp;$A207,Descriptions!$A$4:$K$10000,9,FALSE),"add to description tab")</f>
        <v>0</v>
      </c>
      <c r="F207" s="76">
        <f>IFERROR(VLOOKUP("Unit"&amp;$A207,Descriptions!$A$4:$K$10000,10,FALSE),"add to description tab")</f>
        <v>0</v>
      </c>
      <c r="G207" s="76">
        <f>IFERROR(VLOOKUP("Unit"&amp;$A207,Descriptions!$A$4:$K$10000,11,FALSE),"add to description tab")</f>
        <v>0</v>
      </c>
    </row>
    <row r="208" spans="1:7" ht="14.25" hidden="1" customHeight="1" x14ac:dyDescent="0.25">
      <c r="A208" s="110" t="s">
        <v>1107</v>
      </c>
      <c r="B208" s="87" t="str">
        <f>UPPER(IFERROR(VLOOKUP("Unit"&amp;$A208,Descriptions!$A$4:$F$10000,4,FALSE),"add to description tab"))</f>
        <v>GROW CLASSROOM, RENOVATE</v>
      </c>
      <c r="C208" s="76" t="str">
        <f>IFERROR(VLOOKUP("Unit"&amp;$A208,Descriptions!$A$4:$K$10000,7,FALSE),"add to description tab")</f>
        <v>X</v>
      </c>
      <c r="D208" s="76" t="str">
        <f>IFERROR(VLOOKUP("Unit"&amp;$A208,Descriptions!$A$4:$K$10000,8,FALSE),"add to description tab")</f>
        <v>X</v>
      </c>
      <c r="E208" s="76" t="str">
        <f>IFERROR(VLOOKUP("Unit"&amp;$A208,Descriptions!$A$4:$K$10000,9,FALSE),"add to description tab")</f>
        <v>X</v>
      </c>
      <c r="F208" s="76" t="str">
        <f>IFERROR(VLOOKUP("Unit"&amp;$A208,Descriptions!$A$4:$K$10000,10,FALSE),"add to description tab")</f>
        <v>X</v>
      </c>
      <c r="G208" s="76" t="str">
        <f>IFERROR(VLOOKUP("Unit"&amp;$A208,Descriptions!$A$4:$K$10000,11,FALSE),"add to description tab")</f>
        <v>X</v>
      </c>
    </row>
    <row r="209" spans="1:7" ht="14.25" customHeight="1" x14ac:dyDescent="0.25">
      <c r="A209" s="110" t="s">
        <v>3992</v>
      </c>
      <c r="B209" s="87" t="str">
        <f>UPPER(IFERROR(VLOOKUP("Unit"&amp;$A209,Descriptions!$A$4:$F$10000,4,FALSE),"add to description tab"))</f>
        <v>GRIEF SENSITIVE SCH</v>
      </c>
      <c r="C209" s="76">
        <f>IFERROR(VLOOKUP("Unit"&amp;$A209,Descriptions!$A$4:$K$10000,7,FALSE),"add to description tab")</f>
        <v>0</v>
      </c>
      <c r="D209" s="76">
        <f>IFERROR(VLOOKUP("Unit"&amp;$A209,Descriptions!$A$4:$K$10000,8,FALSE),"add to description tab")</f>
        <v>0</v>
      </c>
      <c r="E209" s="76">
        <f>IFERROR(VLOOKUP("Unit"&amp;$A209,Descriptions!$A$4:$K$10000,9,FALSE),"add to description tab")</f>
        <v>0</v>
      </c>
      <c r="F209" s="76">
        <f>IFERROR(VLOOKUP("Unit"&amp;$A209,Descriptions!$A$4:$K$10000,10,FALSE),"add to description tab")</f>
        <v>0</v>
      </c>
      <c r="G209" s="76">
        <f>IFERROR(VLOOKUP("Unit"&amp;$A209,Descriptions!$A$4:$K$10000,11,FALSE),"add to description tab")</f>
        <v>0</v>
      </c>
    </row>
    <row r="210" spans="1:7" ht="14.25" hidden="1" customHeight="1" x14ac:dyDescent="0.25">
      <c r="A210" s="110" t="s">
        <v>1108</v>
      </c>
      <c r="B210" s="87" t="str">
        <f>UPPER(IFERROR(VLOOKUP("Unit"&amp;$A210,Descriptions!$A$4:$F$10000,4,FALSE),"add to description tab"))</f>
        <v>GYMNASIUM</v>
      </c>
      <c r="C210" s="76" t="str">
        <f>IFERROR(VLOOKUP("Unit"&amp;$A210,Descriptions!$A$4:$K$10000,7,FALSE),"add to description tab")</f>
        <v>X</v>
      </c>
      <c r="D210" s="76" t="str">
        <f>IFERROR(VLOOKUP("Unit"&amp;$A210,Descriptions!$A$4:$K$10000,8,FALSE),"add to description tab")</f>
        <v>X</v>
      </c>
      <c r="E210" s="76" t="str">
        <f>IFERROR(VLOOKUP("Unit"&amp;$A210,Descriptions!$A$4:$K$10000,9,FALSE),"add to description tab")</f>
        <v>X</v>
      </c>
      <c r="F210" s="76" t="str">
        <f>IFERROR(VLOOKUP("Unit"&amp;$A210,Descriptions!$A$4:$K$10000,10,FALSE),"add to description tab")</f>
        <v>X</v>
      </c>
      <c r="G210" s="76" t="str">
        <f>IFERROR(VLOOKUP("Unit"&amp;$A210,Descriptions!$A$4:$K$10000,11,FALSE),"add to description tab")</f>
        <v>X</v>
      </c>
    </row>
    <row r="211" spans="1:7" ht="14.25" customHeight="1" x14ac:dyDescent="0.25">
      <c r="A211" s="110" t="s">
        <v>1110</v>
      </c>
      <c r="B211" s="87" t="str">
        <f>UPPER(IFERROR(VLOOKUP("Unit"&amp;$A211,Descriptions!$A$4:$F$10000,4,FALSE),"add to description tab"))</f>
        <v>HEALTH CLERK</v>
      </c>
      <c r="C211" s="76">
        <f>IFERROR(VLOOKUP("Unit"&amp;$A211,Descriptions!$A$4:$K$10000,7,FALSE),"add to description tab")</f>
        <v>0</v>
      </c>
      <c r="D211" s="76">
        <f>IFERROR(VLOOKUP("Unit"&amp;$A211,Descriptions!$A$4:$K$10000,8,FALSE),"add to description tab")</f>
        <v>0</v>
      </c>
      <c r="E211" s="76">
        <f>IFERROR(VLOOKUP("Unit"&amp;$A211,Descriptions!$A$4:$K$10000,9,FALSE),"add to description tab")</f>
        <v>0</v>
      </c>
      <c r="F211" s="76">
        <f>IFERROR(VLOOKUP("Unit"&amp;$A211,Descriptions!$A$4:$K$10000,10,FALSE),"add to description tab")</f>
        <v>0</v>
      </c>
      <c r="G211" s="76">
        <f>IFERROR(VLOOKUP("Unit"&amp;$A211,Descriptions!$A$4:$K$10000,11,FALSE),"add to description tab")</f>
        <v>0</v>
      </c>
    </row>
    <row r="212" spans="1:7" ht="14.25" customHeight="1" x14ac:dyDescent="0.25">
      <c r="A212" s="110" t="s">
        <v>3790</v>
      </c>
      <c r="B212" s="87" t="str">
        <f>UPPER(IFERROR(VLOOKUP("Unit"&amp;$A212,Descriptions!$A$4:$F$10000,4,FALSE),"add to description tab"))</f>
        <v>HEALTH, COUN, MENTAL HEALTH</v>
      </c>
      <c r="C212" s="76">
        <f>IFERROR(VLOOKUP("Unit"&amp;$A212,Descriptions!$A$4:$K$10000,7,FALSE),"add to description tab")</f>
        <v>0</v>
      </c>
      <c r="D212" s="76">
        <f>IFERROR(VLOOKUP("Unit"&amp;$A212,Descriptions!$A$4:$K$10000,8,FALSE),"add to description tab")</f>
        <v>0</v>
      </c>
      <c r="E212" s="76">
        <f>IFERROR(VLOOKUP("Unit"&amp;$A212,Descriptions!$A$4:$K$10000,9,FALSE),"add to description tab")</f>
        <v>0</v>
      </c>
      <c r="F212" s="76">
        <f>IFERROR(VLOOKUP("Unit"&amp;$A212,Descriptions!$A$4:$K$10000,10,FALSE),"add to description tab")</f>
        <v>0</v>
      </c>
      <c r="G212" s="76">
        <f>IFERROR(VLOOKUP("Unit"&amp;$A212,Descriptions!$A$4:$K$10000,11,FALSE),"add to description tab")</f>
        <v>0</v>
      </c>
    </row>
    <row r="213" spans="1:7" ht="14.25" customHeight="1" x14ac:dyDescent="0.25">
      <c r="A213" s="110" t="s">
        <v>3993</v>
      </c>
      <c r="B213" s="87" t="str">
        <f>UPPER(IFERROR(VLOOKUP("Unit"&amp;$A213,Descriptions!$A$4:$F$10000,4,FALSE),"add to description tab"))</f>
        <v>SETTLEMENT LEGAL</v>
      </c>
      <c r="C213" s="76">
        <f>IFERROR(VLOOKUP("Unit"&amp;$A213,Descriptions!$A$4:$K$10000,7,FALSE),"add to description tab")</f>
        <v>0</v>
      </c>
      <c r="D213" s="76">
        <f>IFERROR(VLOOKUP("Unit"&amp;$A213,Descriptions!$A$4:$K$10000,8,FALSE),"add to description tab")</f>
        <v>0</v>
      </c>
      <c r="E213" s="76">
        <f>IFERROR(VLOOKUP("Unit"&amp;$A213,Descriptions!$A$4:$K$10000,9,FALSE),"add to description tab")</f>
        <v>0</v>
      </c>
      <c r="F213" s="76">
        <f>IFERROR(VLOOKUP("Unit"&amp;$A213,Descriptions!$A$4:$K$10000,10,FALSE),"add to description tab")</f>
        <v>0</v>
      </c>
      <c r="G213" s="76">
        <f>IFERROR(VLOOKUP("Unit"&amp;$A213,Descriptions!$A$4:$K$10000,11,FALSE),"add to description tab")</f>
        <v>0</v>
      </c>
    </row>
    <row r="214" spans="1:7" ht="14.25" customHeight="1" x14ac:dyDescent="0.25">
      <c r="A214" s="110" t="s">
        <v>4058</v>
      </c>
      <c r="B214" s="87" t="str">
        <f>UPPER(IFERROR(VLOOKUP("Unit"&amp;$A214,Descriptions!$A$4:$F$10000,4,FALSE),"add to description tab"))</f>
        <v>HEALTHCARE FOCUSED VOC PATH</v>
      </c>
      <c r="C214" s="76">
        <f>IFERROR(VLOOKUP("Unit"&amp;$A214,Descriptions!$A$4:$K$10000,7,FALSE),"add to description tab")</f>
        <v>0</v>
      </c>
      <c r="D214" s="76">
        <f>IFERROR(VLOOKUP("Unit"&amp;$A214,Descriptions!$A$4:$K$10000,8,FALSE),"add to description tab")</f>
        <v>0</v>
      </c>
      <c r="E214" s="76">
        <f>IFERROR(VLOOKUP("Unit"&amp;$A214,Descriptions!$A$4:$K$10000,9,FALSE),"add to description tab")</f>
        <v>0</v>
      </c>
      <c r="F214" s="76">
        <f>IFERROR(VLOOKUP("Unit"&amp;$A214,Descriptions!$A$4:$K$10000,10,FALSE),"add to description tab")</f>
        <v>0</v>
      </c>
      <c r="G214" s="76">
        <f>IFERROR(VLOOKUP("Unit"&amp;$A214,Descriptions!$A$4:$K$10000,11,FALSE),"add to description tab")</f>
        <v>0</v>
      </c>
    </row>
    <row r="215" spans="1:7" ht="14.25" customHeight="1" x14ac:dyDescent="0.25">
      <c r="A215" s="110" t="s">
        <v>1113</v>
      </c>
      <c r="B215" s="87" t="str">
        <f>UPPER(IFERROR(VLOOKUP("Unit"&amp;$A215,Descriptions!$A$4:$F$10000,4,FALSE),"add to description tab"))</f>
        <v>HIGH SCHOOL</v>
      </c>
      <c r="C215" s="76">
        <f>IFERROR(VLOOKUP("Unit"&amp;$A215,Descriptions!$A$4:$K$10000,7,FALSE),"add to description tab")</f>
        <v>0</v>
      </c>
      <c r="D215" s="76">
        <f>IFERROR(VLOOKUP("Unit"&amp;$A215,Descriptions!$A$4:$K$10000,8,FALSE),"add to description tab")</f>
        <v>0</v>
      </c>
      <c r="E215" s="76">
        <f>IFERROR(VLOOKUP("Unit"&amp;$A215,Descriptions!$A$4:$K$10000,9,FALSE),"add to description tab")</f>
        <v>0</v>
      </c>
      <c r="F215" s="76">
        <f>IFERROR(VLOOKUP("Unit"&amp;$A215,Descriptions!$A$4:$K$10000,10,FALSE),"add to description tab")</f>
        <v>0</v>
      </c>
      <c r="G215" s="76">
        <f>IFERROR(VLOOKUP("Unit"&amp;$A215,Descriptions!$A$4:$K$10000,11,FALSE),"add to description tab")</f>
        <v>0</v>
      </c>
    </row>
    <row r="216" spans="1:7" ht="14.25" customHeight="1" x14ac:dyDescent="0.25">
      <c r="A216" s="110" t="s">
        <v>1114</v>
      </c>
      <c r="B216" s="87" t="str">
        <f>UPPER(IFERROR(VLOOKUP("Unit"&amp;$A216,Descriptions!$A$4:$F$10000,4,FALSE),"add to description tab"))</f>
        <v>HISTORY</v>
      </c>
      <c r="C216" s="76">
        <f>IFERROR(VLOOKUP("Unit"&amp;$A216,Descriptions!$A$4:$K$10000,7,FALSE),"add to description tab")</f>
        <v>0</v>
      </c>
      <c r="D216" s="76">
        <f>IFERROR(VLOOKUP("Unit"&amp;$A216,Descriptions!$A$4:$K$10000,8,FALSE),"add to description tab")</f>
        <v>0</v>
      </c>
      <c r="E216" s="76">
        <f>IFERROR(VLOOKUP("Unit"&amp;$A216,Descriptions!$A$4:$K$10000,9,FALSE),"add to description tab")</f>
        <v>0</v>
      </c>
      <c r="F216" s="76">
        <f>IFERROR(VLOOKUP("Unit"&amp;$A216,Descriptions!$A$4:$K$10000,10,FALSE),"add to description tab")</f>
        <v>0</v>
      </c>
      <c r="G216" s="76">
        <f>IFERROR(VLOOKUP("Unit"&amp;$A216,Descriptions!$A$4:$K$10000,11,FALSE),"add to description tab")</f>
        <v>0</v>
      </c>
    </row>
    <row r="217" spans="1:7" ht="14.25" customHeight="1" x14ac:dyDescent="0.25">
      <c r="A217" s="110" t="s">
        <v>1116</v>
      </c>
      <c r="B217" s="87" t="str">
        <f>UPPER(IFERROR(VLOOKUP("Unit"&amp;$A217,Descriptions!$A$4:$F$10000,4,FALSE),"add to description tab"))</f>
        <v>HEALTH CAREERS ACADEMY</v>
      </c>
      <c r="C217" s="76">
        <f>IFERROR(VLOOKUP("Unit"&amp;$A217,Descriptions!$A$4:$K$10000,7,FALSE),"add to description tab")</f>
        <v>0</v>
      </c>
      <c r="D217" s="76">
        <f>IFERROR(VLOOKUP("Unit"&amp;$A217,Descriptions!$A$4:$K$10000,8,FALSE),"add to description tab")</f>
        <v>0</v>
      </c>
      <c r="E217" s="76">
        <f>IFERROR(VLOOKUP("Unit"&amp;$A217,Descriptions!$A$4:$K$10000,9,FALSE),"add to description tab")</f>
        <v>0</v>
      </c>
      <c r="F217" s="76">
        <f>IFERROR(VLOOKUP("Unit"&amp;$A217,Descriptions!$A$4:$K$10000,10,FALSE),"add to description tab")</f>
        <v>0</v>
      </c>
      <c r="G217" s="76">
        <f>IFERROR(VLOOKUP("Unit"&amp;$A217,Descriptions!$A$4:$K$10000,11,FALSE),"add to description tab")</f>
        <v>0</v>
      </c>
    </row>
    <row r="218" spans="1:7" ht="14.25" customHeight="1" x14ac:dyDescent="0.25">
      <c r="A218" s="110" t="s">
        <v>1117</v>
      </c>
      <c r="B218" s="87" t="str">
        <f>UPPER(IFERROR(VLOOKUP("Unit"&amp;$A218,Descriptions!$A$4:$F$10000,4,FALSE),"add to description tab"))</f>
        <v>HOMELESS COMPONENT NCLB</v>
      </c>
      <c r="C218" s="76">
        <f>IFERROR(VLOOKUP("Unit"&amp;$A218,Descriptions!$A$4:$K$10000,7,FALSE),"add to description tab")</f>
        <v>0</v>
      </c>
      <c r="D218" s="76">
        <f>IFERROR(VLOOKUP("Unit"&amp;$A218,Descriptions!$A$4:$K$10000,8,FALSE),"add to description tab")</f>
        <v>0</v>
      </c>
      <c r="E218" s="76">
        <f>IFERROR(VLOOKUP("Unit"&amp;$A218,Descriptions!$A$4:$K$10000,9,FALSE),"add to description tab")</f>
        <v>0</v>
      </c>
      <c r="F218" s="76">
        <f>IFERROR(VLOOKUP("Unit"&amp;$A218,Descriptions!$A$4:$K$10000,10,FALSE),"add to description tab")</f>
        <v>0</v>
      </c>
      <c r="G218" s="76">
        <f>IFERROR(VLOOKUP("Unit"&amp;$A218,Descriptions!$A$4:$K$10000,11,FALSE),"add to description tab")</f>
        <v>0</v>
      </c>
    </row>
    <row r="219" spans="1:7" ht="14.25" customHeight="1" x14ac:dyDescent="0.25">
      <c r="A219" s="110" t="s">
        <v>1119</v>
      </c>
      <c r="B219" s="87" t="str">
        <f>UPPER(IFERROR(VLOOKUP("Unit"&amp;$A219,Descriptions!$A$4:$F$10000,4,FALSE),"add to description tab"))</f>
        <v>HOMEBOUND</v>
      </c>
      <c r="C219" s="76">
        <f>IFERROR(VLOOKUP("Unit"&amp;$A219,Descriptions!$A$4:$K$10000,7,FALSE),"add to description tab")</f>
        <v>0</v>
      </c>
      <c r="D219" s="76">
        <f>IFERROR(VLOOKUP("Unit"&amp;$A219,Descriptions!$A$4:$K$10000,8,FALSE),"add to description tab")</f>
        <v>0</v>
      </c>
      <c r="E219" s="76">
        <f>IFERROR(VLOOKUP("Unit"&amp;$A219,Descriptions!$A$4:$K$10000,9,FALSE),"add to description tab")</f>
        <v>0</v>
      </c>
      <c r="F219" s="76">
        <f>IFERROR(VLOOKUP("Unit"&amp;$A219,Descriptions!$A$4:$K$10000,10,FALSE),"add to description tab")</f>
        <v>0</v>
      </c>
      <c r="G219" s="76">
        <f>IFERROR(VLOOKUP("Unit"&amp;$A219,Descriptions!$A$4:$K$10000,11,FALSE),"add to description tab")</f>
        <v>0</v>
      </c>
    </row>
    <row r="220" spans="1:7" ht="14.25" customHeight="1" x14ac:dyDescent="0.25">
      <c r="A220" s="110" t="s">
        <v>3932</v>
      </c>
      <c r="B220" s="87" t="str">
        <f>UPPER(IFERROR(VLOOKUP("Unit"&amp;$A220,Descriptions!$A$4:$F$10000,4,FALSE),"add to description tab"))</f>
        <v>CA HEALTH ED FRAMEWORK STIPEND</v>
      </c>
      <c r="C220" s="76">
        <f>IFERROR(VLOOKUP("Unit"&amp;$A220,Descriptions!$A$4:$K$10000,7,FALSE),"add to description tab")</f>
        <v>0</v>
      </c>
      <c r="D220" s="76">
        <f>IFERROR(VLOOKUP("Unit"&amp;$A220,Descriptions!$A$4:$K$10000,8,FALSE),"add to description tab")</f>
        <v>0</v>
      </c>
      <c r="E220" s="76">
        <f>IFERROR(VLOOKUP("Unit"&amp;$A220,Descriptions!$A$4:$K$10000,9,FALSE),"add to description tab")</f>
        <v>0</v>
      </c>
      <c r="F220" s="76">
        <f>IFERROR(VLOOKUP("Unit"&amp;$A220,Descriptions!$A$4:$K$10000,10,FALSE),"add to description tab")</f>
        <v>0</v>
      </c>
      <c r="G220" s="76">
        <f>IFERROR(VLOOKUP("Unit"&amp;$A220,Descriptions!$A$4:$K$10000,11,FALSE),"add to description tab")</f>
        <v>0</v>
      </c>
    </row>
    <row r="221" spans="1:7" ht="14.25" customHeight="1" x14ac:dyDescent="0.25">
      <c r="A221" s="110" t="s">
        <v>1131</v>
      </c>
      <c r="B221" s="87" t="str">
        <f>UPPER(IFERROR(VLOOKUP("Unit"&amp;$A221,Descriptions!$A$4:$F$10000,4,FALSE),"add to description tab"))</f>
        <v>HUYK STADIUM UPGRADES</v>
      </c>
      <c r="C221" s="76">
        <f>IFERROR(VLOOKUP("Unit"&amp;$A221,Descriptions!$A$4:$K$10000,7,FALSE),"add to description tab")</f>
        <v>0</v>
      </c>
      <c r="D221" s="76">
        <f>IFERROR(VLOOKUP("Unit"&amp;$A221,Descriptions!$A$4:$K$10000,8,FALSE),"add to description tab")</f>
        <v>0</v>
      </c>
      <c r="E221" s="76">
        <f>IFERROR(VLOOKUP("Unit"&amp;$A221,Descriptions!$A$4:$K$10000,9,FALSE),"add to description tab")</f>
        <v>0</v>
      </c>
      <c r="F221" s="76">
        <f>IFERROR(VLOOKUP("Unit"&amp;$A221,Descriptions!$A$4:$K$10000,10,FALSE),"add to description tab")</f>
        <v>0</v>
      </c>
      <c r="G221" s="76">
        <f>IFERROR(VLOOKUP("Unit"&amp;$A221,Descriptions!$A$4:$K$10000,11,FALSE),"add to description tab")</f>
        <v>0</v>
      </c>
    </row>
    <row r="222" spans="1:7" ht="14.25" customHeight="1" x14ac:dyDescent="0.25">
      <c r="A222" s="110" t="s">
        <v>1134</v>
      </c>
      <c r="B222" s="87" t="str">
        <f>UPPER(IFERROR(VLOOKUP("Unit"&amp;$A222,Descriptions!$A$4:$F$10000,4,FALSE),"add to description tab"))</f>
        <v>HUYCK STADIUM-REFURBISH</v>
      </c>
      <c r="C222" s="76">
        <f>IFERROR(VLOOKUP("Unit"&amp;$A222,Descriptions!$A$4:$K$10000,7,FALSE),"add to description tab")</f>
        <v>0</v>
      </c>
      <c r="D222" s="76">
        <f>IFERROR(VLOOKUP("Unit"&amp;$A222,Descriptions!$A$4:$K$10000,8,FALSE),"add to description tab")</f>
        <v>0</v>
      </c>
      <c r="E222" s="76">
        <f>IFERROR(VLOOKUP("Unit"&amp;$A222,Descriptions!$A$4:$K$10000,9,FALSE),"add to description tab")</f>
        <v>0</v>
      </c>
      <c r="F222" s="76">
        <f>IFERROR(VLOOKUP("Unit"&amp;$A222,Descriptions!$A$4:$K$10000,10,FALSE),"add to description tab")</f>
        <v>0</v>
      </c>
      <c r="G222" s="76">
        <f>IFERROR(VLOOKUP("Unit"&amp;$A222,Descriptions!$A$4:$K$10000,11,FALSE),"add to description tab")</f>
        <v>0</v>
      </c>
    </row>
    <row r="223" spans="1:7" ht="14.25" customHeight="1" x14ac:dyDescent="0.25">
      <c r="A223" s="110" t="s">
        <v>1135</v>
      </c>
      <c r="B223" s="87" t="str">
        <f>UPPER(IFERROR(VLOOKUP("Unit"&amp;$A223,Descriptions!$A$4:$F$10000,4,FALSE),"add to description tab"))</f>
        <v>INSTRUCTIONAL ASST - BILINGUAL</v>
      </c>
      <c r="C223" s="76">
        <f>IFERROR(VLOOKUP("Unit"&amp;$A223,Descriptions!$A$4:$K$10000,7,FALSE),"add to description tab")</f>
        <v>0</v>
      </c>
      <c r="D223" s="76">
        <f>IFERROR(VLOOKUP("Unit"&amp;$A223,Descriptions!$A$4:$K$10000,8,FALSE),"add to description tab")</f>
        <v>0</v>
      </c>
      <c r="E223" s="76">
        <f>IFERROR(VLOOKUP("Unit"&amp;$A223,Descriptions!$A$4:$K$10000,9,FALSE),"add to description tab")</f>
        <v>0</v>
      </c>
      <c r="F223" s="76">
        <f>IFERROR(VLOOKUP("Unit"&amp;$A223,Descriptions!$A$4:$K$10000,10,FALSE),"add to description tab")</f>
        <v>0</v>
      </c>
      <c r="G223" s="76">
        <f>IFERROR(VLOOKUP("Unit"&amp;$A223,Descriptions!$A$4:$K$10000,11,FALSE),"add to description tab")</f>
        <v>0</v>
      </c>
    </row>
    <row r="224" spans="1:7" ht="14.25" customHeight="1" x14ac:dyDescent="0.25">
      <c r="A224" s="110" t="s">
        <v>673</v>
      </c>
      <c r="B224" s="87" t="str">
        <f>UPPER(IFERROR(VLOOKUP("Unit"&amp;$A224,Descriptions!$A$4:$F$10000,4,FALSE),"add to description tab"))</f>
        <v>INST ASST COMPUTER LAB</v>
      </c>
      <c r="C224" s="76">
        <f>IFERROR(VLOOKUP("Unit"&amp;$A224,Descriptions!$A$4:$K$10000,7,FALSE),"add to description tab")</f>
        <v>0</v>
      </c>
      <c r="D224" s="76">
        <f>IFERROR(VLOOKUP("Unit"&amp;$A224,Descriptions!$A$4:$K$10000,8,FALSE),"add to description tab")</f>
        <v>0</v>
      </c>
      <c r="E224" s="76">
        <f>IFERROR(VLOOKUP("Unit"&amp;$A224,Descriptions!$A$4:$K$10000,9,FALSE),"add to description tab")</f>
        <v>0</v>
      </c>
      <c r="F224" s="76">
        <f>IFERROR(VLOOKUP("Unit"&amp;$A224,Descriptions!$A$4:$K$10000,10,FALSE),"add to description tab")</f>
        <v>0</v>
      </c>
      <c r="G224" s="76">
        <f>IFERROR(VLOOKUP("Unit"&amp;$A224,Descriptions!$A$4:$K$10000,11,FALSE),"add to description tab")</f>
        <v>0</v>
      </c>
    </row>
    <row r="225" spans="1:7" ht="14.25" hidden="1" customHeight="1" x14ac:dyDescent="0.25">
      <c r="A225" s="110" t="s">
        <v>1136</v>
      </c>
      <c r="B225" s="87" t="str">
        <f>UPPER(IFERROR(VLOOKUP("Unit"&amp;$A225,Descriptions!$A$4:$F$10000,4,FALSE),"add to description tab"))</f>
        <v>IMPACT AID</v>
      </c>
      <c r="C225" s="76" t="str">
        <f>IFERROR(VLOOKUP("Unit"&amp;$A225,Descriptions!$A$4:$K$10000,7,FALSE),"add to description tab")</f>
        <v>X</v>
      </c>
      <c r="D225" s="76" t="str">
        <f>IFERROR(VLOOKUP("Unit"&amp;$A225,Descriptions!$A$4:$K$10000,8,FALSE),"add to description tab")</f>
        <v>X</v>
      </c>
      <c r="E225" s="76" t="str">
        <f>IFERROR(VLOOKUP("Unit"&amp;$A225,Descriptions!$A$4:$K$10000,9,FALSE),"add to description tab")</f>
        <v>X</v>
      </c>
      <c r="F225" s="76" t="str">
        <f>IFERROR(VLOOKUP("Unit"&amp;$A225,Descriptions!$A$4:$K$10000,10,FALSE),"add to description tab")</f>
        <v>X</v>
      </c>
      <c r="G225" s="76" t="str">
        <f>IFERROR(VLOOKUP("Unit"&amp;$A225,Descriptions!$A$4:$K$10000,11,FALSE),"add to description tab")</f>
        <v>X</v>
      </c>
    </row>
    <row r="226" spans="1:7" ht="14.25" customHeight="1" x14ac:dyDescent="0.25">
      <c r="A226" s="110" t="s">
        <v>1139</v>
      </c>
      <c r="B226" s="87" t="str">
        <f>UPPER(IFERROR(VLOOKUP("Unit"&amp;$A226,Descriptions!$A$4:$F$10000,4,FALSE),"add to description tab"))</f>
        <v>IEPS SESSIONS</v>
      </c>
      <c r="C226" s="76">
        <f>IFERROR(VLOOKUP("Unit"&amp;$A226,Descriptions!$A$4:$K$10000,7,FALSE),"add to description tab")</f>
        <v>0</v>
      </c>
      <c r="D226" s="76">
        <f>IFERROR(VLOOKUP("Unit"&amp;$A226,Descriptions!$A$4:$K$10000,8,FALSE),"add to description tab")</f>
        <v>0</v>
      </c>
      <c r="E226" s="76">
        <f>IFERROR(VLOOKUP("Unit"&amp;$A226,Descriptions!$A$4:$K$10000,9,FALSE),"add to description tab")</f>
        <v>0</v>
      </c>
      <c r="F226" s="76">
        <f>IFERROR(VLOOKUP("Unit"&amp;$A226,Descriptions!$A$4:$K$10000,10,FALSE),"add to description tab")</f>
        <v>0</v>
      </c>
      <c r="G226" s="76">
        <f>IFERROR(VLOOKUP("Unit"&amp;$A226,Descriptions!$A$4:$K$10000,11,FALSE),"add to description tab")</f>
        <v>0</v>
      </c>
    </row>
    <row r="227" spans="1:7" ht="14.25" customHeight="1" x14ac:dyDescent="0.25">
      <c r="A227" s="110" t="s">
        <v>3792</v>
      </c>
      <c r="B227" s="87" t="str">
        <f>UPPER(IFERROR(VLOOKUP("Unit"&amp;$A227,Descriptions!$A$4:$F$10000,4,FALSE),"add to description tab"))</f>
        <v>EXTEND INSTRUCTIONAL MIN</v>
      </c>
      <c r="C227" s="76">
        <f>IFERROR(VLOOKUP("Unit"&amp;$A227,Descriptions!$A$4:$K$10000,7,FALSE),"add to description tab")</f>
        <v>0</v>
      </c>
      <c r="D227" s="76">
        <f>IFERROR(VLOOKUP("Unit"&amp;$A227,Descriptions!$A$4:$K$10000,8,FALSE),"add to description tab")</f>
        <v>0</v>
      </c>
      <c r="E227" s="76">
        <f>IFERROR(VLOOKUP("Unit"&amp;$A227,Descriptions!$A$4:$K$10000,9,FALSE),"add to description tab")</f>
        <v>0</v>
      </c>
      <c r="F227" s="76">
        <f>IFERROR(VLOOKUP("Unit"&amp;$A227,Descriptions!$A$4:$K$10000,10,FALSE),"add to description tab")</f>
        <v>0</v>
      </c>
      <c r="G227" s="76">
        <f>IFERROR(VLOOKUP("Unit"&amp;$A227,Descriptions!$A$4:$K$10000,11,FALSE),"add to description tab")</f>
        <v>0</v>
      </c>
    </row>
    <row r="228" spans="1:7" ht="14.25" customHeight="1" x14ac:dyDescent="0.25">
      <c r="A228" s="110" t="s">
        <v>1141</v>
      </c>
      <c r="B228" s="87" t="str">
        <f>UPPER(IFERROR(VLOOKUP("Unit"&amp;$A228,Descriptions!$A$4:$F$10000,4,FALSE),"add to description tab"))</f>
        <v>SECONDARY INDEPENDENT STUDY</v>
      </c>
      <c r="C228" s="76">
        <f>IFERROR(VLOOKUP("Unit"&amp;$A228,Descriptions!$A$4:$K$10000,7,FALSE),"add to description tab")</f>
        <v>0</v>
      </c>
      <c r="D228" s="76">
        <f>IFERROR(VLOOKUP("Unit"&amp;$A228,Descriptions!$A$4:$K$10000,8,FALSE),"add to description tab")</f>
        <v>0</v>
      </c>
      <c r="E228" s="76">
        <f>IFERROR(VLOOKUP("Unit"&amp;$A228,Descriptions!$A$4:$K$10000,9,FALSE),"add to description tab")</f>
        <v>0</v>
      </c>
      <c r="F228" s="76">
        <f>IFERROR(VLOOKUP("Unit"&amp;$A228,Descriptions!$A$4:$K$10000,10,FALSE),"add to description tab")</f>
        <v>0</v>
      </c>
      <c r="G228" s="76">
        <f>IFERROR(VLOOKUP("Unit"&amp;$A228,Descriptions!$A$4:$K$10000,11,FALSE),"add to description tab")</f>
        <v>0</v>
      </c>
    </row>
    <row r="229" spans="1:7" ht="14.25" customHeight="1" x14ac:dyDescent="0.25">
      <c r="A229" s="110" t="s">
        <v>1142</v>
      </c>
      <c r="B229" s="87" t="str">
        <f>UPPER(IFERROR(VLOOKUP("Unit"&amp;$A229,Descriptions!$A$4:$F$10000,4,FALSE),"add to description tab"))</f>
        <v>INDEPENDENT STUDY TUTOR</v>
      </c>
      <c r="C229" s="76">
        <f>IFERROR(VLOOKUP("Unit"&amp;$A229,Descriptions!$A$4:$K$10000,7,FALSE),"add to description tab")</f>
        <v>0</v>
      </c>
      <c r="D229" s="76">
        <f>IFERROR(VLOOKUP("Unit"&amp;$A229,Descriptions!$A$4:$K$10000,8,FALSE),"add to description tab")</f>
        <v>0</v>
      </c>
      <c r="E229" s="76">
        <f>IFERROR(VLOOKUP("Unit"&amp;$A229,Descriptions!$A$4:$K$10000,9,FALSE),"add to description tab")</f>
        <v>0</v>
      </c>
      <c r="F229" s="76">
        <f>IFERROR(VLOOKUP("Unit"&amp;$A229,Descriptions!$A$4:$K$10000,10,FALSE),"add to description tab")</f>
        <v>0</v>
      </c>
      <c r="G229" s="76">
        <f>IFERROR(VLOOKUP("Unit"&amp;$A229,Descriptions!$A$4:$K$10000,11,FALSE),"add to description tab")</f>
        <v>0</v>
      </c>
    </row>
    <row r="230" spans="1:7" ht="14.25" hidden="1" customHeight="1" x14ac:dyDescent="0.25">
      <c r="A230" s="110" t="s">
        <v>1144</v>
      </c>
      <c r="B230" s="87" t="str">
        <f>UPPER(IFERROR(VLOOKUP("Unit"&amp;$A230,Descriptions!$A$4:$F$10000,4,FALSE),"add to description tab"))</f>
        <v>INSURANCE</v>
      </c>
      <c r="C230" s="76" t="str">
        <f>IFERROR(VLOOKUP("Unit"&amp;$A230,Descriptions!$A$4:$K$10000,7,FALSE),"add to description tab")</f>
        <v>X</v>
      </c>
      <c r="D230" s="76" t="str">
        <f>IFERROR(VLOOKUP("Unit"&amp;$A230,Descriptions!$A$4:$K$10000,8,FALSE),"add to description tab")</f>
        <v>X</v>
      </c>
      <c r="E230" s="76" t="str">
        <f>IFERROR(VLOOKUP("Unit"&amp;$A230,Descriptions!$A$4:$K$10000,9,FALSE),"add to description tab")</f>
        <v>X</v>
      </c>
      <c r="F230" s="76" t="str">
        <f>IFERROR(VLOOKUP("Unit"&amp;$A230,Descriptions!$A$4:$K$10000,10,FALSE),"add to description tab")</f>
        <v>X</v>
      </c>
      <c r="G230" s="76" t="str">
        <f>IFERROR(VLOOKUP("Unit"&amp;$A230,Descriptions!$A$4:$K$10000,11,FALSE),"add to description tab")</f>
        <v>X</v>
      </c>
    </row>
    <row r="231" spans="1:7" ht="14.25" hidden="1" customHeight="1" x14ac:dyDescent="0.25">
      <c r="A231" s="110" t="s">
        <v>1146</v>
      </c>
      <c r="B231" s="87" t="str">
        <f>UPPER(IFERROR(VLOOKUP("Unit"&amp;$A231,Descriptions!$A$4:$F$10000,4,FALSE),"add to description tab"))</f>
        <v>INVENTORY ADJUSTMENT</v>
      </c>
      <c r="C231" s="76" t="str">
        <f>IFERROR(VLOOKUP("Unit"&amp;$A231,Descriptions!$A$4:$K$10000,7,FALSE),"add to description tab")</f>
        <v>X</v>
      </c>
      <c r="D231" s="76" t="str">
        <f>IFERROR(VLOOKUP("Unit"&amp;$A231,Descriptions!$A$4:$K$10000,8,FALSE),"add to description tab")</f>
        <v>X</v>
      </c>
      <c r="E231" s="76" t="str">
        <f>IFERROR(VLOOKUP("Unit"&amp;$A231,Descriptions!$A$4:$K$10000,9,FALSE),"add to description tab")</f>
        <v>X</v>
      </c>
      <c r="F231" s="76" t="str">
        <f>IFERROR(VLOOKUP("Unit"&amp;$A231,Descriptions!$A$4:$K$10000,10,FALSE),"add to description tab")</f>
        <v>X</v>
      </c>
      <c r="G231" s="76" t="str">
        <f>IFERROR(VLOOKUP("Unit"&amp;$A231,Descriptions!$A$4:$K$10000,11,FALSE),"add to description tab")</f>
        <v>X</v>
      </c>
    </row>
    <row r="232" spans="1:7" ht="14.25" customHeight="1" x14ac:dyDescent="0.25">
      <c r="A232" s="110" t="s">
        <v>3612</v>
      </c>
      <c r="B232" s="87" t="str">
        <f>UPPER(IFERROR(VLOOKUP("Unit"&amp;$A232,Descriptions!$A$4:$F$10000,4,FALSE),"add to description tab"))</f>
        <v>INSTRUC STRATEGY TEACHER GRANT</v>
      </c>
      <c r="C232" s="76">
        <f>IFERROR(VLOOKUP("Unit"&amp;$A232,Descriptions!$A$4:$K$10000,7,FALSE),"add to description tab")</f>
        <v>0</v>
      </c>
      <c r="D232" s="76">
        <f>IFERROR(VLOOKUP("Unit"&amp;$A232,Descriptions!$A$4:$K$10000,8,FALSE),"add to description tab")</f>
        <v>0</v>
      </c>
      <c r="E232" s="76" t="str">
        <f>IFERROR(VLOOKUP("Unit"&amp;$A232,Descriptions!$A$4:$K$10000,9,FALSE),"add to description tab")</f>
        <v>X</v>
      </c>
      <c r="F232" s="76" t="str">
        <f>IFERROR(VLOOKUP("Unit"&amp;$A232,Descriptions!$A$4:$K$10000,10,FALSE),"add to description tab")</f>
        <v>X</v>
      </c>
      <c r="G232" s="76" t="str">
        <f>IFERROR(VLOOKUP("Unit"&amp;$A232,Descriptions!$A$4:$K$10000,11,FALSE),"add to description tab")</f>
        <v>X</v>
      </c>
    </row>
    <row r="233" spans="1:7" ht="14.25" customHeight="1" x14ac:dyDescent="0.25">
      <c r="A233" s="110" t="s">
        <v>4059</v>
      </c>
      <c r="B233" s="87" t="str">
        <f>UPPER(IFERROR(VLOOKUP("Unit"&amp;$A233,Descriptions!$A$4:$F$10000,4,FALSE),"add to description tab"))</f>
        <v>IT DEPARTMENT</v>
      </c>
      <c r="C233" s="76">
        <f>IFERROR(VLOOKUP("Unit"&amp;$A233,Descriptions!$A$4:$K$10000,7,FALSE),"add to description tab")</f>
        <v>0</v>
      </c>
      <c r="D233" s="76">
        <f>IFERROR(VLOOKUP("Unit"&amp;$A233,Descriptions!$A$4:$K$10000,8,FALSE),"add to description tab")</f>
        <v>0</v>
      </c>
      <c r="E233" s="76">
        <f>IFERROR(VLOOKUP("Unit"&amp;$A233,Descriptions!$A$4:$K$10000,9,FALSE),"add to description tab")</f>
        <v>0</v>
      </c>
      <c r="F233" s="76">
        <f>IFERROR(VLOOKUP("Unit"&amp;$A233,Descriptions!$A$4:$K$10000,10,FALSE),"add to description tab")</f>
        <v>0</v>
      </c>
      <c r="G233" s="76">
        <f>IFERROR(VLOOKUP("Unit"&amp;$A233,Descriptions!$A$4:$K$10000,11,FALSE),"add to description tab")</f>
        <v>0</v>
      </c>
    </row>
    <row r="234" spans="1:7" ht="14.25" customHeight="1" x14ac:dyDescent="0.25">
      <c r="A234" s="110" t="s">
        <v>1156</v>
      </c>
      <c r="B234" s="87" t="str">
        <f>UPPER(IFERROR(VLOOKUP("Unit"&amp;$A234,Descriptions!$A$4:$F$10000,4,FALSE),"add to description tab"))</f>
        <v>JEFF CARLOVSKY</v>
      </c>
      <c r="C234" s="76">
        <f>IFERROR(VLOOKUP("Unit"&amp;$A234,Descriptions!$A$4:$K$10000,7,FALSE),"add to description tab")</f>
        <v>0</v>
      </c>
      <c r="D234" s="76">
        <f>IFERROR(VLOOKUP("Unit"&amp;$A234,Descriptions!$A$4:$K$10000,8,FALSE),"add to description tab")</f>
        <v>0</v>
      </c>
      <c r="E234" s="76" t="str">
        <f>IFERROR(VLOOKUP("Unit"&amp;$A234,Descriptions!$A$4:$K$10000,9,FALSE),"add to description tab")</f>
        <v>x</v>
      </c>
      <c r="F234" s="76" t="str">
        <f>IFERROR(VLOOKUP("Unit"&amp;$A234,Descriptions!$A$4:$K$10000,10,FALSE),"add to description tab")</f>
        <v>x</v>
      </c>
      <c r="G234" s="76" t="str">
        <f>IFERROR(VLOOKUP("Unit"&amp;$A234,Descriptions!$A$4:$K$10000,11,FALSE),"add to description tab")</f>
        <v>x</v>
      </c>
    </row>
    <row r="235" spans="1:7" ht="14.25" customHeight="1" x14ac:dyDescent="0.25">
      <c r="A235" s="110" t="s">
        <v>3994</v>
      </c>
      <c r="B235" s="87" t="str">
        <f>UPPER(IFERROR(VLOOKUP("Unit"&amp;$A235,Descriptions!$A$4:$F$10000,4,FALSE),"add to description tab"))</f>
        <v>KEY BOXES</v>
      </c>
      <c r="C235" s="76">
        <f>IFERROR(VLOOKUP("Unit"&amp;$A235,Descriptions!$A$4:$K$10000,7,FALSE),"add to description tab")</f>
        <v>0</v>
      </c>
      <c r="D235" s="76">
        <f>IFERROR(VLOOKUP("Unit"&amp;$A235,Descriptions!$A$4:$K$10000,8,FALSE),"add to description tab")</f>
        <v>0</v>
      </c>
      <c r="E235" s="76">
        <f>IFERROR(VLOOKUP("Unit"&amp;$A235,Descriptions!$A$4:$K$10000,9,FALSE),"add to description tab")</f>
        <v>0</v>
      </c>
      <c r="F235" s="76">
        <f>IFERROR(VLOOKUP("Unit"&amp;$A235,Descriptions!$A$4:$K$10000,10,FALSE),"add to description tab")</f>
        <v>0</v>
      </c>
      <c r="G235" s="76">
        <f>IFERROR(VLOOKUP("Unit"&amp;$A235,Descriptions!$A$4:$K$10000,11,FALSE),"add to description tab")</f>
        <v>0</v>
      </c>
    </row>
    <row r="236" spans="1:7" ht="14.25" customHeight="1" x14ac:dyDescent="0.25">
      <c r="A236" s="110" t="s">
        <v>3911</v>
      </c>
      <c r="B236" s="87" t="str">
        <f>UPPER(IFERROR(VLOOKUP("Unit"&amp;$A236,Descriptions!$A$4:$F$10000,4,FALSE),"add to description tab"))</f>
        <v>IN-KIND DONATIONS</v>
      </c>
      <c r="C236" s="76">
        <f>IFERROR(VLOOKUP("Unit"&amp;$A236,Descriptions!$A$4:$K$10000,7,FALSE),"add to description tab")</f>
        <v>0</v>
      </c>
      <c r="D236" s="76">
        <f>IFERROR(VLOOKUP("Unit"&amp;$A236,Descriptions!$A$4:$K$10000,8,FALSE),"add to description tab")</f>
        <v>0</v>
      </c>
      <c r="E236" s="76">
        <f>IFERROR(VLOOKUP("Unit"&amp;$A236,Descriptions!$A$4:$K$10000,9,FALSE),"add to description tab")</f>
        <v>0</v>
      </c>
      <c r="F236" s="76">
        <f>IFERROR(VLOOKUP("Unit"&amp;$A236,Descriptions!$A$4:$K$10000,10,FALSE),"add to description tab")</f>
        <v>0</v>
      </c>
      <c r="G236" s="76">
        <f>IFERROR(VLOOKUP("Unit"&amp;$A236,Descriptions!$A$4:$K$10000,11,FALSE),"add to description tab")</f>
        <v>0</v>
      </c>
    </row>
    <row r="237" spans="1:7" ht="14.25" customHeight="1" x14ac:dyDescent="0.25">
      <c r="A237" s="110" t="s">
        <v>1173</v>
      </c>
      <c r="B237" s="87" t="str">
        <f>UPPER(IFERROR(VLOOKUP("Unit"&amp;$A237,Descriptions!$A$4:$F$10000,4,FALSE),"add to description tab"))</f>
        <v>KITCHEN</v>
      </c>
      <c r="C237" s="76">
        <f>IFERROR(VLOOKUP("Unit"&amp;$A237,Descriptions!$A$4:$K$10000,7,FALSE),"add to description tab")</f>
        <v>0</v>
      </c>
      <c r="D237" s="76">
        <f>IFERROR(VLOOKUP("Unit"&amp;$A237,Descriptions!$A$4:$K$10000,8,FALSE),"add to description tab")</f>
        <v>0</v>
      </c>
      <c r="E237" s="76">
        <f>IFERROR(VLOOKUP("Unit"&amp;$A237,Descriptions!$A$4:$K$10000,9,FALSE),"add to description tab")</f>
        <v>0</v>
      </c>
      <c r="F237" s="76">
        <f>IFERROR(VLOOKUP("Unit"&amp;$A237,Descriptions!$A$4:$K$10000,10,FALSE),"add to description tab")</f>
        <v>0</v>
      </c>
      <c r="G237" s="76">
        <f>IFERROR(VLOOKUP("Unit"&amp;$A237,Descriptions!$A$4:$K$10000,11,FALSE),"add to description tab")</f>
        <v>0</v>
      </c>
    </row>
    <row r="238" spans="1:7" ht="14.25" customHeight="1" x14ac:dyDescent="0.25">
      <c r="A238" s="110" t="s">
        <v>1177</v>
      </c>
      <c r="B238" s="87" t="str">
        <f>UPPER(IFERROR(VLOOKUP("Unit"&amp;$A238,Descriptions!$A$4:$F$10000,4,FALSE),"add to description tab"))</f>
        <v>KINDERGARTEN-FULL DAY</v>
      </c>
      <c r="C238" s="76">
        <f>IFERROR(VLOOKUP("Unit"&amp;$A238,Descriptions!$A$4:$K$10000,7,FALSE),"add to description tab")</f>
        <v>0</v>
      </c>
      <c r="D238" s="76">
        <f>IFERROR(VLOOKUP("Unit"&amp;$A238,Descriptions!$A$4:$K$10000,8,FALSE),"add to description tab")</f>
        <v>0</v>
      </c>
      <c r="E238" s="76">
        <f>IFERROR(VLOOKUP("Unit"&amp;$A238,Descriptions!$A$4:$K$10000,9,FALSE),"add to description tab")</f>
        <v>0</v>
      </c>
      <c r="F238" s="76">
        <f>IFERROR(VLOOKUP("Unit"&amp;$A238,Descriptions!$A$4:$K$10000,10,FALSE),"add to description tab")</f>
        <v>0</v>
      </c>
      <c r="G238" s="76">
        <f>IFERROR(VLOOKUP("Unit"&amp;$A238,Descriptions!$A$4:$K$10000,11,FALSE),"add to description tab")</f>
        <v>0</v>
      </c>
    </row>
    <row r="239" spans="1:7" ht="14.25" customHeight="1" x14ac:dyDescent="0.25">
      <c r="A239" s="110" t="s">
        <v>1183</v>
      </c>
      <c r="B239" s="87" t="str">
        <f>UPPER(IFERROR(VLOOKUP("Unit"&amp;$A239,Descriptions!$A$4:$F$10000,4,FALSE),"add to description tab"))</f>
        <v>LAMINATING</v>
      </c>
      <c r="C239" s="76">
        <f>IFERROR(VLOOKUP("Unit"&amp;$A239,Descriptions!$A$4:$K$10000,7,FALSE),"add to description tab")</f>
        <v>0</v>
      </c>
      <c r="D239" s="76">
        <f>IFERROR(VLOOKUP("Unit"&amp;$A239,Descriptions!$A$4:$K$10000,8,FALSE),"add to description tab")</f>
        <v>0</v>
      </c>
      <c r="E239" s="76">
        <f>IFERROR(VLOOKUP("Unit"&amp;$A239,Descriptions!$A$4:$K$10000,9,FALSE),"add to description tab")</f>
        <v>0</v>
      </c>
      <c r="F239" s="76">
        <f>IFERROR(VLOOKUP("Unit"&amp;$A239,Descriptions!$A$4:$K$10000,10,FALSE),"add to description tab")</f>
        <v>0</v>
      </c>
      <c r="G239" s="76">
        <f>IFERROR(VLOOKUP("Unit"&amp;$A239,Descriptions!$A$4:$K$10000,11,FALSE),"add to description tab")</f>
        <v>0</v>
      </c>
    </row>
    <row r="240" spans="1:7" ht="14.25" hidden="1" customHeight="1" x14ac:dyDescent="0.25">
      <c r="A240" s="110" t="s">
        <v>1185</v>
      </c>
      <c r="B240" s="87" t="str">
        <f>UPPER(IFERROR(VLOOKUP("Unit"&amp;$A240,Descriptions!$A$4:$F$10000,4,FALSE),"add to description tab"))</f>
        <v>LOMPOC APPRENTICE TEACHER SUPP</v>
      </c>
      <c r="C240" s="76" t="str">
        <f>IFERROR(VLOOKUP("Unit"&amp;$A240,Descriptions!$A$4:$K$10000,7,FALSE),"add to description tab")</f>
        <v>X</v>
      </c>
      <c r="D240" s="76" t="str">
        <f>IFERROR(VLOOKUP("Unit"&amp;$A240,Descriptions!$A$4:$K$10000,8,FALSE),"add to description tab")</f>
        <v>X</v>
      </c>
      <c r="E240" s="76" t="str">
        <f>IFERROR(VLOOKUP("Unit"&amp;$A240,Descriptions!$A$4:$K$10000,9,FALSE),"add to description tab")</f>
        <v>X</v>
      </c>
      <c r="F240" s="76" t="str">
        <f>IFERROR(VLOOKUP("Unit"&amp;$A240,Descriptions!$A$4:$K$10000,10,FALSE),"add to description tab")</f>
        <v>X</v>
      </c>
      <c r="G240" s="76" t="str">
        <f>IFERROR(VLOOKUP("Unit"&amp;$A240,Descriptions!$A$4:$K$10000,11,FALSE),"add to description tab")</f>
        <v>X</v>
      </c>
    </row>
    <row r="241" spans="1:7" ht="14.25" customHeight="1" x14ac:dyDescent="0.25">
      <c r="A241" s="110" t="s">
        <v>1186</v>
      </c>
      <c r="B241" s="87" t="str">
        <f>UPPER(IFERROR(VLOOKUP("Unit"&amp;$A241,Descriptions!$A$4:$F$10000,4,FALSE),"add to description tab"))</f>
        <v>LEADERSHIP TEAM</v>
      </c>
      <c r="C241" s="76">
        <f>IFERROR(VLOOKUP("Unit"&amp;$A241,Descriptions!$A$4:$K$10000,7,FALSE),"add to description tab")</f>
        <v>0</v>
      </c>
      <c r="D241" s="76">
        <f>IFERROR(VLOOKUP("Unit"&amp;$A241,Descriptions!$A$4:$K$10000,8,FALSE),"add to description tab")</f>
        <v>0</v>
      </c>
      <c r="E241" s="76">
        <f>IFERROR(VLOOKUP("Unit"&amp;$A241,Descriptions!$A$4:$K$10000,9,FALSE),"add to description tab")</f>
        <v>0</v>
      </c>
      <c r="F241" s="76">
        <f>IFERROR(VLOOKUP("Unit"&amp;$A241,Descriptions!$A$4:$K$10000,10,FALSE),"add to description tab")</f>
        <v>0</v>
      </c>
      <c r="G241" s="76">
        <f>IFERROR(VLOOKUP("Unit"&amp;$A241,Descriptions!$A$4:$K$10000,11,FALSE),"add to description tab")</f>
        <v>0</v>
      </c>
    </row>
    <row r="242" spans="1:7" ht="14.25" customHeight="1" x14ac:dyDescent="0.25">
      <c r="A242" s="110" t="s">
        <v>1189</v>
      </c>
      <c r="B242" s="87" t="str">
        <f>UPPER(IFERROR(VLOOKUP("Unit"&amp;$A242,Descriptions!$A$4:$F$10000,4,FALSE),"add to description tab"))</f>
        <v>LFT OFFICIAL ABSENCE</v>
      </c>
      <c r="C242" s="76">
        <f>IFERROR(VLOOKUP("Unit"&amp;$A242,Descriptions!$A$4:$K$10000,7,FALSE),"add to description tab")</f>
        <v>0</v>
      </c>
      <c r="D242" s="76">
        <f>IFERROR(VLOOKUP("Unit"&amp;$A242,Descriptions!$A$4:$K$10000,8,FALSE),"add to description tab")</f>
        <v>0</v>
      </c>
      <c r="E242" s="76">
        <f>IFERROR(VLOOKUP("Unit"&amp;$A242,Descriptions!$A$4:$K$10000,9,FALSE),"add to description tab")</f>
        <v>0</v>
      </c>
      <c r="F242" s="76">
        <f>IFERROR(VLOOKUP("Unit"&amp;$A242,Descriptions!$A$4:$K$10000,10,FALSE),"add to description tab")</f>
        <v>0</v>
      </c>
      <c r="G242" s="76">
        <f>IFERROR(VLOOKUP("Unit"&amp;$A242,Descriptions!$A$4:$K$10000,11,FALSE),"add to description tab")</f>
        <v>0</v>
      </c>
    </row>
    <row r="243" spans="1:7" ht="14.25" customHeight="1" x14ac:dyDescent="0.25">
      <c r="A243" s="110" t="s">
        <v>3934</v>
      </c>
      <c r="B243" s="87" t="str">
        <f>UPPER(IFERROR(VLOOKUP("Unit"&amp;$A243,Descriptions!$A$4:$F$10000,4,FALSE),"add to description tab"))</f>
        <v>LIGHTING PROJECT</v>
      </c>
      <c r="C243" s="76">
        <f>IFERROR(VLOOKUP("Unit"&amp;$A243,Descriptions!$A$4:$K$10000,7,FALSE),"add to description tab")</f>
        <v>0</v>
      </c>
      <c r="D243" s="76">
        <f>IFERROR(VLOOKUP("Unit"&amp;$A243,Descriptions!$A$4:$K$10000,8,FALSE),"add to description tab")</f>
        <v>0</v>
      </c>
      <c r="E243" s="76">
        <f>IFERROR(VLOOKUP("Unit"&amp;$A243,Descriptions!$A$4:$K$10000,9,FALSE),"add to description tab")</f>
        <v>0</v>
      </c>
      <c r="F243" s="76">
        <f>IFERROR(VLOOKUP("Unit"&amp;$A243,Descriptions!$A$4:$K$10000,10,FALSE),"add to description tab")</f>
        <v>0</v>
      </c>
      <c r="G243" s="76">
        <f>IFERROR(VLOOKUP("Unit"&amp;$A243,Descriptions!$A$4:$K$10000,11,FALSE),"add to description tab")</f>
        <v>0</v>
      </c>
    </row>
    <row r="244" spans="1:7" ht="14.25" customHeight="1" x14ac:dyDescent="0.25">
      <c r="A244" s="110" t="s">
        <v>1194</v>
      </c>
      <c r="B244" s="87" t="str">
        <f>UPPER(IFERROR(VLOOKUP("Unit"&amp;$A244,Descriptions!$A$4:$F$10000,4,FALSE),"add to description tab"))</f>
        <v>LIBRARY TECHNICIAN</v>
      </c>
      <c r="C244" s="76">
        <f>IFERROR(VLOOKUP("Unit"&amp;$A244,Descriptions!$A$4:$K$10000,7,FALSE),"add to description tab")</f>
        <v>0</v>
      </c>
      <c r="D244" s="76">
        <f>IFERROR(VLOOKUP("Unit"&amp;$A244,Descriptions!$A$4:$K$10000,8,FALSE),"add to description tab")</f>
        <v>0</v>
      </c>
      <c r="E244" s="76">
        <f>IFERROR(VLOOKUP("Unit"&amp;$A244,Descriptions!$A$4:$K$10000,9,FALSE),"add to description tab")</f>
        <v>0</v>
      </c>
      <c r="F244" s="76">
        <f>IFERROR(VLOOKUP("Unit"&amp;$A244,Descriptions!$A$4:$K$10000,10,FALSE),"add to description tab")</f>
        <v>0</v>
      </c>
      <c r="G244" s="76">
        <f>IFERROR(VLOOKUP("Unit"&amp;$A244,Descriptions!$A$4:$K$10000,11,FALSE),"add to description tab")</f>
        <v>0</v>
      </c>
    </row>
    <row r="245" spans="1:7" ht="14.25" customHeight="1" x14ac:dyDescent="0.25">
      <c r="A245" s="110" t="s">
        <v>1195</v>
      </c>
      <c r="B245" s="87" t="str">
        <f>UPPER(IFERROR(VLOOKUP("Unit"&amp;$A245,Descriptions!$A$4:$F$10000,4,FALSE),"add to description tab"))</f>
        <v>LITERACY INIT FOR TARGET SUCC+</v>
      </c>
      <c r="C245" s="76">
        <f>IFERROR(VLOOKUP("Unit"&amp;$A245,Descriptions!$A$4:$K$10000,7,FALSE),"add to description tab")</f>
        <v>0</v>
      </c>
      <c r="D245" s="76">
        <f>IFERROR(VLOOKUP("Unit"&amp;$A245,Descriptions!$A$4:$K$10000,8,FALSE),"add to description tab")</f>
        <v>0</v>
      </c>
      <c r="E245" s="76">
        <f>IFERROR(VLOOKUP("Unit"&amp;$A245,Descriptions!$A$4:$K$10000,9,FALSE),"add to description tab")</f>
        <v>0</v>
      </c>
      <c r="F245" s="76">
        <f>IFERROR(VLOOKUP("Unit"&amp;$A245,Descriptions!$A$4:$K$10000,10,FALSE),"add to description tab")</f>
        <v>0</v>
      </c>
      <c r="G245" s="76">
        <f>IFERROR(VLOOKUP("Unit"&amp;$A245,Descriptions!$A$4:$K$10000,11,FALSE),"add to description tab")</f>
        <v>0</v>
      </c>
    </row>
    <row r="246" spans="1:7" ht="14.25" customHeight="1" x14ac:dyDescent="0.25">
      <c r="A246" s="110" t="s">
        <v>1198</v>
      </c>
      <c r="B246" s="87" t="str">
        <f>UPPER(IFERROR(VLOOKUP("Unit"&amp;$A246,Descriptions!$A$4:$F$10000,4,FALSE),"add to description tab"))</f>
        <v>LOW INCIDENCE SELPA FUNDS</v>
      </c>
      <c r="C246" s="76">
        <f>IFERROR(VLOOKUP("Unit"&amp;$A246,Descriptions!$A$4:$K$10000,7,FALSE),"add to description tab")</f>
        <v>0</v>
      </c>
      <c r="D246" s="76">
        <f>IFERROR(VLOOKUP("Unit"&amp;$A246,Descriptions!$A$4:$K$10000,8,FALSE),"add to description tab")</f>
        <v>0</v>
      </c>
      <c r="E246" s="76">
        <f>IFERROR(VLOOKUP("Unit"&amp;$A246,Descriptions!$A$4:$K$10000,9,FALSE),"add to description tab")</f>
        <v>0</v>
      </c>
      <c r="F246" s="76">
        <f>IFERROR(VLOOKUP("Unit"&amp;$A246,Descriptions!$A$4:$K$10000,10,FALSE),"add to description tab")</f>
        <v>0</v>
      </c>
      <c r="G246" s="76">
        <f>IFERROR(VLOOKUP("Unit"&amp;$A246,Descriptions!$A$4:$K$10000,11,FALSE),"add to description tab")</f>
        <v>0</v>
      </c>
    </row>
    <row r="247" spans="1:7" ht="14.25" customHeight="1" x14ac:dyDescent="0.25">
      <c r="A247" s="110" t="s">
        <v>4060</v>
      </c>
      <c r="B247" s="87" t="str">
        <f>UPPER(IFERROR(VLOOKUP("Unit"&amp;$A247,Descriptions!$A$4:$F$10000,4,FALSE),"add to description tab"))</f>
        <v>LITERACY NIGHT</v>
      </c>
      <c r="C247" s="76">
        <f>IFERROR(VLOOKUP("Unit"&amp;$A247,Descriptions!$A$4:$K$10000,7,FALSE),"add to description tab")</f>
        <v>0</v>
      </c>
      <c r="D247" s="76">
        <f>IFERROR(VLOOKUP("Unit"&amp;$A247,Descriptions!$A$4:$K$10000,8,FALSE),"add to description tab")</f>
        <v>0</v>
      </c>
      <c r="E247" s="76">
        <f>IFERROR(VLOOKUP("Unit"&amp;$A247,Descriptions!$A$4:$K$10000,9,FALSE),"add to description tab")</f>
        <v>0</v>
      </c>
      <c r="F247" s="76">
        <f>IFERROR(VLOOKUP("Unit"&amp;$A247,Descriptions!$A$4:$K$10000,10,FALSE),"add to description tab")</f>
        <v>0</v>
      </c>
      <c r="G247" s="76">
        <f>IFERROR(VLOOKUP("Unit"&amp;$A247,Descriptions!$A$4:$K$10000,11,FALSE),"add to description tab")</f>
        <v>0</v>
      </c>
    </row>
    <row r="248" spans="1:7" ht="14.25" customHeight="1" x14ac:dyDescent="0.25">
      <c r="A248" s="110" t="s">
        <v>1199</v>
      </c>
      <c r="B248" s="87" t="str">
        <f>UPPER(IFERROR(VLOOKUP("Unit"&amp;$A248,Descriptions!$A$4:$F$10000,4,FALSE),"add to description tab"))</f>
        <v>LITERACY SPECIALIST</v>
      </c>
      <c r="C248" s="76">
        <f>IFERROR(VLOOKUP("Unit"&amp;$A248,Descriptions!$A$4:$K$10000,7,FALSE),"add to description tab")</f>
        <v>0</v>
      </c>
      <c r="D248" s="76">
        <f>IFERROR(VLOOKUP("Unit"&amp;$A248,Descriptions!$A$4:$K$10000,8,FALSE),"add to description tab")</f>
        <v>0</v>
      </c>
      <c r="E248" s="76">
        <f>IFERROR(VLOOKUP("Unit"&amp;$A248,Descriptions!$A$4:$K$10000,9,FALSE),"add to description tab")</f>
        <v>0</v>
      </c>
      <c r="F248" s="76">
        <f>IFERROR(VLOOKUP("Unit"&amp;$A248,Descriptions!$A$4:$K$10000,10,FALSE),"add to description tab")</f>
        <v>0</v>
      </c>
      <c r="G248" s="76">
        <f>IFERROR(VLOOKUP("Unit"&amp;$A248,Descriptions!$A$4:$K$10000,11,FALSE),"add to description tab")</f>
        <v>0</v>
      </c>
    </row>
    <row r="249" spans="1:7" ht="14.25" customHeight="1" x14ac:dyDescent="0.25">
      <c r="A249" s="110" t="s">
        <v>3794</v>
      </c>
      <c r="B249" s="87" t="str">
        <f>UPPER(IFERROR(VLOOKUP("Unit"&amp;$A249,Descriptions!$A$4:$F$10000,4,FALSE),"add to description tab"))</f>
        <v>LEARNING LOSS</v>
      </c>
      <c r="C249" s="76">
        <f>IFERROR(VLOOKUP("Unit"&amp;$A249,Descriptions!$A$4:$K$10000,7,FALSE),"add to description tab")</f>
        <v>0</v>
      </c>
      <c r="D249" s="76">
        <f>IFERROR(VLOOKUP("Unit"&amp;$A249,Descriptions!$A$4:$K$10000,8,FALSE),"add to description tab")</f>
        <v>0</v>
      </c>
      <c r="E249" s="76">
        <f>IFERROR(VLOOKUP("Unit"&amp;$A249,Descriptions!$A$4:$K$10000,9,FALSE),"add to description tab")</f>
        <v>0</v>
      </c>
      <c r="F249" s="76">
        <f>IFERROR(VLOOKUP("Unit"&amp;$A249,Descriptions!$A$4:$K$10000,10,FALSE),"add to description tab")</f>
        <v>0</v>
      </c>
      <c r="G249" s="76">
        <f>IFERROR(VLOOKUP("Unit"&amp;$A249,Descriptions!$A$4:$K$10000,11,FALSE),"add to description tab")</f>
        <v>0</v>
      </c>
    </row>
    <row r="250" spans="1:7" ht="14.25" customHeight="1" x14ac:dyDescent="0.25">
      <c r="A250" s="110" t="s">
        <v>1208</v>
      </c>
      <c r="B250" s="87" t="str">
        <f>UPPER(IFERROR(VLOOKUP("Unit"&amp;$A250,Descriptions!$A$4:$F$10000,4,FALSE),"add to description tab"))</f>
        <v>LICENSED VOCATIONAL NURSE</v>
      </c>
      <c r="C250" s="76">
        <f>IFERROR(VLOOKUP("Unit"&amp;$A250,Descriptions!$A$4:$K$10000,7,FALSE),"add to description tab")</f>
        <v>0</v>
      </c>
      <c r="D250" s="76">
        <f>IFERROR(VLOOKUP("Unit"&amp;$A250,Descriptions!$A$4:$K$10000,8,FALSE),"add to description tab")</f>
        <v>0</v>
      </c>
      <c r="E250" s="76">
        <f>IFERROR(VLOOKUP("Unit"&amp;$A250,Descriptions!$A$4:$K$10000,9,FALSE),"add to description tab")</f>
        <v>0</v>
      </c>
      <c r="F250" s="76">
        <f>IFERROR(VLOOKUP("Unit"&amp;$A250,Descriptions!$A$4:$K$10000,10,FALSE),"add to description tab")</f>
        <v>0</v>
      </c>
      <c r="G250" s="76">
        <f>IFERROR(VLOOKUP("Unit"&amp;$A250,Descriptions!$A$4:$K$10000,11,FALSE),"add to description tab")</f>
        <v>0</v>
      </c>
    </row>
    <row r="251" spans="1:7" ht="14.25" customHeight="1" x14ac:dyDescent="0.25">
      <c r="A251" s="110" t="s">
        <v>1214</v>
      </c>
      <c r="B251" s="87" t="str">
        <f>UPPER(IFERROR(VLOOKUP("Unit"&amp;$A251,Descriptions!$A$4:$F$10000,4,FALSE),"add to description tab"))</f>
        <v>MATH COACHES</v>
      </c>
      <c r="C251" s="76">
        <f>IFERROR(VLOOKUP("Unit"&amp;$A251,Descriptions!$A$4:$K$10000,7,FALSE),"add to description tab")</f>
        <v>0</v>
      </c>
      <c r="D251" s="76">
        <f>IFERROR(VLOOKUP("Unit"&amp;$A251,Descriptions!$A$4:$K$10000,8,FALSE),"add to description tab")</f>
        <v>0</v>
      </c>
      <c r="E251" s="76">
        <f>IFERROR(VLOOKUP("Unit"&amp;$A251,Descriptions!$A$4:$K$10000,9,FALSE),"add to description tab")</f>
        <v>0</v>
      </c>
      <c r="F251" s="76">
        <f>IFERROR(VLOOKUP("Unit"&amp;$A251,Descriptions!$A$4:$K$10000,10,FALSE),"add to description tab")</f>
        <v>0</v>
      </c>
      <c r="G251" s="76">
        <f>IFERROR(VLOOKUP("Unit"&amp;$A251,Descriptions!$A$4:$K$10000,11,FALSE),"add to description tab")</f>
        <v>0</v>
      </c>
    </row>
    <row r="252" spans="1:7" ht="14.25" customHeight="1" x14ac:dyDescent="0.25">
      <c r="A252" s="110" t="s">
        <v>677</v>
      </c>
      <c r="B252" s="87" t="str">
        <f>UPPER(IFERROR(VLOOKUP("Unit"&amp;$A252,Descriptions!$A$4:$F$10000,4,FALSE),"add to description tab"))</f>
        <v>MATH PROF DEVELOP</v>
      </c>
      <c r="C252" s="76">
        <f>IFERROR(VLOOKUP("Unit"&amp;$A252,Descriptions!$A$4:$K$10000,7,FALSE),"add to description tab")</f>
        <v>0</v>
      </c>
      <c r="D252" s="76">
        <f>IFERROR(VLOOKUP("Unit"&amp;$A252,Descriptions!$A$4:$K$10000,8,FALSE),"add to description tab")</f>
        <v>0</v>
      </c>
      <c r="E252" s="76">
        <f>IFERROR(VLOOKUP("Unit"&amp;$A252,Descriptions!$A$4:$K$10000,9,FALSE),"add to description tab")</f>
        <v>0</v>
      </c>
      <c r="F252" s="76">
        <f>IFERROR(VLOOKUP("Unit"&amp;$A252,Descriptions!$A$4:$K$10000,10,FALSE),"add to description tab")</f>
        <v>0</v>
      </c>
      <c r="G252" s="76">
        <f>IFERROR(VLOOKUP("Unit"&amp;$A252,Descriptions!$A$4:$K$10000,11,FALSE),"add to description tab")</f>
        <v>0</v>
      </c>
    </row>
    <row r="253" spans="1:7" ht="14.25" customHeight="1" x14ac:dyDescent="0.25">
      <c r="A253" s="110" t="s">
        <v>1215</v>
      </c>
      <c r="B253" s="87" t="str">
        <f>UPPER(IFERROR(VLOOKUP("Unit"&amp;$A253,Descriptions!$A$4:$F$10000,4,FALSE),"add to description tab"))</f>
        <v>MATH SUPPORT</v>
      </c>
      <c r="C253" s="76">
        <f>IFERROR(VLOOKUP("Unit"&amp;$A253,Descriptions!$A$4:$K$10000,7,FALSE),"add to description tab")</f>
        <v>0</v>
      </c>
      <c r="D253" s="76">
        <f>IFERROR(VLOOKUP("Unit"&amp;$A253,Descriptions!$A$4:$K$10000,8,FALSE),"add to description tab")</f>
        <v>0</v>
      </c>
      <c r="E253" s="76">
        <f>IFERROR(VLOOKUP("Unit"&amp;$A253,Descriptions!$A$4:$K$10000,9,FALSE),"add to description tab")</f>
        <v>0</v>
      </c>
      <c r="F253" s="76">
        <f>IFERROR(VLOOKUP("Unit"&amp;$A253,Descriptions!$A$4:$K$10000,10,FALSE),"add to description tab")</f>
        <v>0</v>
      </c>
      <c r="G253" s="76">
        <f>IFERROR(VLOOKUP("Unit"&amp;$A253,Descriptions!$A$4:$K$10000,11,FALSE),"add to description tab")</f>
        <v>0</v>
      </c>
    </row>
    <row r="254" spans="1:7" ht="14.25" customHeight="1" x14ac:dyDescent="0.25">
      <c r="A254" s="110" t="s">
        <v>1216</v>
      </c>
      <c r="B254" s="87" t="str">
        <f>UPPER(IFERROR(VLOOKUP("Unit"&amp;$A254,Descriptions!$A$4:$F$10000,4,FALSE),"add to description tab"))</f>
        <v>MANDATED BLOCK GRANT</v>
      </c>
      <c r="C254" s="76">
        <f>IFERROR(VLOOKUP("Unit"&amp;$A254,Descriptions!$A$4:$K$10000,7,FALSE),"add to description tab")</f>
        <v>0</v>
      </c>
      <c r="D254" s="76">
        <f>IFERROR(VLOOKUP("Unit"&amp;$A254,Descriptions!$A$4:$K$10000,8,FALSE),"add to description tab")</f>
        <v>0</v>
      </c>
      <c r="E254" s="76">
        <f>IFERROR(VLOOKUP("Unit"&amp;$A254,Descriptions!$A$4:$K$10000,9,FALSE),"add to description tab")</f>
        <v>0</v>
      </c>
      <c r="F254" s="76">
        <f>IFERROR(VLOOKUP("Unit"&amp;$A254,Descriptions!$A$4:$K$10000,10,FALSE),"add to description tab")</f>
        <v>0</v>
      </c>
      <c r="G254" s="76">
        <f>IFERROR(VLOOKUP("Unit"&amp;$A254,Descriptions!$A$4:$K$10000,11,FALSE),"add to description tab")</f>
        <v>0</v>
      </c>
    </row>
    <row r="255" spans="1:7" ht="14.25" customHeight="1" x14ac:dyDescent="0.25">
      <c r="A255" s="110" t="s">
        <v>1236</v>
      </c>
      <c r="B255" s="87" t="str">
        <f>UPPER(IFERROR(VLOOKUP("Unit"&amp;$A255,Descriptions!$A$4:$F$10000,4,FALSE),"add to description tab"))</f>
        <v>MANDATED COST ONE TIME</v>
      </c>
      <c r="C255" s="76">
        <f>IFERROR(VLOOKUP("Unit"&amp;$A255,Descriptions!$A$4:$K$10000,7,FALSE),"add to description tab")</f>
        <v>0</v>
      </c>
      <c r="D255" s="76">
        <f>IFERROR(VLOOKUP("Unit"&amp;$A255,Descriptions!$A$4:$K$10000,8,FALSE),"add to description tab")</f>
        <v>0</v>
      </c>
      <c r="E255" s="76">
        <f>IFERROR(VLOOKUP("Unit"&amp;$A255,Descriptions!$A$4:$K$10000,9,FALSE),"add to description tab")</f>
        <v>0</v>
      </c>
      <c r="F255" s="76">
        <f>IFERROR(VLOOKUP("Unit"&amp;$A255,Descriptions!$A$4:$K$10000,10,FALSE),"add to description tab")</f>
        <v>0</v>
      </c>
      <c r="G255" s="76">
        <f>IFERROR(VLOOKUP("Unit"&amp;$A255,Descriptions!$A$4:$K$10000,11,FALSE),"add to description tab")</f>
        <v>0</v>
      </c>
    </row>
    <row r="256" spans="1:7" ht="14.25" customHeight="1" x14ac:dyDescent="0.25">
      <c r="A256" s="110" t="s">
        <v>1238</v>
      </c>
      <c r="B256" s="87" t="str">
        <f>UPPER(IFERROR(VLOOKUP("Unit"&amp;$A256,Descriptions!$A$4:$F$10000,4,FALSE),"add to description tab"))</f>
        <v>3D MODELING &amp; PROTOTYPING PTHWY</v>
      </c>
      <c r="C256" s="76">
        <f>IFERROR(VLOOKUP("Unit"&amp;$A256,Descriptions!$A$4:$K$10000,7,FALSE),"add to description tab")</f>
        <v>0</v>
      </c>
      <c r="D256" s="76">
        <f>IFERROR(VLOOKUP("Unit"&amp;$A256,Descriptions!$A$4:$K$10000,8,FALSE),"add to description tab")</f>
        <v>0</v>
      </c>
      <c r="E256" s="76">
        <f>IFERROR(VLOOKUP("Unit"&amp;$A256,Descriptions!$A$4:$K$10000,9,FALSE),"add to description tab")</f>
        <v>0</v>
      </c>
      <c r="F256" s="76">
        <f>IFERROR(VLOOKUP("Unit"&amp;$A256,Descriptions!$A$4:$K$10000,10,FALSE),"add to description tab")</f>
        <v>0</v>
      </c>
      <c r="G256" s="76">
        <f>IFERROR(VLOOKUP("Unit"&amp;$A256,Descriptions!$A$4:$K$10000,11,FALSE),"add to description tab")</f>
        <v>0</v>
      </c>
    </row>
    <row r="257" spans="1:7" ht="14.25" customHeight="1" x14ac:dyDescent="0.25">
      <c r="A257" s="110" t="s">
        <v>1240</v>
      </c>
      <c r="B257" s="87" t="str">
        <f>UPPER(IFERROR(VLOOKUP("Unit"&amp;$A257,Descriptions!$A$4:$F$10000,4,FALSE),"add to description tab"))</f>
        <v>MECHANICS</v>
      </c>
      <c r="C257" s="76">
        <f>IFERROR(VLOOKUP("Unit"&amp;$A257,Descriptions!$A$4:$K$10000,7,FALSE),"add to description tab")</f>
        <v>0</v>
      </c>
      <c r="D257" s="76">
        <f>IFERROR(VLOOKUP("Unit"&amp;$A257,Descriptions!$A$4:$K$10000,8,FALSE),"add to description tab")</f>
        <v>0</v>
      </c>
      <c r="E257" s="76">
        <f>IFERROR(VLOOKUP("Unit"&amp;$A257,Descriptions!$A$4:$K$10000,9,FALSE),"add to description tab")</f>
        <v>0</v>
      </c>
      <c r="F257" s="76">
        <f>IFERROR(VLOOKUP("Unit"&amp;$A257,Descriptions!$A$4:$K$10000,10,FALSE),"add to description tab")</f>
        <v>0</v>
      </c>
      <c r="G257" s="76">
        <f>IFERROR(VLOOKUP("Unit"&amp;$A257,Descriptions!$A$4:$K$10000,11,FALSE),"add to description tab")</f>
        <v>0</v>
      </c>
    </row>
    <row r="258" spans="1:7" ht="14.25" customHeight="1" x14ac:dyDescent="0.25">
      <c r="A258" s="110" t="s">
        <v>1241</v>
      </c>
      <c r="B258" s="87" t="str">
        <f>UPPER(IFERROR(VLOOKUP("Unit"&amp;$A258,Descriptions!$A$4:$F$10000,4,FALSE),"add to description tab"))</f>
        <v>MEDICAL SCIENCE/HEALTH CAREERS</v>
      </c>
      <c r="C258" s="76">
        <f>IFERROR(VLOOKUP("Unit"&amp;$A258,Descriptions!$A$4:$K$10000,7,FALSE),"add to description tab")</f>
        <v>0</v>
      </c>
      <c r="D258" s="76">
        <f>IFERROR(VLOOKUP("Unit"&amp;$A258,Descriptions!$A$4:$K$10000,8,FALSE),"add to description tab")</f>
        <v>0</v>
      </c>
      <c r="E258" s="76">
        <f>IFERROR(VLOOKUP("Unit"&amp;$A258,Descriptions!$A$4:$K$10000,9,FALSE),"add to description tab")</f>
        <v>0</v>
      </c>
      <c r="F258" s="76">
        <f>IFERROR(VLOOKUP("Unit"&amp;$A258,Descriptions!$A$4:$K$10000,10,FALSE),"add to description tab")</f>
        <v>0</v>
      </c>
      <c r="G258" s="76">
        <f>IFERROR(VLOOKUP("Unit"&amp;$A258,Descriptions!$A$4:$K$10000,11,FALSE),"add to description tab")</f>
        <v>0</v>
      </c>
    </row>
    <row r="259" spans="1:7" ht="14.25" hidden="1" customHeight="1" x14ac:dyDescent="0.25">
      <c r="A259" s="110" t="s">
        <v>1244</v>
      </c>
      <c r="B259" s="87" t="str">
        <f>UPPER(IFERROR(VLOOKUP("Unit"&amp;$A259,Descriptions!$A$4:$F$10000,4,FALSE),"add to description tab"))</f>
        <v>MENDEZ SETTLEMENT</v>
      </c>
      <c r="C259" s="76">
        <f>IFERROR(VLOOKUP("Unit"&amp;$A259,Descriptions!$A$4:$K$10000,7,FALSE),"add to description tab")</f>
        <v>0</v>
      </c>
      <c r="D259" s="76" t="str">
        <f>IFERROR(VLOOKUP("Unit"&amp;$A259,Descriptions!$A$4:$K$10000,8,FALSE),"add to description tab")</f>
        <v>x</v>
      </c>
      <c r="E259" s="76" t="str">
        <f>IFERROR(VLOOKUP("Unit"&amp;$A259,Descriptions!$A$4:$K$10000,9,FALSE),"add to description tab")</f>
        <v>x</v>
      </c>
      <c r="F259" s="76" t="str">
        <f>IFERROR(VLOOKUP("Unit"&amp;$A259,Descriptions!$A$4:$K$10000,10,FALSE),"add to description tab")</f>
        <v>x</v>
      </c>
      <c r="G259" s="76" t="str">
        <f>IFERROR(VLOOKUP("Unit"&amp;$A259,Descriptions!$A$4:$K$10000,11,FALSE),"add to description tab")</f>
        <v>x</v>
      </c>
    </row>
    <row r="260" spans="1:7" ht="14.25" hidden="1" customHeight="1" x14ac:dyDescent="0.25">
      <c r="A260" s="110" t="s">
        <v>1245</v>
      </c>
      <c r="B260" s="87" t="str">
        <f>UPPER(IFERROR(VLOOKUP("Unit"&amp;$A260,Descriptions!$A$4:$F$10000,4,FALSE),"add to description tab"))</f>
        <v>CPA - MENTEE GRANT - FBLA</v>
      </c>
      <c r="C260" s="76" t="str">
        <f>IFERROR(VLOOKUP("Unit"&amp;$A260,Descriptions!$A$4:$K$10000,7,FALSE),"add to description tab")</f>
        <v>X</v>
      </c>
      <c r="D260" s="76" t="str">
        <f>IFERROR(VLOOKUP("Unit"&amp;$A260,Descriptions!$A$4:$K$10000,8,FALSE),"add to description tab")</f>
        <v>X</v>
      </c>
      <c r="E260" s="76" t="str">
        <f>IFERROR(VLOOKUP("Unit"&amp;$A260,Descriptions!$A$4:$K$10000,9,FALSE),"add to description tab")</f>
        <v>X</v>
      </c>
      <c r="F260" s="76" t="str">
        <f>IFERROR(VLOOKUP("Unit"&amp;$A260,Descriptions!$A$4:$K$10000,10,FALSE),"add to description tab")</f>
        <v>X</v>
      </c>
      <c r="G260" s="76" t="str">
        <f>IFERROR(VLOOKUP("Unit"&amp;$A260,Descriptions!$A$4:$K$10000,11,FALSE),"add to description tab")</f>
        <v>X</v>
      </c>
    </row>
    <row r="261" spans="1:7" ht="14.25" customHeight="1" x14ac:dyDescent="0.25">
      <c r="A261" s="110" t="s">
        <v>1248</v>
      </c>
      <c r="B261" s="87" t="str">
        <f>UPPER(IFERROR(VLOOKUP("Unit"&amp;$A261,Descriptions!$A$4:$F$10000,4,FALSE),"add to description tab"))</f>
        <v>MIGRANT EDUCATION</v>
      </c>
      <c r="C261" s="76">
        <f>IFERROR(VLOOKUP("Unit"&amp;$A261,Descriptions!$A$4:$K$10000,7,FALSE),"add to description tab")</f>
        <v>0</v>
      </c>
      <c r="D261" s="76">
        <f>IFERROR(VLOOKUP("Unit"&amp;$A261,Descriptions!$A$4:$K$10000,8,FALSE),"add to description tab")</f>
        <v>0</v>
      </c>
      <c r="E261" s="76">
        <f>IFERROR(VLOOKUP("Unit"&amp;$A261,Descriptions!$A$4:$K$10000,9,FALSE),"add to description tab")</f>
        <v>0</v>
      </c>
      <c r="F261" s="76">
        <f>IFERROR(VLOOKUP("Unit"&amp;$A261,Descriptions!$A$4:$K$10000,10,FALSE),"add to description tab")</f>
        <v>0</v>
      </c>
      <c r="G261" s="76">
        <f>IFERROR(VLOOKUP("Unit"&amp;$A261,Descriptions!$A$4:$K$10000,11,FALSE),"add to description tab")</f>
        <v>0</v>
      </c>
    </row>
    <row r="262" spans="1:7" ht="14.25" customHeight="1" x14ac:dyDescent="0.25">
      <c r="A262" s="110" t="s">
        <v>1249</v>
      </c>
      <c r="B262" s="87" t="str">
        <f>UPPER(IFERROR(VLOOKUP("Unit"&amp;$A262,Descriptions!$A$4:$F$10000,4,FALSE),"add to description tab"))</f>
        <v>MICRO FILM CONVERSION</v>
      </c>
      <c r="C262" s="76">
        <f>IFERROR(VLOOKUP("Unit"&amp;$A262,Descriptions!$A$4:$K$10000,7,FALSE),"add to description tab")</f>
        <v>0</v>
      </c>
      <c r="D262" s="76">
        <f>IFERROR(VLOOKUP("Unit"&amp;$A262,Descriptions!$A$4:$K$10000,8,FALSE),"add to description tab")</f>
        <v>0</v>
      </c>
      <c r="E262" s="76">
        <f>IFERROR(VLOOKUP("Unit"&amp;$A262,Descriptions!$A$4:$K$10000,9,FALSE),"add to description tab")</f>
        <v>0</v>
      </c>
      <c r="F262" s="76">
        <f>IFERROR(VLOOKUP("Unit"&amp;$A262,Descriptions!$A$4:$K$10000,10,FALSE),"add to description tab")</f>
        <v>0</v>
      </c>
      <c r="G262" s="76">
        <f>IFERROR(VLOOKUP("Unit"&amp;$A262,Descriptions!$A$4:$K$10000,11,FALSE),"add to description tab")</f>
        <v>0</v>
      </c>
    </row>
    <row r="263" spans="1:7" ht="14.25" customHeight="1" x14ac:dyDescent="0.25">
      <c r="A263" s="110" t="s">
        <v>1250</v>
      </c>
      <c r="B263" s="87" t="str">
        <f>UPPER(IFERROR(VLOOKUP("Unit"&amp;$A263,Descriptions!$A$4:$F$10000,4,FALSE),"add to description tab"))</f>
        <v>MIDDLE SCHOOL</v>
      </c>
      <c r="C263" s="76">
        <f>IFERROR(VLOOKUP("Unit"&amp;$A263,Descriptions!$A$4:$K$10000,7,FALSE),"add to description tab")</f>
        <v>0</v>
      </c>
      <c r="D263" s="76">
        <f>IFERROR(VLOOKUP("Unit"&amp;$A263,Descriptions!$A$4:$K$10000,8,FALSE),"add to description tab")</f>
        <v>0</v>
      </c>
      <c r="E263" s="76">
        <f>IFERROR(VLOOKUP("Unit"&amp;$A263,Descriptions!$A$4:$K$10000,9,FALSE),"add to description tab")</f>
        <v>0</v>
      </c>
      <c r="F263" s="76">
        <f>IFERROR(VLOOKUP("Unit"&amp;$A263,Descriptions!$A$4:$K$10000,10,FALSE),"add to description tab")</f>
        <v>0</v>
      </c>
      <c r="G263" s="76">
        <f>IFERROR(VLOOKUP("Unit"&amp;$A263,Descriptions!$A$4:$K$10000,11,FALSE),"add to description tab")</f>
        <v>0</v>
      </c>
    </row>
    <row r="264" spans="1:7" ht="14.25" customHeight="1" x14ac:dyDescent="0.25">
      <c r="A264" s="110" t="s">
        <v>3995</v>
      </c>
      <c r="B264" s="87" t="str">
        <f>UPPER(IFERROR(VLOOKUP("Unit"&amp;$A264,Descriptions!$A$4:$F$10000,4,FALSE),"add to description tab"))</f>
        <v>MAPLE MAKERS</v>
      </c>
      <c r="C264" s="76">
        <f>IFERROR(VLOOKUP("Unit"&amp;$A264,Descriptions!$A$4:$K$10000,7,FALSE),"add to description tab")</f>
        <v>0</v>
      </c>
      <c r="D264" s="76">
        <f>IFERROR(VLOOKUP("Unit"&amp;$A264,Descriptions!$A$4:$K$10000,8,FALSE),"add to description tab")</f>
        <v>0</v>
      </c>
      <c r="E264" s="76">
        <f>IFERROR(VLOOKUP("Unit"&amp;$A264,Descriptions!$A$4:$K$10000,9,FALSE),"add to description tab")</f>
        <v>0</v>
      </c>
      <c r="F264" s="76">
        <f>IFERROR(VLOOKUP("Unit"&amp;$A264,Descriptions!$A$4:$K$10000,10,FALSE),"add to description tab")</f>
        <v>0</v>
      </c>
      <c r="G264" s="76">
        <f>IFERROR(VLOOKUP("Unit"&amp;$A264,Descriptions!$A$4:$K$10000,11,FALSE),"add to description tab")</f>
        <v>0</v>
      </c>
    </row>
    <row r="265" spans="1:7" ht="14.25" customHeight="1" x14ac:dyDescent="0.25">
      <c r="A265" s="110" t="s">
        <v>1253</v>
      </c>
      <c r="B265" s="87" t="str">
        <f>UPPER(IFERROR(VLOOKUP("Unit"&amp;$A265,Descriptions!$A$4:$F$10000,4,FALSE),"add to description tab"))</f>
        <v>MODEL TECH</v>
      </c>
      <c r="C265" s="76">
        <f>IFERROR(VLOOKUP("Unit"&amp;$A265,Descriptions!$A$4:$K$10000,7,FALSE),"add to description tab")</f>
        <v>0</v>
      </c>
      <c r="D265" s="76">
        <f>IFERROR(VLOOKUP("Unit"&amp;$A265,Descriptions!$A$4:$K$10000,8,FALSE),"add to description tab")</f>
        <v>0</v>
      </c>
      <c r="E265" s="76">
        <f>IFERROR(VLOOKUP("Unit"&amp;$A265,Descriptions!$A$4:$K$10000,9,FALSE),"add to description tab")</f>
        <v>0</v>
      </c>
      <c r="F265" s="76">
        <f>IFERROR(VLOOKUP("Unit"&amp;$A265,Descriptions!$A$4:$K$10000,10,FALSE),"add to description tab")</f>
        <v>0</v>
      </c>
      <c r="G265" s="76">
        <f>IFERROR(VLOOKUP("Unit"&amp;$A265,Descriptions!$A$4:$K$10000,11,FALSE),"add to description tab")</f>
        <v>0</v>
      </c>
    </row>
    <row r="266" spans="1:7" ht="14.25" customHeight="1" x14ac:dyDescent="0.25">
      <c r="A266" s="110" t="s">
        <v>1256</v>
      </c>
      <c r="B266" s="87" t="str">
        <f>UPPER(IFERROR(VLOOKUP("Unit"&amp;$A266,Descriptions!$A$4:$F$10000,4,FALSE),"add to description tab"))</f>
        <v>NON-VOLUNTARY TRANSFER-CLSROOM</v>
      </c>
      <c r="C266" s="76">
        <f>IFERROR(VLOOKUP("Unit"&amp;$A266,Descriptions!$A$4:$K$10000,7,FALSE),"add to description tab")</f>
        <v>0</v>
      </c>
      <c r="D266" s="76">
        <f>IFERROR(VLOOKUP("Unit"&amp;$A266,Descriptions!$A$4:$K$10000,8,FALSE),"add to description tab")</f>
        <v>0</v>
      </c>
      <c r="E266" s="76">
        <f>IFERROR(VLOOKUP("Unit"&amp;$A266,Descriptions!$A$4:$K$10000,9,FALSE),"add to description tab")</f>
        <v>0</v>
      </c>
      <c r="F266" s="76">
        <f>IFERROR(VLOOKUP("Unit"&amp;$A266,Descriptions!$A$4:$K$10000,10,FALSE),"add to description tab")</f>
        <v>0</v>
      </c>
      <c r="G266" s="76">
        <f>IFERROR(VLOOKUP("Unit"&amp;$A266,Descriptions!$A$4:$K$10000,11,FALSE),"add to description tab")</f>
        <v>0</v>
      </c>
    </row>
    <row r="267" spans="1:7" ht="14.25" customHeight="1" x14ac:dyDescent="0.25">
      <c r="A267" s="110" t="s">
        <v>1264</v>
      </c>
      <c r="B267" s="87" t="str">
        <f>UPPER(IFERROR(VLOOKUP("Unit"&amp;$A267,Descriptions!$A$4:$F$10000,4,FALSE),"add to description tab"))</f>
        <v>MULTI-TIERED SYSTEM OF SUPPORT</v>
      </c>
      <c r="C267" s="76">
        <f>IFERROR(VLOOKUP("Unit"&amp;$A267,Descriptions!$A$4:$K$10000,7,FALSE),"add to description tab")</f>
        <v>0</v>
      </c>
      <c r="D267" s="76">
        <f>IFERROR(VLOOKUP("Unit"&amp;$A267,Descriptions!$A$4:$K$10000,8,FALSE),"add to description tab")</f>
        <v>0</v>
      </c>
      <c r="E267" s="76">
        <f>IFERROR(VLOOKUP("Unit"&amp;$A267,Descriptions!$A$4:$K$10000,9,FALSE),"add to description tab")</f>
        <v>0</v>
      </c>
      <c r="F267" s="76">
        <f>IFERROR(VLOOKUP("Unit"&amp;$A267,Descriptions!$A$4:$K$10000,10,FALSE),"add to description tab")</f>
        <v>0</v>
      </c>
      <c r="G267" s="76">
        <f>IFERROR(VLOOKUP("Unit"&amp;$A267,Descriptions!$A$4:$K$10000,11,FALSE),"add to description tab")</f>
        <v>0</v>
      </c>
    </row>
    <row r="268" spans="1:7" ht="14.25" customHeight="1" x14ac:dyDescent="0.25">
      <c r="A268" s="110" t="s">
        <v>1266</v>
      </c>
      <c r="B268" s="87" t="str">
        <f>UPPER(IFERROR(VLOOKUP("Unit"&amp;$A268,Descriptions!$A$4:$F$10000,4,FALSE),"add to description tab"))</f>
        <v>MUSIC PATHWAY</v>
      </c>
      <c r="C268" s="76">
        <f>IFERROR(VLOOKUP("Unit"&amp;$A268,Descriptions!$A$4:$K$10000,7,FALSE),"add to description tab")</f>
        <v>0</v>
      </c>
      <c r="D268" s="76">
        <f>IFERROR(VLOOKUP("Unit"&amp;$A268,Descriptions!$A$4:$K$10000,8,FALSE),"add to description tab")</f>
        <v>0</v>
      </c>
      <c r="E268" s="76">
        <f>IFERROR(VLOOKUP("Unit"&amp;$A268,Descriptions!$A$4:$K$10000,9,FALSE),"add to description tab")</f>
        <v>0</v>
      </c>
      <c r="F268" s="76">
        <f>IFERROR(VLOOKUP("Unit"&amp;$A268,Descriptions!$A$4:$K$10000,10,FALSE),"add to description tab")</f>
        <v>0</v>
      </c>
      <c r="G268" s="76">
        <f>IFERROR(VLOOKUP("Unit"&amp;$A268,Descriptions!$A$4:$K$10000,11,FALSE),"add to description tab")</f>
        <v>0</v>
      </c>
    </row>
    <row r="269" spans="1:7" ht="14.25" customHeight="1" x14ac:dyDescent="0.25">
      <c r="A269" s="110" t="s">
        <v>1306</v>
      </c>
      <c r="B269" s="87" t="str">
        <f>UPPER(IFERROR(VLOOKUP("Unit"&amp;$A269,Descriptions!$A$4:$F$10000,4,FALSE),"add to description tab"))</f>
        <v>NANCY SCHULER-JONES</v>
      </c>
      <c r="C269" s="76">
        <f>IFERROR(VLOOKUP("Unit"&amp;$A269,Descriptions!$A$4:$K$10000,7,FALSE),"add to description tab")</f>
        <v>0</v>
      </c>
      <c r="D269" s="76">
        <f>IFERROR(VLOOKUP("Unit"&amp;$A269,Descriptions!$A$4:$K$10000,8,FALSE),"add to description tab")</f>
        <v>0</v>
      </c>
      <c r="E269" s="76" t="str">
        <f>IFERROR(VLOOKUP("Unit"&amp;$A269,Descriptions!$A$4:$K$10000,9,FALSE),"add to description tab")</f>
        <v>x</v>
      </c>
      <c r="F269" s="76" t="str">
        <f>IFERROR(VLOOKUP("Unit"&amp;$A269,Descriptions!$A$4:$K$10000,10,FALSE),"add to description tab")</f>
        <v>x</v>
      </c>
      <c r="G269" s="76" t="str">
        <f>IFERROR(VLOOKUP("Unit"&amp;$A269,Descriptions!$A$4:$K$10000,11,FALSE),"add to description tab")</f>
        <v>x</v>
      </c>
    </row>
    <row r="270" spans="1:7" ht="14.25" customHeight="1" x14ac:dyDescent="0.25">
      <c r="A270" s="110" t="s">
        <v>4061</v>
      </c>
      <c r="B270" s="87" t="str">
        <f>UPPER(IFERROR(VLOOKUP("Unit"&amp;$A270,Descriptions!$A$4:$F$10000,4,FALSE),"add to description tab"))</f>
        <v>SAFE SUPPORTIVE SCHOOLS</v>
      </c>
      <c r="C270" s="76">
        <f>IFERROR(VLOOKUP("Unit"&amp;$A270,Descriptions!$A$4:$K$10000,7,FALSE),"add to description tab")</f>
        <v>0</v>
      </c>
      <c r="D270" s="76">
        <f>IFERROR(VLOOKUP("Unit"&amp;$A270,Descriptions!$A$4:$K$10000,8,FALSE),"add to description tab")</f>
        <v>0</v>
      </c>
      <c r="E270" s="76">
        <f>IFERROR(VLOOKUP("Unit"&amp;$A270,Descriptions!$A$4:$K$10000,9,FALSE),"add to description tab")</f>
        <v>0</v>
      </c>
      <c r="F270" s="76">
        <f>IFERROR(VLOOKUP("Unit"&amp;$A270,Descriptions!$A$4:$K$10000,10,FALSE),"add to description tab")</f>
        <v>0</v>
      </c>
      <c r="G270" s="76">
        <f>IFERROR(VLOOKUP("Unit"&amp;$A270,Descriptions!$A$4:$K$10000,11,FALSE),"add to description tab")</f>
        <v>0</v>
      </c>
    </row>
    <row r="271" spans="1:7" ht="14.25" customHeight="1" x14ac:dyDescent="0.25">
      <c r="A271" s="110" t="s">
        <v>682</v>
      </c>
      <c r="B271" s="87" t="str">
        <f>UPPER(IFERROR(VLOOKUP("Unit"&amp;$A271,Descriptions!$A$4:$F$10000,4,FALSE),"add to description tab"))</f>
        <v>NOON DUTY AIDE</v>
      </c>
      <c r="C271" s="76">
        <f>IFERROR(VLOOKUP("Unit"&amp;$A271,Descriptions!$A$4:$K$10000,7,FALSE),"add to description tab")</f>
        <v>0</v>
      </c>
      <c r="D271" s="76">
        <f>IFERROR(VLOOKUP("Unit"&amp;$A271,Descriptions!$A$4:$K$10000,8,FALSE),"add to description tab")</f>
        <v>0</v>
      </c>
      <c r="E271" s="76">
        <f>IFERROR(VLOOKUP("Unit"&amp;$A271,Descriptions!$A$4:$K$10000,9,FALSE),"add to description tab")</f>
        <v>0</v>
      </c>
      <c r="F271" s="76">
        <f>IFERROR(VLOOKUP("Unit"&amp;$A271,Descriptions!$A$4:$K$10000,10,FALSE),"add to description tab")</f>
        <v>0</v>
      </c>
      <c r="G271" s="76">
        <f>IFERROR(VLOOKUP("Unit"&amp;$A271,Descriptions!$A$4:$K$10000,11,FALSE),"add to description tab")</f>
        <v>0</v>
      </c>
    </row>
    <row r="272" spans="1:7" ht="14.25" customHeight="1" x14ac:dyDescent="0.25">
      <c r="A272" s="110" t="s">
        <v>1310</v>
      </c>
      <c r="B272" s="87" t="str">
        <f>UPPER(IFERROR(VLOOKUP("Unit"&amp;$A272,Descriptions!$A$4:$F$10000,4,FALSE),"add to description tab"))</f>
        <v>NEGOTIATIONS</v>
      </c>
      <c r="C272" s="76">
        <f>IFERROR(VLOOKUP("Unit"&amp;$A272,Descriptions!$A$4:$K$10000,7,FALSE),"add to description tab")</f>
        <v>0</v>
      </c>
      <c r="D272" s="76">
        <f>IFERROR(VLOOKUP("Unit"&amp;$A272,Descriptions!$A$4:$K$10000,8,FALSE),"add to description tab")</f>
        <v>0</v>
      </c>
      <c r="E272" s="76">
        <f>IFERROR(VLOOKUP("Unit"&amp;$A272,Descriptions!$A$4:$K$10000,9,FALSE),"add to description tab")</f>
        <v>0</v>
      </c>
      <c r="F272" s="76">
        <f>IFERROR(VLOOKUP("Unit"&amp;$A272,Descriptions!$A$4:$K$10000,10,FALSE),"add to description tab")</f>
        <v>0</v>
      </c>
      <c r="G272" s="76">
        <f>IFERROR(VLOOKUP("Unit"&amp;$A272,Descriptions!$A$4:$K$10000,11,FALSE),"add to description tab")</f>
        <v>0</v>
      </c>
    </row>
    <row r="273" spans="1:7" ht="14.25" hidden="1" customHeight="1" x14ac:dyDescent="0.25">
      <c r="A273" s="110" t="s">
        <v>1311</v>
      </c>
      <c r="B273" s="87" t="str">
        <f>UPPER(IFERROR(VLOOKUP("Unit"&amp;$A273,Descriptions!$A$4:$F$10000,4,FALSE),"add to description tab"))</f>
        <v>SMOKESIGNAL NEWSPAPER</v>
      </c>
      <c r="C273" s="76" t="str">
        <f>IFERROR(VLOOKUP("Unit"&amp;$A273,Descriptions!$A$4:$K$10000,7,FALSE),"add to description tab")</f>
        <v>X</v>
      </c>
      <c r="D273" s="76" t="str">
        <f>IFERROR(VLOOKUP("Unit"&amp;$A273,Descriptions!$A$4:$K$10000,8,FALSE),"add to description tab")</f>
        <v>X</v>
      </c>
      <c r="E273" s="76" t="str">
        <f>IFERROR(VLOOKUP("Unit"&amp;$A273,Descriptions!$A$4:$K$10000,9,FALSE),"add to description tab")</f>
        <v>X</v>
      </c>
      <c r="F273" s="76" t="str">
        <f>IFERROR(VLOOKUP("Unit"&amp;$A273,Descriptions!$A$4:$K$10000,10,FALSE),"add to description tab")</f>
        <v>X</v>
      </c>
      <c r="G273" s="76" t="str">
        <f>IFERROR(VLOOKUP("Unit"&amp;$A273,Descriptions!$A$4:$K$10000,11,FALSE),"add to description tab")</f>
        <v>X</v>
      </c>
    </row>
    <row r="274" spans="1:7" ht="14.25" customHeight="1" x14ac:dyDescent="0.25">
      <c r="A274" s="110" t="s">
        <v>1312</v>
      </c>
      <c r="B274" s="87" t="str">
        <f>UPPER(IFERROR(VLOOKUP("Unit"&amp;$A274,Descriptions!$A$4:$F$10000,4,FALSE),"add to description tab"))</f>
        <v>NEXT GENERATION SCI STANDARDS</v>
      </c>
      <c r="C274" s="76">
        <f>IFERROR(VLOOKUP("Unit"&amp;$A274,Descriptions!$A$4:$K$10000,7,FALSE),"add to description tab")</f>
        <v>0</v>
      </c>
      <c r="D274" s="76">
        <f>IFERROR(VLOOKUP("Unit"&amp;$A274,Descriptions!$A$4:$K$10000,8,FALSE),"add to description tab")</f>
        <v>0</v>
      </c>
      <c r="E274" s="76">
        <f>IFERROR(VLOOKUP("Unit"&amp;$A274,Descriptions!$A$4:$K$10000,9,FALSE),"add to description tab")</f>
        <v>0</v>
      </c>
      <c r="F274" s="76">
        <f>IFERROR(VLOOKUP("Unit"&amp;$A274,Descriptions!$A$4:$K$10000,10,FALSE),"add to description tab")</f>
        <v>0</v>
      </c>
      <c r="G274" s="76">
        <f>IFERROR(VLOOKUP("Unit"&amp;$A274,Descriptions!$A$4:$K$10000,11,FALSE),"add to description tab")</f>
        <v>0</v>
      </c>
    </row>
    <row r="275" spans="1:7" ht="14.25" customHeight="1" x14ac:dyDescent="0.25">
      <c r="A275" s="110" t="s">
        <v>3616</v>
      </c>
      <c r="B275" s="87" t="str">
        <f>UPPER(IFERROR(VLOOKUP("Unit"&amp;$A275,Descriptions!$A$4:$F$10000,4,FALSE),"add to description tab"))</f>
        <v>NOSTALGIA PROJECTS</v>
      </c>
      <c r="C275" s="76">
        <f>IFERROR(VLOOKUP("Unit"&amp;$A275,Descriptions!$A$4:$K$10000,7,FALSE),"add to description tab")</f>
        <v>0</v>
      </c>
      <c r="D275" s="76">
        <f>IFERROR(VLOOKUP("Unit"&amp;$A275,Descriptions!$A$4:$K$10000,8,FALSE),"add to description tab")</f>
        <v>0</v>
      </c>
      <c r="E275" s="76">
        <f>IFERROR(VLOOKUP("Unit"&amp;$A275,Descriptions!$A$4:$K$10000,9,FALSE),"add to description tab")</f>
        <v>0</v>
      </c>
      <c r="F275" s="76" t="str">
        <f>IFERROR(VLOOKUP("Unit"&amp;$A275,Descriptions!$A$4:$K$10000,10,FALSE),"add to description tab")</f>
        <v>X</v>
      </c>
      <c r="G275" s="76" t="str">
        <f>IFERROR(VLOOKUP("Unit"&amp;$A275,Descriptions!$A$4:$K$10000,11,FALSE),"add to description tab")</f>
        <v>X</v>
      </c>
    </row>
    <row r="276" spans="1:7" ht="14.25" customHeight="1" x14ac:dyDescent="0.25">
      <c r="A276" s="110" t="s">
        <v>1316</v>
      </c>
      <c r="B276" s="87" t="str">
        <f>UPPER(IFERROR(VLOOKUP("Unit"&amp;$A276,Descriptions!$A$4:$F$10000,4,FALSE),"add to description tab"))</f>
        <v>NETWORKING PATHWAY</v>
      </c>
      <c r="C276" s="76">
        <f>IFERROR(VLOOKUP("Unit"&amp;$A276,Descriptions!$A$4:$K$10000,7,FALSE),"add to description tab")</f>
        <v>0</v>
      </c>
      <c r="D276" s="76">
        <f>IFERROR(VLOOKUP("Unit"&amp;$A276,Descriptions!$A$4:$K$10000,8,FALSE),"add to description tab")</f>
        <v>0</v>
      </c>
      <c r="E276" s="76">
        <f>IFERROR(VLOOKUP("Unit"&amp;$A276,Descriptions!$A$4:$K$10000,9,FALSE),"add to description tab")</f>
        <v>0</v>
      </c>
      <c r="F276" s="76">
        <f>IFERROR(VLOOKUP("Unit"&amp;$A276,Descriptions!$A$4:$K$10000,10,FALSE),"add to description tab")</f>
        <v>0</v>
      </c>
      <c r="G276" s="76">
        <f>IFERROR(VLOOKUP("Unit"&amp;$A276,Descriptions!$A$4:$K$10000,11,FALSE),"add to description tab")</f>
        <v>0</v>
      </c>
    </row>
    <row r="277" spans="1:7" ht="14.25" customHeight="1" x14ac:dyDescent="0.25">
      <c r="A277" s="110" t="s">
        <v>1318</v>
      </c>
      <c r="B277" s="87" t="str">
        <f>UPPER(IFERROR(VLOOKUP("Unit"&amp;$A277,Descriptions!$A$4:$F$10000,4,FALSE),"add to description tab"))</f>
        <v>HEALTH &amp; NUTRITION WHEEL</v>
      </c>
      <c r="C277" s="76">
        <f>IFERROR(VLOOKUP("Unit"&amp;$A277,Descriptions!$A$4:$K$10000,7,FALSE),"add to description tab")</f>
        <v>0</v>
      </c>
      <c r="D277" s="76">
        <f>IFERROR(VLOOKUP("Unit"&amp;$A277,Descriptions!$A$4:$K$10000,8,FALSE),"add to description tab")</f>
        <v>0</v>
      </c>
      <c r="E277" s="76">
        <f>IFERROR(VLOOKUP("Unit"&amp;$A277,Descriptions!$A$4:$K$10000,9,FALSE),"add to description tab")</f>
        <v>0</v>
      </c>
      <c r="F277" s="76">
        <f>IFERROR(VLOOKUP("Unit"&amp;$A277,Descriptions!$A$4:$K$10000,10,FALSE),"add to description tab")</f>
        <v>0</v>
      </c>
      <c r="G277" s="76">
        <f>IFERROR(VLOOKUP("Unit"&amp;$A277,Descriptions!$A$4:$K$10000,11,FALSE),"add to description tab")</f>
        <v>0</v>
      </c>
    </row>
    <row r="278" spans="1:7" ht="14.25" customHeight="1" x14ac:dyDescent="0.25">
      <c r="A278" s="110" t="s">
        <v>3938</v>
      </c>
      <c r="B278" s="87" t="str">
        <f>UPPER(IFERROR(VLOOKUP("Unit"&amp;$A278,Descriptions!$A$4:$F$10000,4,FALSE),"add to description tab"))</f>
        <v>NWEA</v>
      </c>
      <c r="C278" s="76">
        <f>IFERROR(VLOOKUP("Unit"&amp;$A278,Descriptions!$A$4:$K$10000,7,FALSE),"add to description tab")</f>
        <v>0</v>
      </c>
      <c r="D278" s="76">
        <f>IFERROR(VLOOKUP("Unit"&amp;$A278,Descriptions!$A$4:$K$10000,8,FALSE),"add to description tab")</f>
        <v>0</v>
      </c>
      <c r="E278" s="76">
        <f>IFERROR(VLOOKUP("Unit"&amp;$A278,Descriptions!$A$4:$K$10000,9,FALSE),"add to description tab")</f>
        <v>0</v>
      </c>
      <c r="F278" s="76">
        <f>IFERROR(VLOOKUP("Unit"&amp;$A278,Descriptions!$A$4:$K$10000,10,FALSE),"add to description tab")</f>
        <v>0</v>
      </c>
      <c r="G278" s="76">
        <f>IFERROR(VLOOKUP("Unit"&amp;$A278,Descriptions!$A$4:$K$10000,11,FALSE),"add to description tab")</f>
        <v>0</v>
      </c>
    </row>
    <row r="279" spans="1:7" ht="14.25" customHeight="1" x14ac:dyDescent="0.25">
      <c r="A279" s="110" t="s">
        <v>1353</v>
      </c>
      <c r="B279" s="87" t="str">
        <f>UPPER(IFERROR(VLOOKUP("Unit"&amp;$A279,Descriptions!$A$4:$F$10000,4,FALSE),"add to description tab"))</f>
        <v>OFFICE</v>
      </c>
      <c r="C279" s="76">
        <f>IFERROR(VLOOKUP("Unit"&amp;$A279,Descriptions!$A$4:$K$10000,7,FALSE),"add to description tab")</f>
        <v>0</v>
      </c>
      <c r="D279" s="76">
        <f>IFERROR(VLOOKUP("Unit"&amp;$A279,Descriptions!$A$4:$K$10000,8,FALSE),"add to description tab")</f>
        <v>0</v>
      </c>
      <c r="E279" s="76">
        <f>IFERROR(VLOOKUP("Unit"&amp;$A279,Descriptions!$A$4:$K$10000,9,FALSE),"add to description tab")</f>
        <v>0</v>
      </c>
      <c r="F279" s="76">
        <f>IFERROR(VLOOKUP("Unit"&amp;$A279,Descriptions!$A$4:$K$10000,10,FALSE),"add to description tab")</f>
        <v>0</v>
      </c>
      <c r="G279" s="76">
        <f>IFERROR(VLOOKUP("Unit"&amp;$A279,Descriptions!$A$4:$K$10000,11,FALSE),"add to description tab")</f>
        <v>0</v>
      </c>
    </row>
    <row r="280" spans="1:7" ht="14.25" customHeight="1" x14ac:dyDescent="0.25">
      <c r="A280" s="110" t="s">
        <v>1367</v>
      </c>
      <c r="B280" s="87" t="str">
        <f>UPPER(IFERROR(VLOOKUP("Unit"&amp;$A280,Descriptions!$A$4:$F$10000,4,FALSE),"add to description tab"))</f>
        <v>OUTREACH CONSULTANTS</v>
      </c>
      <c r="C280" s="76">
        <f>IFERROR(VLOOKUP("Unit"&amp;$A280,Descriptions!$A$4:$K$10000,7,FALSE),"add to description tab")</f>
        <v>0</v>
      </c>
      <c r="D280" s="76">
        <f>IFERROR(VLOOKUP("Unit"&amp;$A280,Descriptions!$A$4:$K$10000,8,FALSE),"add to description tab")</f>
        <v>0</v>
      </c>
      <c r="E280" s="76">
        <f>IFERROR(VLOOKUP("Unit"&amp;$A280,Descriptions!$A$4:$K$10000,9,FALSE),"add to description tab")</f>
        <v>0</v>
      </c>
      <c r="F280" s="76">
        <f>IFERROR(VLOOKUP("Unit"&amp;$A280,Descriptions!$A$4:$K$10000,10,FALSE),"add to description tab")</f>
        <v>0</v>
      </c>
      <c r="G280" s="76">
        <f>IFERROR(VLOOKUP("Unit"&amp;$A280,Descriptions!$A$4:$K$10000,11,FALSE),"add to description tab")</f>
        <v>0</v>
      </c>
    </row>
    <row r="281" spans="1:7" ht="14.25" customHeight="1" x14ac:dyDescent="0.25">
      <c r="A281" s="110" t="s">
        <v>1368</v>
      </c>
      <c r="B281" s="87" t="str">
        <f>UPPER(IFERROR(VLOOKUP("Unit"&amp;$A281,Descriptions!$A$4:$F$10000,4,FALSE),"add to description tab"))</f>
        <v>ORFALEA FUND GRANT</v>
      </c>
      <c r="C281" s="76">
        <f>IFERROR(VLOOKUP("Unit"&amp;$A281,Descriptions!$A$4:$K$10000,7,FALSE),"add to description tab")</f>
        <v>0</v>
      </c>
      <c r="D281" s="76">
        <f>IFERROR(VLOOKUP("Unit"&amp;$A281,Descriptions!$A$4:$K$10000,8,FALSE),"add to description tab")</f>
        <v>0</v>
      </c>
      <c r="E281" s="76">
        <f>IFERROR(VLOOKUP("Unit"&amp;$A281,Descriptions!$A$4:$K$10000,9,FALSE),"add to description tab")</f>
        <v>0</v>
      </c>
      <c r="F281" s="76">
        <f>IFERROR(VLOOKUP("Unit"&amp;$A281,Descriptions!$A$4:$K$10000,10,FALSE),"add to description tab")</f>
        <v>0</v>
      </c>
      <c r="G281" s="76">
        <f>IFERROR(VLOOKUP("Unit"&amp;$A281,Descriptions!$A$4:$K$10000,11,FALSE),"add to description tab")</f>
        <v>0</v>
      </c>
    </row>
    <row r="282" spans="1:7" ht="14.25" customHeight="1" x14ac:dyDescent="0.25">
      <c r="A282" s="110" t="s">
        <v>1369</v>
      </c>
      <c r="B282" s="87" t="str">
        <f>UPPER(IFERROR(VLOOKUP("Unit"&amp;$A282,Descriptions!$A$4:$F$10000,4,FALSE),"add to description tab"))</f>
        <v>ORNAMENTAL HORTICULTURE</v>
      </c>
      <c r="C282" s="76">
        <f>IFERROR(VLOOKUP("Unit"&amp;$A282,Descriptions!$A$4:$K$10000,7,FALSE),"add to description tab")</f>
        <v>0</v>
      </c>
      <c r="D282" s="76">
        <f>IFERROR(VLOOKUP("Unit"&amp;$A282,Descriptions!$A$4:$K$10000,8,FALSE),"add to description tab")</f>
        <v>0</v>
      </c>
      <c r="E282" s="76">
        <f>IFERROR(VLOOKUP("Unit"&amp;$A282,Descriptions!$A$4:$K$10000,9,FALSE),"add to description tab")</f>
        <v>0</v>
      </c>
      <c r="F282" s="76">
        <f>IFERROR(VLOOKUP("Unit"&amp;$A282,Descriptions!$A$4:$K$10000,10,FALSE),"add to description tab")</f>
        <v>0</v>
      </c>
      <c r="G282" s="76">
        <f>IFERROR(VLOOKUP("Unit"&amp;$A282,Descriptions!$A$4:$K$10000,11,FALSE),"add to description tab")</f>
        <v>0</v>
      </c>
    </row>
    <row r="283" spans="1:7" ht="14.25" customHeight="1" x14ac:dyDescent="0.25">
      <c r="A283" s="110" t="s">
        <v>1375</v>
      </c>
      <c r="B283" s="87" t="str">
        <f>UPPER(IFERROR(VLOOKUP("Unit"&amp;$A283,Descriptions!$A$4:$F$10000,4,FALSE),"add to description tab"))</f>
        <v>PAINTING</v>
      </c>
      <c r="C283" s="76">
        <f>IFERROR(VLOOKUP("Unit"&amp;$A283,Descriptions!$A$4:$K$10000,7,FALSE),"add to description tab")</f>
        <v>0</v>
      </c>
      <c r="D283" s="76">
        <f>IFERROR(VLOOKUP("Unit"&amp;$A283,Descriptions!$A$4:$K$10000,8,FALSE),"add to description tab")</f>
        <v>0</v>
      </c>
      <c r="E283" s="76">
        <f>IFERROR(VLOOKUP("Unit"&amp;$A283,Descriptions!$A$4:$K$10000,9,FALSE),"add to description tab")</f>
        <v>0</v>
      </c>
      <c r="F283" s="76">
        <f>IFERROR(VLOOKUP("Unit"&amp;$A283,Descriptions!$A$4:$K$10000,10,FALSE),"add to description tab")</f>
        <v>0</v>
      </c>
      <c r="G283" s="76">
        <f>IFERROR(VLOOKUP("Unit"&amp;$A283,Descriptions!$A$4:$K$10000,11,FALSE),"add to description tab")</f>
        <v>0</v>
      </c>
    </row>
    <row r="284" spans="1:7" ht="14.25" customHeight="1" x14ac:dyDescent="0.25">
      <c r="A284" s="110" t="s">
        <v>685</v>
      </c>
      <c r="B284" s="87" t="str">
        <f>UPPER(IFERROR(VLOOKUP("Unit"&amp;$A284,Descriptions!$A$4:$F$10000,4,FALSE),"add to description tab"))</f>
        <v>SUPPLEMENTAL RETIREMENT PLAN</v>
      </c>
      <c r="C284" s="76">
        <f>IFERROR(VLOOKUP("Unit"&amp;$A284,Descriptions!$A$4:$K$10000,7,FALSE),"add to description tab")</f>
        <v>0</v>
      </c>
      <c r="D284" s="76">
        <f>IFERROR(VLOOKUP("Unit"&amp;$A284,Descriptions!$A$4:$K$10000,8,FALSE),"add to description tab")</f>
        <v>0</v>
      </c>
      <c r="E284" s="76">
        <f>IFERROR(VLOOKUP("Unit"&amp;$A284,Descriptions!$A$4:$K$10000,9,FALSE),"add to description tab")</f>
        <v>0</v>
      </c>
      <c r="F284" s="76">
        <f>IFERROR(VLOOKUP("Unit"&amp;$A284,Descriptions!$A$4:$K$10000,10,FALSE),"add to description tab")</f>
        <v>0</v>
      </c>
      <c r="G284" s="76">
        <f>IFERROR(VLOOKUP("Unit"&amp;$A284,Descriptions!$A$4:$K$10000,11,FALSE),"add to description tab")</f>
        <v>0</v>
      </c>
    </row>
    <row r="285" spans="1:7" ht="14.25" customHeight="1" x14ac:dyDescent="0.25">
      <c r="A285" s="110" t="s">
        <v>3939</v>
      </c>
      <c r="B285" s="87" t="str">
        <f>UPPER(IFERROR(VLOOKUP("Unit"&amp;$A285,Descriptions!$A$4:$F$10000,4,FALSE),"add to description tab"))</f>
        <v>PERFORMANCE ART GRANT</v>
      </c>
      <c r="C285" s="76">
        <f>IFERROR(VLOOKUP("Unit"&amp;$A285,Descriptions!$A$4:$K$10000,7,FALSE),"add to description tab")</f>
        <v>0</v>
      </c>
      <c r="D285" s="76">
        <f>IFERROR(VLOOKUP("Unit"&amp;$A285,Descriptions!$A$4:$K$10000,8,FALSE),"add to description tab")</f>
        <v>0</v>
      </c>
      <c r="E285" s="76">
        <f>IFERROR(VLOOKUP("Unit"&amp;$A285,Descriptions!$A$4:$K$10000,9,FALSE),"add to description tab")</f>
        <v>0</v>
      </c>
      <c r="F285" s="76">
        <f>IFERROR(VLOOKUP("Unit"&amp;$A285,Descriptions!$A$4:$K$10000,10,FALSE),"add to description tab")</f>
        <v>0</v>
      </c>
      <c r="G285" s="76">
        <f>IFERROR(VLOOKUP("Unit"&amp;$A285,Descriptions!$A$4:$K$10000,11,FALSE),"add to description tab")</f>
        <v>0</v>
      </c>
    </row>
    <row r="286" spans="1:7" ht="14.25" customHeight="1" x14ac:dyDescent="0.25">
      <c r="A286" s="110" t="s">
        <v>4062</v>
      </c>
      <c r="B286" s="87" t="str">
        <f>UPPER(IFERROR(VLOOKUP("Unit"&amp;$A286,Descriptions!$A$4:$F$10000,4,FALSE),"add to description tab"))</f>
        <v>PASC SBCEO</v>
      </c>
      <c r="C286" s="76">
        <f>IFERROR(VLOOKUP("Unit"&amp;$A286,Descriptions!$A$4:$K$10000,7,FALSE),"add to description tab")</f>
        <v>0</v>
      </c>
      <c r="D286" s="76">
        <f>IFERROR(VLOOKUP("Unit"&amp;$A286,Descriptions!$A$4:$K$10000,8,FALSE),"add to description tab")</f>
        <v>0</v>
      </c>
      <c r="E286" s="76">
        <f>IFERROR(VLOOKUP("Unit"&amp;$A286,Descriptions!$A$4:$K$10000,9,FALSE),"add to description tab")</f>
        <v>0</v>
      </c>
      <c r="F286" s="76">
        <f>IFERROR(VLOOKUP("Unit"&amp;$A286,Descriptions!$A$4:$K$10000,10,FALSE),"add to description tab")</f>
        <v>0</v>
      </c>
      <c r="G286" s="76">
        <f>IFERROR(VLOOKUP("Unit"&amp;$A286,Descriptions!$A$4:$K$10000,11,FALSE),"add to description tab")</f>
        <v>0</v>
      </c>
    </row>
    <row r="287" spans="1:7" ht="14.25" customHeight="1" x14ac:dyDescent="0.25">
      <c r="A287" s="110" t="s">
        <v>4063</v>
      </c>
      <c r="B287" s="87" t="str">
        <f>UPPER(IFERROR(VLOOKUP("Unit"&amp;$A287,Descriptions!$A$4:$F$10000,4,FALSE),"add to description tab"))</f>
        <v>PASSION PROJECT GRANT</v>
      </c>
      <c r="C287" s="76">
        <f>IFERROR(VLOOKUP("Unit"&amp;$A287,Descriptions!$A$4:$K$10000,7,FALSE),"add to description tab")</f>
        <v>0</v>
      </c>
      <c r="D287" s="76">
        <f>IFERROR(VLOOKUP("Unit"&amp;$A287,Descriptions!$A$4:$K$10000,8,FALSE),"add to description tab")</f>
        <v>0</v>
      </c>
      <c r="E287" s="76">
        <f>IFERROR(VLOOKUP("Unit"&amp;$A287,Descriptions!$A$4:$K$10000,9,FALSE),"add to description tab")</f>
        <v>0</v>
      </c>
      <c r="F287" s="76">
        <f>IFERROR(VLOOKUP("Unit"&amp;$A287,Descriptions!$A$4:$K$10000,10,FALSE),"add to description tab")</f>
        <v>0</v>
      </c>
      <c r="G287" s="76">
        <f>IFERROR(VLOOKUP("Unit"&amp;$A287,Descriptions!$A$4:$K$10000,11,FALSE),"add to description tab")</f>
        <v>0</v>
      </c>
    </row>
    <row r="288" spans="1:7" ht="14.25" customHeight="1" x14ac:dyDescent="0.25">
      <c r="A288" s="110" t="s">
        <v>1380</v>
      </c>
      <c r="B288" s="87" t="str">
        <f>UPPER(IFERROR(VLOOKUP("Unit"&amp;$A288,Descriptions!$A$4:$F$10000,4,FALSE),"add to description tab"))</f>
        <v>PAYROLL SWEEP</v>
      </c>
      <c r="C288" s="76">
        <f>IFERROR(VLOOKUP("Unit"&amp;$A288,Descriptions!$A$4:$K$10000,7,FALSE),"add to description tab")</f>
        <v>0</v>
      </c>
      <c r="D288" s="76">
        <f>IFERROR(VLOOKUP("Unit"&amp;$A288,Descriptions!$A$4:$K$10000,8,FALSE),"add to description tab")</f>
        <v>0</v>
      </c>
      <c r="E288" s="76">
        <f>IFERROR(VLOOKUP("Unit"&amp;$A288,Descriptions!$A$4:$K$10000,9,FALSE),"add to description tab")</f>
        <v>0</v>
      </c>
      <c r="F288" s="76">
        <f>IFERROR(VLOOKUP("Unit"&amp;$A288,Descriptions!$A$4:$K$10000,10,FALSE),"add to description tab")</f>
        <v>0</v>
      </c>
      <c r="G288" s="76">
        <f>IFERROR(VLOOKUP("Unit"&amp;$A288,Descriptions!$A$4:$K$10000,11,FALSE),"add to description tab")</f>
        <v>0</v>
      </c>
    </row>
    <row r="289" spans="1:7" ht="14.25" customHeight="1" x14ac:dyDescent="0.25">
      <c r="A289" s="110" t="s">
        <v>3941</v>
      </c>
      <c r="B289" s="87" t="str">
        <f>UPPER(IFERROR(VLOOKUP("Unit"&amp;$A289,Descriptions!$A$4:$F$10000,4,FALSE),"add to description tab"))</f>
        <v>INCENTIVES</v>
      </c>
      <c r="C289" s="76">
        <f>IFERROR(VLOOKUP("Unit"&amp;$A289,Descriptions!$A$4:$K$10000,7,FALSE),"add to description tab")</f>
        <v>0</v>
      </c>
      <c r="D289" s="76">
        <f>IFERROR(VLOOKUP("Unit"&amp;$A289,Descriptions!$A$4:$K$10000,8,FALSE),"add to description tab")</f>
        <v>0</v>
      </c>
      <c r="E289" s="76">
        <f>IFERROR(VLOOKUP("Unit"&amp;$A289,Descriptions!$A$4:$K$10000,9,FALSE),"add to description tab")</f>
        <v>0</v>
      </c>
      <c r="F289" s="76">
        <f>IFERROR(VLOOKUP("Unit"&amp;$A289,Descriptions!$A$4:$K$10000,10,FALSE),"add to description tab")</f>
        <v>0</v>
      </c>
      <c r="G289" s="76">
        <f>IFERROR(VLOOKUP("Unit"&amp;$A289,Descriptions!$A$4:$K$10000,11,FALSE),"add to description tab")</f>
        <v>0</v>
      </c>
    </row>
    <row r="290" spans="1:7" ht="14.25" customHeight="1" x14ac:dyDescent="0.25">
      <c r="A290" s="110" t="s">
        <v>1383</v>
      </c>
      <c r="B290" s="87" t="str">
        <f>UPPER(IFERROR(VLOOKUP("Unit"&amp;$A290,Descriptions!$A$4:$F$10000,4,FALSE),"add to description tab"))</f>
        <v>PROFESSIONAL DEV CLASSIFIED</v>
      </c>
      <c r="C290" s="76">
        <f>IFERROR(VLOOKUP("Unit"&amp;$A290,Descriptions!$A$4:$K$10000,7,FALSE),"add to description tab")</f>
        <v>0</v>
      </c>
      <c r="D290" s="76">
        <f>IFERROR(VLOOKUP("Unit"&amp;$A290,Descriptions!$A$4:$K$10000,8,FALSE),"add to description tab")</f>
        <v>0</v>
      </c>
      <c r="E290" s="76">
        <f>IFERROR(VLOOKUP("Unit"&amp;$A290,Descriptions!$A$4:$K$10000,9,FALSE),"add to description tab")</f>
        <v>0</v>
      </c>
      <c r="F290" s="76">
        <f>IFERROR(VLOOKUP("Unit"&amp;$A290,Descriptions!$A$4:$K$10000,10,FALSE),"add to description tab")</f>
        <v>0</v>
      </c>
      <c r="G290" s="76">
        <f>IFERROR(VLOOKUP("Unit"&amp;$A290,Descriptions!$A$4:$K$10000,11,FALSE),"add to description tab")</f>
        <v>0</v>
      </c>
    </row>
    <row r="291" spans="1:7" ht="14.25" customHeight="1" x14ac:dyDescent="0.25">
      <c r="A291" s="110" t="s">
        <v>1384</v>
      </c>
      <c r="B291" s="87" t="str">
        <f>UPPER(IFERROR(VLOOKUP("Unit"&amp;$A291,Descriptions!$A$4:$F$10000,4,FALSE),"add to description tab"))</f>
        <v>PROFESSIONAL DEV CERTIFICATED</v>
      </c>
      <c r="C291" s="76">
        <f>IFERROR(VLOOKUP("Unit"&amp;$A291,Descriptions!$A$4:$K$10000,7,FALSE),"add to description tab")</f>
        <v>0</v>
      </c>
      <c r="D291" s="76">
        <f>IFERROR(VLOOKUP("Unit"&amp;$A291,Descriptions!$A$4:$K$10000,8,FALSE),"add to description tab")</f>
        <v>0</v>
      </c>
      <c r="E291" s="76">
        <f>IFERROR(VLOOKUP("Unit"&amp;$A291,Descriptions!$A$4:$K$10000,9,FALSE),"add to description tab")</f>
        <v>0</v>
      </c>
      <c r="F291" s="76">
        <f>IFERROR(VLOOKUP("Unit"&amp;$A291,Descriptions!$A$4:$K$10000,10,FALSE),"add to description tab")</f>
        <v>0</v>
      </c>
      <c r="G291" s="76">
        <f>IFERROR(VLOOKUP("Unit"&amp;$A291,Descriptions!$A$4:$K$10000,11,FALSE),"add to description tab")</f>
        <v>0</v>
      </c>
    </row>
    <row r="292" spans="1:7" ht="14.25" customHeight="1" x14ac:dyDescent="0.25">
      <c r="A292" s="110" t="s">
        <v>1385</v>
      </c>
      <c r="B292" s="87" t="str">
        <f>UPPER(IFERROR(VLOOKUP("Unit"&amp;$A292,Descriptions!$A$4:$F$10000,4,FALSE),"add to description tab"))</f>
        <v>PROFESSIONAL DEV IT DEPT</v>
      </c>
      <c r="C292" s="76">
        <f>IFERROR(VLOOKUP("Unit"&amp;$A292,Descriptions!$A$4:$K$10000,7,FALSE),"add to description tab")</f>
        <v>0</v>
      </c>
      <c r="D292" s="76">
        <f>IFERROR(VLOOKUP("Unit"&amp;$A292,Descriptions!$A$4:$K$10000,8,FALSE),"add to description tab")</f>
        <v>0</v>
      </c>
      <c r="E292" s="76">
        <f>IFERROR(VLOOKUP("Unit"&amp;$A292,Descriptions!$A$4:$K$10000,9,FALSE),"add to description tab")</f>
        <v>0</v>
      </c>
      <c r="F292" s="76">
        <f>IFERROR(VLOOKUP("Unit"&amp;$A292,Descriptions!$A$4:$K$10000,10,FALSE),"add to description tab")</f>
        <v>0</v>
      </c>
      <c r="G292" s="76">
        <f>IFERROR(VLOOKUP("Unit"&amp;$A292,Descriptions!$A$4:$K$10000,11,FALSE),"add to description tab")</f>
        <v>0</v>
      </c>
    </row>
    <row r="293" spans="1:7" ht="14.25" customHeight="1" x14ac:dyDescent="0.25">
      <c r="A293" s="110" t="s">
        <v>1386</v>
      </c>
      <c r="B293" s="87" t="str">
        <f>UPPER(IFERROR(VLOOKUP("Unit"&amp;$A293,Descriptions!$A$4:$F$10000,4,FALSE),"add to description tab"))</f>
        <v>PHYSICAL EDUCATION TEACHER</v>
      </c>
      <c r="C293" s="76">
        <f>IFERROR(VLOOKUP("Unit"&amp;$A293,Descriptions!$A$4:$K$10000,7,FALSE),"add to description tab")</f>
        <v>0</v>
      </c>
      <c r="D293" s="76">
        <f>IFERROR(VLOOKUP("Unit"&amp;$A293,Descriptions!$A$4:$K$10000,8,FALSE),"add to description tab")</f>
        <v>0</v>
      </c>
      <c r="E293" s="76">
        <f>IFERROR(VLOOKUP("Unit"&amp;$A293,Descriptions!$A$4:$K$10000,9,FALSE),"add to description tab")</f>
        <v>0</v>
      </c>
      <c r="F293" s="76">
        <f>IFERROR(VLOOKUP("Unit"&amp;$A293,Descriptions!$A$4:$K$10000,10,FALSE),"add to description tab")</f>
        <v>0</v>
      </c>
      <c r="G293" s="76">
        <f>IFERROR(VLOOKUP("Unit"&amp;$A293,Descriptions!$A$4:$K$10000,11,FALSE),"add to description tab")</f>
        <v>0</v>
      </c>
    </row>
    <row r="294" spans="1:7" ht="14.25" customHeight="1" x14ac:dyDescent="0.25">
      <c r="A294" s="110" t="s">
        <v>1389</v>
      </c>
      <c r="B294" s="87" t="str">
        <f>UPPER(IFERROR(VLOOKUP("Unit"&amp;$A294,Descriptions!$A$4:$F$10000,4,FALSE),"add to description tab"))</f>
        <v>PERSONNEL COMMISSION</v>
      </c>
      <c r="C294" s="76">
        <f>IFERROR(VLOOKUP("Unit"&amp;$A294,Descriptions!$A$4:$K$10000,7,FALSE),"add to description tab")</f>
        <v>0</v>
      </c>
      <c r="D294" s="76">
        <f>IFERROR(VLOOKUP("Unit"&amp;$A294,Descriptions!$A$4:$K$10000,8,FALSE),"add to description tab")</f>
        <v>0</v>
      </c>
      <c r="E294" s="76">
        <f>IFERROR(VLOOKUP("Unit"&amp;$A294,Descriptions!$A$4:$K$10000,9,FALSE),"add to description tab")</f>
        <v>0</v>
      </c>
      <c r="F294" s="76">
        <f>IFERROR(VLOOKUP("Unit"&amp;$A294,Descriptions!$A$4:$K$10000,10,FALSE),"add to description tab")</f>
        <v>0</v>
      </c>
      <c r="G294" s="76">
        <f>IFERROR(VLOOKUP("Unit"&amp;$A294,Descriptions!$A$4:$K$10000,11,FALSE),"add to description tab")</f>
        <v>0</v>
      </c>
    </row>
    <row r="295" spans="1:7" ht="14.25" customHeight="1" x14ac:dyDescent="0.25">
      <c r="A295" s="110" t="s">
        <v>3996</v>
      </c>
      <c r="B295" s="87" t="str">
        <f>UPPER(IFERROR(VLOOKUP("Unit"&amp;$A295,Descriptions!$A$4:$F$10000,4,FALSE),"add to description tab"))</f>
        <v>PLAYGROUND</v>
      </c>
      <c r="C295" s="76">
        <f>IFERROR(VLOOKUP("Unit"&amp;$A295,Descriptions!$A$4:$K$10000,7,FALSE),"add to description tab")</f>
        <v>0</v>
      </c>
      <c r="D295" s="76">
        <f>IFERROR(VLOOKUP("Unit"&amp;$A295,Descriptions!$A$4:$K$10000,8,FALSE),"add to description tab")</f>
        <v>0</v>
      </c>
      <c r="E295" s="76">
        <f>IFERROR(VLOOKUP("Unit"&amp;$A295,Descriptions!$A$4:$K$10000,9,FALSE),"add to description tab")</f>
        <v>0</v>
      </c>
      <c r="F295" s="76">
        <f>IFERROR(VLOOKUP("Unit"&amp;$A295,Descriptions!$A$4:$K$10000,10,FALSE),"add to description tab")</f>
        <v>0</v>
      </c>
      <c r="G295" s="76">
        <f>IFERROR(VLOOKUP("Unit"&amp;$A295,Descriptions!$A$4:$K$10000,11,FALSE),"add to description tab")</f>
        <v>0</v>
      </c>
    </row>
    <row r="296" spans="1:7" ht="14.25" customHeight="1" x14ac:dyDescent="0.25">
      <c r="A296" s="110" t="s">
        <v>3796</v>
      </c>
      <c r="B296" s="87" t="str">
        <f>UPPER(IFERROR(VLOOKUP("Unit"&amp;$A296,Descriptions!$A$4:$F$10000,4,FALSE),"add to description tab"))</f>
        <v>PUBLIC HEALTH EXPENSES</v>
      </c>
      <c r="C296" s="76">
        <f>IFERROR(VLOOKUP("Unit"&amp;$A296,Descriptions!$A$4:$K$10000,7,FALSE),"add to description tab")</f>
        <v>0</v>
      </c>
      <c r="D296" s="76">
        <f>IFERROR(VLOOKUP("Unit"&amp;$A296,Descriptions!$A$4:$K$10000,8,FALSE),"add to description tab")</f>
        <v>0</v>
      </c>
      <c r="E296" s="76">
        <f>IFERROR(VLOOKUP("Unit"&amp;$A296,Descriptions!$A$4:$K$10000,9,FALSE),"add to description tab")</f>
        <v>0</v>
      </c>
      <c r="F296" s="76">
        <f>IFERROR(VLOOKUP("Unit"&amp;$A296,Descriptions!$A$4:$K$10000,10,FALSE),"add to description tab")</f>
        <v>0</v>
      </c>
      <c r="G296" s="76">
        <f>IFERROR(VLOOKUP("Unit"&amp;$A296,Descriptions!$A$4:$K$10000,11,FALSE),"add to description tab")</f>
        <v>0</v>
      </c>
    </row>
    <row r="297" spans="1:7" ht="14.25" customHeight="1" x14ac:dyDescent="0.25">
      <c r="A297" s="110" t="s">
        <v>1393</v>
      </c>
      <c r="B297" s="87" t="str">
        <f>UPPER(IFERROR(VLOOKUP("Unit"&amp;$A297,Descriptions!$A$4:$F$10000,4,FALSE),"add to description tab"))</f>
        <v>PHILANTHROPY PROJECT GRANT</v>
      </c>
      <c r="C297" s="76">
        <f>IFERROR(VLOOKUP("Unit"&amp;$A297,Descriptions!$A$4:$K$10000,7,FALSE),"add to description tab")</f>
        <v>0</v>
      </c>
      <c r="D297" s="76">
        <f>IFERROR(VLOOKUP("Unit"&amp;$A297,Descriptions!$A$4:$K$10000,8,FALSE),"add to description tab")</f>
        <v>0</v>
      </c>
      <c r="E297" s="76">
        <f>IFERROR(VLOOKUP("Unit"&amp;$A297,Descriptions!$A$4:$K$10000,9,FALSE),"add to description tab")</f>
        <v>0</v>
      </c>
      <c r="F297" s="76">
        <f>IFERROR(VLOOKUP("Unit"&amp;$A297,Descriptions!$A$4:$K$10000,10,FALSE),"add to description tab")</f>
        <v>0</v>
      </c>
      <c r="G297" s="76">
        <f>IFERROR(VLOOKUP("Unit"&amp;$A297,Descriptions!$A$4:$K$10000,11,FALSE),"add to description tab")</f>
        <v>0</v>
      </c>
    </row>
    <row r="298" spans="1:7" ht="14.25" customHeight="1" x14ac:dyDescent="0.25">
      <c r="A298" s="110" t="s">
        <v>1394</v>
      </c>
      <c r="B298" s="87" t="str">
        <f>UPPER(IFERROR(VLOOKUP("Unit"&amp;$A298,Descriptions!$A$4:$F$10000,4,FALSE),"add to description tab"))</f>
        <v>PHOTOGRAPHY</v>
      </c>
      <c r="C298" s="76">
        <f>IFERROR(VLOOKUP("Unit"&amp;$A298,Descriptions!$A$4:$K$10000,7,FALSE),"add to description tab")</f>
        <v>0</v>
      </c>
      <c r="D298" s="76">
        <f>IFERROR(VLOOKUP("Unit"&amp;$A298,Descriptions!$A$4:$K$10000,8,FALSE),"add to description tab")</f>
        <v>0</v>
      </c>
      <c r="E298" s="76">
        <f>IFERROR(VLOOKUP("Unit"&amp;$A298,Descriptions!$A$4:$K$10000,9,FALSE),"add to description tab")</f>
        <v>0</v>
      </c>
      <c r="F298" s="76">
        <f>IFERROR(VLOOKUP("Unit"&amp;$A298,Descriptions!$A$4:$K$10000,10,FALSE),"add to description tab")</f>
        <v>0</v>
      </c>
      <c r="G298" s="76">
        <f>IFERROR(VLOOKUP("Unit"&amp;$A298,Descriptions!$A$4:$K$10000,11,FALSE),"add to description tab")</f>
        <v>0</v>
      </c>
    </row>
    <row r="299" spans="1:7" ht="14.25" hidden="1" customHeight="1" x14ac:dyDescent="0.25">
      <c r="A299" s="110" t="s">
        <v>1396</v>
      </c>
      <c r="B299" s="87" t="str">
        <f>UPPER(IFERROR(VLOOKUP("Unit"&amp;$A299,Descriptions!$A$4:$F$10000,4,FALSE),"add to description tab"))</f>
        <v>PARENT INST F/QUALITY ED</v>
      </c>
      <c r="C299" s="76" t="str">
        <f>IFERROR(VLOOKUP("Unit"&amp;$A299,Descriptions!$A$4:$K$10000,7,FALSE),"add to description tab")</f>
        <v>X</v>
      </c>
      <c r="D299" s="76" t="str">
        <f>IFERROR(VLOOKUP("Unit"&amp;$A299,Descriptions!$A$4:$K$10000,8,FALSE),"add to description tab")</f>
        <v>X</v>
      </c>
      <c r="E299" s="76" t="str">
        <f>IFERROR(VLOOKUP("Unit"&amp;$A299,Descriptions!$A$4:$K$10000,9,FALSE),"add to description tab")</f>
        <v>X</v>
      </c>
      <c r="F299" s="76" t="str">
        <f>IFERROR(VLOOKUP("Unit"&amp;$A299,Descriptions!$A$4:$K$10000,10,FALSE),"add to description tab")</f>
        <v>X</v>
      </c>
      <c r="G299" s="76" t="str">
        <f>IFERROR(VLOOKUP("Unit"&amp;$A299,Descriptions!$A$4:$K$10000,11,FALSE),"add to description tab")</f>
        <v>X</v>
      </c>
    </row>
    <row r="300" spans="1:7" ht="14.25" customHeight="1" x14ac:dyDescent="0.25">
      <c r="A300" s="110" t="s">
        <v>3997</v>
      </c>
      <c r="B300" s="87" t="str">
        <f>UPPER(IFERROR(VLOOKUP("Unit"&amp;$A300,Descriptions!$A$4:$F$10000,4,FALSE),"add to description tab"))</f>
        <v>PROFESSIONAL LRN NETWORKS</v>
      </c>
      <c r="C300" s="76">
        <f>IFERROR(VLOOKUP("Unit"&amp;$A300,Descriptions!$A$4:$K$10000,7,FALSE),"add to description tab")</f>
        <v>0</v>
      </c>
      <c r="D300" s="76">
        <f>IFERROR(VLOOKUP("Unit"&amp;$A300,Descriptions!$A$4:$K$10000,8,FALSE),"add to description tab")</f>
        <v>0</v>
      </c>
      <c r="E300" s="76">
        <f>IFERROR(VLOOKUP("Unit"&amp;$A300,Descriptions!$A$4:$K$10000,9,FALSE),"add to description tab")</f>
        <v>0</v>
      </c>
      <c r="F300" s="76">
        <f>IFERROR(VLOOKUP("Unit"&amp;$A300,Descriptions!$A$4:$K$10000,10,FALSE),"add to description tab")</f>
        <v>0</v>
      </c>
      <c r="G300" s="76">
        <f>IFERROR(VLOOKUP("Unit"&amp;$A300,Descriptions!$A$4:$K$10000,11,FALSE),"add to description tab")</f>
        <v>0</v>
      </c>
    </row>
    <row r="301" spans="1:7" ht="14.25" customHeight="1" x14ac:dyDescent="0.25">
      <c r="A301" s="110" t="s">
        <v>3798</v>
      </c>
      <c r="B301" s="87" t="str">
        <f>UPPER(IFERROR(VLOOKUP("Unit"&amp;$A301,Descriptions!$A$4:$F$10000,4,FALSE),"add to description tab"))</f>
        <v>PLANT SCIENCES</v>
      </c>
      <c r="C301" s="76">
        <f>IFERROR(VLOOKUP("Unit"&amp;$A301,Descriptions!$A$4:$K$10000,7,FALSE),"add to description tab")</f>
        <v>0</v>
      </c>
      <c r="D301" s="76">
        <f>IFERROR(VLOOKUP("Unit"&amp;$A301,Descriptions!$A$4:$K$10000,8,FALSE),"add to description tab")</f>
        <v>0</v>
      </c>
      <c r="E301" s="76">
        <f>IFERROR(VLOOKUP("Unit"&amp;$A301,Descriptions!$A$4:$K$10000,9,FALSE),"add to description tab")</f>
        <v>0</v>
      </c>
      <c r="F301" s="76">
        <f>IFERROR(VLOOKUP("Unit"&amp;$A301,Descriptions!$A$4:$K$10000,10,FALSE),"add to description tab")</f>
        <v>0</v>
      </c>
      <c r="G301" s="76">
        <f>IFERROR(VLOOKUP("Unit"&amp;$A301,Descriptions!$A$4:$K$10000,11,FALSE),"add to description tab")</f>
        <v>0</v>
      </c>
    </row>
    <row r="302" spans="1:7" ht="14.25" customHeight="1" x14ac:dyDescent="0.25">
      <c r="A302" s="110" t="s">
        <v>4108</v>
      </c>
      <c r="B302" s="87" t="str">
        <f>UPPER(IFERROR(VLOOKUP("Unit"&amp;$A302,Descriptions!$A$4:$F$10000,4,FALSE),"add to description tab"))</f>
        <v>DESIGN MODELING &amp; BUILDING</v>
      </c>
      <c r="C302" s="76">
        <f>IFERROR(VLOOKUP("Unit"&amp;$A302,Descriptions!$A$4:$K$10000,7,FALSE),"add to description tab")</f>
        <v>0</v>
      </c>
      <c r="D302" s="76">
        <f>IFERROR(VLOOKUP("Unit"&amp;$A302,Descriptions!$A$4:$K$10000,8,FALSE),"add to description tab")</f>
        <v>0</v>
      </c>
      <c r="E302" s="76">
        <f>IFERROR(VLOOKUP("Unit"&amp;$A302,Descriptions!$A$4:$K$10000,9,FALSE),"add to description tab")</f>
        <v>0</v>
      </c>
      <c r="F302" s="76">
        <f>IFERROR(VLOOKUP("Unit"&amp;$A302,Descriptions!$A$4:$K$10000,10,FALSE),"add to description tab")</f>
        <v>0</v>
      </c>
      <c r="G302" s="76">
        <f>IFERROR(VLOOKUP("Unit"&amp;$A302,Descriptions!$A$4:$K$10000,11,FALSE),"add to description tab")</f>
        <v>0</v>
      </c>
    </row>
    <row r="303" spans="1:7" ht="14.25" customHeight="1" x14ac:dyDescent="0.25">
      <c r="A303" s="110" t="s">
        <v>1400</v>
      </c>
      <c r="B303" s="87" t="str">
        <f>UPPER(IFERROR(VLOOKUP("Unit"&amp;$A303,Descriptions!$A$4:$F$10000,4,FALSE),"add to description tab"))</f>
        <v>SWIMMING POOLS</v>
      </c>
      <c r="C303" s="76">
        <f>IFERROR(VLOOKUP("Unit"&amp;$A303,Descriptions!$A$4:$K$10000,7,FALSE),"add to description tab")</f>
        <v>0</v>
      </c>
      <c r="D303" s="76">
        <f>IFERROR(VLOOKUP("Unit"&amp;$A303,Descriptions!$A$4:$K$10000,8,FALSE),"add to description tab")</f>
        <v>0</v>
      </c>
      <c r="E303" s="76">
        <f>IFERROR(VLOOKUP("Unit"&amp;$A303,Descriptions!$A$4:$K$10000,9,FALSE),"add to description tab")</f>
        <v>0</v>
      </c>
      <c r="F303" s="76">
        <f>IFERROR(VLOOKUP("Unit"&amp;$A303,Descriptions!$A$4:$K$10000,10,FALSE),"add to description tab")</f>
        <v>0</v>
      </c>
      <c r="G303" s="76">
        <f>IFERROR(VLOOKUP("Unit"&amp;$A303,Descriptions!$A$4:$K$10000,11,FALSE),"add to description tab")</f>
        <v>0</v>
      </c>
    </row>
    <row r="304" spans="1:7" ht="14.25" customHeight="1" x14ac:dyDescent="0.25">
      <c r="A304" s="110" t="s">
        <v>3800</v>
      </c>
      <c r="B304" s="87" t="str">
        <f>UPPER(IFERROR(VLOOKUP("Unit"&amp;$A304,Descriptions!$A$4:$F$10000,4,FALSE),"add to description tab"))</f>
        <v>PORTABLE</v>
      </c>
      <c r="C304" s="76">
        <f>IFERROR(VLOOKUP("Unit"&amp;$A304,Descriptions!$A$4:$K$10000,7,FALSE),"add to description tab")</f>
        <v>0</v>
      </c>
      <c r="D304" s="76">
        <f>IFERROR(VLOOKUP("Unit"&amp;$A304,Descriptions!$A$4:$K$10000,8,FALSE),"add to description tab")</f>
        <v>0</v>
      </c>
      <c r="E304" s="76">
        <f>IFERROR(VLOOKUP("Unit"&amp;$A304,Descriptions!$A$4:$K$10000,9,FALSE),"add to description tab")</f>
        <v>0</v>
      </c>
      <c r="F304" s="76">
        <f>IFERROR(VLOOKUP("Unit"&amp;$A304,Descriptions!$A$4:$K$10000,10,FALSE),"add to description tab")</f>
        <v>0</v>
      </c>
      <c r="G304" s="76">
        <f>IFERROR(VLOOKUP("Unit"&amp;$A304,Descriptions!$A$4:$K$10000,11,FALSE),"add to description tab")</f>
        <v>0</v>
      </c>
    </row>
    <row r="305" spans="1:7" ht="14.25" customHeight="1" x14ac:dyDescent="0.25">
      <c r="A305" s="110" t="s">
        <v>3998</v>
      </c>
      <c r="B305" s="87" t="str">
        <f>UPPER(IFERROR(VLOOKUP("Unit"&amp;$A305,Descriptions!$A$4:$F$10000,4,FALSE),"add to description tab"))</f>
        <v>PUPIL REENGAGEMENT</v>
      </c>
      <c r="C305" s="76">
        <f>IFERROR(VLOOKUP("Unit"&amp;$A305,Descriptions!$A$4:$K$10000,7,FALSE),"add to description tab")</f>
        <v>0</v>
      </c>
      <c r="D305" s="76">
        <f>IFERROR(VLOOKUP("Unit"&amp;$A305,Descriptions!$A$4:$K$10000,8,FALSE),"add to description tab")</f>
        <v>0</v>
      </c>
      <c r="E305" s="76">
        <f>IFERROR(VLOOKUP("Unit"&amp;$A305,Descriptions!$A$4:$K$10000,9,FALSE),"add to description tab")</f>
        <v>0</v>
      </c>
      <c r="F305" s="76">
        <f>IFERROR(VLOOKUP("Unit"&amp;$A305,Descriptions!$A$4:$K$10000,10,FALSE),"add to description tab")</f>
        <v>0</v>
      </c>
      <c r="G305" s="76">
        <f>IFERROR(VLOOKUP("Unit"&amp;$A305,Descriptions!$A$4:$K$10000,11,FALSE),"add to description tab")</f>
        <v>0</v>
      </c>
    </row>
    <row r="306" spans="1:7" ht="14.25" customHeight="1" x14ac:dyDescent="0.25">
      <c r="A306" s="110" t="s">
        <v>1402</v>
      </c>
      <c r="B306" s="87" t="str">
        <f>UPPER(IFERROR(VLOOKUP("Unit"&amp;$A306,Descriptions!$A$4:$F$10000,4,FALSE),"add to description tab"))</f>
        <v>PROJECT #1</v>
      </c>
      <c r="C306" s="76">
        <f>IFERROR(VLOOKUP("Unit"&amp;$A306,Descriptions!$A$4:$K$10000,7,FALSE),"add to description tab")</f>
        <v>0</v>
      </c>
      <c r="D306" s="76">
        <f>IFERROR(VLOOKUP("Unit"&amp;$A306,Descriptions!$A$4:$K$10000,8,FALSE),"add to description tab")</f>
        <v>0</v>
      </c>
      <c r="E306" s="76">
        <f>IFERROR(VLOOKUP("Unit"&amp;$A306,Descriptions!$A$4:$K$10000,9,FALSE),"add to description tab")</f>
        <v>0</v>
      </c>
      <c r="F306" s="76">
        <f>IFERROR(VLOOKUP("Unit"&amp;$A306,Descriptions!$A$4:$K$10000,10,FALSE),"add to description tab")</f>
        <v>0</v>
      </c>
      <c r="G306" s="76">
        <f>IFERROR(VLOOKUP("Unit"&amp;$A306,Descriptions!$A$4:$K$10000,11,FALSE),"add to description tab")</f>
        <v>0</v>
      </c>
    </row>
    <row r="307" spans="1:7" ht="14.25" customHeight="1" x14ac:dyDescent="0.25">
      <c r="A307" s="110" t="s">
        <v>1403</v>
      </c>
      <c r="B307" s="87" t="str">
        <f>UPPER(IFERROR(VLOOKUP("Unit"&amp;$A307,Descriptions!$A$4:$F$10000,4,FALSE),"add to description tab"))</f>
        <v>PROJECT #2</v>
      </c>
      <c r="C307" s="76">
        <f>IFERROR(VLOOKUP("Unit"&amp;$A307,Descriptions!$A$4:$K$10000,7,FALSE),"add to description tab")</f>
        <v>0</v>
      </c>
      <c r="D307" s="76">
        <f>IFERROR(VLOOKUP("Unit"&amp;$A307,Descriptions!$A$4:$K$10000,8,FALSE),"add to description tab")</f>
        <v>0</v>
      </c>
      <c r="E307" s="76">
        <f>IFERROR(VLOOKUP("Unit"&amp;$A307,Descriptions!$A$4:$K$10000,9,FALSE),"add to description tab")</f>
        <v>0</v>
      </c>
      <c r="F307" s="76">
        <f>IFERROR(VLOOKUP("Unit"&amp;$A307,Descriptions!$A$4:$K$10000,10,FALSE),"add to description tab")</f>
        <v>0</v>
      </c>
      <c r="G307" s="76">
        <f>IFERROR(VLOOKUP("Unit"&amp;$A307,Descriptions!$A$4:$K$10000,11,FALSE),"add to description tab")</f>
        <v>0</v>
      </c>
    </row>
    <row r="308" spans="1:7" ht="14.25" customHeight="1" x14ac:dyDescent="0.25">
      <c r="A308" s="110" t="s">
        <v>1404</v>
      </c>
      <c r="B308" s="87" t="str">
        <f>UPPER(IFERROR(VLOOKUP("Unit"&amp;$A308,Descriptions!$A$4:$F$10000,4,FALSE),"add to description tab"))</f>
        <v>PROJECT #3</v>
      </c>
      <c r="C308" s="76">
        <f>IFERROR(VLOOKUP("Unit"&amp;$A308,Descriptions!$A$4:$K$10000,7,FALSE),"add to description tab")</f>
        <v>0</v>
      </c>
      <c r="D308" s="76">
        <f>IFERROR(VLOOKUP("Unit"&amp;$A308,Descriptions!$A$4:$K$10000,8,FALSE),"add to description tab")</f>
        <v>0</v>
      </c>
      <c r="E308" s="76">
        <f>IFERROR(VLOOKUP("Unit"&amp;$A308,Descriptions!$A$4:$K$10000,9,FALSE),"add to description tab")</f>
        <v>0</v>
      </c>
      <c r="F308" s="76">
        <f>IFERROR(VLOOKUP("Unit"&amp;$A308,Descriptions!$A$4:$K$10000,10,FALSE),"add to description tab")</f>
        <v>0</v>
      </c>
      <c r="G308" s="76">
        <f>IFERROR(VLOOKUP("Unit"&amp;$A308,Descriptions!$A$4:$K$10000,11,FALSE),"add to description tab")</f>
        <v>0</v>
      </c>
    </row>
    <row r="309" spans="1:7" ht="14.25" customHeight="1" x14ac:dyDescent="0.25">
      <c r="A309" s="110" t="s">
        <v>1405</v>
      </c>
      <c r="B309" s="87" t="str">
        <f>UPPER(IFERROR(VLOOKUP("Unit"&amp;$A309,Descriptions!$A$4:$F$10000,4,FALSE),"add to description tab"))</f>
        <v>PROJECT #4</v>
      </c>
      <c r="C309" s="76">
        <f>IFERROR(VLOOKUP("Unit"&amp;$A309,Descriptions!$A$4:$K$10000,7,FALSE),"add to description tab")</f>
        <v>0</v>
      </c>
      <c r="D309" s="76">
        <f>IFERROR(VLOOKUP("Unit"&amp;$A309,Descriptions!$A$4:$K$10000,8,FALSE),"add to description tab")</f>
        <v>0</v>
      </c>
      <c r="E309" s="76">
        <f>IFERROR(VLOOKUP("Unit"&amp;$A309,Descriptions!$A$4:$K$10000,9,FALSE),"add to description tab")</f>
        <v>0</v>
      </c>
      <c r="F309" s="76">
        <f>IFERROR(VLOOKUP("Unit"&amp;$A309,Descriptions!$A$4:$K$10000,10,FALSE),"add to description tab")</f>
        <v>0</v>
      </c>
      <c r="G309" s="76">
        <f>IFERROR(VLOOKUP("Unit"&amp;$A309,Descriptions!$A$4:$K$10000,11,FALSE),"add to description tab")</f>
        <v>0</v>
      </c>
    </row>
    <row r="310" spans="1:7" ht="14.25" customHeight="1" x14ac:dyDescent="0.25">
      <c r="A310" s="110" t="s">
        <v>1406</v>
      </c>
      <c r="B310" s="87" t="str">
        <f>UPPER(IFERROR(VLOOKUP("Unit"&amp;$A310,Descriptions!$A$4:$F$10000,4,FALSE),"add to description tab"))</f>
        <v>PROJECT #5</v>
      </c>
      <c r="C310" s="76">
        <f>IFERROR(VLOOKUP("Unit"&amp;$A310,Descriptions!$A$4:$K$10000,7,FALSE),"add to description tab")</f>
        <v>0</v>
      </c>
      <c r="D310" s="76">
        <f>IFERROR(VLOOKUP("Unit"&amp;$A310,Descriptions!$A$4:$K$10000,8,FALSE),"add to description tab")</f>
        <v>0</v>
      </c>
      <c r="E310" s="76">
        <f>IFERROR(VLOOKUP("Unit"&amp;$A310,Descriptions!$A$4:$K$10000,9,FALSE),"add to description tab")</f>
        <v>0</v>
      </c>
      <c r="F310" s="76">
        <f>IFERROR(VLOOKUP("Unit"&amp;$A310,Descriptions!$A$4:$K$10000,10,FALSE),"add to description tab")</f>
        <v>0</v>
      </c>
      <c r="G310" s="76">
        <f>IFERROR(VLOOKUP("Unit"&amp;$A310,Descriptions!$A$4:$K$10000,11,FALSE),"add to description tab")</f>
        <v>0</v>
      </c>
    </row>
    <row r="311" spans="1:7" ht="14.25" hidden="1" customHeight="1" x14ac:dyDescent="0.25">
      <c r="A311" s="110" t="s">
        <v>1407</v>
      </c>
      <c r="B311" s="87" t="str">
        <f>UPPER(IFERROR(VLOOKUP("Unit"&amp;$A311,Descriptions!$A$4:$F$10000,4,FALSE),"add to description tab"))</f>
        <v>ASK PATRICIA</v>
      </c>
      <c r="C311" s="76" t="str">
        <f>IFERROR(VLOOKUP("Unit"&amp;$A311,Descriptions!$A$4:$K$10000,7,FALSE),"add to description tab")</f>
        <v>X</v>
      </c>
      <c r="D311" s="76" t="str">
        <f>IFERROR(VLOOKUP("Unit"&amp;$A311,Descriptions!$A$4:$K$10000,8,FALSE),"add to description tab")</f>
        <v>X</v>
      </c>
      <c r="E311" s="76" t="str">
        <f>IFERROR(VLOOKUP("Unit"&amp;$A311,Descriptions!$A$4:$K$10000,9,FALSE),"add to description tab")</f>
        <v>X</v>
      </c>
      <c r="F311" s="76" t="str">
        <f>IFERROR(VLOOKUP("Unit"&amp;$A311,Descriptions!$A$4:$K$10000,10,FALSE),"add to description tab")</f>
        <v>X</v>
      </c>
      <c r="G311" s="76" t="str">
        <f>IFERROR(VLOOKUP("Unit"&amp;$A311,Descriptions!$A$4:$K$10000,11,FALSE),"add to description tab")</f>
        <v>X</v>
      </c>
    </row>
    <row r="312" spans="1:7" ht="14.25" customHeight="1" x14ac:dyDescent="0.25">
      <c r="A312" s="110" t="s">
        <v>3971</v>
      </c>
      <c r="B312" s="87" t="str">
        <f>UPPER(IFERROR(VLOOKUP("Unit"&amp;$A312,Descriptions!$A$4:$F$10000,4,FALSE),"add to description tab"))</f>
        <v>PRE-K</v>
      </c>
      <c r="C312" s="76">
        <f>IFERROR(VLOOKUP("Unit"&amp;$A312,Descriptions!$A$4:$K$10000,7,FALSE),"add to description tab")</f>
        <v>0</v>
      </c>
      <c r="D312" s="76">
        <f>IFERROR(VLOOKUP("Unit"&amp;$A312,Descriptions!$A$4:$K$10000,8,FALSE),"add to description tab")</f>
        <v>0</v>
      </c>
      <c r="E312" s="76">
        <f>IFERROR(VLOOKUP("Unit"&amp;$A312,Descriptions!$A$4:$K$10000,9,FALSE),"add to description tab")</f>
        <v>0</v>
      </c>
      <c r="F312" s="76">
        <f>IFERROR(VLOOKUP("Unit"&amp;$A312,Descriptions!$A$4:$K$10000,10,FALSE),"add to description tab")</f>
        <v>0</v>
      </c>
      <c r="G312" s="76">
        <f>IFERROR(VLOOKUP("Unit"&amp;$A312,Descriptions!$A$4:$K$10000,11,FALSE),"add to description tab")</f>
        <v>0</v>
      </c>
    </row>
    <row r="313" spans="1:7" ht="14.25" customHeight="1" x14ac:dyDescent="0.25">
      <c r="A313" s="110" t="s">
        <v>1408</v>
      </c>
      <c r="B313" s="87" t="str">
        <f>UPPER(IFERROR(VLOOKUP("Unit"&amp;$A313,Descriptions!$A$4:$F$10000,4,FALSE),"add to description tab"))</f>
        <v>PREPARATION DAYS</v>
      </c>
      <c r="C313" s="76">
        <f>IFERROR(VLOOKUP("Unit"&amp;$A313,Descriptions!$A$4:$K$10000,7,FALSE),"add to description tab")</f>
        <v>0</v>
      </c>
      <c r="D313" s="76">
        <f>IFERROR(VLOOKUP("Unit"&amp;$A313,Descriptions!$A$4:$K$10000,8,FALSE),"add to description tab")</f>
        <v>0</v>
      </c>
      <c r="E313" s="76">
        <f>IFERROR(VLOOKUP("Unit"&amp;$A313,Descriptions!$A$4:$K$10000,9,FALSE),"add to description tab")</f>
        <v>0</v>
      </c>
      <c r="F313" s="76">
        <f>IFERROR(VLOOKUP("Unit"&amp;$A313,Descriptions!$A$4:$K$10000,10,FALSE),"add to description tab")</f>
        <v>0</v>
      </c>
      <c r="G313" s="76">
        <f>IFERROR(VLOOKUP("Unit"&amp;$A313,Descriptions!$A$4:$K$10000,11,FALSE),"add to description tab")</f>
        <v>0</v>
      </c>
    </row>
    <row r="314" spans="1:7" ht="14.25" hidden="1" customHeight="1" x14ac:dyDescent="0.25">
      <c r="A314" s="110" t="s">
        <v>1409</v>
      </c>
      <c r="B314" s="87" t="str">
        <f>UPPER(IFERROR(VLOOKUP("Unit"&amp;$A314,Descriptions!$A$4:$F$10000,4,FALSE),"add to description tab"))</f>
        <v>PRESCHOOL</v>
      </c>
      <c r="C314" s="76" t="str">
        <f>IFERROR(VLOOKUP("Unit"&amp;$A314,Descriptions!$A$4:$K$10000,7,FALSE),"add to description tab")</f>
        <v>X</v>
      </c>
      <c r="D314" s="76" t="str">
        <f>IFERROR(VLOOKUP("Unit"&amp;$A314,Descriptions!$A$4:$K$10000,8,FALSE),"add to description tab")</f>
        <v>X</v>
      </c>
      <c r="E314" s="76" t="str">
        <f>IFERROR(VLOOKUP("Unit"&amp;$A314,Descriptions!$A$4:$K$10000,9,FALSE),"add to description tab")</f>
        <v>X</v>
      </c>
      <c r="F314" s="76" t="str">
        <f>IFERROR(VLOOKUP("Unit"&amp;$A314,Descriptions!$A$4:$K$10000,10,FALSE),"add to description tab")</f>
        <v>X</v>
      </c>
      <c r="G314" s="76" t="str">
        <f>IFERROR(VLOOKUP("Unit"&amp;$A314,Descriptions!$A$4:$K$10000,11,FALSE),"add to description tab")</f>
        <v>X</v>
      </c>
    </row>
    <row r="315" spans="1:7" ht="14.25" customHeight="1" x14ac:dyDescent="0.25">
      <c r="A315" s="110" t="s">
        <v>3999</v>
      </c>
      <c r="B315" s="87" t="str">
        <f>UPPER(IFERROR(VLOOKUP("Unit"&amp;$A315,Descriptions!$A$4:$F$10000,4,FALSE),"add to description tab"))</f>
        <v>SETTLEMENT LEGAL</v>
      </c>
      <c r="C315" s="76">
        <f>IFERROR(VLOOKUP("Unit"&amp;$A315,Descriptions!$A$4:$K$10000,7,FALSE),"add to description tab")</f>
        <v>0</v>
      </c>
      <c r="D315" s="76">
        <f>IFERROR(VLOOKUP("Unit"&amp;$A315,Descriptions!$A$4:$K$10000,8,FALSE),"add to description tab")</f>
        <v>0</v>
      </c>
      <c r="E315" s="76">
        <f>IFERROR(VLOOKUP("Unit"&amp;$A315,Descriptions!$A$4:$K$10000,9,FALSE),"add to description tab")</f>
        <v>0</v>
      </c>
      <c r="F315" s="76">
        <f>IFERROR(VLOOKUP("Unit"&amp;$A315,Descriptions!$A$4:$K$10000,10,FALSE),"add to description tab")</f>
        <v>0</v>
      </c>
      <c r="G315" s="76">
        <f>IFERROR(VLOOKUP("Unit"&amp;$A315,Descriptions!$A$4:$K$10000,11,FALSE),"add to description tab")</f>
        <v>0</v>
      </c>
    </row>
    <row r="316" spans="1:7" ht="14.25" customHeight="1" x14ac:dyDescent="0.25">
      <c r="A316" s="110" t="s">
        <v>1410</v>
      </c>
      <c r="B316" s="87" t="str">
        <f>UPPER(IFERROR(VLOOKUP("Unit"&amp;$A316,Descriptions!$A$4:$F$10000,4,FALSE),"add to description tab"))</f>
        <v>PRINTING</v>
      </c>
      <c r="C316" s="76">
        <f>IFERROR(VLOOKUP("Unit"&amp;$A316,Descriptions!$A$4:$K$10000,7,FALSE),"add to description tab")</f>
        <v>0</v>
      </c>
      <c r="D316" s="76">
        <f>IFERROR(VLOOKUP("Unit"&amp;$A316,Descriptions!$A$4:$K$10000,8,FALSE),"add to description tab")</f>
        <v>0</v>
      </c>
      <c r="E316" s="76">
        <f>IFERROR(VLOOKUP("Unit"&amp;$A316,Descriptions!$A$4:$K$10000,9,FALSE),"add to description tab")</f>
        <v>0</v>
      </c>
      <c r="F316" s="76">
        <f>IFERROR(VLOOKUP("Unit"&amp;$A316,Descriptions!$A$4:$K$10000,10,FALSE),"add to description tab")</f>
        <v>0</v>
      </c>
      <c r="G316" s="76">
        <f>IFERROR(VLOOKUP("Unit"&amp;$A316,Descriptions!$A$4:$K$10000,11,FALSE),"add to description tab")</f>
        <v>0</v>
      </c>
    </row>
    <row r="317" spans="1:7" ht="14.25" customHeight="1" x14ac:dyDescent="0.25">
      <c r="A317" s="110" t="s">
        <v>3802</v>
      </c>
      <c r="B317" s="87" t="str">
        <f>UPPER(IFERROR(VLOOKUP("Unit"&amp;$A317,Descriptions!$A$4:$F$10000,4,FALSE),"add to description tab"))</f>
        <v>PRODUCT DESIGN</v>
      </c>
      <c r="C317" s="76">
        <f>IFERROR(VLOOKUP("Unit"&amp;$A317,Descriptions!$A$4:$K$10000,7,FALSE),"add to description tab")</f>
        <v>0</v>
      </c>
      <c r="D317" s="76">
        <f>IFERROR(VLOOKUP("Unit"&amp;$A317,Descriptions!$A$4:$K$10000,8,FALSE),"add to description tab")</f>
        <v>0</v>
      </c>
      <c r="E317" s="76">
        <f>IFERROR(VLOOKUP("Unit"&amp;$A317,Descriptions!$A$4:$K$10000,9,FALSE),"add to description tab")</f>
        <v>0</v>
      </c>
      <c r="F317" s="76">
        <f>IFERROR(VLOOKUP("Unit"&amp;$A317,Descriptions!$A$4:$K$10000,10,FALSE),"add to description tab")</f>
        <v>0</v>
      </c>
      <c r="G317" s="76">
        <f>IFERROR(VLOOKUP("Unit"&amp;$A317,Descriptions!$A$4:$K$10000,11,FALSE),"add to description tab")</f>
        <v>0</v>
      </c>
    </row>
    <row r="318" spans="1:7" ht="14.25" customHeight="1" x14ac:dyDescent="0.25">
      <c r="A318" s="110" t="s">
        <v>1413</v>
      </c>
      <c r="B318" s="87" t="str">
        <f>UPPER(IFERROR(VLOOKUP("Unit"&amp;$A318,Descriptions!$A$4:$F$10000,4,FALSE),"add to description tab"))</f>
        <v>PRIOR YEAR</v>
      </c>
      <c r="C318" s="76">
        <f>IFERROR(VLOOKUP("Unit"&amp;$A318,Descriptions!$A$4:$K$10000,7,FALSE),"add to description tab")</f>
        <v>0</v>
      </c>
      <c r="D318" s="76">
        <f>IFERROR(VLOOKUP("Unit"&amp;$A318,Descriptions!$A$4:$K$10000,8,FALSE),"add to description tab")</f>
        <v>0</v>
      </c>
      <c r="E318" s="76">
        <f>IFERROR(VLOOKUP("Unit"&amp;$A318,Descriptions!$A$4:$K$10000,9,FALSE),"add to description tab")</f>
        <v>0</v>
      </c>
      <c r="F318" s="76">
        <f>IFERROR(VLOOKUP("Unit"&amp;$A318,Descriptions!$A$4:$K$10000,10,FALSE),"add to description tab")</f>
        <v>0</v>
      </c>
      <c r="G318" s="76">
        <f>IFERROR(VLOOKUP("Unit"&amp;$A318,Descriptions!$A$4:$K$10000,11,FALSE),"add to description tab")</f>
        <v>0</v>
      </c>
    </row>
    <row r="319" spans="1:7" ht="14.25" customHeight="1" x14ac:dyDescent="0.25">
      <c r="A319" s="110" t="s">
        <v>1414</v>
      </c>
      <c r="B319" s="87" t="str">
        <f>UPPER(IFERROR(VLOOKUP("Unit"&amp;$A319,Descriptions!$A$4:$F$10000,4,FALSE),"add to description tab"))</f>
        <v>PSAT TEST</v>
      </c>
      <c r="C319" s="76">
        <f>IFERROR(VLOOKUP("Unit"&amp;$A319,Descriptions!$A$4:$K$10000,7,FALSE),"add to description tab")</f>
        <v>0</v>
      </c>
      <c r="D319" s="76">
        <f>IFERROR(VLOOKUP("Unit"&amp;$A319,Descriptions!$A$4:$K$10000,8,FALSE),"add to description tab")</f>
        <v>0</v>
      </c>
      <c r="E319" s="76">
        <f>IFERROR(VLOOKUP("Unit"&amp;$A319,Descriptions!$A$4:$K$10000,9,FALSE),"add to description tab")</f>
        <v>0</v>
      </c>
      <c r="F319" s="76">
        <f>IFERROR(VLOOKUP("Unit"&amp;$A319,Descriptions!$A$4:$K$10000,10,FALSE),"add to description tab")</f>
        <v>0</v>
      </c>
      <c r="G319" s="76">
        <f>IFERROR(VLOOKUP("Unit"&amp;$A319,Descriptions!$A$4:$K$10000,11,FALSE),"add to description tab")</f>
        <v>0</v>
      </c>
    </row>
    <row r="320" spans="1:7" ht="14.25" customHeight="1" x14ac:dyDescent="0.25">
      <c r="A320" s="110" t="s">
        <v>4000</v>
      </c>
      <c r="B320" s="87" t="str">
        <f>UPPER(IFERROR(VLOOKUP("Unit"&amp;$A320,Descriptions!$A$4:$F$10000,4,FALSE),"add to description tab"))</f>
        <v>POSITIVE SCHOOL CLIMATE</v>
      </c>
      <c r="C320" s="76">
        <f>IFERROR(VLOOKUP("Unit"&amp;$A320,Descriptions!$A$4:$K$10000,7,FALSE),"add to description tab")</f>
        <v>0</v>
      </c>
      <c r="D320" s="76">
        <f>IFERROR(VLOOKUP("Unit"&amp;$A320,Descriptions!$A$4:$K$10000,8,FALSE),"add to description tab")</f>
        <v>0</v>
      </c>
      <c r="E320" s="76">
        <f>IFERROR(VLOOKUP("Unit"&amp;$A320,Descriptions!$A$4:$K$10000,9,FALSE),"add to description tab")</f>
        <v>0</v>
      </c>
      <c r="F320" s="76">
        <f>IFERROR(VLOOKUP("Unit"&amp;$A320,Descriptions!$A$4:$K$10000,10,FALSE),"add to description tab")</f>
        <v>0</v>
      </c>
      <c r="G320" s="76">
        <f>IFERROR(VLOOKUP("Unit"&amp;$A320,Descriptions!$A$4:$K$10000,11,FALSE),"add to description tab")</f>
        <v>0</v>
      </c>
    </row>
    <row r="321" spans="1:7" ht="14.25" customHeight="1" x14ac:dyDescent="0.25">
      <c r="A321" s="110" t="s">
        <v>3943</v>
      </c>
      <c r="B321" s="87" t="str">
        <f>UPPER(IFERROR(VLOOKUP("Unit"&amp;$A321,Descriptions!$A$4:$F$10000,4,FALSE),"add to description tab"))</f>
        <v>PUBLIC SCH ON MILITARY INSTAL</v>
      </c>
      <c r="C321" s="76">
        <f>IFERROR(VLOOKUP("Unit"&amp;$A321,Descriptions!$A$4:$K$10000,7,FALSE),"add to description tab")</f>
        <v>0</v>
      </c>
      <c r="D321" s="76">
        <f>IFERROR(VLOOKUP("Unit"&amp;$A321,Descriptions!$A$4:$K$10000,8,FALSE),"add to description tab")</f>
        <v>0</v>
      </c>
      <c r="E321" s="76">
        <f>IFERROR(VLOOKUP("Unit"&amp;$A321,Descriptions!$A$4:$K$10000,9,FALSE),"add to description tab")</f>
        <v>0</v>
      </c>
      <c r="F321" s="76">
        <f>IFERROR(VLOOKUP("Unit"&amp;$A321,Descriptions!$A$4:$K$10000,10,FALSE),"add to description tab")</f>
        <v>0</v>
      </c>
      <c r="G321" s="76">
        <f>IFERROR(VLOOKUP("Unit"&amp;$A321,Descriptions!$A$4:$K$10000,11,FALSE),"add to description tab")</f>
        <v>0</v>
      </c>
    </row>
    <row r="322" spans="1:7" ht="14.25" customHeight="1" x14ac:dyDescent="0.25">
      <c r="A322" s="110" t="s">
        <v>3804</v>
      </c>
      <c r="B322" s="87" t="str">
        <f>UPPER(IFERROR(VLOOKUP("Unit"&amp;$A322,Descriptions!$A$4:$F$10000,4,FALSE),"add to description tab"))</f>
        <v>PUPIL TRAUMA, SOC EMOTIONAL</v>
      </c>
      <c r="C322" s="76">
        <f>IFERROR(VLOOKUP("Unit"&amp;$A322,Descriptions!$A$4:$K$10000,7,FALSE),"add to description tab")</f>
        <v>0</v>
      </c>
      <c r="D322" s="76">
        <f>IFERROR(VLOOKUP("Unit"&amp;$A322,Descriptions!$A$4:$K$10000,8,FALSE),"add to description tab")</f>
        <v>0</v>
      </c>
      <c r="E322" s="76">
        <f>IFERROR(VLOOKUP("Unit"&amp;$A322,Descriptions!$A$4:$K$10000,9,FALSE),"add to description tab")</f>
        <v>0</v>
      </c>
      <c r="F322" s="76">
        <f>IFERROR(VLOOKUP("Unit"&amp;$A322,Descriptions!$A$4:$K$10000,10,FALSE),"add to description tab")</f>
        <v>0</v>
      </c>
      <c r="G322" s="76">
        <f>IFERROR(VLOOKUP("Unit"&amp;$A322,Descriptions!$A$4:$K$10000,11,FALSE),"add to description tab")</f>
        <v>0</v>
      </c>
    </row>
    <row r="323" spans="1:7" ht="14.25" customHeight="1" x14ac:dyDescent="0.25">
      <c r="A323" s="110" t="s">
        <v>1419</v>
      </c>
      <c r="B323" s="87" t="str">
        <f>UPPER(IFERROR(VLOOKUP("Unit"&amp;$A323,Descriptions!$A$4:$F$10000,4,FALSE),"add to description tab"))</f>
        <v>PUBLICATIONS</v>
      </c>
      <c r="C323" s="76">
        <f>IFERROR(VLOOKUP("Unit"&amp;$A323,Descriptions!$A$4:$K$10000,7,FALSE),"add to description tab")</f>
        <v>0</v>
      </c>
      <c r="D323" s="76">
        <f>IFERROR(VLOOKUP("Unit"&amp;$A323,Descriptions!$A$4:$K$10000,8,FALSE),"add to description tab")</f>
        <v>0</v>
      </c>
      <c r="E323" s="76">
        <f>IFERROR(VLOOKUP("Unit"&amp;$A323,Descriptions!$A$4:$K$10000,9,FALSE),"add to description tab")</f>
        <v>0</v>
      </c>
      <c r="F323" s="76">
        <f>IFERROR(VLOOKUP("Unit"&amp;$A323,Descriptions!$A$4:$K$10000,10,FALSE),"add to description tab")</f>
        <v>0</v>
      </c>
      <c r="G323" s="76">
        <f>IFERROR(VLOOKUP("Unit"&amp;$A323,Descriptions!$A$4:$K$10000,11,FALSE),"add to description tab")</f>
        <v>0</v>
      </c>
    </row>
    <row r="324" spans="1:7" ht="14.25" customHeight="1" x14ac:dyDescent="0.25">
      <c r="A324" s="110" t="s">
        <v>689</v>
      </c>
      <c r="B324" s="87" t="str">
        <f>UPPER(IFERROR(VLOOKUP("Unit"&amp;$A324,Descriptions!$A$4:$F$10000,4,FALSE),"add to description tab"))</f>
        <v>PUPIL WELLBEING</v>
      </c>
      <c r="C324" s="76">
        <f>IFERROR(VLOOKUP("Unit"&amp;$A324,Descriptions!$A$4:$K$10000,7,FALSE),"add to description tab")</f>
        <v>0</v>
      </c>
      <c r="D324" s="76">
        <f>IFERROR(VLOOKUP("Unit"&amp;$A324,Descriptions!$A$4:$K$10000,8,FALSE),"add to description tab")</f>
        <v>0</v>
      </c>
      <c r="E324" s="76">
        <f>IFERROR(VLOOKUP("Unit"&amp;$A324,Descriptions!$A$4:$K$10000,9,FALSE),"add to description tab")</f>
        <v>0</v>
      </c>
      <c r="F324" s="76">
        <f>IFERROR(VLOOKUP("Unit"&amp;$A324,Descriptions!$A$4:$K$10000,10,FALSE),"add to description tab")</f>
        <v>0</v>
      </c>
      <c r="G324" s="76">
        <f>IFERROR(VLOOKUP("Unit"&amp;$A324,Descriptions!$A$4:$K$10000,11,FALSE),"add to description tab")</f>
        <v>0</v>
      </c>
    </row>
    <row r="325" spans="1:7" ht="14.25" customHeight="1" x14ac:dyDescent="0.25">
      <c r="A325" s="110" t="s">
        <v>1421</v>
      </c>
      <c r="B325" s="87" t="str">
        <f>UPPER(IFERROR(VLOOKUP("Unit"&amp;$A325,Descriptions!$A$4:$F$10000,4,FALSE),"add to description tab"))</f>
        <v>CARRY OVER</v>
      </c>
      <c r="C325" s="76">
        <f>IFERROR(VLOOKUP("Unit"&amp;$A325,Descriptions!$A$4:$K$10000,7,FALSE),"add to description tab")</f>
        <v>0</v>
      </c>
      <c r="D325" s="76">
        <f>IFERROR(VLOOKUP("Unit"&amp;$A325,Descriptions!$A$4:$K$10000,8,FALSE),"add to description tab")</f>
        <v>0</v>
      </c>
      <c r="E325" s="76">
        <f>IFERROR(VLOOKUP("Unit"&amp;$A325,Descriptions!$A$4:$K$10000,9,FALSE),"add to description tab")</f>
        <v>0</v>
      </c>
      <c r="F325" s="76">
        <f>IFERROR(VLOOKUP("Unit"&amp;$A325,Descriptions!$A$4:$K$10000,10,FALSE),"add to description tab")</f>
        <v>0</v>
      </c>
      <c r="G325" s="76">
        <f>IFERROR(VLOOKUP("Unit"&amp;$A325,Descriptions!$A$4:$K$10000,11,FALSE),"add to description tab")</f>
        <v>0</v>
      </c>
    </row>
    <row r="326" spans="1:7" ht="14.25" customHeight="1" x14ac:dyDescent="0.25">
      <c r="A326" s="110" t="s">
        <v>1499</v>
      </c>
      <c r="B326" s="87" t="str">
        <f>UPPER(IFERROR(VLOOKUP("Unit"&amp;$A326,Descriptions!$A$4:$F$10000,4,FALSE),"add to description tab"))</f>
        <v>QAD TEACHNET TECH GRANT</v>
      </c>
      <c r="C326" s="76">
        <f>IFERROR(VLOOKUP("Unit"&amp;$A326,Descriptions!$A$4:$K$10000,7,FALSE),"add to description tab")</f>
        <v>0</v>
      </c>
      <c r="D326" s="76">
        <f>IFERROR(VLOOKUP("Unit"&amp;$A326,Descriptions!$A$4:$K$10000,8,FALSE),"add to description tab")</f>
        <v>0</v>
      </c>
      <c r="E326" s="76">
        <f>IFERROR(VLOOKUP("Unit"&amp;$A326,Descriptions!$A$4:$K$10000,9,FALSE),"add to description tab")</f>
        <v>0</v>
      </c>
      <c r="F326" s="76">
        <f>IFERROR(VLOOKUP("Unit"&amp;$A326,Descriptions!$A$4:$K$10000,10,FALSE),"add to description tab")</f>
        <v>0</v>
      </c>
      <c r="G326" s="76">
        <f>IFERROR(VLOOKUP("Unit"&amp;$A326,Descriptions!$A$4:$K$10000,11,FALSE),"add to description tab")</f>
        <v>0</v>
      </c>
    </row>
    <row r="327" spans="1:7" ht="14.25" hidden="1" customHeight="1" x14ac:dyDescent="0.25">
      <c r="A327" s="110" t="s">
        <v>1500</v>
      </c>
      <c r="B327" s="87" t="str">
        <f>UPPER(IFERROR(VLOOKUP("Unit"&amp;$A327,Descriptions!$A$4:$F$10000,4,FALSE),"add to description tab"))</f>
        <v>REBATE</v>
      </c>
      <c r="C327" s="76" t="str">
        <f>IFERROR(VLOOKUP("Unit"&amp;$A327,Descriptions!$A$4:$K$10000,7,FALSE),"add to description tab")</f>
        <v>X</v>
      </c>
      <c r="D327" s="76" t="str">
        <f>IFERROR(VLOOKUP("Unit"&amp;$A327,Descriptions!$A$4:$K$10000,8,FALSE),"add to description tab")</f>
        <v>X</v>
      </c>
      <c r="E327" s="76" t="str">
        <f>IFERROR(VLOOKUP("Unit"&amp;$A327,Descriptions!$A$4:$K$10000,9,FALSE),"add to description tab")</f>
        <v>X</v>
      </c>
      <c r="F327" s="76" t="str">
        <f>IFERROR(VLOOKUP("Unit"&amp;$A327,Descriptions!$A$4:$K$10000,10,FALSE),"add to description tab")</f>
        <v>X</v>
      </c>
      <c r="G327" s="76" t="str">
        <f>IFERROR(VLOOKUP("Unit"&amp;$A327,Descriptions!$A$4:$K$10000,11,FALSE),"add to description tab")</f>
        <v>X</v>
      </c>
    </row>
    <row r="328" spans="1:7" ht="14.25" customHeight="1" x14ac:dyDescent="0.25">
      <c r="A328" s="110" t="s">
        <v>1501</v>
      </c>
      <c r="B328" s="87" t="str">
        <f>UPPER(IFERROR(VLOOKUP("Unit"&amp;$A328,Descriptions!$A$4:$F$10000,4,FALSE),"add to description tab"))</f>
        <v>RESOURCE CENTER</v>
      </c>
      <c r="C328" s="76">
        <f>IFERROR(VLOOKUP("Unit"&amp;$A328,Descriptions!$A$4:$K$10000,7,FALSE),"add to description tab")</f>
        <v>0</v>
      </c>
      <c r="D328" s="76">
        <f>IFERROR(VLOOKUP("Unit"&amp;$A328,Descriptions!$A$4:$K$10000,8,FALSE),"add to description tab")</f>
        <v>0</v>
      </c>
      <c r="E328" s="76">
        <f>IFERROR(VLOOKUP("Unit"&amp;$A328,Descriptions!$A$4:$K$10000,9,FALSE),"add to description tab")</f>
        <v>0</v>
      </c>
      <c r="F328" s="76">
        <f>IFERROR(VLOOKUP("Unit"&amp;$A328,Descriptions!$A$4:$K$10000,10,FALSE),"add to description tab")</f>
        <v>0</v>
      </c>
      <c r="G328" s="76">
        <f>IFERROR(VLOOKUP("Unit"&amp;$A328,Descriptions!$A$4:$K$10000,11,FALSE),"add to description tab")</f>
        <v>0</v>
      </c>
    </row>
    <row r="329" spans="1:7" ht="14.25" customHeight="1" x14ac:dyDescent="0.25">
      <c r="A329" s="110" t="s">
        <v>1502</v>
      </c>
      <c r="B329" s="87" t="str">
        <f>UPPER(IFERROR(VLOOKUP("Unit"&amp;$A329,Descriptions!$A$4:$F$10000,4,FALSE),"add to description tab"))</f>
        <v>EMPLOYEE RECOGNITION</v>
      </c>
      <c r="C329" s="76">
        <f>IFERROR(VLOOKUP("Unit"&amp;$A329,Descriptions!$A$4:$K$10000,7,FALSE),"add to description tab")</f>
        <v>0</v>
      </c>
      <c r="D329" s="76">
        <f>IFERROR(VLOOKUP("Unit"&amp;$A329,Descriptions!$A$4:$K$10000,8,FALSE),"add to description tab")</f>
        <v>0</v>
      </c>
      <c r="E329" s="76">
        <f>IFERROR(VLOOKUP("Unit"&amp;$A329,Descriptions!$A$4:$K$10000,9,FALSE),"add to description tab")</f>
        <v>0</v>
      </c>
      <c r="F329" s="76">
        <f>IFERROR(VLOOKUP("Unit"&amp;$A329,Descriptions!$A$4:$K$10000,10,FALSE),"add to description tab")</f>
        <v>0</v>
      </c>
      <c r="G329" s="76">
        <f>IFERROR(VLOOKUP("Unit"&amp;$A329,Descriptions!$A$4:$K$10000,11,FALSE),"add to description tab")</f>
        <v>0</v>
      </c>
    </row>
    <row r="330" spans="1:7" ht="14.25" customHeight="1" x14ac:dyDescent="0.25">
      <c r="A330" s="110" t="s">
        <v>1505</v>
      </c>
      <c r="B330" s="87" t="str">
        <f>UPPER(IFERROR(VLOOKUP("Unit"&amp;$A330,Descriptions!$A$4:$F$10000,4,FALSE),"add to description tab"))</f>
        <v>RECRUITMENT</v>
      </c>
      <c r="C330" s="76">
        <f>IFERROR(VLOOKUP("Unit"&amp;$A330,Descriptions!$A$4:$K$10000,7,FALSE),"add to description tab")</f>
        <v>0</v>
      </c>
      <c r="D330" s="76">
        <f>IFERROR(VLOOKUP("Unit"&amp;$A330,Descriptions!$A$4:$K$10000,8,FALSE),"add to description tab")</f>
        <v>0</v>
      </c>
      <c r="E330" s="76">
        <f>IFERROR(VLOOKUP("Unit"&amp;$A330,Descriptions!$A$4:$K$10000,9,FALSE),"add to description tab")</f>
        <v>0</v>
      </c>
      <c r="F330" s="76">
        <f>IFERROR(VLOOKUP("Unit"&amp;$A330,Descriptions!$A$4:$K$10000,10,FALSE),"add to description tab")</f>
        <v>0</v>
      </c>
      <c r="G330" s="76">
        <f>IFERROR(VLOOKUP("Unit"&amp;$A330,Descriptions!$A$4:$K$10000,11,FALSE),"add to description tab")</f>
        <v>0</v>
      </c>
    </row>
    <row r="331" spans="1:7" ht="14.25" customHeight="1" x14ac:dyDescent="0.25">
      <c r="A331" s="110" t="s">
        <v>1508</v>
      </c>
      <c r="B331" s="87" t="str">
        <f>UPPER(IFERROR(VLOOKUP("Unit"&amp;$A331,Descriptions!$A$4:$F$10000,4,FALSE),"add to description tab"))</f>
        <v>RESTITUTION</v>
      </c>
      <c r="C331" s="76">
        <f>IFERROR(VLOOKUP("Unit"&amp;$A331,Descriptions!$A$4:$K$10000,7,FALSE),"add to description tab")</f>
        <v>0</v>
      </c>
      <c r="D331" s="76">
        <f>IFERROR(VLOOKUP("Unit"&amp;$A331,Descriptions!$A$4:$K$10000,8,FALSE),"add to description tab")</f>
        <v>0</v>
      </c>
      <c r="E331" s="76">
        <f>IFERROR(VLOOKUP("Unit"&amp;$A331,Descriptions!$A$4:$K$10000,9,FALSE),"add to description tab")</f>
        <v>0</v>
      </c>
      <c r="F331" s="76">
        <f>IFERROR(VLOOKUP("Unit"&amp;$A331,Descriptions!$A$4:$K$10000,10,FALSE),"add to description tab")</f>
        <v>0</v>
      </c>
      <c r="G331" s="76">
        <f>IFERROR(VLOOKUP("Unit"&amp;$A331,Descriptions!$A$4:$K$10000,11,FALSE),"add to description tab")</f>
        <v>0</v>
      </c>
    </row>
    <row r="332" spans="1:7" ht="14.25" customHeight="1" x14ac:dyDescent="0.25">
      <c r="A332" s="110" t="s">
        <v>1509</v>
      </c>
      <c r="B332" s="87" t="str">
        <f>UPPER(IFERROR(VLOOKUP("Unit"&amp;$A332,Descriptions!$A$4:$F$10000,4,FALSE),"add to description tab"))</f>
        <v>RETIREMENT INCENTIVE</v>
      </c>
      <c r="C332" s="76">
        <f>IFERROR(VLOOKUP("Unit"&amp;$A332,Descriptions!$A$4:$K$10000,7,FALSE),"add to description tab")</f>
        <v>0</v>
      </c>
      <c r="D332" s="76">
        <f>IFERROR(VLOOKUP("Unit"&amp;$A332,Descriptions!$A$4:$K$10000,8,FALSE),"add to description tab")</f>
        <v>0</v>
      </c>
      <c r="E332" s="76">
        <f>IFERROR(VLOOKUP("Unit"&amp;$A332,Descriptions!$A$4:$K$10000,9,FALSE),"add to description tab")</f>
        <v>0</v>
      </c>
      <c r="F332" s="76">
        <f>IFERROR(VLOOKUP("Unit"&amp;$A332,Descriptions!$A$4:$K$10000,10,FALSE),"add to description tab")</f>
        <v>0</v>
      </c>
      <c r="G332" s="76">
        <f>IFERROR(VLOOKUP("Unit"&amp;$A332,Descriptions!$A$4:$K$10000,11,FALSE),"add to description tab")</f>
        <v>0</v>
      </c>
    </row>
    <row r="333" spans="1:7" ht="14.25" customHeight="1" x14ac:dyDescent="0.25">
      <c r="A333" s="110" t="s">
        <v>3806</v>
      </c>
      <c r="B333" s="87" t="str">
        <f>UPPER(IFERROR(VLOOKUP("Unit"&amp;$A333,Descriptions!$A$4:$F$10000,4,FALSE),"add to description tab"))</f>
        <v>REMOTE INSTRUCT INNOV GRNT</v>
      </c>
      <c r="C333" s="76">
        <f>IFERROR(VLOOKUP("Unit"&amp;$A333,Descriptions!$A$4:$K$10000,7,FALSE),"add to description tab")</f>
        <v>0</v>
      </c>
      <c r="D333" s="76">
        <f>IFERROR(VLOOKUP("Unit"&amp;$A333,Descriptions!$A$4:$K$10000,8,FALSE),"add to description tab")</f>
        <v>0</v>
      </c>
      <c r="E333" s="76">
        <f>IFERROR(VLOOKUP("Unit"&amp;$A333,Descriptions!$A$4:$K$10000,9,FALSE),"add to description tab")</f>
        <v>0</v>
      </c>
      <c r="F333" s="76">
        <f>IFERROR(VLOOKUP("Unit"&amp;$A333,Descriptions!$A$4:$K$10000,10,FALSE),"add to description tab")</f>
        <v>0</v>
      </c>
      <c r="G333" s="76">
        <f>IFERROR(VLOOKUP("Unit"&amp;$A333,Descriptions!$A$4:$K$10000,11,FALSE),"add to description tab")</f>
        <v>0</v>
      </c>
    </row>
    <row r="334" spans="1:7" ht="14.25" customHeight="1" x14ac:dyDescent="0.25">
      <c r="A334" s="110" t="s">
        <v>1512</v>
      </c>
      <c r="B334" s="87" t="str">
        <f>UPPER(IFERROR(VLOOKUP("Unit"&amp;$A334,Descriptions!$A$4:$F$10000,4,FALSE),"add to description tab"))</f>
        <v>SDC RISE 1</v>
      </c>
      <c r="C334" s="76">
        <f>IFERROR(VLOOKUP("Unit"&amp;$A334,Descriptions!$A$4:$K$10000,7,FALSE),"add to description tab")</f>
        <v>0</v>
      </c>
      <c r="D334" s="76">
        <f>IFERROR(VLOOKUP("Unit"&amp;$A334,Descriptions!$A$4:$K$10000,8,FALSE),"add to description tab")</f>
        <v>0</v>
      </c>
      <c r="E334" s="76">
        <f>IFERROR(VLOOKUP("Unit"&amp;$A334,Descriptions!$A$4:$K$10000,9,FALSE),"add to description tab")</f>
        <v>0</v>
      </c>
      <c r="F334" s="76">
        <f>IFERROR(VLOOKUP("Unit"&amp;$A334,Descriptions!$A$4:$K$10000,10,FALSE),"add to description tab")</f>
        <v>0</v>
      </c>
      <c r="G334" s="76">
        <f>IFERROR(VLOOKUP("Unit"&amp;$A334,Descriptions!$A$4:$K$10000,11,FALSE),"add to description tab")</f>
        <v>0</v>
      </c>
    </row>
    <row r="335" spans="1:7" ht="14.25" customHeight="1" x14ac:dyDescent="0.25">
      <c r="A335" s="110" t="s">
        <v>1513</v>
      </c>
      <c r="B335" s="87" t="str">
        <f>UPPER(IFERROR(VLOOKUP("Unit"&amp;$A335,Descriptions!$A$4:$F$10000,4,FALSE),"add to description tab"))</f>
        <v>SDC RISE 2</v>
      </c>
      <c r="C335" s="76">
        <f>IFERROR(VLOOKUP("Unit"&amp;$A335,Descriptions!$A$4:$K$10000,7,FALSE),"add to description tab")</f>
        <v>0</v>
      </c>
      <c r="D335" s="76">
        <f>IFERROR(VLOOKUP("Unit"&amp;$A335,Descriptions!$A$4:$K$10000,8,FALSE),"add to description tab")</f>
        <v>0</v>
      </c>
      <c r="E335" s="76">
        <f>IFERROR(VLOOKUP("Unit"&amp;$A335,Descriptions!$A$4:$K$10000,9,FALSE),"add to description tab")</f>
        <v>0</v>
      </c>
      <c r="F335" s="76">
        <f>IFERROR(VLOOKUP("Unit"&amp;$A335,Descriptions!$A$4:$K$10000,10,FALSE),"add to description tab")</f>
        <v>0</v>
      </c>
      <c r="G335" s="76">
        <f>IFERROR(VLOOKUP("Unit"&amp;$A335,Descriptions!$A$4:$K$10000,11,FALSE),"add to description tab")</f>
        <v>0</v>
      </c>
    </row>
    <row r="336" spans="1:7" ht="14.25" customHeight="1" x14ac:dyDescent="0.25">
      <c r="A336" s="110" t="s">
        <v>4064</v>
      </c>
      <c r="B336" s="87" t="str">
        <f>UPPER(IFERROR(VLOOKUP("Unit"&amp;$A336,Descriptions!$A$4:$F$10000,4,FALSE),"add to description tab"))</f>
        <v>SDC RISE 3</v>
      </c>
      <c r="C336" s="76">
        <f>IFERROR(VLOOKUP("Unit"&amp;$A336,Descriptions!$A$4:$K$10000,7,FALSE),"add to description tab")</f>
        <v>0</v>
      </c>
      <c r="D336" s="76">
        <f>IFERROR(VLOOKUP("Unit"&amp;$A336,Descriptions!$A$4:$K$10000,8,FALSE),"add to description tab")</f>
        <v>0</v>
      </c>
      <c r="E336" s="76">
        <f>IFERROR(VLOOKUP("Unit"&amp;$A336,Descriptions!$A$4:$K$10000,9,FALSE),"add to description tab")</f>
        <v>0</v>
      </c>
      <c r="F336" s="76">
        <f>IFERROR(VLOOKUP("Unit"&amp;$A336,Descriptions!$A$4:$K$10000,10,FALSE),"add to description tab")</f>
        <v>0</v>
      </c>
      <c r="G336" s="76">
        <f>IFERROR(VLOOKUP("Unit"&amp;$A336,Descriptions!$A$4:$K$10000,11,FALSE),"add to description tab")</f>
        <v>0</v>
      </c>
    </row>
    <row r="337" spans="1:7" ht="14.25" hidden="1" customHeight="1" x14ac:dyDescent="0.25">
      <c r="A337" s="110" t="s">
        <v>4110</v>
      </c>
      <c r="B337" s="87" t="str">
        <f>UPPER(IFERROR(VLOOKUP("Unit"&amp;$A337,Descriptions!$A$4:$F$10000,4,FALSE),"add to description tab"))</f>
        <v>RILEY SETTLEMENT</v>
      </c>
      <c r="C337" s="76">
        <f>IFERROR(VLOOKUP("Unit"&amp;$A337,Descriptions!$A$4:$K$10000,7,FALSE),"add to description tab")</f>
        <v>0</v>
      </c>
      <c r="D337" s="76" t="str">
        <f>IFERROR(VLOOKUP("Unit"&amp;$A337,Descriptions!$A$4:$K$10000,8,FALSE),"add to description tab")</f>
        <v>X</v>
      </c>
      <c r="E337" s="76">
        <f>IFERROR(VLOOKUP("Unit"&amp;$A337,Descriptions!$A$4:$K$10000,9,FALSE),"add to description tab")</f>
        <v>0</v>
      </c>
      <c r="F337" s="76">
        <f>IFERROR(VLOOKUP("Unit"&amp;$A337,Descriptions!$A$4:$K$10000,10,FALSE),"add to description tab")</f>
        <v>0</v>
      </c>
      <c r="G337" s="76">
        <f>IFERROR(VLOOKUP("Unit"&amp;$A337,Descriptions!$A$4:$K$10000,11,FALSE),"add to description tab")</f>
        <v>0</v>
      </c>
    </row>
    <row r="338" spans="1:7" ht="14.25" customHeight="1" x14ac:dyDescent="0.25">
      <c r="A338" s="110" t="s">
        <v>1515</v>
      </c>
      <c r="B338" s="87" t="str">
        <f>UPPER(IFERROR(VLOOKUP("Unit"&amp;$A338,Descriptions!$A$4:$F$10000,4,FALSE),"add to description tab"))</f>
        <v>REGISTERED NURSE</v>
      </c>
      <c r="C338" s="76">
        <f>IFERROR(VLOOKUP("Unit"&amp;$A338,Descriptions!$A$4:$K$10000,7,FALSE),"add to description tab")</f>
        <v>0</v>
      </c>
      <c r="D338" s="76">
        <f>IFERROR(VLOOKUP("Unit"&amp;$A338,Descriptions!$A$4:$K$10000,8,FALSE),"add to description tab")</f>
        <v>0</v>
      </c>
      <c r="E338" s="76">
        <f>IFERROR(VLOOKUP("Unit"&amp;$A338,Descriptions!$A$4:$K$10000,9,FALSE),"add to description tab")</f>
        <v>0</v>
      </c>
      <c r="F338" s="76">
        <f>IFERROR(VLOOKUP("Unit"&amp;$A338,Descriptions!$A$4:$K$10000,10,FALSE),"add to description tab")</f>
        <v>0</v>
      </c>
      <c r="G338" s="76">
        <f>IFERROR(VLOOKUP("Unit"&amp;$A338,Descriptions!$A$4:$K$10000,11,FALSE),"add to description tab")</f>
        <v>0</v>
      </c>
    </row>
    <row r="339" spans="1:7" ht="14.25" customHeight="1" x14ac:dyDescent="0.25">
      <c r="A339" s="110" t="s">
        <v>1519</v>
      </c>
      <c r="B339" s="87" t="str">
        <f>UPPER(IFERROR(VLOOKUP("Unit"&amp;$A339,Descriptions!$A$4:$F$10000,4,FALSE),"add to description tab"))</f>
        <v>ROPES COURSES</v>
      </c>
      <c r="C339" s="76">
        <f>IFERROR(VLOOKUP("Unit"&amp;$A339,Descriptions!$A$4:$K$10000,7,FALSE),"add to description tab")</f>
        <v>0</v>
      </c>
      <c r="D339" s="76">
        <f>IFERROR(VLOOKUP("Unit"&amp;$A339,Descriptions!$A$4:$K$10000,8,FALSE),"add to description tab")</f>
        <v>0</v>
      </c>
      <c r="E339" s="76">
        <f>IFERROR(VLOOKUP("Unit"&amp;$A339,Descriptions!$A$4:$K$10000,9,FALSE),"add to description tab")</f>
        <v>0</v>
      </c>
      <c r="F339" s="76">
        <f>IFERROR(VLOOKUP("Unit"&amp;$A339,Descriptions!$A$4:$K$10000,10,FALSE),"add to description tab")</f>
        <v>0</v>
      </c>
      <c r="G339" s="76">
        <f>IFERROR(VLOOKUP("Unit"&amp;$A339,Descriptions!$A$4:$K$10000,11,FALSE),"add to description tab")</f>
        <v>0</v>
      </c>
    </row>
    <row r="340" spans="1:7" ht="14.25" customHeight="1" x14ac:dyDescent="0.25">
      <c r="A340" s="110" t="s">
        <v>1521</v>
      </c>
      <c r="B340" s="87" t="str">
        <f>UPPER(IFERROR(VLOOKUP("Unit"&amp;$A340,Descriptions!$A$4:$F$10000,4,FALSE),"add to description tab"))</f>
        <v>ROVING CUSTODIAL STAFF</v>
      </c>
      <c r="C340" s="76">
        <f>IFERROR(VLOOKUP("Unit"&amp;$A340,Descriptions!$A$4:$K$10000,7,FALSE),"add to description tab")</f>
        <v>0</v>
      </c>
      <c r="D340" s="76">
        <f>IFERROR(VLOOKUP("Unit"&amp;$A340,Descriptions!$A$4:$K$10000,8,FALSE),"add to description tab")</f>
        <v>0</v>
      </c>
      <c r="E340" s="76">
        <f>IFERROR(VLOOKUP("Unit"&amp;$A340,Descriptions!$A$4:$K$10000,9,FALSE),"add to description tab")</f>
        <v>0</v>
      </c>
      <c r="F340" s="76">
        <f>IFERROR(VLOOKUP("Unit"&amp;$A340,Descriptions!$A$4:$K$10000,10,FALSE),"add to description tab")</f>
        <v>0</v>
      </c>
      <c r="G340" s="76">
        <f>IFERROR(VLOOKUP("Unit"&amp;$A340,Descriptions!$A$4:$K$10000,11,FALSE),"add to description tab")</f>
        <v>0</v>
      </c>
    </row>
    <row r="341" spans="1:7" ht="14.25" customHeight="1" x14ac:dyDescent="0.25">
      <c r="A341" s="110" t="s">
        <v>1522</v>
      </c>
      <c r="B341" s="87" t="str">
        <f>UPPER(IFERROR(VLOOKUP("Unit"&amp;$A341,Descriptions!$A$4:$F$10000,4,FALSE),"add to description tab"))</f>
        <v>ROBOTICS VOC PROGRAM</v>
      </c>
      <c r="C341" s="76">
        <f>IFERROR(VLOOKUP("Unit"&amp;$A341,Descriptions!$A$4:$K$10000,7,FALSE),"add to description tab")</f>
        <v>0</v>
      </c>
      <c r="D341" s="76">
        <f>IFERROR(VLOOKUP("Unit"&amp;$A341,Descriptions!$A$4:$K$10000,8,FALSE),"add to description tab")</f>
        <v>0</v>
      </c>
      <c r="E341" s="76">
        <f>IFERROR(VLOOKUP("Unit"&amp;$A341,Descriptions!$A$4:$K$10000,9,FALSE),"add to description tab")</f>
        <v>0</v>
      </c>
      <c r="F341" s="76">
        <f>IFERROR(VLOOKUP("Unit"&amp;$A341,Descriptions!$A$4:$K$10000,10,FALSE),"add to description tab")</f>
        <v>0</v>
      </c>
      <c r="G341" s="76">
        <f>IFERROR(VLOOKUP("Unit"&amp;$A341,Descriptions!$A$4:$K$10000,11,FALSE),"add to description tab")</f>
        <v>0</v>
      </c>
    </row>
    <row r="342" spans="1:7" ht="14.25" customHeight="1" x14ac:dyDescent="0.25">
      <c r="A342" s="110" t="s">
        <v>1524</v>
      </c>
      <c r="B342" s="87" t="str">
        <f>UPPER(IFERROR(VLOOKUP("Unit"&amp;$A342,Descriptions!$A$4:$F$10000,4,FALSE),"add to description tab"))</f>
        <v>RPRS 57XX W/O OFFISET</v>
      </c>
      <c r="C342" s="76">
        <f>IFERROR(VLOOKUP("Unit"&amp;$A342,Descriptions!$A$4:$K$10000,7,FALSE),"add to description tab")</f>
        <v>0</v>
      </c>
      <c r="D342" s="76">
        <f>IFERROR(VLOOKUP("Unit"&amp;$A342,Descriptions!$A$4:$K$10000,8,FALSE),"add to description tab")</f>
        <v>0</v>
      </c>
      <c r="E342" s="76">
        <f>IFERROR(VLOOKUP("Unit"&amp;$A342,Descriptions!$A$4:$K$10000,9,FALSE),"add to description tab")</f>
        <v>0</v>
      </c>
      <c r="F342" s="76">
        <f>IFERROR(VLOOKUP("Unit"&amp;$A342,Descriptions!$A$4:$K$10000,10,FALSE),"add to description tab")</f>
        <v>0</v>
      </c>
      <c r="G342" s="76">
        <f>IFERROR(VLOOKUP("Unit"&amp;$A342,Descriptions!$A$4:$K$10000,11,FALSE),"add to description tab")</f>
        <v>0</v>
      </c>
    </row>
    <row r="343" spans="1:7" ht="14.25" customHeight="1" x14ac:dyDescent="0.25">
      <c r="A343" s="110" t="s">
        <v>4065</v>
      </c>
      <c r="B343" s="87" t="str">
        <f>UPPER(IFERROR(VLOOKUP("Unit"&amp;$A343,Descriptions!$A$4:$F$10000,4,FALSE),"add to description tab"))</f>
        <v>RESOURCE 10</v>
      </c>
      <c r="C343" s="76">
        <f>IFERROR(VLOOKUP("Unit"&amp;$A343,Descriptions!$A$4:$K$10000,7,FALSE),"add to description tab")</f>
        <v>0</v>
      </c>
      <c r="D343" s="76">
        <f>IFERROR(VLOOKUP("Unit"&amp;$A343,Descriptions!$A$4:$K$10000,8,FALSE),"add to description tab")</f>
        <v>0</v>
      </c>
      <c r="E343" s="76">
        <f>IFERROR(VLOOKUP("Unit"&amp;$A343,Descriptions!$A$4:$K$10000,9,FALSE),"add to description tab")</f>
        <v>0</v>
      </c>
      <c r="F343" s="76">
        <f>IFERROR(VLOOKUP("Unit"&amp;$A343,Descriptions!$A$4:$K$10000,10,FALSE),"add to description tab")</f>
        <v>0</v>
      </c>
      <c r="G343" s="76">
        <f>IFERROR(VLOOKUP("Unit"&amp;$A343,Descriptions!$A$4:$K$10000,11,FALSE),"add to description tab")</f>
        <v>0</v>
      </c>
    </row>
    <row r="344" spans="1:7" ht="14.25" customHeight="1" x14ac:dyDescent="0.25">
      <c r="A344" s="110" t="s">
        <v>4001</v>
      </c>
      <c r="B344" s="87" t="str">
        <f>UPPER(IFERROR(VLOOKUP("Unit"&amp;$A344,Descriptions!$A$4:$F$10000,4,FALSE),"add to description tab"))</f>
        <v>RESOURCE 11</v>
      </c>
      <c r="C344" s="76">
        <f>IFERROR(VLOOKUP("Unit"&amp;$A344,Descriptions!$A$4:$K$10000,7,FALSE),"add to description tab")</f>
        <v>0</v>
      </c>
      <c r="D344" s="76">
        <f>IFERROR(VLOOKUP("Unit"&amp;$A344,Descriptions!$A$4:$K$10000,8,FALSE),"add to description tab")</f>
        <v>0</v>
      </c>
      <c r="E344" s="76">
        <f>IFERROR(VLOOKUP("Unit"&amp;$A344,Descriptions!$A$4:$K$10000,9,FALSE),"add to description tab")</f>
        <v>0</v>
      </c>
      <c r="F344" s="76">
        <f>IFERROR(VLOOKUP("Unit"&amp;$A344,Descriptions!$A$4:$K$10000,10,FALSE),"add to description tab")</f>
        <v>0</v>
      </c>
      <c r="G344" s="76">
        <f>IFERROR(VLOOKUP("Unit"&amp;$A344,Descriptions!$A$4:$K$10000,11,FALSE),"add to description tab")</f>
        <v>0</v>
      </c>
    </row>
    <row r="345" spans="1:7" ht="14.25" customHeight="1" x14ac:dyDescent="0.25">
      <c r="A345" s="110" t="s">
        <v>3620</v>
      </c>
      <c r="B345" s="87" t="str">
        <f>UPPER(IFERROR(VLOOKUP("Unit"&amp;$A345,Descriptions!$A$4:$F$10000,4,FALSE),"add to description tab"))</f>
        <v>RESOURCE 1</v>
      </c>
      <c r="C345" s="76">
        <f>IFERROR(VLOOKUP("Unit"&amp;$A345,Descriptions!$A$4:$K$10000,7,FALSE),"add to description tab")</f>
        <v>0</v>
      </c>
      <c r="D345" s="76">
        <f>IFERROR(VLOOKUP("Unit"&amp;$A345,Descriptions!$A$4:$K$10000,8,FALSE),"add to description tab")</f>
        <v>0</v>
      </c>
      <c r="E345" s="76">
        <f>IFERROR(VLOOKUP("Unit"&amp;$A345,Descriptions!$A$4:$K$10000,9,FALSE),"add to description tab")</f>
        <v>0</v>
      </c>
      <c r="F345" s="76">
        <f>IFERROR(VLOOKUP("Unit"&amp;$A345,Descriptions!$A$4:$K$10000,10,FALSE),"add to description tab")</f>
        <v>0</v>
      </c>
      <c r="G345" s="76">
        <f>IFERROR(VLOOKUP("Unit"&amp;$A345,Descriptions!$A$4:$K$10000,11,FALSE),"add to description tab")</f>
        <v>0</v>
      </c>
    </row>
    <row r="346" spans="1:7" ht="14.25" customHeight="1" x14ac:dyDescent="0.25">
      <c r="A346" s="110" t="s">
        <v>3622</v>
      </c>
      <c r="B346" s="87" t="str">
        <f>UPPER(IFERROR(VLOOKUP("Unit"&amp;$A346,Descriptions!$A$4:$F$10000,4,FALSE),"add to description tab"))</f>
        <v>RESOURCE 2</v>
      </c>
      <c r="C346" s="76">
        <f>IFERROR(VLOOKUP("Unit"&amp;$A346,Descriptions!$A$4:$K$10000,7,FALSE),"add to description tab")</f>
        <v>0</v>
      </c>
      <c r="D346" s="76">
        <f>IFERROR(VLOOKUP("Unit"&amp;$A346,Descriptions!$A$4:$K$10000,8,FALSE),"add to description tab")</f>
        <v>0</v>
      </c>
      <c r="E346" s="76">
        <f>IFERROR(VLOOKUP("Unit"&amp;$A346,Descriptions!$A$4:$K$10000,9,FALSE),"add to description tab")</f>
        <v>0</v>
      </c>
      <c r="F346" s="76">
        <f>IFERROR(VLOOKUP("Unit"&amp;$A346,Descriptions!$A$4:$K$10000,10,FALSE),"add to description tab")</f>
        <v>0</v>
      </c>
      <c r="G346" s="76">
        <f>IFERROR(VLOOKUP("Unit"&amp;$A346,Descriptions!$A$4:$K$10000,11,FALSE),"add to description tab")</f>
        <v>0</v>
      </c>
    </row>
    <row r="347" spans="1:7" ht="14.25" customHeight="1" x14ac:dyDescent="0.25">
      <c r="A347" s="110" t="s">
        <v>3624</v>
      </c>
      <c r="B347" s="87" t="str">
        <f>UPPER(IFERROR(VLOOKUP("Unit"&amp;$A347,Descriptions!$A$4:$F$10000,4,FALSE),"add to description tab"))</f>
        <v>RESOURCE 3</v>
      </c>
      <c r="C347" s="76">
        <f>IFERROR(VLOOKUP("Unit"&amp;$A347,Descriptions!$A$4:$K$10000,7,FALSE),"add to description tab")</f>
        <v>0</v>
      </c>
      <c r="D347" s="76">
        <f>IFERROR(VLOOKUP("Unit"&amp;$A347,Descriptions!$A$4:$K$10000,8,FALSE),"add to description tab")</f>
        <v>0</v>
      </c>
      <c r="E347" s="76">
        <f>IFERROR(VLOOKUP("Unit"&amp;$A347,Descriptions!$A$4:$K$10000,9,FALSE),"add to description tab")</f>
        <v>0</v>
      </c>
      <c r="F347" s="76">
        <f>IFERROR(VLOOKUP("Unit"&amp;$A347,Descriptions!$A$4:$K$10000,10,FALSE),"add to description tab")</f>
        <v>0</v>
      </c>
      <c r="G347" s="76">
        <f>IFERROR(VLOOKUP("Unit"&amp;$A347,Descriptions!$A$4:$K$10000,11,FALSE),"add to description tab")</f>
        <v>0</v>
      </c>
    </row>
    <row r="348" spans="1:7" ht="14.25" customHeight="1" x14ac:dyDescent="0.25">
      <c r="A348" s="110" t="s">
        <v>3626</v>
      </c>
      <c r="B348" s="87" t="str">
        <f>UPPER(IFERROR(VLOOKUP("Unit"&amp;$A348,Descriptions!$A$4:$F$10000,4,FALSE),"add to description tab"))</f>
        <v>RESOURCE 4</v>
      </c>
      <c r="C348" s="76">
        <f>IFERROR(VLOOKUP("Unit"&amp;$A348,Descriptions!$A$4:$K$10000,7,FALSE),"add to description tab")</f>
        <v>0</v>
      </c>
      <c r="D348" s="76">
        <f>IFERROR(VLOOKUP("Unit"&amp;$A348,Descriptions!$A$4:$K$10000,8,FALSE),"add to description tab")</f>
        <v>0</v>
      </c>
      <c r="E348" s="76">
        <f>IFERROR(VLOOKUP("Unit"&amp;$A348,Descriptions!$A$4:$K$10000,9,FALSE),"add to description tab")</f>
        <v>0</v>
      </c>
      <c r="F348" s="76">
        <f>IFERROR(VLOOKUP("Unit"&amp;$A348,Descriptions!$A$4:$K$10000,10,FALSE),"add to description tab")</f>
        <v>0</v>
      </c>
      <c r="G348" s="76">
        <f>IFERROR(VLOOKUP("Unit"&amp;$A348,Descriptions!$A$4:$K$10000,11,FALSE),"add to description tab")</f>
        <v>0</v>
      </c>
    </row>
    <row r="349" spans="1:7" ht="14.25" customHeight="1" x14ac:dyDescent="0.25">
      <c r="A349" s="110" t="s">
        <v>3628</v>
      </c>
      <c r="B349" s="87" t="str">
        <f>UPPER(IFERROR(VLOOKUP("Unit"&amp;$A349,Descriptions!$A$4:$F$10000,4,FALSE),"add to description tab"))</f>
        <v>RESOURCE 5</v>
      </c>
      <c r="C349" s="76">
        <f>IFERROR(VLOOKUP("Unit"&amp;$A349,Descriptions!$A$4:$K$10000,7,FALSE),"add to description tab")</f>
        <v>0</v>
      </c>
      <c r="D349" s="76">
        <f>IFERROR(VLOOKUP("Unit"&amp;$A349,Descriptions!$A$4:$K$10000,8,FALSE),"add to description tab")</f>
        <v>0</v>
      </c>
      <c r="E349" s="76">
        <f>IFERROR(VLOOKUP("Unit"&amp;$A349,Descriptions!$A$4:$K$10000,9,FALSE),"add to description tab")</f>
        <v>0</v>
      </c>
      <c r="F349" s="76">
        <f>IFERROR(VLOOKUP("Unit"&amp;$A349,Descriptions!$A$4:$K$10000,10,FALSE),"add to description tab")</f>
        <v>0</v>
      </c>
      <c r="G349" s="76">
        <f>IFERROR(VLOOKUP("Unit"&amp;$A349,Descriptions!$A$4:$K$10000,11,FALSE),"add to description tab")</f>
        <v>0</v>
      </c>
    </row>
    <row r="350" spans="1:7" ht="14.25" customHeight="1" x14ac:dyDescent="0.25">
      <c r="A350" s="110" t="s">
        <v>3630</v>
      </c>
      <c r="B350" s="87" t="str">
        <f>UPPER(IFERROR(VLOOKUP("Unit"&amp;$A350,Descriptions!$A$4:$F$10000,4,FALSE),"add to description tab"))</f>
        <v>RESOURCE 6</v>
      </c>
      <c r="C350" s="76">
        <f>IFERROR(VLOOKUP("Unit"&amp;$A350,Descriptions!$A$4:$K$10000,7,FALSE),"add to description tab")</f>
        <v>0</v>
      </c>
      <c r="D350" s="76">
        <f>IFERROR(VLOOKUP("Unit"&amp;$A350,Descriptions!$A$4:$K$10000,8,FALSE),"add to description tab")</f>
        <v>0</v>
      </c>
      <c r="E350" s="76">
        <f>IFERROR(VLOOKUP("Unit"&amp;$A350,Descriptions!$A$4:$K$10000,9,FALSE),"add to description tab")</f>
        <v>0</v>
      </c>
      <c r="F350" s="76">
        <f>IFERROR(VLOOKUP("Unit"&amp;$A350,Descriptions!$A$4:$K$10000,10,FALSE),"add to description tab")</f>
        <v>0</v>
      </c>
      <c r="G350" s="76">
        <f>IFERROR(VLOOKUP("Unit"&amp;$A350,Descriptions!$A$4:$K$10000,11,FALSE),"add to description tab")</f>
        <v>0</v>
      </c>
    </row>
    <row r="351" spans="1:7" ht="14.25" customHeight="1" x14ac:dyDescent="0.25">
      <c r="A351" s="110" t="s">
        <v>3632</v>
      </c>
      <c r="B351" s="87" t="str">
        <f>UPPER(IFERROR(VLOOKUP("Unit"&amp;$A351,Descriptions!$A$4:$F$10000,4,FALSE),"add to description tab"))</f>
        <v>RESOURCE 7</v>
      </c>
      <c r="C351" s="76">
        <f>IFERROR(VLOOKUP("Unit"&amp;$A351,Descriptions!$A$4:$K$10000,7,FALSE),"add to description tab")</f>
        <v>0</v>
      </c>
      <c r="D351" s="76">
        <f>IFERROR(VLOOKUP("Unit"&amp;$A351,Descriptions!$A$4:$K$10000,8,FALSE),"add to description tab")</f>
        <v>0</v>
      </c>
      <c r="E351" s="76">
        <f>IFERROR(VLOOKUP("Unit"&amp;$A351,Descriptions!$A$4:$K$10000,9,FALSE),"add to description tab")</f>
        <v>0</v>
      </c>
      <c r="F351" s="76">
        <f>IFERROR(VLOOKUP("Unit"&amp;$A351,Descriptions!$A$4:$K$10000,10,FALSE),"add to description tab")</f>
        <v>0</v>
      </c>
      <c r="G351" s="76">
        <f>IFERROR(VLOOKUP("Unit"&amp;$A351,Descriptions!$A$4:$K$10000,11,FALSE),"add to description tab")</f>
        <v>0</v>
      </c>
    </row>
    <row r="352" spans="1:7" ht="14.25" customHeight="1" x14ac:dyDescent="0.25">
      <c r="A352" s="110" t="s">
        <v>3634</v>
      </c>
      <c r="B352" s="87" t="str">
        <f>UPPER(IFERROR(VLOOKUP("Unit"&amp;$A352,Descriptions!$A$4:$F$10000,4,FALSE),"add to description tab"))</f>
        <v>RESOURCE 8</v>
      </c>
      <c r="C352" s="76">
        <f>IFERROR(VLOOKUP("Unit"&amp;$A352,Descriptions!$A$4:$K$10000,7,FALSE),"add to description tab")</f>
        <v>0</v>
      </c>
      <c r="D352" s="76">
        <f>IFERROR(VLOOKUP("Unit"&amp;$A352,Descriptions!$A$4:$K$10000,8,FALSE),"add to description tab")</f>
        <v>0</v>
      </c>
      <c r="E352" s="76">
        <f>IFERROR(VLOOKUP("Unit"&amp;$A352,Descriptions!$A$4:$K$10000,9,FALSE),"add to description tab")</f>
        <v>0</v>
      </c>
      <c r="F352" s="76">
        <f>IFERROR(VLOOKUP("Unit"&amp;$A352,Descriptions!$A$4:$K$10000,10,FALSE),"add to description tab")</f>
        <v>0</v>
      </c>
      <c r="G352" s="76">
        <f>IFERROR(VLOOKUP("Unit"&amp;$A352,Descriptions!$A$4:$K$10000,11,FALSE),"add to description tab")</f>
        <v>0</v>
      </c>
    </row>
    <row r="353" spans="1:7" ht="14.25" customHeight="1" x14ac:dyDescent="0.25">
      <c r="A353" s="110" t="s">
        <v>3947</v>
      </c>
      <c r="B353" s="87" t="str">
        <f>UPPER(IFERROR(VLOOKUP("Unit"&amp;$A353,Descriptions!$A$4:$F$10000,4,FALSE),"add to description tab"))</f>
        <v>RESOURCE 9</v>
      </c>
      <c r="C353" s="76">
        <f>IFERROR(VLOOKUP("Unit"&amp;$A353,Descriptions!$A$4:$K$10000,7,FALSE),"add to description tab")</f>
        <v>0</v>
      </c>
      <c r="D353" s="76">
        <f>IFERROR(VLOOKUP("Unit"&amp;$A353,Descriptions!$A$4:$K$10000,8,FALSE),"add to description tab")</f>
        <v>0</v>
      </c>
      <c r="E353" s="76">
        <f>IFERROR(VLOOKUP("Unit"&amp;$A353,Descriptions!$A$4:$K$10000,9,FALSE),"add to description tab")</f>
        <v>0</v>
      </c>
      <c r="F353" s="76">
        <f>IFERROR(VLOOKUP("Unit"&amp;$A353,Descriptions!$A$4:$K$10000,10,FALSE),"add to description tab")</f>
        <v>0</v>
      </c>
      <c r="G353" s="76">
        <f>IFERROR(VLOOKUP("Unit"&amp;$A353,Descriptions!$A$4:$K$10000,11,FALSE),"add to description tab")</f>
        <v>0</v>
      </c>
    </row>
    <row r="354" spans="1:7" ht="14.25" customHeight="1" x14ac:dyDescent="0.25">
      <c r="A354" s="110" t="s">
        <v>3808</v>
      </c>
      <c r="B354" s="87" t="str">
        <f>UPPER(IFERROR(VLOOKUP("Unit"&amp;$A354,Descriptions!$A$4:$F$10000,4,FALSE),"add to description tab"))</f>
        <v>SAFETY</v>
      </c>
      <c r="C354" s="76">
        <f>IFERROR(VLOOKUP("Unit"&amp;$A354,Descriptions!$A$4:$K$10000,7,FALSE),"add to description tab")</f>
        <v>0</v>
      </c>
      <c r="D354" s="76">
        <f>IFERROR(VLOOKUP("Unit"&amp;$A354,Descriptions!$A$4:$K$10000,8,FALSE),"add to description tab")</f>
        <v>0</v>
      </c>
      <c r="E354" s="76">
        <f>IFERROR(VLOOKUP("Unit"&amp;$A354,Descriptions!$A$4:$K$10000,9,FALSE),"add to description tab")</f>
        <v>0</v>
      </c>
      <c r="F354" s="76">
        <f>IFERROR(VLOOKUP("Unit"&amp;$A354,Descriptions!$A$4:$K$10000,10,FALSE),"add to description tab")</f>
        <v>0</v>
      </c>
      <c r="G354" s="76">
        <f>IFERROR(VLOOKUP("Unit"&amp;$A354,Descriptions!$A$4:$K$10000,11,FALSE),"add to description tab")</f>
        <v>0</v>
      </c>
    </row>
    <row r="355" spans="1:7" ht="14.25" customHeight="1" x14ac:dyDescent="0.25">
      <c r="A355" s="110" t="s">
        <v>4002</v>
      </c>
      <c r="B355" s="87" t="str">
        <f>UPPER(IFERROR(VLOOKUP("Unit"&amp;$A355,Descriptions!$A$4:$F$10000,4,FALSE),"add to description tab"))</f>
        <v>STANDARDS ALIGNED INSTRUCTION</v>
      </c>
      <c r="C355" s="76">
        <f>IFERROR(VLOOKUP("Unit"&amp;$A355,Descriptions!$A$4:$K$10000,7,FALSE),"add to description tab")</f>
        <v>0</v>
      </c>
      <c r="D355" s="76">
        <f>IFERROR(VLOOKUP("Unit"&amp;$A355,Descriptions!$A$4:$K$10000,8,FALSE),"add to description tab")</f>
        <v>0</v>
      </c>
      <c r="E355" s="76">
        <f>IFERROR(VLOOKUP("Unit"&amp;$A355,Descriptions!$A$4:$K$10000,9,FALSE),"add to description tab")</f>
        <v>0</v>
      </c>
      <c r="F355" s="76">
        <f>IFERROR(VLOOKUP("Unit"&amp;$A355,Descriptions!$A$4:$K$10000,10,FALSE),"add to description tab")</f>
        <v>0</v>
      </c>
      <c r="G355" s="76">
        <f>IFERROR(VLOOKUP("Unit"&amp;$A355,Descriptions!$A$4:$K$10000,11,FALSE),"add to description tab")</f>
        <v>0</v>
      </c>
    </row>
    <row r="356" spans="1:7" ht="14.25" customHeight="1" x14ac:dyDescent="0.25">
      <c r="A356" s="110" t="s">
        <v>1532</v>
      </c>
      <c r="B356" s="87" t="str">
        <f>UPPER(IFERROR(VLOOKUP("Unit"&amp;$A356,Descriptions!$A$4:$F$10000,4,FALSE),"add to description tab"))</f>
        <v>ACCOUNTABILITY REPORT CARD</v>
      </c>
      <c r="C356" s="76">
        <f>IFERROR(VLOOKUP("Unit"&amp;$A356,Descriptions!$A$4:$K$10000,7,FALSE),"add to description tab")</f>
        <v>0</v>
      </c>
      <c r="D356" s="76">
        <f>IFERROR(VLOOKUP("Unit"&amp;$A356,Descriptions!$A$4:$K$10000,8,FALSE),"add to description tab")</f>
        <v>0</v>
      </c>
      <c r="E356" s="76">
        <f>IFERROR(VLOOKUP("Unit"&amp;$A356,Descriptions!$A$4:$K$10000,9,FALSE),"add to description tab")</f>
        <v>0</v>
      </c>
      <c r="F356" s="76">
        <f>IFERROR(VLOOKUP("Unit"&amp;$A356,Descriptions!$A$4:$K$10000,10,FALSE),"add to description tab")</f>
        <v>0</v>
      </c>
      <c r="G356" s="76">
        <f>IFERROR(VLOOKUP("Unit"&amp;$A356,Descriptions!$A$4:$K$10000,11,FALSE),"add to description tab")</f>
        <v>0</v>
      </c>
    </row>
    <row r="357" spans="1:7" ht="14.25" customHeight="1" x14ac:dyDescent="0.25">
      <c r="A357" s="110" t="s">
        <v>1534</v>
      </c>
      <c r="B357" s="87" t="str">
        <f>UPPER(IFERROR(VLOOKUP("Unit"&amp;$A357,Descriptions!$A$4:$F$10000,4,FALSE),"add to description tab"))</f>
        <v>SATURDAY SCHOOL ACADEMY</v>
      </c>
      <c r="C357" s="76">
        <f>IFERROR(VLOOKUP("Unit"&amp;$A357,Descriptions!$A$4:$K$10000,7,FALSE),"add to description tab")</f>
        <v>0</v>
      </c>
      <c r="D357" s="76">
        <f>IFERROR(VLOOKUP("Unit"&amp;$A357,Descriptions!$A$4:$K$10000,8,FALSE),"add to description tab")</f>
        <v>0</v>
      </c>
      <c r="E357" s="76">
        <f>IFERROR(VLOOKUP("Unit"&amp;$A357,Descriptions!$A$4:$K$10000,9,FALSE),"add to description tab")</f>
        <v>0</v>
      </c>
      <c r="F357" s="76">
        <f>IFERROR(VLOOKUP("Unit"&amp;$A357,Descriptions!$A$4:$K$10000,10,FALSE),"add to description tab")</f>
        <v>0</v>
      </c>
      <c r="G357" s="76">
        <f>IFERROR(VLOOKUP("Unit"&amp;$A357,Descriptions!$A$4:$K$10000,11,FALSE),"add to description tab")</f>
        <v>0</v>
      </c>
    </row>
    <row r="358" spans="1:7" ht="14.25" customHeight="1" x14ac:dyDescent="0.25">
      <c r="A358" s="110" t="s">
        <v>1535</v>
      </c>
      <c r="B358" s="87" t="str">
        <f>UPPER(IFERROR(VLOOKUP("Unit"&amp;$A358,Descriptions!$A$4:$F$10000,4,FALSE),"add to description tab"))</f>
        <v>SATURDAY SCHOOL</v>
      </c>
      <c r="C358" s="76">
        <f>IFERROR(VLOOKUP("Unit"&amp;$A358,Descriptions!$A$4:$K$10000,7,FALSE),"add to description tab")</f>
        <v>0</v>
      </c>
      <c r="D358" s="76">
        <f>IFERROR(VLOOKUP("Unit"&amp;$A358,Descriptions!$A$4:$K$10000,8,FALSE),"add to description tab")</f>
        <v>0</v>
      </c>
      <c r="E358" s="76">
        <f>IFERROR(VLOOKUP("Unit"&amp;$A358,Descriptions!$A$4:$K$10000,9,FALSE),"add to description tab")</f>
        <v>0</v>
      </c>
      <c r="F358" s="76">
        <f>IFERROR(VLOOKUP("Unit"&amp;$A358,Descriptions!$A$4:$K$10000,10,FALSE),"add to description tab")</f>
        <v>0</v>
      </c>
      <c r="G358" s="76">
        <f>IFERROR(VLOOKUP("Unit"&amp;$A358,Descriptions!$A$4:$K$10000,11,FALSE),"add to description tab")</f>
        <v>0</v>
      </c>
    </row>
    <row r="359" spans="1:7" ht="14.25" customHeight="1" x14ac:dyDescent="0.25">
      <c r="A359" s="110" t="s">
        <v>4003</v>
      </c>
      <c r="B359" s="87" t="str">
        <f>UPPER(IFERROR(VLOOKUP("Unit"&amp;$A359,Descriptions!$A$4:$F$10000,4,FALSE),"add to description tab"))</f>
        <v>STUDENT BEHAVIORAL HEALTH</v>
      </c>
      <c r="C359" s="76">
        <f>IFERROR(VLOOKUP("Unit"&amp;$A359,Descriptions!$A$4:$K$10000,7,FALSE),"add to description tab")</f>
        <v>0</v>
      </c>
      <c r="D359" s="76">
        <f>IFERROR(VLOOKUP("Unit"&amp;$A359,Descriptions!$A$4:$K$10000,8,FALSE),"add to description tab")</f>
        <v>0</v>
      </c>
      <c r="E359" s="76">
        <f>IFERROR(VLOOKUP("Unit"&amp;$A359,Descriptions!$A$4:$K$10000,9,FALSE),"add to description tab")</f>
        <v>0</v>
      </c>
      <c r="F359" s="76">
        <f>IFERROR(VLOOKUP("Unit"&amp;$A359,Descriptions!$A$4:$K$10000,10,FALSE),"add to description tab")</f>
        <v>0</v>
      </c>
      <c r="G359" s="76">
        <f>IFERROR(VLOOKUP("Unit"&amp;$A359,Descriptions!$A$4:$K$10000,11,FALSE),"add to description tab")</f>
        <v>0</v>
      </c>
    </row>
    <row r="360" spans="1:7" ht="14.25" customHeight="1" x14ac:dyDescent="0.25">
      <c r="A360" s="110" t="s">
        <v>3951</v>
      </c>
      <c r="B360" s="87" t="str">
        <f>UPPER(IFERROR(VLOOKUP("Unit"&amp;$A360,Descriptions!$A$4:$F$10000,4,FALSE),"add to description tab"))</f>
        <v>SECONDARY COMMON CORE COUNCIL</v>
      </c>
      <c r="C360" s="76">
        <f>IFERROR(VLOOKUP("Unit"&amp;$A360,Descriptions!$A$4:$K$10000,7,FALSE),"add to description tab")</f>
        <v>0</v>
      </c>
      <c r="D360" s="76">
        <f>IFERROR(VLOOKUP("Unit"&amp;$A360,Descriptions!$A$4:$K$10000,8,FALSE),"add to description tab")</f>
        <v>0</v>
      </c>
      <c r="E360" s="76">
        <f>IFERROR(VLOOKUP("Unit"&amp;$A360,Descriptions!$A$4:$K$10000,9,FALSE),"add to description tab")</f>
        <v>0</v>
      </c>
      <c r="F360" s="76">
        <f>IFERROR(VLOOKUP("Unit"&amp;$A360,Descriptions!$A$4:$K$10000,10,FALSE),"add to description tab")</f>
        <v>0</v>
      </c>
      <c r="G360" s="76">
        <f>IFERROR(VLOOKUP("Unit"&amp;$A360,Descriptions!$A$4:$K$10000,11,FALSE),"add to description tab")</f>
        <v>0</v>
      </c>
    </row>
    <row r="361" spans="1:7" ht="14.25" customHeight="1" x14ac:dyDescent="0.25">
      <c r="A361" s="110" t="s">
        <v>1540</v>
      </c>
      <c r="B361" s="87" t="str">
        <f>UPPER(IFERROR(VLOOKUP("Unit"&amp;$A361,Descriptions!$A$4:$F$10000,4,FALSE),"add to description tab"))</f>
        <v>SCH COMMUNITY LIAISON SUPPORT</v>
      </c>
      <c r="C361" s="76">
        <f>IFERROR(VLOOKUP("Unit"&amp;$A361,Descriptions!$A$4:$K$10000,7,FALSE),"add to description tab")</f>
        <v>0</v>
      </c>
      <c r="D361" s="76">
        <f>IFERROR(VLOOKUP("Unit"&amp;$A361,Descriptions!$A$4:$K$10000,8,FALSE),"add to description tab")</f>
        <v>0</v>
      </c>
      <c r="E361" s="76">
        <f>IFERROR(VLOOKUP("Unit"&amp;$A361,Descriptions!$A$4:$K$10000,9,FALSE),"add to description tab")</f>
        <v>0</v>
      </c>
      <c r="F361" s="76">
        <f>IFERROR(VLOOKUP("Unit"&amp;$A361,Descriptions!$A$4:$K$10000,10,FALSE),"add to description tab")</f>
        <v>0</v>
      </c>
      <c r="G361" s="76">
        <f>IFERROR(VLOOKUP("Unit"&amp;$A361,Descriptions!$A$4:$K$10000,11,FALSE),"add to description tab")</f>
        <v>0</v>
      </c>
    </row>
    <row r="362" spans="1:7" ht="14.25" customHeight="1" x14ac:dyDescent="0.25">
      <c r="A362" s="110" t="s">
        <v>1541</v>
      </c>
      <c r="B362" s="87" t="str">
        <f>UPPER(IFERROR(VLOOKUP("Unit"&amp;$A362,Descriptions!$A$4:$F$10000,4,FALSE),"add to description tab"))</f>
        <v>SCORE BOARD</v>
      </c>
      <c r="C362" s="76">
        <f>IFERROR(VLOOKUP("Unit"&amp;$A362,Descriptions!$A$4:$K$10000,7,FALSE),"add to description tab")</f>
        <v>0</v>
      </c>
      <c r="D362" s="76">
        <f>IFERROR(VLOOKUP("Unit"&amp;$A362,Descriptions!$A$4:$K$10000,8,FALSE),"add to description tab")</f>
        <v>0</v>
      </c>
      <c r="E362" s="76">
        <f>IFERROR(VLOOKUP("Unit"&amp;$A362,Descriptions!$A$4:$K$10000,9,FALSE),"add to description tab")</f>
        <v>0</v>
      </c>
      <c r="F362" s="76">
        <f>IFERROR(VLOOKUP("Unit"&amp;$A362,Descriptions!$A$4:$K$10000,10,FALSE),"add to description tab")</f>
        <v>0</v>
      </c>
      <c r="G362" s="76">
        <f>IFERROR(VLOOKUP("Unit"&amp;$A362,Descriptions!$A$4:$K$10000,11,FALSE),"add to description tab")</f>
        <v>0</v>
      </c>
    </row>
    <row r="363" spans="1:7" ht="14.25" customHeight="1" x14ac:dyDescent="0.25">
      <c r="A363" s="110" t="s">
        <v>1544</v>
      </c>
      <c r="B363" s="87" t="str">
        <f>UPPER(IFERROR(VLOOKUP("Unit"&amp;$A363,Descriptions!$A$4:$F$10000,4,FALSE),"add to description tab"))</f>
        <v>SPECIAL DAY CLASS 1</v>
      </c>
      <c r="C363" s="76">
        <f>IFERROR(VLOOKUP("Unit"&amp;$A363,Descriptions!$A$4:$K$10000,7,FALSE),"add to description tab")</f>
        <v>0</v>
      </c>
      <c r="D363" s="76">
        <f>IFERROR(VLOOKUP("Unit"&amp;$A363,Descriptions!$A$4:$K$10000,8,FALSE),"add to description tab")</f>
        <v>0</v>
      </c>
      <c r="E363" s="76">
        <f>IFERROR(VLOOKUP("Unit"&amp;$A363,Descriptions!$A$4:$K$10000,9,FALSE),"add to description tab")</f>
        <v>0</v>
      </c>
      <c r="F363" s="76">
        <f>IFERROR(VLOOKUP("Unit"&amp;$A363,Descriptions!$A$4:$K$10000,10,FALSE),"add to description tab")</f>
        <v>0</v>
      </c>
      <c r="G363" s="76">
        <f>IFERROR(VLOOKUP("Unit"&amp;$A363,Descriptions!$A$4:$K$10000,11,FALSE),"add to description tab")</f>
        <v>0</v>
      </c>
    </row>
    <row r="364" spans="1:7" ht="14.25" customHeight="1" x14ac:dyDescent="0.25">
      <c r="A364" s="110" t="s">
        <v>1545</v>
      </c>
      <c r="B364" s="87" t="str">
        <f>UPPER(IFERROR(VLOOKUP("Unit"&amp;$A364,Descriptions!$A$4:$F$10000,4,FALSE),"add to description tab"))</f>
        <v>SPECIAL DAY CLASS 2</v>
      </c>
      <c r="C364" s="76">
        <f>IFERROR(VLOOKUP("Unit"&amp;$A364,Descriptions!$A$4:$K$10000,7,FALSE),"add to description tab")</f>
        <v>0</v>
      </c>
      <c r="D364" s="76">
        <f>IFERROR(VLOOKUP("Unit"&amp;$A364,Descriptions!$A$4:$K$10000,8,FALSE),"add to description tab")</f>
        <v>0</v>
      </c>
      <c r="E364" s="76">
        <f>IFERROR(VLOOKUP("Unit"&amp;$A364,Descriptions!$A$4:$K$10000,9,FALSE),"add to description tab")</f>
        <v>0</v>
      </c>
      <c r="F364" s="76">
        <f>IFERROR(VLOOKUP("Unit"&amp;$A364,Descriptions!$A$4:$K$10000,10,FALSE),"add to description tab")</f>
        <v>0</v>
      </c>
      <c r="G364" s="76">
        <f>IFERROR(VLOOKUP("Unit"&amp;$A364,Descriptions!$A$4:$K$10000,11,FALSE),"add to description tab")</f>
        <v>0</v>
      </c>
    </row>
    <row r="365" spans="1:7" ht="14.25" customHeight="1" x14ac:dyDescent="0.25">
      <c r="A365" s="110" t="s">
        <v>1546</v>
      </c>
      <c r="B365" s="87" t="str">
        <f>UPPER(IFERROR(VLOOKUP("Unit"&amp;$A365,Descriptions!$A$4:$F$10000,4,FALSE),"add to description tab"))</f>
        <v>SPECIAL DAY CLASS 3</v>
      </c>
      <c r="C365" s="76">
        <f>IFERROR(VLOOKUP("Unit"&amp;$A365,Descriptions!$A$4:$K$10000,7,FALSE),"add to description tab")</f>
        <v>0</v>
      </c>
      <c r="D365" s="76">
        <f>IFERROR(VLOOKUP("Unit"&amp;$A365,Descriptions!$A$4:$K$10000,8,FALSE),"add to description tab")</f>
        <v>0</v>
      </c>
      <c r="E365" s="76">
        <f>IFERROR(VLOOKUP("Unit"&amp;$A365,Descriptions!$A$4:$K$10000,9,FALSE),"add to description tab")</f>
        <v>0</v>
      </c>
      <c r="F365" s="76">
        <f>IFERROR(VLOOKUP("Unit"&amp;$A365,Descriptions!$A$4:$K$10000,10,FALSE),"add to description tab")</f>
        <v>0</v>
      </c>
      <c r="G365" s="76">
        <f>IFERROR(VLOOKUP("Unit"&amp;$A365,Descriptions!$A$4:$K$10000,11,FALSE),"add to description tab")</f>
        <v>0</v>
      </c>
    </row>
    <row r="366" spans="1:7" ht="14.25" customHeight="1" x14ac:dyDescent="0.25">
      <c r="A366" s="110" t="s">
        <v>4004</v>
      </c>
      <c r="B366" s="87" t="str">
        <f>UPPER(IFERROR(VLOOKUP("Unit"&amp;$A366,Descriptions!$A$4:$F$10000,4,FALSE),"add to description tab"))</f>
        <v>SEL COUNSELOR</v>
      </c>
      <c r="C366" s="76">
        <f>IFERROR(VLOOKUP("Unit"&amp;$A366,Descriptions!$A$4:$K$10000,7,FALSE),"add to description tab")</f>
        <v>0</v>
      </c>
      <c r="D366" s="76">
        <f>IFERROR(VLOOKUP("Unit"&amp;$A366,Descriptions!$A$4:$K$10000,8,FALSE),"add to description tab")</f>
        <v>0</v>
      </c>
      <c r="E366" s="76">
        <f>IFERROR(VLOOKUP("Unit"&amp;$A366,Descriptions!$A$4:$K$10000,9,FALSE),"add to description tab")</f>
        <v>0</v>
      </c>
      <c r="F366" s="76">
        <f>IFERROR(VLOOKUP("Unit"&amp;$A366,Descriptions!$A$4:$K$10000,10,FALSE),"add to description tab")</f>
        <v>0</v>
      </c>
      <c r="G366" s="76">
        <f>IFERROR(VLOOKUP("Unit"&amp;$A366,Descriptions!$A$4:$K$10000,11,FALSE),"add to description tab")</f>
        <v>0</v>
      </c>
    </row>
    <row r="367" spans="1:7" ht="14.25" customHeight="1" x14ac:dyDescent="0.25">
      <c r="A367" s="110" t="s">
        <v>3953</v>
      </c>
      <c r="B367" s="87" t="str">
        <f>UPPER(IFERROR(VLOOKUP("Unit"&amp;$A367,Descriptions!$A$4:$F$10000,4,FALSE),"add to description tab"))</f>
        <v>SEL ELEMENTARY</v>
      </c>
      <c r="C367" s="76">
        <f>IFERROR(VLOOKUP("Unit"&amp;$A367,Descriptions!$A$4:$K$10000,7,FALSE),"add to description tab")</f>
        <v>0</v>
      </c>
      <c r="D367" s="76">
        <f>IFERROR(VLOOKUP("Unit"&amp;$A367,Descriptions!$A$4:$K$10000,8,FALSE),"add to description tab")</f>
        <v>0</v>
      </c>
      <c r="E367" s="76">
        <f>IFERROR(VLOOKUP("Unit"&amp;$A367,Descriptions!$A$4:$K$10000,9,FALSE),"add to description tab")</f>
        <v>0</v>
      </c>
      <c r="F367" s="76">
        <f>IFERROR(VLOOKUP("Unit"&amp;$A367,Descriptions!$A$4:$K$10000,10,FALSE),"add to description tab")</f>
        <v>0</v>
      </c>
      <c r="G367" s="76">
        <f>IFERROR(VLOOKUP("Unit"&amp;$A367,Descriptions!$A$4:$K$10000,11,FALSE),"add to description tab")</f>
        <v>0</v>
      </c>
    </row>
    <row r="368" spans="1:7" ht="14.25" customHeight="1" x14ac:dyDescent="0.25">
      <c r="A368" s="110" t="s">
        <v>1548</v>
      </c>
      <c r="B368" s="87" t="str">
        <f>UPPER(IFERROR(VLOOKUP("Unit"&amp;$A368,Descriptions!$A$4:$F$10000,4,FALSE),"add to description tab"))</f>
        <v>BILL SELPA FOR PAYMENT</v>
      </c>
      <c r="C368" s="76">
        <f>IFERROR(VLOOKUP("Unit"&amp;$A368,Descriptions!$A$4:$K$10000,7,FALSE),"add to description tab")</f>
        <v>0</v>
      </c>
      <c r="D368" s="76">
        <f>IFERROR(VLOOKUP("Unit"&amp;$A368,Descriptions!$A$4:$K$10000,8,FALSE),"add to description tab")</f>
        <v>0</v>
      </c>
      <c r="E368" s="76">
        <f>IFERROR(VLOOKUP("Unit"&amp;$A368,Descriptions!$A$4:$K$10000,9,FALSE),"add to description tab")</f>
        <v>0</v>
      </c>
      <c r="F368" s="76">
        <f>IFERROR(VLOOKUP("Unit"&amp;$A368,Descriptions!$A$4:$K$10000,10,FALSE),"add to description tab")</f>
        <v>0</v>
      </c>
      <c r="G368" s="76">
        <f>IFERROR(VLOOKUP("Unit"&amp;$A368,Descriptions!$A$4:$K$10000,11,FALSE),"add to description tab")</f>
        <v>0</v>
      </c>
    </row>
    <row r="369" spans="1:7" ht="14.25" customHeight="1" x14ac:dyDescent="0.25">
      <c r="A369" s="110" t="s">
        <v>3955</v>
      </c>
      <c r="B369" s="87" t="str">
        <f>UPPER(IFERROR(VLOOKUP("Unit"&amp;$A369,Descriptions!$A$4:$F$10000,4,FALSE),"add to description tab"))</f>
        <v>SEL SECONDARY</v>
      </c>
      <c r="C369" s="76">
        <f>IFERROR(VLOOKUP("Unit"&amp;$A369,Descriptions!$A$4:$K$10000,7,FALSE),"add to description tab")</f>
        <v>0</v>
      </c>
      <c r="D369" s="76">
        <f>IFERROR(VLOOKUP("Unit"&amp;$A369,Descriptions!$A$4:$K$10000,8,FALSE),"add to description tab")</f>
        <v>0</v>
      </c>
      <c r="E369" s="76">
        <f>IFERROR(VLOOKUP("Unit"&amp;$A369,Descriptions!$A$4:$K$10000,9,FALSE),"add to description tab")</f>
        <v>0</v>
      </c>
      <c r="F369" s="76">
        <f>IFERROR(VLOOKUP("Unit"&amp;$A369,Descriptions!$A$4:$K$10000,10,FALSE),"add to description tab")</f>
        <v>0</v>
      </c>
      <c r="G369" s="76">
        <f>IFERROR(VLOOKUP("Unit"&amp;$A369,Descriptions!$A$4:$K$10000,11,FALSE),"add to description tab")</f>
        <v>0</v>
      </c>
    </row>
    <row r="370" spans="1:7" ht="14.25" customHeight="1" x14ac:dyDescent="0.25">
      <c r="A370" s="110" t="s">
        <v>4005</v>
      </c>
      <c r="B370" s="87" t="str">
        <f>UPPER(IFERROR(VLOOKUP("Unit"&amp;$A370,Descriptions!$A$4:$F$10000,4,FALSE),"add to description tab"))</f>
        <v>SPECIAL ED PARENT COMMITTEE</v>
      </c>
      <c r="C370" s="76">
        <f>IFERROR(VLOOKUP("Unit"&amp;$A370,Descriptions!$A$4:$K$10000,7,FALSE),"add to description tab")</f>
        <v>0</v>
      </c>
      <c r="D370" s="76">
        <f>IFERROR(VLOOKUP("Unit"&amp;$A370,Descriptions!$A$4:$K$10000,8,FALSE),"add to description tab")</f>
        <v>0</v>
      </c>
      <c r="E370" s="76">
        <f>IFERROR(VLOOKUP("Unit"&amp;$A370,Descriptions!$A$4:$K$10000,9,FALSE),"add to description tab")</f>
        <v>0</v>
      </c>
      <c r="F370" s="76">
        <f>IFERROR(VLOOKUP("Unit"&amp;$A370,Descriptions!$A$4:$K$10000,10,FALSE),"add to description tab")</f>
        <v>0</v>
      </c>
      <c r="G370" s="76">
        <f>IFERROR(VLOOKUP("Unit"&amp;$A370,Descriptions!$A$4:$K$10000,11,FALSE),"add to description tab")</f>
        <v>0</v>
      </c>
    </row>
    <row r="371" spans="1:7" ht="14.25" customHeight="1" x14ac:dyDescent="0.25">
      <c r="A371" s="110" t="s">
        <v>4006</v>
      </c>
      <c r="B371" s="87" t="str">
        <f>UPPER(IFERROR(VLOOKUP("Unit"&amp;$A371,Descriptions!$A$4:$F$10000,4,FALSE),"add to description tab"))</f>
        <v>SPECIAL ED PD</v>
      </c>
      <c r="C371" s="76">
        <f>IFERROR(VLOOKUP("Unit"&amp;$A371,Descriptions!$A$4:$K$10000,7,FALSE),"add to description tab")</f>
        <v>0</v>
      </c>
      <c r="D371" s="76">
        <f>IFERROR(VLOOKUP("Unit"&amp;$A371,Descriptions!$A$4:$K$10000,8,FALSE),"add to description tab")</f>
        <v>0</v>
      </c>
      <c r="E371" s="76">
        <f>IFERROR(VLOOKUP("Unit"&amp;$A371,Descriptions!$A$4:$K$10000,9,FALSE),"add to description tab")</f>
        <v>0</v>
      </c>
      <c r="F371" s="76">
        <f>IFERROR(VLOOKUP("Unit"&amp;$A371,Descriptions!$A$4:$K$10000,10,FALSE),"add to description tab")</f>
        <v>0</v>
      </c>
      <c r="G371" s="76">
        <f>IFERROR(VLOOKUP("Unit"&amp;$A371,Descriptions!$A$4:$K$10000,11,FALSE),"add to description tab")</f>
        <v>0</v>
      </c>
    </row>
    <row r="372" spans="1:7" ht="14.25" customHeight="1" x14ac:dyDescent="0.25">
      <c r="A372" s="110" t="s">
        <v>694</v>
      </c>
      <c r="B372" s="87" t="str">
        <f>UPPER(IFERROR(VLOOKUP("Unit"&amp;$A372,Descriptions!$A$4:$F$10000,4,FALSE),"add to description tab"))</f>
        <v>SUPPLEMENTAL RETIREMENT INCENTIVE</v>
      </c>
      <c r="C372" s="76">
        <f>IFERROR(VLOOKUP("Unit"&amp;$A372,Descriptions!$A$4:$K$10000,7,FALSE),"add to description tab")</f>
        <v>0</v>
      </c>
      <c r="D372" s="76">
        <f>IFERROR(VLOOKUP("Unit"&amp;$A372,Descriptions!$A$4:$K$10000,8,FALSE),"add to description tab")</f>
        <v>0</v>
      </c>
      <c r="E372" s="76">
        <f>IFERROR(VLOOKUP("Unit"&amp;$A372,Descriptions!$A$4:$K$10000,9,FALSE),"add to description tab")</f>
        <v>0</v>
      </c>
      <c r="F372" s="76">
        <f>IFERROR(VLOOKUP("Unit"&amp;$A372,Descriptions!$A$4:$K$10000,10,FALSE),"add to description tab")</f>
        <v>0</v>
      </c>
      <c r="G372" s="76">
        <f>IFERROR(VLOOKUP("Unit"&amp;$A372,Descriptions!$A$4:$K$10000,11,FALSE),"add to description tab")</f>
        <v>0</v>
      </c>
    </row>
    <row r="373" spans="1:7" ht="14.25" customHeight="1" x14ac:dyDescent="0.25">
      <c r="A373" s="110" t="s">
        <v>1553</v>
      </c>
      <c r="B373" s="87" t="str">
        <f>UPPER(IFERROR(VLOOKUP("Unit"&amp;$A373,Descriptions!$A$4:$F$10000,4,FALSE),"add to description tab"))</f>
        <v>SUMMER FOOD PROGRAM</v>
      </c>
      <c r="C373" s="76">
        <f>IFERROR(VLOOKUP("Unit"&amp;$A373,Descriptions!$A$4:$K$10000,7,FALSE),"add to description tab")</f>
        <v>0</v>
      </c>
      <c r="D373" s="76">
        <f>IFERROR(VLOOKUP("Unit"&amp;$A373,Descriptions!$A$4:$K$10000,8,FALSE),"add to description tab")</f>
        <v>0</v>
      </c>
      <c r="E373" s="76">
        <f>IFERROR(VLOOKUP("Unit"&amp;$A373,Descriptions!$A$4:$K$10000,9,FALSE),"add to description tab")</f>
        <v>0</v>
      </c>
      <c r="F373" s="76">
        <f>IFERROR(VLOOKUP("Unit"&amp;$A373,Descriptions!$A$4:$K$10000,10,FALSE),"add to description tab")</f>
        <v>0</v>
      </c>
      <c r="G373" s="76">
        <f>IFERROR(VLOOKUP("Unit"&amp;$A373,Descriptions!$A$4:$K$10000,11,FALSE),"add to description tab")</f>
        <v>0</v>
      </c>
    </row>
    <row r="374" spans="1:7" ht="14.25" customHeight="1" x14ac:dyDescent="0.25">
      <c r="A374" s="110" t="s">
        <v>1555</v>
      </c>
      <c r="B374" s="87" t="str">
        <f>UPPER(IFERROR(VLOOKUP("Unit"&amp;$A374,Descriptions!$A$4:$F$10000,4,FALSE),"add to description tab"))</f>
        <v>SAFETY FUNDS</v>
      </c>
      <c r="C374" s="76">
        <f>IFERROR(VLOOKUP("Unit"&amp;$A374,Descriptions!$A$4:$K$10000,7,FALSE),"add to description tab")</f>
        <v>0</v>
      </c>
      <c r="D374" s="76">
        <f>IFERROR(VLOOKUP("Unit"&amp;$A374,Descriptions!$A$4:$K$10000,8,FALSE),"add to description tab")</f>
        <v>0</v>
      </c>
      <c r="E374" s="76">
        <f>IFERROR(VLOOKUP("Unit"&amp;$A374,Descriptions!$A$4:$K$10000,9,FALSE),"add to description tab")</f>
        <v>0</v>
      </c>
      <c r="F374" s="76">
        <f>IFERROR(VLOOKUP("Unit"&amp;$A374,Descriptions!$A$4:$K$10000,10,FALSE),"add to description tab")</f>
        <v>0</v>
      </c>
      <c r="G374" s="76">
        <f>IFERROR(VLOOKUP("Unit"&amp;$A374,Descriptions!$A$4:$K$10000,11,FALSE),"add to description tab")</f>
        <v>0</v>
      </c>
    </row>
    <row r="375" spans="1:7" ht="14.25" customHeight="1" x14ac:dyDescent="0.25">
      <c r="A375" s="110" t="s">
        <v>4066</v>
      </c>
      <c r="B375" s="87" t="str">
        <f>UPPER(IFERROR(VLOOKUP("Unit"&amp;$A375,Descriptions!$A$4:$F$10000,4,FALSE),"add to description tab"))</f>
        <v>CALSHAPE VENTILATION</v>
      </c>
      <c r="C375" s="76">
        <f>IFERROR(VLOOKUP("Unit"&amp;$A375,Descriptions!$A$4:$K$10000,7,FALSE),"add to description tab")</f>
        <v>0</v>
      </c>
      <c r="D375" s="76">
        <f>IFERROR(VLOOKUP("Unit"&amp;$A375,Descriptions!$A$4:$K$10000,8,FALSE),"add to description tab")</f>
        <v>0</v>
      </c>
      <c r="E375" s="76">
        <f>IFERROR(VLOOKUP("Unit"&amp;$A375,Descriptions!$A$4:$K$10000,9,FALSE),"add to description tab")</f>
        <v>0</v>
      </c>
      <c r="F375" s="76">
        <f>IFERROR(VLOOKUP("Unit"&amp;$A375,Descriptions!$A$4:$K$10000,10,FALSE),"add to description tab")</f>
        <v>0</v>
      </c>
      <c r="G375" s="76">
        <f>IFERROR(VLOOKUP("Unit"&amp;$A375,Descriptions!$A$4:$K$10000,11,FALSE),"add to description tab")</f>
        <v>0</v>
      </c>
    </row>
    <row r="376" spans="1:7" ht="14.25" customHeight="1" x14ac:dyDescent="0.25">
      <c r="A376" s="110" t="s">
        <v>1560</v>
      </c>
      <c r="B376" s="87" t="str">
        <f>UPPER(IFERROR(VLOOKUP("Unit"&amp;$A376,Descriptions!$A$4:$F$10000,4,FALSE),"add to description tab"))</f>
        <v>SUPP HRLY INTERVENTION PROGRAM</v>
      </c>
      <c r="C376" s="76">
        <f>IFERROR(VLOOKUP("Unit"&amp;$A376,Descriptions!$A$4:$K$10000,7,FALSE),"add to description tab")</f>
        <v>0</v>
      </c>
      <c r="D376" s="76">
        <f>IFERROR(VLOOKUP("Unit"&amp;$A376,Descriptions!$A$4:$K$10000,8,FALSE),"add to description tab")</f>
        <v>0</v>
      </c>
      <c r="E376" s="76">
        <f>IFERROR(VLOOKUP("Unit"&amp;$A376,Descriptions!$A$4:$K$10000,9,FALSE),"add to description tab")</f>
        <v>0</v>
      </c>
      <c r="F376" s="76">
        <f>IFERROR(VLOOKUP("Unit"&amp;$A376,Descriptions!$A$4:$K$10000,10,FALSE),"add to description tab")</f>
        <v>0</v>
      </c>
      <c r="G376" s="76">
        <f>IFERROR(VLOOKUP("Unit"&amp;$A376,Descriptions!$A$4:$K$10000,11,FALSE),"add to description tab")</f>
        <v>0</v>
      </c>
    </row>
    <row r="377" spans="1:7" ht="14.25" customHeight="1" x14ac:dyDescent="0.25">
      <c r="A377" s="110" t="s">
        <v>3809</v>
      </c>
      <c r="B377" s="87" t="str">
        <f>UPPER(IFERROR(VLOOKUP("Unit"&amp;$A377,Descriptions!$A$4:$F$10000,4,FALSE),"add to description tab"))</f>
        <v>LED SIGNS</v>
      </c>
      <c r="C377" s="76">
        <f>IFERROR(VLOOKUP("Unit"&amp;$A377,Descriptions!$A$4:$K$10000,7,FALSE),"add to description tab")</f>
        <v>0</v>
      </c>
      <c r="D377" s="76">
        <f>IFERROR(VLOOKUP("Unit"&amp;$A377,Descriptions!$A$4:$K$10000,8,FALSE),"add to description tab")</f>
        <v>0</v>
      </c>
      <c r="E377" s="76">
        <f>IFERROR(VLOOKUP("Unit"&amp;$A377,Descriptions!$A$4:$K$10000,9,FALSE),"add to description tab")</f>
        <v>0</v>
      </c>
      <c r="F377" s="76">
        <f>IFERROR(VLOOKUP("Unit"&amp;$A377,Descriptions!$A$4:$K$10000,10,FALSE),"add to description tab")</f>
        <v>0</v>
      </c>
      <c r="G377" s="76">
        <f>IFERROR(VLOOKUP("Unit"&amp;$A377,Descriptions!$A$4:$K$10000,11,FALSE),"add to description tab")</f>
        <v>0</v>
      </c>
    </row>
    <row r="378" spans="1:7" ht="14.25" customHeight="1" x14ac:dyDescent="0.25">
      <c r="A378" s="110" t="s">
        <v>1562</v>
      </c>
      <c r="B378" s="87" t="str">
        <f>UPPER(IFERROR(VLOOKUP("Unit"&amp;$A378,Descriptions!$A$4:$F$10000,4,FALSE),"add to description tab"))</f>
        <v>SAFETY - SIPE</v>
      </c>
      <c r="C378" s="76">
        <f>IFERROR(VLOOKUP("Unit"&amp;$A378,Descriptions!$A$4:$K$10000,7,FALSE),"add to description tab")</f>
        <v>0</v>
      </c>
      <c r="D378" s="76">
        <f>IFERROR(VLOOKUP("Unit"&amp;$A378,Descriptions!$A$4:$K$10000,8,FALSE),"add to description tab")</f>
        <v>0</v>
      </c>
      <c r="E378" s="76">
        <f>IFERROR(VLOOKUP("Unit"&amp;$A378,Descriptions!$A$4:$K$10000,9,FALSE),"add to description tab")</f>
        <v>0</v>
      </c>
      <c r="F378" s="76">
        <f>IFERROR(VLOOKUP("Unit"&amp;$A378,Descriptions!$A$4:$K$10000,10,FALSE),"add to description tab")</f>
        <v>0</v>
      </c>
      <c r="G378" s="76">
        <f>IFERROR(VLOOKUP("Unit"&amp;$A378,Descriptions!$A$4:$K$10000,11,FALSE),"add to description tab")</f>
        <v>0</v>
      </c>
    </row>
    <row r="379" spans="1:7" ht="14.25" customHeight="1" x14ac:dyDescent="0.25">
      <c r="A379" s="110" t="s">
        <v>1563</v>
      </c>
      <c r="B379" s="87" t="str">
        <f>UPPER(IFERROR(VLOOKUP("Unit"&amp;$A379,Descriptions!$A$4:$F$10000,4,FALSE),"add to description tab"))</f>
        <v>SELF-INSURED SCHOOLS</v>
      </c>
      <c r="C379" s="76">
        <f>IFERROR(VLOOKUP("Unit"&amp;$A379,Descriptions!$A$4:$K$10000,7,FALSE),"add to description tab")</f>
        <v>0</v>
      </c>
      <c r="D379" s="76">
        <f>IFERROR(VLOOKUP("Unit"&amp;$A379,Descriptions!$A$4:$K$10000,8,FALSE),"add to description tab")</f>
        <v>0</v>
      </c>
      <c r="E379" s="76">
        <f>IFERROR(VLOOKUP("Unit"&amp;$A379,Descriptions!$A$4:$K$10000,9,FALSE),"add to description tab")</f>
        <v>0</v>
      </c>
      <c r="F379" s="76">
        <f>IFERROR(VLOOKUP("Unit"&amp;$A379,Descriptions!$A$4:$K$10000,10,FALSE),"add to description tab")</f>
        <v>0</v>
      </c>
      <c r="G379" s="76">
        <f>IFERROR(VLOOKUP("Unit"&amp;$A379,Descriptions!$A$4:$K$10000,11,FALSE),"add to description tab")</f>
        <v>0</v>
      </c>
    </row>
    <row r="380" spans="1:7" ht="14.25" customHeight="1" x14ac:dyDescent="0.25">
      <c r="A380" s="110" t="s">
        <v>696</v>
      </c>
      <c r="B380" s="87" t="str">
        <f>UPPER(IFERROR(VLOOKUP("Unit"&amp;$A380,Descriptions!$A$4:$F$10000,4,FALSE),"add to description tab"))</f>
        <v>SITE MENTOR TEACHER</v>
      </c>
      <c r="C380" s="76">
        <f>IFERROR(VLOOKUP("Unit"&amp;$A380,Descriptions!$A$4:$K$10000,7,FALSE),"add to description tab")</f>
        <v>0</v>
      </c>
      <c r="D380" s="76">
        <f>IFERROR(VLOOKUP("Unit"&amp;$A380,Descriptions!$A$4:$K$10000,8,FALSE),"add to description tab")</f>
        <v>0</v>
      </c>
      <c r="E380" s="76">
        <f>IFERROR(VLOOKUP("Unit"&amp;$A380,Descriptions!$A$4:$K$10000,9,FALSE),"add to description tab")</f>
        <v>0</v>
      </c>
      <c r="F380" s="76">
        <f>IFERROR(VLOOKUP("Unit"&amp;$A380,Descriptions!$A$4:$K$10000,10,FALSE),"add to description tab")</f>
        <v>0</v>
      </c>
      <c r="G380" s="76">
        <f>IFERROR(VLOOKUP("Unit"&amp;$A380,Descriptions!$A$4:$K$10000,11,FALSE),"add to description tab")</f>
        <v>0</v>
      </c>
    </row>
    <row r="381" spans="1:7" ht="14.25" customHeight="1" x14ac:dyDescent="0.25">
      <c r="A381" s="110" t="s">
        <v>1570</v>
      </c>
      <c r="B381" s="87" t="str">
        <f>UPPER(IFERROR(VLOOKUP("Unit"&amp;$A381,Descriptions!$A$4:$F$10000,4,FALSE),"add to description tab"))</f>
        <v>SPECIAL ED COORDINATOR</v>
      </c>
      <c r="C381" s="76">
        <f>IFERROR(VLOOKUP("Unit"&amp;$A381,Descriptions!$A$4:$K$10000,7,FALSE),"add to description tab")</f>
        <v>0</v>
      </c>
      <c r="D381" s="76">
        <f>IFERROR(VLOOKUP("Unit"&amp;$A381,Descriptions!$A$4:$K$10000,8,FALSE),"add to description tab")</f>
        <v>0</v>
      </c>
      <c r="E381" s="76">
        <f>IFERROR(VLOOKUP("Unit"&amp;$A381,Descriptions!$A$4:$K$10000,9,FALSE),"add to description tab")</f>
        <v>0</v>
      </c>
      <c r="F381" s="76">
        <f>IFERROR(VLOOKUP("Unit"&amp;$A381,Descriptions!$A$4:$K$10000,10,FALSE),"add to description tab")</f>
        <v>0</v>
      </c>
      <c r="G381" s="76">
        <f>IFERROR(VLOOKUP("Unit"&amp;$A381,Descriptions!$A$4:$K$10000,11,FALSE),"add to description tab")</f>
        <v>0</v>
      </c>
    </row>
    <row r="382" spans="1:7" ht="14.25" customHeight="1" x14ac:dyDescent="0.25">
      <c r="A382" s="110" t="s">
        <v>1571</v>
      </c>
      <c r="B382" s="87" t="str">
        <f>UPPER(IFERROR(VLOOKUP("Unit"&amp;$A382,Descriptions!$A$4:$F$10000,4,FALSE),"add to description tab"))</f>
        <v>SPECIAL EDUCATION</v>
      </c>
      <c r="C382" s="76">
        <f>IFERROR(VLOOKUP("Unit"&amp;$A382,Descriptions!$A$4:$K$10000,7,FALSE),"add to description tab")</f>
        <v>0</v>
      </c>
      <c r="D382" s="76">
        <f>IFERROR(VLOOKUP("Unit"&amp;$A382,Descriptions!$A$4:$K$10000,8,FALSE),"add to description tab")</f>
        <v>0</v>
      </c>
      <c r="E382" s="76">
        <f>IFERROR(VLOOKUP("Unit"&amp;$A382,Descriptions!$A$4:$K$10000,9,FALSE),"add to description tab")</f>
        <v>0</v>
      </c>
      <c r="F382" s="76">
        <f>IFERROR(VLOOKUP("Unit"&amp;$A382,Descriptions!$A$4:$K$10000,10,FALSE),"add to description tab")</f>
        <v>0</v>
      </c>
      <c r="G382" s="76">
        <f>IFERROR(VLOOKUP("Unit"&amp;$A382,Descriptions!$A$4:$K$10000,11,FALSE),"add to description tab")</f>
        <v>0</v>
      </c>
    </row>
    <row r="383" spans="1:7" ht="14.25" customHeight="1" x14ac:dyDescent="0.25">
      <c r="A383" s="110" t="s">
        <v>1572</v>
      </c>
      <c r="B383" s="87" t="str">
        <f>UPPER(IFERROR(VLOOKUP("Unit"&amp;$A383,Descriptions!$A$4:$F$10000,4,FALSE),"add to description tab"))</f>
        <v>SPECIAL ED PD</v>
      </c>
      <c r="C383" s="76">
        <f>IFERROR(VLOOKUP("Unit"&amp;$A383,Descriptions!$A$4:$K$10000,7,FALSE),"add to description tab")</f>
        <v>0</v>
      </c>
      <c r="D383" s="76">
        <f>IFERROR(VLOOKUP("Unit"&amp;$A383,Descriptions!$A$4:$K$10000,8,FALSE),"add to description tab")</f>
        <v>0</v>
      </c>
      <c r="E383" s="76">
        <f>IFERROR(VLOOKUP("Unit"&amp;$A383,Descriptions!$A$4:$K$10000,9,FALSE),"add to description tab")</f>
        <v>0</v>
      </c>
      <c r="F383" s="76">
        <f>IFERROR(VLOOKUP("Unit"&amp;$A383,Descriptions!$A$4:$K$10000,10,FALSE),"add to description tab")</f>
        <v>0</v>
      </c>
      <c r="G383" s="76">
        <f>IFERROR(VLOOKUP("Unit"&amp;$A383,Descriptions!$A$4:$K$10000,11,FALSE),"add to description tab")</f>
        <v>0</v>
      </c>
    </row>
    <row r="384" spans="1:7" ht="14.25" customHeight="1" x14ac:dyDescent="0.25">
      <c r="A384" s="110" t="s">
        <v>1573</v>
      </c>
      <c r="B384" s="87" t="str">
        <f>UPPER(IFERROR(VLOOKUP("Unit"&amp;$A384,Descriptions!$A$4:$F$10000,4,FALSE),"add to description tab"))</f>
        <v>SPARK PROGRAM</v>
      </c>
      <c r="C384" s="76">
        <f>IFERROR(VLOOKUP("Unit"&amp;$A384,Descriptions!$A$4:$K$10000,7,FALSE),"add to description tab")</f>
        <v>0</v>
      </c>
      <c r="D384" s="76">
        <f>IFERROR(VLOOKUP("Unit"&amp;$A384,Descriptions!$A$4:$K$10000,8,FALSE),"add to description tab")</f>
        <v>0</v>
      </c>
      <c r="E384" s="76">
        <f>IFERROR(VLOOKUP("Unit"&amp;$A384,Descriptions!$A$4:$K$10000,9,FALSE),"add to description tab")</f>
        <v>0</v>
      </c>
      <c r="F384" s="76">
        <f>IFERROR(VLOOKUP("Unit"&amp;$A384,Descriptions!$A$4:$K$10000,10,FALSE),"add to description tab")</f>
        <v>0</v>
      </c>
      <c r="G384" s="76">
        <f>IFERROR(VLOOKUP("Unit"&amp;$A384,Descriptions!$A$4:$K$10000,11,FALSE),"add to description tab")</f>
        <v>0</v>
      </c>
    </row>
    <row r="385" spans="1:7" ht="14.25" customHeight="1" x14ac:dyDescent="0.25">
      <c r="A385" s="110" t="s">
        <v>3811</v>
      </c>
      <c r="B385" s="87" t="str">
        <f>UPPER(IFERROR(VLOOKUP("Unit"&amp;$A385,Descriptions!$A$4:$F$10000,4,FALSE),"add to description tab"))</f>
        <v>SPLASH EXHIBIT - AQUARIUM</v>
      </c>
      <c r="C385" s="76">
        <f>IFERROR(VLOOKUP("Unit"&amp;$A385,Descriptions!$A$4:$K$10000,7,FALSE),"add to description tab")</f>
        <v>0</v>
      </c>
      <c r="D385" s="76">
        <f>IFERROR(VLOOKUP("Unit"&amp;$A385,Descriptions!$A$4:$K$10000,8,FALSE),"add to description tab")</f>
        <v>0</v>
      </c>
      <c r="E385" s="76">
        <f>IFERROR(VLOOKUP("Unit"&amp;$A385,Descriptions!$A$4:$K$10000,9,FALSE),"add to description tab")</f>
        <v>0</v>
      </c>
      <c r="F385" s="76">
        <f>IFERROR(VLOOKUP("Unit"&amp;$A385,Descriptions!$A$4:$K$10000,10,FALSE),"add to description tab")</f>
        <v>0</v>
      </c>
      <c r="G385" s="76">
        <f>IFERROR(VLOOKUP("Unit"&amp;$A385,Descriptions!$A$4:$K$10000,11,FALSE),"add to description tab")</f>
        <v>0</v>
      </c>
    </row>
    <row r="386" spans="1:7" ht="14.25" customHeight="1" x14ac:dyDescent="0.25">
      <c r="A386" s="110" t="s">
        <v>1576</v>
      </c>
      <c r="B386" s="87" t="str">
        <f>UPPER(IFERROR(VLOOKUP("Unit"&amp;$A386,Descriptions!$A$4:$F$10000,4,FALSE),"add to description tab"))</f>
        <v>SCHOOL RESOURCE OFFICER</v>
      </c>
      <c r="C386" s="76">
        <f>IFERROR(VLOOKUP("Unit"&amp;$A386,Descriptions!$A$4:$K$10000,7,FALSE),"add to description tab")</f>
        <v>0</v>
      </c>
      <c r="D386" s="76">
        <f>IFERROR(VLOOKUP("Unit"&amp;$A386,Descriptions!$A$4:$K$10000,8,FALSE),"add to description tab")</f>
        <v>0</v>
      </c>
      <c r="E386" s="76">
        <f>IFERROR(VLOOKUP("Unit"&amp;$A386,Descriptions!$A$4:$K$10000,9,FALSE),"add to description tab")</f>
        <v>0</v>
      </c>
      <c r="F386" s="76">
        <f>IFERROR(VLOOKUP("Unit"&amp;$A386,Descriptions!$A$4:$K$10000,10,FALSE),"add to description tab")</f>
        <v>0</v>
      </c>
      <c r="G386" s="76">
        <f>IFERROR(VLOOKUP("Unit"&amp;$A386,Descriptions!$A$4:$K$10000,11,FALSE),"add to description tab")</f>
        <v>0</v>
      </c>
    </row>
    <row r="387" spans="1:7" ht="14.25" customHeight="1" x14ac:dyDescent="0.25">
      <c r="A387" s="110" t="s">
        <v>3813</v>
      </c>
      <c r="B387" s="87" t="str">
        <f>UPPER(IFERROR(VLOOKUP("Unit"&amp;$A387,Descriptions!$A$4:$F$10000,4,FALSE),"add to description tab"))</f>
        <v>SECURITY CAMERAS</v>
      </c>
      <c r="C387" s="76">
        <f>IFERROR(VLOOKUP("Unit"&amp;$A387,Descriptions!$A$4:$K$10000,7,FALSE),"add to description tab")</f>
        <v>0</v>
      </c>
      <c r="D387" s="76">
        <f>IFERROR(VLOOKUP("Unit"&amp;$A387,Descriptions!$A$4:$K$10000,8,FALSE),"add to description tab")</f>
        <v>0</v>
      </c>
      <c r="E387" s="76">
        <f>IFERROR(VLOOKUP("Unit"&amp;$A387,Descriptions!$A$4:$K$10000,9,FALSE),"add to description tab")</f>
        <v>0</v>
      </c>
      <c r="F387" s="76">
        <f>IFERROR(VLOOKUP("Unit"&amp;$A387,Descriptions!$A$4:$K$10000,10,FALSE),"add to description tab")</f>
        <v>0</v>
      </c>
      <c r="G387" s="76">
        <f>IFERROR(VLOOKUP("Unit"&amp;$A387,Descriptions!$A$4:$K$10000,11,FALSE),"add to description tab")</f>
        <v>0</v>
      </c>
    </row>
    <row r="388" spans="1:7" ht="14.25" customHeight="1" x14ac:dyDescent="0.25">
      <c r="A388" s="110" t="s">
        <v>1584</v>
      </c>
      <c r="B388" s="87" t="str">
        <f>UPPER(IFERROR(VLOOKUP("Unit"&amp;$A388,Descriptions!$A$4:$F$10000,4,FALSE),"add to description tab"))</f>
        <v>SUMMER SCHOOL</v>
      </c>
      <c r="C388" s="76">
        <f>IFERROR(VLOOKUP("Unit"&amp;$A388,Descriptions!$A$4:$K$10000,7,FALSE),"add to description tab")</f>
        <v>0</v>
      </c>
      <c r="D388" s="76">
        <f>IFERROR(VLOOKUP("Unit"&amp;$A388,Descriptions!$A$4:$K$10000,8,FALSE),"add to description tab")</f>
        <v>0</v>
      </c>
      <c r="E388" s="76">
        <f>IFERROR(VLOOKUP("Unit"&amp;$A388,Descriptions!$A$4:$K$10000,9,FALSE),"add to description tab")</f>
        <v>0</v>
      </c>
      <c r="F388" s="76">
        <f>IFERROR(VLOOKUP("Unit"&amp;$A388,Descriptions!$A$4:$K$10000,10,FALSE),"add to description tab")</f>
        <v>0</v>
      </c>
      <c r="G388" s="76">
        <f>IFERROR(VLOOKUP("Unit"&amp;$A388,Descriptions!$A$4:$K$10000,11,FALSE),"add to description tab")</f>
        <v>0</v>
      </c>
    </row>
    <row r="389" spans="1:7" ht="14.25" customHeight="1" x14ac:dyDescent="0.25">
      <c r="A389" s="110" t="s">
        <v>4007</v>
      </c>
      <c r="B389" s="87" t="str">
        <f>UPPER(IFERROR(VLOOKUP("Unit"&amp;$A389,Descriptions!$A$4:$F$10000,4,FALSE),"add to description tab"))</f>
        <v>SOFTWARE &amp; SYS DEV</v>
      </c>
      <c r="C389" s="76">
        <f>IFERROR(VLOOKUP("Unit"&amp;$A389,Descriptions!$A$4:$K$10000,7,FALSE),"add to description tab")</f>
        <v>0</v>
      </c>
      <c r="D389" s="76">
        <f>IFERROR(VLOOKUP("Unit"&amp;$A389,Descriptions!$A$4:$K$10000,8,FALSE),"add to description tab")</f>
        <v>0</v>
      </c>
      <c r="E389" s="76">
        <f>IFERROR(VLOOKUP("Unit"&amp;$A389,Descriptions!$A$4:$K$10000,9,FALSE),"add to description tab")</f>
        <v>0</v>
      </c>
      <c r="F389" s="76">
        <f>IFERROR(VLOOKUP("Unit"&amp;$A389,Descriptions!$A$4:$K$10000,10,FALSE),"add to description tab")</f>
        <v>0</v>
      </c>
      <c r="G389" s="76">
        <f>IFERROR(VLOOKUP("Unit"&amp;$A389,Descriptions!$A$4:$K$10000,11,FALSE),"add to description tab")</f>
        <v>0</v>
      </c>
    </row>
    <row r="390" spans="1:7" ht="14.25" customHeight="1" x14ac:dyDescent="0.25">
      <c r="A390" s="110" t="s">
        <v>1588</v>
      </c>
      <c r="B390" s="87" t="str">
        <f>UPPER(IFERROR(VLOOKUP("Unit"&amp;$A390,Descriptions!$A$4:$F$10000,4,FALSE),"add to description tab"))</f>
        <v>STAR TESTING</v>
      </c>
      <c r="C390" s="76">
        <f>IFERROR(VLOOKUP("Unit"&amp;$A390,Descriptions!$A$4:$K$10000,7,FALSE),"add to description tab")</f>
        <v>0</v>
      </c>
      <c r="D390" s="76">
        <f>IFERROR(VLOOKUP("Unit"&amp;$A390,Descriptions!$A$4:$K$10000,8,FALSE),"add to description tab")</f>
        <v>0</v>
      </c>
      <c r="E390" s="76">
        <f>IFERROR(VLOOKUP("Unit"&amp;$A390,Descriptions!$A$4:$K$10000,9,FALSE),"add to description tab")</f>
        <v>0</v>
      </c>
      <c r="F390" s="76">
        <f>IFERROR(VLOOKUP("Unit"&amp;$A390,Descriptions!$A$4:$K$10000,10,FALSE),"add to description tab")</f>
        <v>0</v>
      </c>
      <c r="G390" s="76">
        <f>IFERROR(VLOOKUP("Unit"&amp;$A390,Descriptions!$A$4:$K$10000,11,FALSE),"add to description tab")</f>
        <v>0</v>
      </c>
    </row>
    <row r="391" spans="1:7" ht="14.25" customHeight="1" x14ac:dyDescent="0.25">
      <c r="A391" s="110" t="s">
        <v>1592</v>
      </c>
      <c r="B391" s="87" t="str">
        <f>UPPER(IFERROR(VLOOKUP("Unit"&amp;$A391,Descriptions!$A$4:$F$10000,4,FALSE),"add to description tab"))</f>
        <v>STUDENT COUNCIL</v>
      </c>
      <c r="C391" s="76">
        <f>IFERROR(VLOOKUP("Unit"&amp;$A391,Descriptions!$A$4:$K$10000,7,FALSE),"add to description tab")</f>
        <v>0</v>
      </c>
      <c r="D391" s="76">
        <f>IFERROR(VLOOKUP("Unit"&amp;$A391,Descriptions!$A$4:$K$10000,8,FALSE),"add to description tab")</f>
        <v>0</v>
      </c>
      <c r="E391" s="76">
        <f>IFERROR(VLOOKUP("Unit"&amp;$A391,Descriptions!$A$4:$K$10000,9,FALSE),"add to description tab")</f>
        <v>0</v>
      </c>
      <c r="F391" s="76">
        <f>IFERROR(VLOOKUP("Unit"&amp;$A391,Descriptions!$A$4:$K$10000,10,FALSE),"add to description tab")</f>
        <v>0</v>
      </c>
      <c r="G391" s="76">
        <f>IFERROR(VLOOKUP("Unit"&amp;$A391,Descriptions!$A$4:$K$10000,11,FALSE),"add to description tab")</f>
        <v>0</v>
      </c>
    </row>
    <row r="392" spans="1:7" ht="14.25" customHeight="1" x14ac:dyDescent="0.25">
      <c r="A392" s="110" t="s">
        <v>1593</v>
      </c>
      <c r="B392" s="87" t="str">
        <f>UPPER(IFERROR(VLOOKUP("Unit"&amp;$A392,Descriptions!$A$4:$F$10000,4,FALSE),"add to description tab"))</f>
        <v>STAGE TECHNOLOGY</v>
      </c>
      <c r="C392" s="76">
        <f>IFERROR(VLOOKUP("Unit"&amp;$A392,Descriptions!$A$4:$K$10000,7,FALSE),"add to description tab")</f>
        <v>0</v>
      </c>
      <c r="D392" s="76">
        <f>IFERROR(VLOOKUP("Unit"&amp;$A392,Descriptions!$A$4:$K$10000,8,FALSE),"add to description tab")</f>
        <v>0</v>
      </c>
      <c r="E392" s="76">
        <f>IFERROR(VLOOKUP("Unit"&amp;$A392,Descriptions!$A$4:$K$10000,9,FALSE),"add to description tab")</f>
        <v>0</v>
      </c>
      <c r="F392" s="76">
        <f>IFERROR(VLOOKUP("Unit"&amp;$A392,Descriptions!$A$4:$K$10000,10,FALSE),"add to description tab")</f>
        <v>0</v>
      </c>
      <c r="G392" s="76">
        <f>IFERROR(VLOOKUP("Unit"&amp;$A392,Descriptions!$A$4:$K$10000,11,FALSE),"add to description tab")</f>
        <v>0</v>
      </c>
    </row>
    <row r="393" spans="1:7" ht="14.25" customHeight="1" x14ac:dyDescent="0.25">
      <c r="A393" s="110" t="s">
        <v>1594</v>
      </c>
      <c r="B393" s="87" t="str">
        <f>UPPER(IFERROR(VLOOKUP("Unit"&amp;$A393,Descriptions!$A$4:$F$10000,4,FALSE),"add to description tab"))</f>
        <v>STEAM FESTIVAL/PROJECT</v>
      </c>
      <c r="C393" s="76">
        <f>IFERROR(VLOOKUP("Unit"&amp;$A393,Descriptions!$A$4:$K$10000,7,FALSE),"add to description tab")</f>
        <v>0</v>
      </c>
      <c r="D393" s="76">
        <f>IFERROR(VLOOKUP("Unit"&amp;$A393,Descriptions!$A$4:$K$10000,8,FALSE),"add to description tab")</f>
        <v>0</v>
      </c>
      <c r="E393" s="76">
        <f>IFERROR(VLOOKUP("Unit"&amp;$A393,Descriptions!$A$4:$K$10000,9,FALSE),"add to description tab")</f>
        <v>0</v>
      </c>
      <c r="F393" s="76">
        <f>IFERROR(VLOOKUP("Unit"&amp;$A393,Descriptions!$A$4:$K$10000,10,FALSE),"add to description tab")</f>
        <v>0</v>
      </c>
      <c r="G393" s="76">
        <f>IFERROR(VLOOKUP("Unit"&amp;$A393,Descriptions!$A$4:$K$10000,11,FALSE),"add to description tab")</f>
        <v>0</v>
      </c>
    </row>
    <row r="394" spans="1:7" ht="14.25" customHeight="1" x14ac:dyDescent="0.25">
      <c r="A394" s="110" t="s">
        <v>3815</v>
      </c>
      <c r="B394" s="87" t="str">
        <f>UPPER(IFERROR(VLOOKUP("Unit"&amp;$A394,Descriptions!$A$4:$F$10000,4,FALSE),"add to description tab"))</f>
        <v>STATE FARM GRANT</v>
      </c>
      <c r="C394" s="76">
        <f>IFERROR(VLOOKUP("Unit"&amp;$A394,Descriptions!$A$4:$K$10000,7,FALSE),"add to description tab")</f>
        <v>0</v>
      </c>
      <c r="D394" s="76">
        <f>IFERROR(VLOOKUP("Unit"&amp;$A394,Descriptions!$A$4:$K$10000,8,FALSE),"add to description tab")</f>
        <v>0</v>
      </c>
      <c r="E394" s="76">
        <f>IFERROR(VLOOKUP("Unit"&amp;$A394,Descriptions!$A$4:$K$10000,9,FALSE),"add to description tab")</f>
        <v>0</v>
      </c>
      <c r="F394" s="76">
        <f>IFERROR(VLOOKUP("Unit"&amp;$A394,Descriptions!$A$4:$K$10000,10,FALSE),"add to description tab")</f>
        <v>0</v>
      </c>
      <c r="G394" s="76">
        <f>IFERROR(VLOOKUP("Unit"&amp;$A394,Descriptions!$A$4:$K$10000,11,FALSE),"add to description tab")</f>
        <v>0</v>
      </c>
    </row>
    <row r="395" spans="1:7" ht="14.25" customHeight="1" x14ac:dyDescent="0.25">
      <c r="A395" s="110" t="s">
        <v>1595</v>
      </c>
      <c r="B395" s="87" t="str">
        <f>UPPER(IFERROR(VLOOKUP("Unit"&amp;$A395,Descriptions!$A$4:$F$10000,4,FALSE),"add to description tab"))</f>
        <v>STALE DATED CHECKS</v>
      </c>
      <c r="C395" s="76">
        <f>IFERROR(VLOOKUP("Unit"&amp;$A395,Descriptions!$A$4:$K$10000,7,FALSE),"add to description tab")</f>
        <v>0</v>
      </c>
      <c r="D395" s="76">
        <f>IFERROR(VLOOKUP("Unit"&amp;$A395,Descriptions!$A$4:$K$10000,8,FALSE),"add to description tab")</f>
        <v>0</v>
      </c>
      <c r="E395" s="76">
        <f>IFERROR(VLOOKUP("Unit"&amp;$A395,Descriptions!$A$4:$K$10000,9,FALSE),"add to description tab")</f>
        <v>0</v>
      </c>
      <c r="F395" s="76">
        <f>IFERROR(VLOOKUP("Unit"&amp;$A395,Descriptions!$A$4:$K$10000,10,FALSE),"add to description tab")</f>
        <v>0</v>
      </c>
      <c r="G395" s="76">
        <f>IFERROR(VLOOKUP("Unit"&amp;$A395,Descriptions!$A$4:$K$10000,11,FALSE),"add to description tab")</f>
        <v>0</v>
      </c>
    </row>
    <row r="396" spans="1:7" ht="14.25" customHeight="1" x14ac:dyDescent="0.25">
      <c r="A396" s="110" t="s">
        <v>1596</v>
      </c>
      <c r="B396" s="87" t="str">
        <f>UPPER(IFERROR(VLOOKUP("Unit"&amp;$A396,Descriptions!$A$4:$F$10000,4,FALSE),"add to description tab"))</f>
        <v>STARS ACADEMY - LHS</v>
      </c>
      <c r="C396" s="76">
        <f>IFERROR(VLOOKUP("Unit"&amp;$A396,Descriptions!$A$4:$K$10000,7,FALSE),"add to description tab")</f>
        <v>0</v>
      </c>
      <c r="D396" s="76">
        <f>IFERROR(VLOOKUP("Unit"&amp;$A396,Descriptions!$A$4:$K$10000,8,FALSE),"add to description tab")</f>
        <v>0</v>
      </c>
      <c r="E396" s="76">
        <f>IFERROR(VLOOKUP("Unit"&amp;$A396,Descriptions!$A$4:$K$10000,9,FALSE),"add to description tab")</f>
        <v>0</v>
      </c>
      <c r="F396" s="76">
        <f>IFERROR(VLOOKUP("Unit"&amp;$A396,Descriptions!$A$4:$K$10000,10,FALSE),"add to description tab")</f>
        <v>0</v>
      </c>
      <c r="G396" s="76">
        <f>IFERROR(VLOOKUP("Unit"&amp;$A396,Descriptions!$A$4:$K$10000,11,FALSE),"add to description tab")</f>
        <v>0</v>
      </c>
    </row>
    <row r="397" spans="1:7" ht="14.25" customHeight="1" x14ac:dyDescent="0.25">
      <c r="A397" s="110" t="s">
        <v>1597</v>
      </c>
      <c r="B397" s="87" t="str">
        <f>UPPER(IFERROR(VLOOKUP("Unit"&amp;$A397,Descriptions!$A$4:$F$10000,4,FALSE),"add to description tab"))</f>
        <v>STEVE STRAIGHT</v>
      </c>
      <c r="C397" s="76">
        <f>IFERROR(VLOOKUP("Unit"&amp;$A397,Descriptions!$A$4:$K$10000,7,FALSE),"add to description tab")</f>
        <v>0</v>
      </c>
      <c r="D397" s="76">
        <f>IFERROR(VLOOKUP("Unit"&amp;$A397,Descriptions!$A$4:$K$10000,8,FALSE),"add to description tab")</f>
        <v>0</v>
      </c>
      <c r="E397" s="76" t="str">
        <f>IFERROR(VLOOKUP("Unit"&amp;$A397,Descriptions!$A$4:$K$10000,9,FALSE),"add to description tab")</f>
        <v>x</v>
      </c>
      <c r="F397" s="76" t="str">
        <f>IFERROR(VLOOKUP("Unit"&amp;$A397,Descriptions!$A$4:$K$10000,10,FALSE),"add to description tab")</f>
        <v>x</v>
      </c>
      <c r="G397" s="76">
        <f>IFERROR(VLOOKUP("Unit"&amp;$A397,Descriptions!$A$4:$K$10000,11,FALSE),"add to description tab")</f>
        <v>0</v>
      </c>
    </row>
    <row r="398" spans="1:7" ht="14.25" hidden="1" customHeight="1" x14ac:dyDescent="0.25">
      <c r="A398" s="110" t="s">
        <v>1599</v>
      </c>
      <c r="B398" s="87" t="str">
        <f>UPPER(IFERROR(VLOOKUP("Unit"&amp;$A398,Descriptions!$A$4:$F$10000,4,FALSE),"add to description tab"))</f>
        <v>SURVIVING LAYOFFS</v>
      </c>
      <c r="C398" s="76" t="str">
        <f>IFERROR(VLOOKUP("Unit"&amp;$A398,Descriptions!$A$4:$K$10000,7,FALSE),"add to description tab")</f>
        <v>X</v>
      </c>
      <c r="D398" s="76" t="str">
        <f>IFERROR(VLOOKUP("Unit"&amp;$A398,Descriptions!$A$4:$K$10000,8,FALSE),"add to description tab")</f>
        <v>X</v>
      </c>
      <c r="E398" s="76" t="str">
        <f>IFERROR(VLOOKUP("Unit"&amp;$A398,Descriptions!$A$4:$K$10000,9,FALSE),"add to description tab")</f>
        <v>X</v>
      </c>
      <c r="F398" s="76" t="str">
        <f>IFERROR(VLOOKUP("Unit"&amp;$A398,Descriptions!$A$4:$K$10000,10,FALSE),"add to description tab")</f>
        <v>X</v>
      </c>
      <c r="G398" s="76" t="str">
        <f>IFERROR(VLOOKUP("Unit"&amp;$A398,Descriptions!$A$4:$K$10000,11,FALSE),"add to description tab")</f>
        <v>X</v>
      </c>
    </row>
    <row r="399" spans="1:7" ht="14.25" customHeight="1" x14ac:dyDescent="0.25">
      <c r="A399" s="110" t="s">
        <v>1600</v>
      </c>
      <c r="B399" s="87" t="str">
        <f>UPPER(IFERROR(VLOOKUP("Unit"&amp;$A399,Descriptions!$A$4:$F$10000,4,FALSE),"add to description tab"))</f>
        <v>SUSTAINABLE AG</v>
      </c>
      <c r="C399" s="76">
        <f>IFERROR(VLOOKUP("Unit"&amp;$A399,Descriptions!$A$4:$K$10000,7,FALSE),"add to description tab")</f>
        <v>0</v>
      </c>
      <c r="D399" s="76">
        <f>IFERROR(VLOOKUP("Unit"&amp;$A399,Descriptions!$A$4:$K$10000,8,FALSE),"add to description tab")</f>
        <v>0</v>
      </c>
      <c r="E399" s="76">
        <f>IFERROR(VLOOKUP("Unit"&amp;$A399,Descriptions!$A$4:$K$10000,9,FALSE),"add to description tab")</f>
        <v>0</v>
      </c>
      <c r="F399" s="76">
        <f>IFERROR(VLOOKUP("Unit"&amp;$A399,Descriptions!$A$4:$K$10000,10,FALSE),"add to description tab")</f>
        <v>0</v>
      </c>
      <c r="G399" s="76">
        <f>IFERROR(VLOOKUP("Unit"&amp;$A399,Descriptions!$A$4:$K$10000,11,FALSE),"add to description tab")</f>
        <v>0</v>
      </c>
    </row>
    <row r="400" spans="1:7" ht="14.25" customHeight="1" x14ac:dyDescent="0.25">
      <c r="A400" s="110" t="s">
        <v>3817</v>
      </c>
      <c r="B400" s="87" t="str">
        <f>UPPER(IFERROR(VLOOKUP("Unit"&amp;$A400,Descriptions!$A$4:$F$10000,4,FALSE),"add to description tab"))</f>
        <v>DEVICES &amp; CONNECTIVITY-SWITCH</v>
      </c>
      <c r="C400" s="76">
        <f>IFERROR(VLOOKUP("Unit"&amp;$A400,Descriptions!$A$4:$K$10000,7,FALSE),"add to description tab")</f>
        <v>0</v>
      </c>
      <c r="D400" s="76">
        <f>IFERROR(VLOOKUP("Unit"&amp;$A400,Descriptions!$A$4:$K$10000,8,FALSE),"add to description tab")</f>
        <v>0</v>
      </c>
      <c r="E400" s="76">
        <f>IFERROR(VLOOKUP("Unit"&amp;$A400,Descriptions!$A$4:$K$10000,9,FALSE),"add to description tab")</f>
        <v>0</v>
      </c>
      <c r="F400" s="76">
        <f>IFERROR(VLOOKUP("Unit"&amp;$A400,Descriptions!$A$4:$K$10000,10,FALSE),"add to description tab")</f>
        <v>0</v>
      </c>
      <c r="G400" s="76">
        <f>IFERROR(VLOOKUP("Unit"&amp;$A400,Descriptions!$A$4:$K$10000,11,FALSE),"add to description tab")</f>
        <v>0</v>
      </c>
    </row>
    <row r="401" spans="1:7" ht="14.25" customHeight="1" x14ac:dyDescent="0.25">
      <c r="A401" s="110" t="s">
        <v>1601</v>
      </c>
      <c r="B401" s="87" t="str">
        <f>UPPER(IFERROR(VLOOKUP("Unit"&amp;$A401,Descriptions!$A$4:$F$10000,4,FALSE),"add to description tab"))</f>
        <v>SCHOOL WELLNESS GRANT</v>
      </c>
      <c r="C401" s="76">
        <f>IFERROR(VLOOKUP("Unit"&amp;$A401,Descriptions!$A$4:$K$10000,7,FALSE),"add to description tab")</f>
        <v>0</v>
      </c>
      <c r="D401" s="76">
        <f>IFERROR(VLOOKUP("Unit"&amp;$A401,Descriptions!$A$4:$K$10000,8,FALSE),"add to description tab")</f>
        <v>0</v>
      </c>
      <c r="E401" s="76">
        <f>IFERROR(VLOOKUP("Unit"&amp;$A401,Descriptions!$A$4:$K$10000,9,FALSE),"add to description tab")</f>
        <v>0</v>
      </c>
      <c r="F401" s="76">
        <f>IFERROR(VLOOKUP("Unit"&amp;$A401,Descriptions!$A$4:$K$10000,10,FALSE),"add to description tab")</f>
        <v>0</v>
      </c>
      <c r="G401" s="76">
        <f>IFERROR(VLOOKUP("Unit"&amp;$A401,Descriptions!$A$4:$K$10000,11,FALSE),"add to description tab")</f>
        <v>0</v>
      </c>
    </row>
    <row r="402" spans="1:7" ht="14.25" customHeight="1" x14ac:dyDescent="0.25">
      <c r="A402" s="110" t="s">
        <v>1602</v>
      </c>
      <c r="B402" s="87" t="str">
        <f>UPPER(IFERROR(VLOOKUP("Unit"&amp;$A402,Descriptions!$A$4:$F$10000,4,FALSE),"add to description tab"))</f>
        <v>SWIMMING</v>
      </c>
      <c r="C402" s="76">
        <f>IFERROR(VLOOKUP("Unit"&amp;$A402,Descriptions!$A$4:$K$10000,7,FALSE),"add to description tab")</f>
        <v>0</v>
      </c>
      <c r="D402" s="76">
        <f>IFERROR(VLOOKUP("Unit"&amp;$A402,Descriptions!$A$4:$K$10000,8,FALSE),"add to description tab")</f>
        <v>0</v>
      </c>
      <c r="E402" s="76">
        <f>IFERROR(VLOOKUP("Unit"&amp;$A402,Descriptions!$A$4:$K$10000,9,FALSE),"add to description tab")</f>
        <v>0</v>
      </c>
      <c r="F402" s="76">
        <f>IFERROR(VLOOKUP("Unit"&amp;$A402,Descriptions!$A$4:$K$10000,10,FALSE),"add to description tab")</f>
        <v>0</v>
      </c>
      <c r="G402" s="76">
        <f>IFERROR(VLOOKUP("Unit"&amp;$A402,Descriptions!$A$4:$K$10000,11,FALSE),"add to description tab")</f>
        <v>0</v>
      </c>
    </row>
    <row r="403" spans="1:7" ht="14.25" customHeight="1" x14ac:dyDescent="0.25">
      <c r="A403" s="110" t="s">
        <v>1603</v>
      </c>
      <c r="B403" s="87" t="str">
        <f>UPPER(IFERROR(VLOOKUP("Unit"&amp;$A403,Descriptions!$A$4:$F$10000,4,FALSE),"add to description tab"))</f>
        <v>SWITCHGEAR REPLACEMENT</v>
      </c>
      <c r="C403" s="76">
        <f>IFERROR(VLOOKUP("Unit"&amp;$A403,Descriptions!$A$4:$K$10000,7,FALSE),"add to description tab")</f>
        <v>0</v>
      </c>
      <c r="D403" s="76">
        <f>IFERROR(VLOOKUP("Unit"&amp;$A403,Descriptions!$A$4:$K$10000,8,FALSE),"add to description tab")</f>
        <v>0</v>
      </c>
      <c r="E403" s="76">
        <f>IFERROR(VLOOKUP("Unit"&amp;$A403,Descriptions!$A$4:$K$10000,9,FALSE),"add to description tab")</f>
        <v>0</v>
      </c>
      <c r="F403" s="76">
        <f>IFERROR(VLOOKUP("Unit"&amp;$A403,Descriptions!$A$4:$K$10000,10,FALSE),"add to description tab")</f>
        <v>0</v>
      </c>
      <c r="G403" s="76">
        <f>IFERROR(VLOOKUP("Unit"&amp;$A403,Descriptions!$A$4:$K$10000,11,FALSE),"add to description tab")</f>
        <v>0</v>
      </c>
    </row>
    <row r="404" spans="1:7" ht="14.25" customHeight="1" x14ac:dyDescent="0.25">
      <c r="A404" s="110" t="s">
        <v>4067</v>
      </c>
      <c r="B404" s="87" t="str">
        <f>UPPER(IFERROR(VLOOKUP("Unit"&amp;$A404,Descriptions!$A$4:$F$10000,4,FALSE),"add to description tab"))</f>
        <v>SOCIAL WORKER</v>
      </c>
      <c r="C404" s="76">
        <f>IFERROR(VLOOKUP("Unit"&amp;$A404,Descriptions!$A$4:$K$10000,7,FALSE),"add to description tab")</f>
        <v>0</v>
      </c>
      <c r="D404" s="76">
        <f>IFERROR(VLOOKUP("Unit"&amp;$A404,Descriptions!$A$4:$K$10000,8,FALSE),"add to description tab")</f>
        <v>0</v>
      </c>
      <c r="E404" s="76">
        <f>IFERROR(VLOOKUP("Unit"&amp;$A404,Descriptions!$A$4:$K$10000,9,FALSE),"add to description tab")</f>
        <v>0</v>
      </c>
      <c r="F404" s="76">
        <f>IFERROR(VLOOKUP("Unit"&amp;$A404,Descriptions!$A$4:$K$10000,10,FALSE),"add to description tab")</f>
        <v>0</v>
      </c>
      <c r="G404" s="76">
        <f>IFERROR(VLOOKUP("Unit"&amp;$A404,Descriptions!$A$4:$K$10000,11,FALSE),"add to description tab")</f>
        <v>0</v>
      </c>
    </row>
    <row r="405" spans="1:7" ht="14.25" customHeight="1" x14ac:dyDescent="0.25">
      <c r="A405" s="110" t="s">
        <v>1605</v>
      </c>
      <c r="B405" s="87" t="str">
        <f>UPPER(IFERROR(VLOOKUP("Unit"&amp;$A405,Descriptions!$A$4:$F$10000,4,FALSE),"add to description tab"))</f>
        <v>UNDERGROUND STORAGE TANK</v>
      </c>
      <c r="C405" s="76">
        <f>IFERROR(VLOOKUP("Unit"&amp;$A405,Descriptions!$A$4:$K$10000,7,FALSE),"add to description tab")</f>
        <v>0</v>
      </c>
      <c r="D405" s="76">
        <f>IFERROR(VLOOKUP("Unit"&amp;$A405,Descriptions!$A$4:$K$10000,8,FALSE),"add to description tab")</f>
        <v>0</v>
      </c>
      <c r="E405" s="76">
        <f>IFERROR(VLOOKUP("Unit"&amp;$A405,Descriptions!$A$4:$K$10000,9,FALSE),"add to description tab")</f>
        <v>0</v>
      </c>
      <c r="F405" s="76">
        <f>IFERROR(VLOOKUP("Unit"&amp;$A405,Descriptions!$A$4:$K$10000,10,FALSE),"add to description tab")</f>
        <v>0</v>
      </c>
      <c r="G405" s="76">
        <f>IFERROR(VLOOKUP("Unit"&amp;$A405,Descriptions!$A$4:$K$10000,11,FALSE),"add to description tab")</f>
        <v>0</v>
      </c>
    </row>
    <row r="406" spans="1:7" ht="14.25" customHeight="1" x14ac:dyDescent="0.25">
      <c r="A406" s="110" t="s">
        <v>1608</v>
      </c>
      <c r="B406" s="87" t="str">
        <f>UPPER(IFERROR(VLOOKUP("Unit"&amp;$A406,Descriptions!$A$4:$F$10000,4,FALSE),"add to description tab"))</f>
        <v>TECHNOLOGY</v>
      </c>
      <c r="C406" s="76">
        <f>IFERROR(VLOOKUP("Unit"&amp;$A406,Descriptions!$A$4:$K$10000,7,FALSE),"add to description tab")</f>
        <v>0</v>
      </c>
      <c r="D406" s="76">
        <f>IFERROR(VLOOKUP("Unit"&amp;$A406,Descriptions!$A$4:$K$10000,8,FALSE),"add to description tab")</f>
        <v>0</v>
      </c>
      <c r="E406" s="76">
        <f>IFERROR(VLOOKUP("Unit"&amp;$A406,Descriptions!$A$4:$K$10000,9,FALSE),"add to description tab")</f>
        <v>0</v>
      </c>
      <c r="F406" s="76">
        <f>IFERROR(VLOOKUP("Unit"&amp;$A406,Descriptions!$A$4:$K$10000,10,FALSE),"add to description tab")</f>
        <v>0</v>
      </c>
      <c r="G406" s="76">
        <f>IFERROR(VLOOKUP("Unit"&amp;$A406,Descriptions!$A$4:$K$10000,11,FALSE),"add to description tab")</f>
        <v>0</v>
      </c>
    </row>
    <row r="407" spans="1:7" ht="14.25" customHeight="1" x14ac:dyDescent="0.25">
      <c r="A407" s="110" t="s">
        <v>3915</v>
      </c>
      <c r="B407" s="87" t="str">
        <f>UPPER(IFERROR(VLOOKUP("Unit"&amp;$A407,Descriptions!$A$4:$F$10000,4,FALSE),"add to description tab"))</f>
        <v>TEMP AGENCY</v>
      </c>
      <c r="C407" s="76">
        <f>IFERROR(VLOOKUP("Unit"&amp;$A407,Descriptions!$A$4:$K$10000,7,FALSE),"add to description tab")</f>
        <v>0</v>
      </c>
      <c r="D407" s="76">
        <f>IFERROR(VLOOKUP("Unit"&amp;$A407,Descriptions!$A$4:$K$10000,8,FALSE),"add to description tab")</f>
        <v>0</v>
      </c>
      <c r="E407" s="76">
        <f>IFERROR(VLOOKUP("Unit"&amp;$A407,Descriptions!$A$4:$K$10000,9,FALSE),"add to description tab")</f>
        <v>0</v>
      </c>
      <c r="F407" s="76">
        <f>IFERROR(VLOOKUP("Unit"&amp;$A407,Descriptions!$A$4:$K$10000,10,FALSE),"add to description tab")</f>
        <v>0</v>
      </c>
      <c r="G407" s="76">
        <f>IFERROR(VLOOKUP("Unit"&amp;$A407,Descriptions!$A$4:$K$10000,11,FALSE),"add to description tab")</f>
        <v>0</v>
      </c>
    </row>
    <row r="408" spans="1:7" ht="14.25" customHeight="1" x14ac:dyDescent="0.25">
      <c r="A408" s="110" t="s">
        <v>3957</v>
      </c>
      <c r="B408" s="87" t="str">
        <f>UPPER(IFERROR(VLOOKUP("Unit"&amp;$A408,Descriptions!$A$4:$F$10000,4,FALSE),"add to description tab"))</f>
        <v>TENNIS</v>
      </c>
      <c r="C408" s="76">
        <f>IFERROR(VLOOKUP("Unit"&amp;$A408,Descriptions!$A$4:$K$10000,7,FALSE),"add to description tab")</f>
        <v>0</v>
      </c>
      <c r="D408" s="76">
        <f>IFERROR(VLOOKUP("Unit"&amp;$A408,Descriptions!$A$4:$K$10000,8,FALSE),"add to description tab")</f>
        <v>0</v>
      </c>
      <c r="E408" s="76">
        <f>IFERROR(VLOOKUP("Unit"&amp;$A408,Descriptions!$A$4:$K$10000,9,FALSE),"add to description tab")</f>
        <v>0</v>
      </c>
      <c r="F408" s="76">
        <f>IFERROR(VLOOKUP("Unit"&amp;$A408,Descriptions!$A$4:$K$10000,10,FALSE),"add to description tab")</f>
        <v>0</v>
      </c>
      <c r="G408" s="76">
        <f>IFERROR(VLOOKUP("Unit"&amp;$A408,Descriptions!$A$4:$K$10000,11,FALSE),"add to description tab")</f>
        <v>0</v>
      </c>
    </row>
    <row r="409" spans="1:7" ht="14.25" customHeight="1" x14ac:dyDescent="0.25">
      <c r="A409" s="110" t="s">
        <v>1613</v>
      </c>
      <c r="B409" s="87" t="str">
        <f>UPPER(IFERROR(VLOOKUP("Unit"&amp;$A409,Descriptions!$A$4:$F$10000,4,FALSE),"add to description tab"))</f>
        <v>THEATER PATHWAY</v>
      </c>
      <c r="C409" s="76">
        <f>IFERROR(VLOOKUP("Unit"&amp;$A409,Descriptions!$A$4:$K$10000,7,FALSE),"add to description tab")</f>
        <v>0</v>
      </c>
      <c r="D409" s="76">
        <f>IFERROR(VLOOKUP("Unit"&amp;$A409,Descriptions!$A$4:$K$10000,8,FALSE),"add to description tab")</f>
        <v>0</v>
      </c>
      <c r="E409" s="76">
        <f>IFERROR(VLOOKUP("Unit"&amp;$A409,Descriptions!$A$4:$K$10000,9,FALSE),"add to description tab")</f>
        <v>0</v>
      </c>
      <c r="F409" s="76">
        <f>IFERROR(VLOOKUP("Unit"&amp;$A409,Descriptions!$A$4:$K$10000,10,FALSE),"add to description tab")</f>
        <v>0</v>
      </c>
      <c r="G409" s="76">
        <f>IFERROR(VLOOKUP("Unit"&amp;$A409,Descriptions!$A$4:$K$10000,11,FALSE),"add to description tab")</f>
        <v>0</v>
      </c>
    </row>
    <row r="410" spans="1:7" ht="14.25" customHeight="1" x14ac:dyDescent="0.25">
      <c r="A410" s="110" t="s">
        <v>1614</v>
      </c>
      <c r="B410" s="87" t="str">
        <f>UPPER(IFERROR(VLOOKUP("Unit"&amp;$A410,Descriptions!$A$4:$F$10000,4,FALSE),"add to description tab"))</f>
        <v>TIDEPOOL PROJECT - AQUARIUM</v>
      </c>
      <c r="C410" s="76">
        <f>IFERROR(VLOOKUP("Unit"&amp;$A410,Descriptions!$A$4:$K$10000,7,FALSE),"add to description tab")</f>
        <v>0</v>
      </c>
      <c r="D410" s="76">
        <f>IFERROR(VLOOKUP("Unit"&amp;$A410,Descriptions!$A$4:$K$10000,8,FALSE),"add to description tab")</f>
        <v>0</v>
      </c>
      <c r="E410" s="76">
        <f>IFERROR(VLOOKUP("Unit"&amp;$A410,Descriptions!$A$4:$K$10000,9,FALSE),"add to description tab")</f>
        <v>0</v>
      </c>
      <c r="F410" s="76">
        <f>IFERROR(VLOOKUP("Unit"&amp;$A410,Descriptions!$A$4:$K$10000,10,FALSE),"add to description tab")</f>
        <v>0</v>
      </c>
      <c r="G410" s="76">
        <f>IFERROR(VLOOKUP("Unit"&amp;$A410,Descriptions!$A$4:$K$10000,11,FALSE),"add to description tab")</f>
        <v>0</v>
      </c>
    </row>
    <row r="411" spans="1:7" ht="14.25" customHeight="1" x14ac:dyDescent="0.25">
      <c r="A411" s="110" t="s">
        <v>3823</v>
      </c>
      <c r="B411" s="87" t="str">
        <f>UPPER(IFERROR(VLOOKUP("Unit"&amp;$A411,Descriptions!$A$4:$F$10000,4,FALSE),"add to description tab"))</f>
        <v>ADDITIONL INST MATERIAL-TEACHR</v>
      </c>
      <c r="C411" s="76">
        <f>IFERROR(VLOOKUP("Unit"&amp;$A411,Descriptions!$A$4:$K$10000,7,FALSE),"add to description tab")</f>
        <v>0</v>
      </c>
      <c r="D411" s="76">
        <f>IFERROR(VLOOKUP("Unit"&amp;$A411,Descriptions!$A$4:$K$10000,8,FALSE),"add to description tab")</f>
        <v>0</v>
      </c>
      <c r="E411" s="76">
        <f>IFERROR(VLOOKUP("Unit"&amp;$A411,Descriptions!$A$4:$K$10000,9,FALSE),"add to description tab")</f>
        <v>0</v>
      </c>
      <c r="F411" s="76">
        <f>IFERROR(VLOOKUP("Unit"&amp;$A411,Descriptions!$A$4:$K$10000,10,FALSE),"add to description tab")</f>
        <v>0</v>
      </c>
      <c r="G411" s="76">
        <f>IFERROR(VLOOKUP("Unit"&amp;$A411,Descriptions!$A$4:$K$10000,11,FALSE),"add to description tab")</f>
        <v>0</v>
      </c>
    </row>
    <row r="412" spans="1:7" ht="14.25" customHeight="1" x14ac:dyDescent="0.25">
      <c r="A412" s="110" t="s">
        <v>1615</v>
      </c>
      <c r="B412" s="87" t="str">
        <f>UPPER(IFERROR(VLOOKUP("Unit"&amp;$A412,Descriptions!$A$4:$F$10000,4,FALSE),"add to description tab"))</f>
        <v>TEACHER INDUCTION PROGRAM</v>
      </c>
      <c r="C412" s="76">
        <f>IFERROR(VLOOKUP("Unit"&amp;$A412,Descriptions!$A$4:$K$10000,7,FALSE),"add to description tab")</f>
        <v>0</v>
      </c>
      <c r="D412" s="76">
        <f>IFERROR(VLOOKUP("Unit"&amp;$A412,Descriptions!$A$4:$K$10000,8,FALSE),"add to description tab")</f>
        <v>0</v>
      </c>
      <c r="E412" s="76">
        <f>IFERROR(VLOOKUP("Unit"&amp;$A412,Descriptions!$A$4:$K$10000,9,FALSE),"add to description tab")</f>
        <v>0</v>
      </c>
      <c r="F412" s="76">
        <f>IFERROR(VLOOKUP("Unit"&amp;$A412,Descriptions!$A$4:$K$10000,10,FALSE),"add to description tab")</f>
        <v>0</v>
      </c>
      <c r="G412" s="76">
        <f>IFERROR(VLOOKUP("Unit"&amp;$A412,Descriptions!$A$4:$K$10000,11,FALSE),"add to description tab")</f>
        <v>0</v>
      </c>
    </row>
    <row r="413" spans="1:7" ht="14.25" customHeight="1" x14ac:dyDescent="0.25">
      <c r="A413" s="110" t="s">
        <v>1617</v>
      </c>
      <c r="B413" s="87" t="str">
        <f>UPPER(IFERROR(VLOOKUP("Unit"&amp;$A413,Descriptions!$A$4:$F$10000,4,FALSE),"add to description tab"))</f>
        <v>TK SUPPORT</v>
      </c>
      <c r="C413" s="76">
        <f>IFERROR(VLOOKUP("Unit"&amp;$A413,Descriptions!$A$4:$K$10000,7,FALSE),"add to description tab")</f>
        <v>0</v>
      </c>
      <c r="D413" s="76">
        <f>IFERROR(VLOOKUP("Unit"&amp;$A413,Descriptions!$A$4:$K$10000,8,FALSE),"add to description tab")</f>
        <v>0</v>
      </c>
      <c r="E413" s="76">
        <f>IFERROR(VLOOKUP("Unit"&amp;$A413,Descriptions!$A$4:$K$10000,9,FALSE),"add to description tab")</f>
        <v>0</v>
      </c>
      <c r="F413" s="76">
        <f>IFERROR(VLOOKUP("Unit"&amp;$A413,Descriptions!$A$4:$K$10000,10,FALSE),"add to description tab")</f>
        <v>0</v>
      </c>
      <c r="G413" s="76">
        <f>IFERROR(VLOOKUP("Unit"&amp;$A413,Descriptions!$A$4:$K$10000,11,FALSE),"add to description tab")</f>
        <v>0</v>
      </c>
    </row>
    <row r="414" spans="1:7" ht="14.25" customHeight="1" x14ac:dyDescent="0.25">
      <c r="A414" s="110" t="s">
        <v>1619</v>
      </c>
      <c r="B414" s="87" t="str">
        <f>UPPER(IFERROR(VLOOKUP("Unit"&amp;$A414,Descriptions!$A$4:$F$10000,4,FALSE),"add to description tab"))</f>
        <v>THERAPEUTIC LEARNING 1</v>
      </c>
      <c r="C414" s="76">
        <f>IFERROR(VLOOKUP("Unit"&amp;$A414,Descriptions!$A$4:$K$10000,7,FALSE),"add to description tab")</f>
        <v>0</v>
      </c>
      <c r="D414" s="76">
        <f>IFERROR(VLOOKUP("Unit"&amp;$A414,Descriptions!$A$4:$K$10000,8,FALSE),"add to description tab")</f>
        <v>0</v>
      </c>
      <c r="E414" s="76">
        <f>IFERROR(VLOOKUP("Unit"&amp;$A414,Descriptions!$A$4:$K$10000,9,FALSE),"add to description tab")</f>
        <v>0</v>
      </c>
      <c r="F414" s="76">
        <f>IFERROR(VLOOKUP("Unit"&amp;$A414,Descriptions!$A$4:$K$10000,10,FALSE),"add to description tab")</f>
        <v>0</v>
      </c>
      <c r="G414" s="76">
        <f>IFERROR(VLOOKUP("Unit"&amp;$A414,Descriptions!$A$4:$K$10000,11,FALSE),"add to description tab")</f>
        <v>0</v>
      </c>
    </row>
    <row r="415" spans="1:7" ht="14.25" customHeight="1" x14ac:dyDescent="0.25">
      <c r="A415" s="110" t="s">
        <v>1620</v>
      </c>
      <c r="B415" s="87" t="str">
        <f>UPPER(IFERROR(VLOOKUP("Unit"&amp;$A415,Descriptions!$A$4:$F$10000,4,FALSE),"add to description tab"))</f>
        <v>THERAPEUTIC LEARNING 2</v>
      </c>
      <c r="C415" s="76">
        <f>IFERROR(VLOOKUP("Unit"&amp;$A415,Descriptions!$A$4:$K$10000,7,FALSE),"add to description tab")</f>
        <v>0</v>
      </c>
      <c r="D415" s="76">
        <f>IFERROR(VLOOKUP("Unit"&amp;$A415,Descriptions!$A$4:$K$10000,8,FALSE),"add to description tab")</f>
        <v>0</v>
      </c>
      <c r="E415" s="76">
        <f>IFERROR(VLOOKUP("Unit"&amp;$A415,Descriptions!$A$4:$K$10000,9,FALSE),"add to description tab")</f>
        <v>0</v>
      </c>
      <c r="F415" s="76">
        <f>IFERROR(VLOOKUP("Unit"&amp;$A415,Descriptions!$A$4:$K$10000,10,FALSE),"add to description tab")</f>
        <v>0</v>
      </c>
      <c r="G415" s="76">
        <f>IFERROR(VLOOKUP("Unit"&amp;$A415,Descriptions!$A$4:$K$10000,11,FALSE),"add to description tab")</f>
        <v>0</v>
      </c>
    </row>
    <row r="416" spans="1:7" ht="14.25" customHeight="1" x14ac:dyDescent="0.25">
      <c r="A416" s="110" t="s">
        <v>1621</v>
      </c>
      <c r="B416" s="87" t="str">
        <f>UPPER(IFERROR(VLOOKUP("Unit"&amp;$A416,Descriptions!$A$4:$F$10000,4,FALSE),"add to description tab"))</f>
        <v>THERAPEUTIC LEARNING PROG</v>
      </c>
      <c r="C416" s="76">
        <f>IFERROR(VLOOKUP("Unit"&amp;$A416,Descriptions!$A$4:$K$10000,7,FALSE),"add to description tab")</f>
        <v>0</v>
      </c>
      <c r="D416" s="76">
        <f>IFERROR(VLOOKUP("Unit"&amp;$A416,Descriptions!$A$4:$K$10000,8,FALSE),"add to description tab")</f>
        <v>0</v>
      </c>
      <c r="E416" s="76">
        <f>IFERROR(VLOOKUP("Unit"&amp;$A416,Descriptions!$A$4:$K$10000,9,FALSE),"add to description tab")</f>
        <v>0</v>
      </c>
      <c r="F416" s="76">
        <f>IFERROR(VLOOKUP("Unit"&amp;$A416,Descriptions!$A$4:$K$10000,10,FALSE),"add to description tab")</f>
        <v>0</v>
      </c>
      <c r="G416" s="76">
        <f>IFERROR(VLOOKUP("Unit"&amp;$A416,Descriptions!$A$4:$K$10000,11,FALSE),"add to description tab")</f>
        <v>0</v>
      </c>
    </row>
    <row r="417" spans="1:7" ht="14.25" customHeight="1" x14ac:dyDescent="0.25">
      <c r="A417" s="110" t="s">
        <v>1624</v>
      </c>
      <c r="B417" s="87" t="str">
        <f>UPPER(IFERROR(VLOOKUP("Unit"&amp;$A417,Descriptions!$A$4:$F$10000,4,FALSE),"add to description tab"))</f>
        <v>TOURISM CLASS</v>
      </c>
      <c r="C417" s="76">
        <f>IFERROR(VLOOKUP("Unit"&amp;$A417,Descriptions!$A$4:$K$10000,7,FALSE),"add to description tab")</f>
        <v>0</v>
      </c>
      <c r="D417" s="76">
        <f>IFERROR(VLOOKUP("Unit"&amp;$A417,Descriptions!$A$4:$K$10000,8,FALSE),"add to description tab")</f>
        <v>0</v>
      </c>
      <c r="E417" s="76">
        <f>IFERROR(VLOOKUP("Unit"&amp;$A417,Descriptions!$A$4:$K$10000,9,FALSE),"add to description tab")</f>
        <v>0</v>
      </c>
      <c r="F417" s="76">
        <f>IFERROR(VLOOKUP("Unit"&amp;$A417,Descriptions!$A$4:$K$10000,10,FALSE),"add to description tab")</f>
        <v>0</v>
      </c>
      <c r="G417" s="76">
        <f>IFERROR(VLOOKUP("Unit"&amp;$A417,Descriptions!$A$4:$K$10000,11,FALSE),"add to description tab")</f>
        <v>0</v>
      </c>
    </row>
    <row r="418" spans="1:7" ht="14.25" customHeight="1" x14ac:dyDescent="0.25">
      <c r="A418" s="110" t="s">
        <v>3825</v>
      </c>
      <c r="B418" s="87" t="str">
        <f>UPPER(IFERROR(VLOOKUP("Unit"&amp;$A418,Descriptions!$A$4:$F$10000,4,FALSE),"add to description tab"))</f>
        <v>TRACK &amp; FIELD IMPROV</v>
      </c>
      <c r="C418" s="76">
        <f>IFERROR(VLOOKUP("Unit"&amp;$A418,Descriptions!$A$4:$K$10000,7,FALSE),"add to description tab")</f>
        <v>0</v>
      </c>
      <c r="D418" s="76">
        <f>IFERROR(VLOOKUP("Unit"&amp;$A418,Descriptions!$A$4:$K$10000,8,FALSE),"add to description tab")</f>
        <v>0</v>
      </c>
      <c r="E418" s="76">
        <f>IFERROR(VLOOKUP("Unit"&amp;$A418,Descriptions!$A$4:$K$10000,9,FALSE),"add to description tab")</f>
        <v>0</v>
      </c>
      <c r="F418" s="76">
        <f>IFERROR(VLOOKUP("Unit"&amp;$A418,Descriptions!$A$4:$K$10000,10,FALSE),"add to description tab")</f>
        <v>0</v>
      </c>
      <c r="G418" s="76">
        <f>IFERROR(VLOOKUP("Unit"&amp;$A418,Descriptions!$A$4:$K$10000,11,FALSE),"add to description tab")</f>
        <v>0</v>
      </c>
    </row>
    <row r="419" spans="1:7" ht="14.25" customHeight="1" x14ac:dyDescent="0.25">
      <c r="A419" s="110" t="s">
        <v>1626</v>
      </c>
      <c r="B419" s="87" t="str">
        <f>UPPER(IFERROR(VLOOKUP("Unit"&amp;$A419,Descriptions!$A$4:$F$10000,4,FALSE),"add to description tab"))</f>
        <v>TRUANCY GOALS/NEEDS</v>
      </c>
      <c r="C419" s="76">
        <f>IFERROR(VLOOKUP("Unit"&amp;$A419,Descriptions!$A$4:$K$10000,7,FALSE),"add to description tab")</f>
        <v>0</v>
      </c>
      <c r="D419" s="76">
        <f>IFERROR(VLOOKUP("Unit"&amp;$A419,Descriptions!$A$4:$K$10000,8,FALSE),"add to description tab")</f>
        <v>0</v>
      </c>
      <c r="E419" s="76">
        <f>IFERROR(VLOOKUP("Unit"&amp;$A419,Descriptions!$A$4:$K$10000,9,FALSE),"add to description tab")</f>
        <v>0</v>
      </c>
      <c r="F419" s="76">
        <f>IFERROR(VLOOKUP("Unit"&amp;$A419,Descriptions!$A$4:$K$10000,10,FALSE),"add to description tab")</f>
        <v>0</v>
      </c>
      <c r="G419" s="76">
        <f>IFERROR(VLOOKUP("Unit"&amp;$A419,Descriptions!$A$4:$K$10000,11,FALSE),"add to description tab")</f>
        <v>0</v>
      </c>
    </row>
    <row r="420" spans="1:7" ht="14.25" customHeight="1" x14ac:dyDescent="0.25">
      <c r="A420" s="110" t="s">
        <v>1628</v>
      </c>
      <c r="B420" s="87" t="str">
        <f>UPPER(IFERROR(VLOOKUP("Unit"&amp;$A420,Descriptions!$A$4:$F$10000,4,FALSE),"add to description tab"))</f>
        <v>TRANSPORTATION PATHWAY</v>
      </c>
      <c r="C420" s="76">
        <f>IFERROR(VLOOKUP("Unit"&amp;$A420,Descriptions!$A$4:$K$10000,7,FALSE),"add to description tab")</f>
        <v>0</v>
      </c>
      <c r="D420" s="76">
        <f>IFERROR(VLOOKUP("Unit"&amp;$A420,Descriptions!$A$4:$K$10000,8,FALSE),"add to description tab")</f>
        <v>0</v>
      </c>
      <c r="E420" s="76">
        <f>IFERROR(VLOOKUP("Unit"&amp;$A420,Descriptions!$A$4:$K$10000,9,FALSE),"add to description tab")</f>
        <v>0</v>
      </c>
      <c r="F420" s="76">
        <f>IFERROR(VLOOKUP("Unit"&amp;$A420,Descriptions!$A$4:$K$10000,10,FALSE),"add to description tab")</f>
        <v>0</v>
      </c>
      <c r="G420" s="76">
        <f>IFERROR(VLOOKUP("Unit"&amp;$A420,Descriptions!$A$4:$K$10000,11,FALSE),"add to description tab")</f>
        <v>0</v>
      </c>
    </row>
    <row r="421" spans="1:7" ht="14.25" customHeight="1" x14ac:dyDescent="0.25">
      <c r="A421" s="110" t="s">
        <v>1630</v>
      </c>
      <c r="B421" s="87" t="str">
        <f>UPPER(IFERROR(VLOOKUP("Unit"&amp;$A421,Descriptions!$A$4:$F$10000,4,FALSE),"add to description tab"))</f>
        <v>TRANSLATOR SERVICES</v>
      </c>
      <c r="C421" s="76">
        <f>IFERROR(VLOOKUP("Unit"&amp;$A421,Descriptions!$A$4:$K$10000,7,FALSE),"add to description tab")</f>
        <v>0</v>
      </c>
      <c r="D421" s="76">
        <f>IFERROR(VLOOKUP("Unit"&amp;$A421,Descriptions!$A$4:$K$10000,8,FALSE),"add to description tab")</f>
        <v>0</v>
      </c>
      <c r="E421" s="76">
        <f>IFERROR(VLOOKUP("Unit"&amp;$A421,Descriptions!$A$4:$K$10000,9,FALSE),"add to description tab")</f>
        <v>0</v>
      </c>
      <c r="F421" s="76">
        <f>IFERROR(VLOOKUP("Unit"&amp;$A421,Descriptions!$A$4:$K$10000,10,FALSE),"add to description tab")</f>
        <v>0</v>
      </c>
      <c r="G421" s="76">
        <f>IFERROR(VLOOKUP("Unit"&amp;$A421,Descriptions!$A$4:$K$10000,11,FALSE),"add to description tab")</f>
        <v>0</v>
      </c>
    </row>
    <row r="422" spans="1:7" ht="14.25" customHeight="1" x14ac:dyDescent="0.25">
      <c r="A422" s="110" t="s">
        <v>4112</v>
      </c>
      <c r="B422" s="87" t="str">
        <f>UPPER(IFERROR(VLOOKUP("Unit"&amp;$A422,Descriptions!$A$4:$F$10000,4,FALSE),"add to description tab"))</f>
        <v>TROPICAL GALLERY EXHIBIT</v>
      </c>
      <c r="C422" s="76">
        <f>IFERROR(VLOOKUP("Unit"&amp;$A422,Descriptions!$A$4:$K$10000,7,FALSE),"add to description tab")</f>
        <v>0</v>
      </c>
      <c r="D422" s="76">
        <f>IFERROR(VLOOKUP("Unit"&amp;$A422,Descriptions!$A$4:$K$10000,8,FALSE),"add to description tab")</f>
        <v>0</v>
      </c>
      <c r="E422" s="76">
        <f>IFERROR(VLOOKUP("Unit"&amp;$A422,Descriptions!$A$4:$K$10000,9,FALSE),"add to description tab")</f>
        <v>0</v>
      </c>
      <c r="F422" s="76">
        <f>IFERROR(VLOOKUP("Unit"&amp;$A422,Descriptions!$A$4:$K$10000,10,FALSE),"add to description tab")</f>
        <v>0</v>
      </c>
      <c r="G422" s="76">
        <f>IFERROR(VLOOKUP("Unit"&amp;$A422,Descriptions!$A$4:$K$10000,11,FALSE),"add to description tab")</f>
        <v>0</v>
      </c>
    </row>
    <row r="423" spans="1:7" ht="14.25" customHeight="1" x14ac:dyDescent="0.25">
      <c r="A423" s="110" t="s">
        <v>3973</v>
      </c>
      <c r="B423" s="87" t="str">
        <f>UPPER(IFERROR(VLOOKUP("Unit"&amp;$A423,Descriptions!$A$4:$F$10000,4,FALSE),"add to description tab"))</f>
        <v>TRASH</v>
      </c>
      <c r="C423" s="76">
        <f>IFERROR(VLOOKUP("Unit"&amp;$A423,Descriptions!$A$4:$K$10000,7,FALSE),"add to description tab")</f>
        <v>0</v>
      </c>
      <c r="D423" s="76">
        <f>IFERROR(VLOOKUP("Unit"&amp;$A423,Descriptions!$A$4:$K$10000,8,FALSE),"add to description tab")</f>
        <v>0</v>
      </c>
      <c r="E423" s="76" t="str">
        <f>IFERROR(VLOOKUP("Unit"&amp;$A423,Descriptions!$A$4:$K$10000,9,FALSE),"add to description tab")</f>
        <v>X</v>
      </c>
      <c r="F423" s="76" t="str">
        <f>IFERROR(VLOOKUP("Unit"&amp;$A423,Descriptions!$A$4:$K$10000,10,FALSE),"add to description tab")</f>
        <v>X</v>
      </c>
      <c r="G423" s="76" t="str">
        <f>IFERROR(VLOOKUP("Unit"&amp;$A423,Descriptions!$A$4:$K$10000,11,FALSE),"add to description tab")</f>
        <v>X</v>
      </c>
    </row>
    <row r="424" spans="1:7" ht="14.25" customHeight="1" x14ac:dyDescent="0.25">
      <c r="A424" s="110" t="s">
        <v>1631</v>
      </c>
      <c r="B424" s="87" t="str">
        <f>UPPER(IFERROR(VLOOKUP("Unit"&amp;$A424,Descriptions!$A$4:$F$10000,4,FALSE),"add to description tab"))</f>
        <v>TRUST ACCOUNT</v>
      </c>
      <c r="C424" s="76">
        <f>IFERROR(VLOOKUP("Unit"&amp;$A424,Descriptions!$A$4:$K$10000,7,FALSE),"add to description tab")</f>
        <v>0</v>
      </c>
      <c r="D424" s="76">
        <f>IFERROR(VLOOKUP("Unit"&amp;$A424,Descriptions!$A$4:$K$10000,8,FALSE),"add to description tab")</f>
        <v>0</v>
      </c>
      <c r="E424" s="76">
        <f>IFERROR(VLOOKUP("Unit"&amp;$A424,Descriptions!$A$4:$K$10000,9,FALSE),"add to description tab")</f>
        <v>0</v>
      </c>
      <c r="F424" s="76">
        <f>IFERROR(VLOOKUP("Unit"&amp;$A424,Descriptions!$A$4:$K$10000,10,FALSE),"add to description tab")</f>
        <v>0</v>
      </c>
      <c r="G424" s="76">
        <f>IFERROR(VLOOKUP("Unit"&amp;$A424,Descriptions!$A$4:$K$10000,11,FALSE),"add to description tab")</f>
        <v>0</v>
      </c>
    </row>
    <row r="425" spans="1:7" ht="14.25" customHeight="1" x14ac:dyDescent="0.25">
      <c r="A425" s="110" t="s">
        <v>1632</v>
      </c>
      <c r="B425" s="87" t="str">
        <f>UPPER(IFERROR(VLOOKUP("Unit"&amp;$A425,Descriptions!$A$4:$F$10000,4,FALSE),"add to description tab"))</f>
        <v>TRAVEL-SPLIT ASSIGNMENT</v>
      </c>
      <c r="C425" s="76">
        <f>IFERROR(VLOOKUP("Unit"&amp;$A425,Descriptions!$A$4:$K$10000,7,FALSE),"add to description tab")</f>
        <v>0</v>
      </c>
      <c r="D425" s="76">
        <f>IFERROR(VLOOKUP("Unit"&amp;$A425,Descriptions!$A$4:$K$10000,8,FALSE),"add to description tab")</f>
        <v>0</v>
      </c>
      <c r="E425" s="76">
        <f>IFERROR(VLOOKUP("Unit"&amp;$A425,Descriptions!$A$4:$K$10000,9,FALSE),"add to description tab")</f>
        <v>0</v>
      </c>
      <c r="F425" s="76">
        <f>IFERROR(VLOOKUP("Unit"&amp;$A425,Descriptions!$A$4:$K$10000,10,FALSE),"add to description tab")</f>
        <v>0</v>
      </c>
      <c r="G425" s="76">
        <f>IFERROR(VLOOKUP("Unit"&amp;$A425,Descriptions!$A$4:$K$10000,11,FALSE),"add to description tab")</f>
        <v>0</v>
      </c>
    </row>
    <row r="426" spans="1:7" ht="14.25" customHeight="1" x14ac:dyDescent="0.25">
      <c r="A426" s="110" t="s">
        <v>1635</v>
      </c>
      <c r="B426" s="87" t="str">
        <f>UPPER(IFERROR(VLOOKUP("Unit"&amp;$A426,Descriptions!$A$4:$F$10000,4,FALSE),"add to description tab"))</f>
        <v>TEACHER SUPPORT</v>
      </c>
      <c r="C426" s="76">
        <f>IFERROR(VLOOKUP("Unit"&amp;$A426,Descriptions!$A$4:$K$10000,7,FALSE),"add to description tab")</f>
        <v>0</v>
      </c>
      <c r="D426" s="76">
        <f>IFERROR(VLOOKUP("Unit"&amp;$A426,Descriptions!$A$4:$K$10000,8,FALSE),"add to description tab")</f>
        <v>0</v>
      </c>
      <c r="E426" s="76">
        <f>IFERROR(VLOOKUP("Unit"&amp;$A426,Descriptions!$A$4:$K$10000,9,FALSE),"add to description tab")</f>
        <v>0</v>
      </c>
      <c r="F426" s="76">
        <f>IFERROR(VLOOKUP("Unit"&amp;$A426,Descriptions!$A$4:$K$10000,10,FALSE),"add to description tab")</f>
        <v>0</v>
      </c>
      <c r="G426" s="76">
        <f>IFERROR(VLOOKUP("Unit"&amp;$A426,Descriptions!$A$4:$K$10000,11,FALSE),"add to description tab")</f>
        <v>0</v>
      </c>
    </row>
    <row r="427" spans="1:7" ht="14.25" customHeight="1" x14ac:dyDescent="0.25">
      <c r="A427" s="110" t="s">
        <v>4008</v>
      </c>
      <c r="B427" s="87" t="str">
        <f>UPPER(IFERROR(VLOOKUP("Unit"&amp;$A427,Descriptions!$A$4:$F$10000,4,FALSE),"add to description tab"))</f>
        <v>TUTORING</v>
      </c>
      <c r="C427" s="76">
        <f>IFERROR(VLOOKUP("Unit"&amp;$A427,Descriptions!$A$4:$K$10000,7,FALSE),"add to description tab")</f>
        <v>0</v>
      </c>
      <c r="D427" s="76">
        <f>IFERROR(VLOOKUP("Unit"&amp;$A427,Descriptions!$A$4:$K$10000,8,FALSE),"add to description tab")</f>
        <v>0</v>
      </c>
      <c r="E427" s="76">
        <f>IFERROR(VLOOKUP("Unit"&amp;$A427,Descriptions!$A$4:$K$10000,9,FALSE),"add to description tab")</f>
        <v>0</v>
      </c>
      <c r="F427" s="76">
        <f>IFERROR(VLOOKUP("Unit"&amp;$A427,Descriptions!$A$4:$K$10000,10,FALSE),"add to description tab")</f>
        <v>0</v>
      </c>
      <c r="G427" s="76">
        <f>IFERROR(VLOOKUP("Unit"&amp;$A427,Descriptions!$A$4:$K$10000,11,FALSE),"add to description tab")</f>
        <v>0</v>
      </c>
    </row>
    <row r="428" spans="1:7" ht="14.25" customHeight="1" x14ac:dyDescent="0.25">
      <c r="A428" s="110" t="s">
        <v>1637</v>
      </c>
      <c r="B428" s="87" t="str">
        <f>UPPER(IFERROR(VLOOKUP("Unit"&amp;$A428,Descriptions!$A$4:$F$10000,4,FALSE),"add to description tab"))</f>
        <v>UNITED BOYS &amp; GIRLS CLUB</v>
      </c>
      <c r="C428" s="76">
        <f>IFERROR(VLOOKUP("Unit"&amp;$A428,Descriptions!$A$4:$K$10000,7,FALSE),"add to description tab")</f>
        <v>0</v>
      </c>
      <c r="D428" s="76">
        <f>IFERROR(VLOOKUP("Unit"&amp;$A428,Descriptions!$A$4:$K$10000,8,FALSE),"add to description tab")</f>
        <v>0</v>
      </c>
      <c r="E428" s="76">
        <f>IFERROR(VLOOKUP("Unit"&amp;$A428,Descriptions!$A$4:$K$10000,9,FALSE),"add to description tab")</f>
        <v>0</v>
      </c>
      <c r="F428" s="76">
        <f>IFERROR(VLOOKUP("Unit"&amp;$A428,Descriptions!$A$4:$K$10000,10,FALSE),"add to description tab")</f>
        <v>0</v>
      </c>
      <c r="G428" s="76">
        <f>IFERROR(VLOOKUP("Unit"&amp;$A428,Descriptions!$A$4:$K$10000,11,FALSE),"add to description tab")</f>
        <v>0</v>
      </c>
    </row>
    <row r="429" spans="1:7" ht="14.25" customHeight="1" x14ac:dyDescent="0.25">
      <c r="A429" s="110" t="s">
        <v>1639</v>
      </c>
      <c r="B429" s="87" t="str">
        <f>UPPER(IFERROR(VLOOKUP("Unit"&amp;$A429,Descriptions!$A$4:$F$10000,4,FALSE),"add to description tab"))</f>
        <v>UCSB PARTNERSHIP GRANT</v>
      </c>
      <c r="C429" s="76">
        <f>IFERROR(VLOOKUP("Unit"&amp;$A429,Descriptions!$A$4:$K$10000,7,FALSE),"add to description tab")</f>
        <v>0</v>
      </c>
      <c r="D429" s="76">
        <f>IFERROR(VLOOKUP("Unit"&amp;$A429,Descriptions!$A$4:$K$10000,8,FALSE),"add to description tab")</f>
        <v>0</v>
      </c>
      <c r="E429" s="76">
        <f>IFERROR(VLOOKUP("Unit"&amp;$A429,Descriptions!$A$4:$K$10000,9,FALSE),"add to description tab")</f>
        <v>0</v>
      </c>
      <c r="F429" s="76">
        <f>IFERROR(VLOOKUP("Unit"&amp;$A429,Descriptions!$A$4:$K$10000,10,FALSE),"add to description tab")</f>
        <v>0</v>
      </c>
      <c r="G429" s="76">
        <f>IFERROR(VLOOKUP("Unit"&amp;$A429,Descriptions!$A$4:$K$10000,11,FALSE),"add to description tab")</f>
        <v>0</v>
      </c>
    </row>
    <row r="430" spans="1:7" ht="14.25" customHeight="1" x14ac:dyDescent="0.25">
      <c r="A430" s="110" t="s">
        <v>3827</v>
      </c>
      <c r="B430" s="87" t="str">
        <f>UPPER(IFERROR(VLOOKUP("Unit"&amp;$A430,Descriptions!$A$4:$F$10000,4,FALSE),"add to description tab"))</f>
        <v>UNIVER INTERN MENTOR STIPEND</v>
      </c>
      <c r="C430" s="76">
        <f>IFERROR(VLOOKUP("Unit"&amp;$A430,Descriptions!$A$4:$K$10000,7,FALSE),"add to description tab")</f>
        <v>0</v>
      </c>
      <c r="D430" s="76">
        <f>IFERROR(VLOOKUP("Unit"&amp;$A430,Descriptions!$A$4:$K$10000,8,FALSE),"add to description tab")</f>
        <v>0</v>
      </c>
      <c r="E430" s="76">
        <f>IFERROR(VLOOKUP("Unit"&amp;$A430,Descriptions!$A$4:$K$10000,9,FALSE),"add to description tab")</f>
        <v>0</v>
      </c>
      <c r="F430" s="76">
        <f>IFERROR(VLOOKUP("Unit"&amp;$A430,Descriptions!$A$4:$K$10000,10,FALSE),"add to description tab")</f>
        <v>0</v>
      </c>
      <c r="G430" s="76">
        <f>IFERROR(VLOOKUP("Unit"&amp;$A430,Descriptions!$A$4:$K$10000,11,FALSE),"add to description tab")</f>
        <v>0</v>
      </c>
    </row>
    <row r="431" spans="1:7" ht="14.25" customHeight="1" x14ac:dyDescent="0.25">
      <c r="A431" s="110" t="s">
        <v>699</v>
      </c>
      <c r="B431" s="87" t="str">
        <f>UPPER(IFERROR(VLOOKUP("Unit"&amp;$A431,Descriptions!$A$4:$F$10000,4,FALSE),"add to description tab"))</f>
        <v>VISUAL &amp; PERFORMING ARTS</v>
      </c>
      <c r="C431" s="76">
        <f>IFERROR(VLOOKUP("Unit"&amp;$A431,Descriptions!$A$4:$K$10000,7,FALSE),"add to description tab")</f>
        <v>0</v>
      </c>
      <c r="D431" s="76">
        <f>IFERROR(VLOOKUP("Unit"&amp;$A431,Descriptions!$A$4:$K$10000,8,FALSE),"add to description tab")</f>
        <v>0</v>
      </c>
      <c r="E431" s="76">
        <f>IFERROR(VLOOKUP("Unit"&amp;$A431,Descriptions!$A$4:$K$10000,9,FALSE),"add to description tab")</f>
        <v>0</v>
      </c>
      <c r="F431" s="76">
        <f>IFERROR(VLOOKUP("Unit"&amp;$A431,Descriptions!$A$4:$K$10000,10,FALSE),"add to description tab")</f>
        <v>0</v>
      </c>
      <c r="G431" s="76">
        <f>IFERROR(VLOOKUP("Unit"&amp;$A431,Descriptions!$A$4:$K$10000,11,FALSE),"add to description tab")</f>
        <v>0</v>
      </c>
    </row>
    <row r="432" spans="1:7" ht="14.25" customHeight="1" x14ac:dyDescent="0.25">
      <c r="A432" s="110" t="s">
        <v>1640</v>
      </c>
      <c r="B432" s="87" t="str">
        <f>UPPER(IFERROR(VLOOKUP("Unit"&amp;$A432,Descriptions!$A$4:$F$10000,4,FALSE),"add to description tab"))</f>
        <v>VACATION PAY-OFF</v>
      </c>
      <c r="C432" s="76">
        <f>IFERROR(VLOOKUP("Unit"&amp;$A432,Descriptions!$A$4:$K$10000,7,FALSE),"add to description tab")</f>
        <v>0</v>
      </c>
      <c r="D432" s="76">
        <f>IFERROR(VLOOKUP("Unit"&amp;$A432,Descriptions!$A$4:$K$10000,8,FALSE),"add to description tab")</f>
        <v>0</v>
      </c>
      <c r="E432" s="76">
        <f>IFERROR(VLOOKUP("Unit"&amp;$A432,Descriptions!$A$4:$K$10000,9,FALSE),"add to description tab")</f>
        <v>0</v>
      </c>
      <c r="F432" s="76">
        <f>IFERROR(VLOOKUP("Unit"&amp;$A432,Descriptions!$A$4:$K$10000,10,FALSE),"add to description tab")</f>
        <v>0</v>
      </c>
      <c r="G432" s="76">
        <f>IFERROR(VLOOKUP("Unit"&amp;$A432,Descriptions!$A$4:$K$10000,11,FALSE),"add to description tab")</f>
        <v>0</v>
      </c>
    </row>
    <row r="433" spans="1:7" ht="14.25" customHeight="1" x14ac:dyDescent="0.25">
      <c r="A433" s="110" t="s">
        <v>1641</v>
      </c>
      <c r="B433" s="87" t="str">
        <f>UPPER(IFERROR(VLOOKUP("Unit"&amp;$A433,Descriptions!$A$4:$F$10000,4,FALSE),"add to description tab"))</f>
        <v>VIDEOS</v>
      </c>
      <c r="C433" s="76">
        <f>IFERROR(VLOOKUP("Unit"&amp;$A433,Descriptions!$A$4:$K$10000,7,FALSE),"add to description tab")</f>
        <v>0</v>
      </c>
      <c r="D433" s="76">
        <f>IFERROR(VLOOKUP("Unit"&amp;$A433,Descriptions!$A$4:$K$10000,8,FALSE),"add to description tab")</f>
        <v>0</v>
      </c>
      <c r="E433" s="76">
        <f>IFERROR(VLOOKUP("Unit"&amp;$A433,Descriptions!$A$4:$K$10000,9,FALSE),"add to description tab")</f>
        <v>0</v>
      </c>
      <c r="F433" s="76">
        <f>IFERROR(VLOOKUP("Unit"&amp;$A433,Descriptions!$A$4:$K$10000,10,FALSE),"add to description tab")</f>
        <v>0</v>
      </c>
      <c r="G433" s="76">
        <f>IFERROR(VLOOKUP("Unit"&amp;$A433,Descriptions!$A$4:$K$10000,11,FALSE),"add to description tab")</f>
        <v>0</v>
      </c>
    </row>
    <row r="434" spans="1:7" ht="14.25" customHeight="1" x14ac:dyDescent="0.25">
      <c r="A434" s="110" t="s">
        <v>3959</v>
      </c>
      <c r="B434" s="87" t="str">
        <f>UPPER(IFERROR(VLOOKUP("Unit"&amp;$A434,Descriptions!$A$4:$F$10000,4,FALSE),"add to description tab"))</f>
        <v>SPACE FORCE BASE</v>
      </c>
      <c r="C434" s="76">
        <f>IFERROR(VLOOKUP("Unit"&amp;$A434,Descriptions!$A$4:$K$10000,7,FALSE),"add to description tab")</f>
        <v>0</v>
      </c>
      <c r="D434" s="76">
        <f>IFERROR(VLOOKUP("Unit"&amp;$A434,Descriptions!$A$4:$K$10000,8,FALSE),"add to description tab")</f>
        <v>0</v>
      </c>
      <c r="E434" s="76">
        <f>IFERROR(VLOOKUP("Unit"&amp;$A434,Descriptions!$A$4:$K$10000,9,FALSE),"add to description tab")</f>
        <v>0</v>
      </c>
      <c r="F434" s="76">
        <f>IFERROR(VLOOKUP("Unit"&amp;$A434,Descriptions!$A$4:$K$10000,10,FALSE),"add to description tab")</f>
        <v>0</v>
      </c>
      <c r="G434" s="76">
        <f>IFERROR(VLOOKUP("Unit"&amp;$A434,Descriptions!$A$4:$K$10000,11,FALSE),"add to description tab")</f>
        <v>0</v>
      </c>
    </row>
    <row r="435" spans="1:7" ht="14.25" customHeight="1" x14ac:dyDescent="0.25">
      <c r="A435" s="110" t="s">
        <v>1648</v>
      </c>
      <c r="B435" s="87" t="str">
        <f>UPPER(IFERROR(VLOOKUP("Unit"&amp;$A435,Descriptions!$A$4:$F$10000,4,FALSE),"add to description tab"))</f>
        <v>VANDENBERG VILLAGE COMM SVCS DIST</v>
      </c>
      <c r="C435" s="76">
        <f>IFERROR(VLOOKUP("Unit"&amp;$A435,Descriptions!$A$4:$K$10000,7,FALSE),"add to description tab")</f>
        <v>0</v>
      </c>
      <c r="D435" s="76">
        <f>IFERROR(VLOOKUP("Unit"&amp;$A435,Descriptions!$A$4:$K$10000,8,FALSE),"add to description tab")</f>
        <v>0</v>
      </c>
      <c r="E435" s="76">
        <f>IFERROR(VLOOKUP("Unit"&amp;$A435,Descriptions!$A$4:$K$10000,9,FALSE),"add to description tab")</f>
        <v>0</v>
      </c>
      <c r="F435" s="76">
        <f>IFERROR(VLOOKUP("Unit"&amp;$A435,Descriptions!$A$4:$K$10000,10,FALSE),"add to description tab")</f>
        <v>0</v>
      </c>
      <c r="G435" s="76">
        <f>IFERROR(VLOOKUP("Unit"&amp;$A435,Descriptions!$A$4:$K$10000,11,FALSE),"add to description tab")</f>
        <v>0</v>
      </c>
    </row>
    <row r="436" spans="1:7" ht="14.25" customHeight="1" x14ac:dyDescent="0.25">
      <c r="A436" s="110" t="s">
        <v>1651</v>
      </c>
      <c r="B436" s="87" t="str">
        <f>UPPER(IFERROR(VLOOKUP("Unit"&amp;$A436,Descriptions!$A$4:$F$10000,4,FALSE),"add to description tab"))</f>
        <v>WASC ACCREDITATION</v>
      </c>
      <c r="C436" s="76">
        <f>IFERROR(VLOOKUP("Unit"&amp;$A436,Descriptions!$A$4:$K$10000,7,FALSE),"add to description tab")</f>
        <v>0</v>
      </c>
      <c r="D436" s="76">
        <f>IFERROR(VLOOKUP("Unit"&amp;$A436,Descriptions!$A$4:$K$10000,8,FALSE),"add to description tab")</f>
        <v>0</v>
      </c>
      <c r="E436" s="76">
        <f>IFERROR(VLOOKUP("Unit"&amp;$A436,Descriptions!$A$4:$K$10000,9,FALSE),"add to description tab")</f>
        <v>0</v>
      </c>
      <c r="F436" s="76">
        <f>IFERROR(VLOOKUP("Unit"&amp;$A436,Descriptions!$A$4:$K$10000,10,FALSE),"add to description tab")</f>
        <v>0</v>
      </c>
      <c r="G436" s="76">
        <f>IFERROR(VLOOKUP("Unit"&amp;$A436,Descriptions!$A$4:$K$10000,11,FALSE),"add to description tab")</f>
        <v>0</v>
      </c>
    </row>
    <row r="437" spans="1:7" ht="14.25" customHeight="1" x14ac:dyDescent="0.25">
      <c r="A437" s="110" t="s">
        <v>1652</v>
      </c>
      <c r="B437" s="87" t="str">
        <f>UPPER(IFERROR(VLOOKUP("Unit"&amp;$A437,Descriptions!$A$4:$F$10000,4,FALSE),"add to description tab"))</f>
        <v>WASHINGTON TRIP</v>
      </c>
      <c r="C437" s="76">
        <f>IFERROR(VLOOKUP("Unit"&amp;$A437,Descriptions!$A$4:$K$10000,7,FALSE),"add to description tab")</f>
        <v>0</v>
      </c>
      <c r="D437" s="76">
        <f>IFERROR(VLOOKUP("Unit"&amp;$A437,Descriptions!$A$4:$K$10000,8,FALSE),"add to description tab")</f>
        <v>0</v>
      </c>
      <c r="E437" s="76">
        <f>IFERROR(VLOOKUP("Unit"&amp;$A437,Descriptions!$A$4:$K$10000,9,FALSE),"add to description tab")</f>
        <v>0</v>
      </c>
      <c r="F437" s="76">
        <f>IFERROR(VLOOKUP("Unit"&amp;$A437,Descriptions!$A$4:$K$10000,10,FALSE),"add to description tab")</f>
        <v>0</v>
      </c>
      <c r="G437" s="76">
        <f>IFERROR(VLOOKUP("Unit"&amp;$A437,Descriptions!$A$4:$K$10000,11,FALSE),"add to description tab")</f>
        <v>0</v>
      </c>
    </row>
    <row r="438" spans="1:7" ht="14.25" customHeight="1" x14ac:dyDescent="0.25">
      <c r="A438" s="110" t="s">
        <v>1654</v>
      </c>
      <c r="B438" s="87" t="str">
        <f>UPPER(IFERROR(VLOOKUP("Unit"&amp;$A438,Descriptions!$A$4:$F$10000,4,FALSE),"add to description tab"))</f>
        <v>WORKERS' COMPENSATION</v>
      </c>
      <c r="C438" s="76">
        <f>IFERROR(VLOOKUP("Unit"&amp;$A438,Descriptions!$A$4:$K$10000,7,FALSE),"add to description tab")</f>
        <v>0</v>
      </c>
      <c r="D438" s="76">
        <f>IFERROR(VLOOKUP("Unit"&amp;$A438,Descriptions!$A$4:$K$10000,8,FALSE),"add to description tab")</f>
        <v>0</v>
      </c>
      <c r="E438" s="76">
        <f>IFERROR(VLOOKUP("Unit"&amp;$A438,Descriptions!$A$4:$K$10000,9,FALSE),"add to description tab")</f>
        <v>0</v>
      </c>
      <c r="F438" s="76">
        <f>IFERROR(VLOOKUP("Unit"&amp;$A438,Descriptions!$A$4:$K$10000,10,FALSE),"add to description tab")</f>
        <v>0</v>
      </c>
      <c r="G438" s="76">
        <f>IFERROR(VLOOKUP("Unit"&amp;$A438,Descriptions!$A$4:$K$10000,11,FALSE),"add to description tab")</f>
        <v>0</v>
      </c>
    </row>
    <row r="439" spans="1:7" ht="14.25" customHeight="1" x14ac:dyDescent="0.25">
      <c r="A439" s="110" t="s">
        <v>4114</v>
      </c>
      <c r="B439" s="87" t="str">
        <f>UPPER(IFERROR(VLOOKUP("Unit"&amp;$A439,Descriptions!$A$4:$F$10000,4,FALSE),"add to description tab"))</f>
        <v>WOODWORKING</v>
      </c>
      <c r="C439" s="76">
        <f>IFERROR(VLOOKUP("Unit"&amp;$A439,Descriptions!$A$4:$K$10000,7,FALSE),"add to description tab")</f>
        <v>0</v>
      </c>
      <c r="D439" s="76">
        <f>IFERROR(VLOOKUP("Unit"&amp;$A439,Descriptions!$A$4:$K$10000,8,FALSE),"add to description tab")</f>
        <v>0</v>
      </c>
      <c r="E439" s="76">
        <f>IFERROR(VLOOKUP("Unit"&amp;$A439,Descriptions!$A$4:$K$10000,9,FALSE),"add to description tab")</f>
        <v>0</v>
      </c>
      <c r="F439" s="76">
        <f>IFERROR(VLOOKUP("Unit"&amp;$A439,Descriptions!$A$4:$K$10000,10,FALSE),"add to description tab")</f>
        <v>0</v>
      </c>
      <c r="G439" s="76">
        <f>IFERROR(VLOOKUP("Unit"&amp;$A439,Descriptions!$A$4:$K$10000,11,FALSE),"add to description tab")</f>
        <v>0</v>
      </c>
    </row>
    <row r="440" spans="1:7" ht="14.25" customHeight="1" x14ac:dyDescent="0.25">
      <c r="A440" s="110" t="s">
        <v>1655</v>
      </c>
      <c r="B440" s="87" t="str">
        <f>UPPER(IFERROR(VLOOKUP("Unit"&amp;$A440,Descriptions!$A$4:$F$10000,4,FALSE),"add to description tab"))</f>
        <v>WEB CLASS</v>
      </c>
      <c r="C440" s="76">
        <f>IFERROR(VLOOKUP("Unit"&amp;$A440,Descriptions!$A$4:$K$10000,7,FALSE),"add to description tab")</f>
        <v>0</v>
      </c>
      <c r="D440" s="76">
        <f>IFERROR(VLOOKUP("Unit"&amp;$A440,Descriptions!$A$4:$K$10000,8,FALSE),"add to description tab")</f>
        <v>0</v>
      </c>
      <c r="E440" s="76">
        <f>IFERROR(VLOOKUP("Unit"&amp;$A440,Descriptions!$A$4:$K$10000,9,FALSE),"add to description tab")</f>
        <v>0</v>
      </c>
      <c r="F440" s="76">
        <f>IFERROR(VLOOKUP("Unit"&amp;$A440,Descriptions!$A$4:$K$10000,10,FALSE),"add to description tab")</f>
        <v>0</v>
      </c>
      <c r="G440" s="76">
        <f>IFERROR(VLOOKUP("Unit"&amp;$A440,Descriptions!$A$4:$K$10000,11,FALSE),"add to description tab")</f>
        <v>0</v>
      </c>
    </row>
    <row r="441" spans="1:7" ht="14.25" customHeight="1" x14ac:dyDescent="0.25">
      <c r="A441" s="110" t="s">
        <v>4068</v>
      </c>
      <c r="B441" s="87" t="str">
        <f>UPPER(IFERROR(VLOOKUP("Unit"&amp;$A441,Descriptions!$A$4:$F$10000,4,FALSE),"add to description tab"))</f>
        <v>WETLANDS EXHIBIT</v>
      </c>
      <c r="C441" s="76">
        <f>IFERROR(VLOOKUP("Unit"&amp;$A441,Descriptions!$A$4:$K$10000,7,FALSE),"add to description tab")</f>
        <v>0</v>
      </c>
      <c r="D441" s="76">
        <f>IFERROR(VLOOKUP("Unit"&amp;$A441,Descriptions!$A$4:$K$10000,8,FALSE),"add to description tab")</f>
        <v>0</v>
      </c>
      <c r="E441" s="76">
        <f>IFERROR(VLOOKUP("Unit"&amp;$A441,Descriptions!$A$4:$K$10000,9,FALSE),"add to description tab")</f>
        <v>0</v>
      </c>
      <c r="F441" s="76">
        <f>IFERROR(VLOOKUP("Unit"&amp;$A441,Descriptions!$A$4:$K$10000,10,FALSE),"add to description tab")</f>
        <v>0</v>
      </c>
      <c r="G441" s="76">
        <f>IFERROR(VLOOKUP("Unit"&amp;$A441,Descriptions!$A$4:$K$10000,11,FALSE),"add to description tab")</f>
        <v>0</v>
      </c>
    </row>
    <row r="442" spans="1:7" ht="14.25" customHeight="1" x14ac:dyDescent="0.25">
      <c r="A442" s="110" t="s">
        <v>3636</v>
      </c>
      <c r="B442" s="87" t="str">
        <f>UPPER(IFERROR(VLOOKUP("Unit"&amp;$A442,Descriptions!$A$4:$F$10000,4,FALSE),"add to description tab"))</f>
        <v>WEIGHT ROOM PROJECT</v>
      </c>
      <c r="C442" s="76">
        <f>IFERROR(VLOOKUP("Unit"&amp;$A442,Descriptions!$A$4:$K$10000,7,FALSE),"add to description tab")</f>
        <v>0</v>
      </c>
      <c r="D442" s="76">
        <f>IFERROR(VLOOKUP("Unit"&amp;$A442,Descriptions!$A$4:$K$10000,8,FALSE),"add to description tab")</f>
        <v>0</v>
      </c>
      <c r="E442" s="76" t="str">
        <f>IFERROR(VLOOKUP("Unit"&amp;$A442,Descriptions!$A$4:$K$10000,9,FALSE),"add to description tab")</f>
        <v>X</v>
      </c>
      <c r="F442" s="76" t="str">
        <f>IFERROR(VLOOKUP("Unit"&amp;$A442,Descriptions!$A$4:$K$10000,10,FALSE),"add to description tab")</f>
        <v>X</v>
      </c>
      <c r="G442" s="76" t="str">
        <f>IFERROR(VLOOKUP("Unit"&amp;$A442,Descriptions!$A$4:$K$10000,11,FALSE),"add to description tab")</f>
        <v>X</v>
      </c>
    </row>
    <row r="443" spans="1:7" ht="14.25" customHeight="1" x14ac:dyDescent="0.25">
      <c r="A443" s="110" t="s">
        <v>3961</v>
      </c>
      <c r="B443" s="87" t="str">
        <f>UPPER(IFERROR(VLOOKUP("Unit"&amp;$A443,Descriptions!$A$4:$F$10000,4,FALSE),"add to description tab"))</f>
        <v>WINDOW REPLACEMENT</v>
      </c>
      <c r="C443" s="76">
        <f>IFERROR(VLOOKUP("Unit"&amp;$A443,Descriptions!$A$4:$K$10000,7,FALSE),"add to description tab")</f>
        <v>0</v>
      </c>
      <c r="D443" s="76">
        <f>IFERROR(VLOOKUP("Unit"&amp;$A443,Descriptions!$A$4:$K$10000,8,FALSE),"add to description tab")</f>
        <v>0</v>
      </c>
      <c r="E443" s="76">
        <f>IFERROR(VLOOKUP("Unit"&amp;$A443,Descriptions!$A$4:$K$10000,9,FALSE),"add to description tab")</f>
        <v>0</v>
      </c>
      <c r="F443" s="76">
        <f>IFERROR(VLOOKUP("Unit"&amp;$A443,Descriptions!$A$4:$K$10000,10,FALSE),"add to description tab")</f>
        <v>0</v>
      </c>
      <c r="G443" s="76">
        <f>IFERROR(VLOOKUP("Unit"&amp;$A443,Descriptions!$A$4:$K$10000,11,FALSE),"add to description tab")</f>
        <v>0</v>
      </c>
    </row>
    <row r="444" spans="1:7" ht="14.25" hidden="1" customHeight="1" x14ac:dyDescent="0.25">
      <c r="A444" s="110" t="s">
        <v>1658</v>
      </c>
      <c r="B444" s="87" t="str">
        <f>UPPER(IFERROR(VLOOKUP("Unit"&amp;$A444,Descriptions!$A$4:$F$10000,4,FALSE),"add to description tab"))</f>
        <v>WIRING PROJECTS</v>
      </c>
      <c r="C444" s="76" t="str">
        <f>IFERROR(VLOOKUP("Unit"&amp;$A444,Descriptions!$A$4:$K$10000,7,FALSE),"add to description tab")</f>
        <v>X</v>
      </c>
      <c r="D444" s="76" t="str">
        <f>IFERROR(VLOOKUP("Unit"&amp;$A444,Descriptions!$A$4:$K$10000,8,FALSE),"add to description tab")</f>
        <v>X</v>
      </c>
      <c r="E444" s="76" t="str">
        <f>IFERROR(VLOOKUP("Unit"&amp;$A444,Descriptions!$A$4:$K$10000,9,FALSE),"add to description tab")</f>
        <v>X</v>
      </c>
      <c r="F444" s="76" t="str">
        <f>IFERROR(VLOOKUP("Unit"&amp;$A444,Descriptions!$A$4:$K$10000,10,FALSE),"add to description tab")</f>
        <v>X</v>
      </c>
      <c r="G444" s="76" t="str">
        <f>IFERROR(VLOOKUP("Unit"&amp;$A444,Descriptions!$A$4:$K$10000,11,FALSE),"add to description tab")</f>
        <v>X</v>
      </c>
    </row>
    <row r="445" spans="1:7" ht="14.25" customHeight="1" x14ac:dyDescent="0.25">
      <c r="A445" s="110" t="s">
        <v>1659</v>
      </c>
      <c r="B445" s="87" t="str">
        <f>UPPER(IFERROR(VLOOKUP("Unit"&amp;$A445,Descriptions!$A$4:$F$10000,4,FALSE),"add to description tab"))</f>
        <v>WAREHOUSE LOST</v>
      </c>
      <c r="C445" s="76">
        <f>IFERROR(VLOOKUP("Unit"&amp;$A445,Descriptions!$A$4:$K$10000,7,FALSE),"add to description tab")</f>
        <v>0</v>
      </c>
      <c r="D445" s="76">
        <f>IFERROR(VLOOKUP("Unit"&amp;$A445,Descriptions!$A$4:$K$10000,8,FALSE),"add to description tab")</f>
        <v>0</v>
      </c>
      <c r="E445" s="76">
        <f>IFERROR(VLOOKUP("Unit"&amp;$A445,Descriptions!$A$4:$K$10000,9,FALSE),"add to description tab")</f>
        <v>0</v>
      </c>
      <c r="F445" s="76">
        <f>IFERROR(VLOOKUP("Unit"&amp;$A445,Descriptions!$A$4:$K$10000,10,FALSE),"add to description tab")</f>
        <v>0</v>
      </c>
      <c r="G445" s="76">
        <f>IFERROR(VLOOKUP("Unit"&amp;$A445,Descriptions!$A$4:$K$10000,11,FALSE),"add to description tab")</f>
        <v>0</v>
      </c>
    </row>
    <row r="446" spans="1:7" ht="14.25" customHeight="1" x14ac:dyDescent="0.25">
      <c r="A446" s="110" t="s">
        <v>1664</v>
      </c>
      <c r="B446" s="87" t="str">
        <f>UPPER(IFERROR(VLOOKUP("Unit"&amp;$A446,Descriptions!$A$4:$F$10000,4,FALSE),"add to description tab"))</f>
        <v>EXTRA SUPPORT - GR 1-6</v>
      </c>
      <c r="C446" s="76">
        <f>IFERROR(VLOOKUP("Unit"&amp;$A446,Descriptions!$A$4:$K$10000,7,FALSE),"add to description tab")</f>
        <v>0</v>
      </c>
      <c r="D446" s="76">
        <f>IFERROR(VLOOKUP("Unit"&amp;$A446,Descriptions!$A$4:$K$10000,8,FALSE),"add to description tab")</f>
        <v>0</v>
      </c>
      <c r="E446" s="76">
        <f>IFERROR(VLOOKUP("Unit"&amp;$A446,Descriptions!$A$4:$K$10000,9,FALSE),"add to description tab")</f>
        <v>0</v>
      </c>
      <c r="F446" s="76">
        <f>IFERROR(VLOOKUP("Unit"&amp;$A446,Descriptions!$A$4:$K$10000,10,FALSE),"add to description tab")</f>
        <v>0</v>
      </c>
      <c r="G446" s="76">
        <f>IFERROR(VLOOKUP("Unit"&amp;$A446,Descriptions!$A$4:$K$10000,11,FALSE),"add to description tab")</f>
        <v>0</v>
      </c>
    </row>
    <row r="447" spans="1:7" ht="14.25" customHeight="1" x14ac:dyDescent="0.25">
      <c r="A447" s="110" t="s">
        <v>1665</v>
      </c>
      <c r="B447" s="87" t="str">
        <f>UPPER(IFERROR(VLOOKUP("Unit"&amp;$A447,Descriptions!$A$4:$F$10000,4,FALSE),"add to description tab"))</f>
        <v>ADDITIONAL SECTION - CERT</v>
      </c>
      <c r="C447" s="76">
        <f>IFERROR(VLOOKUP("Unit"&amp;$A447,Descriptions!$A$4:$K$10000,7,FALSE),"add to description tab")</f>
        <v>0</v>
      </c>
      <c r="D447" s="76">
        <f>IFERROR(VLOOKUP("Unit"&amp;$A447,Descriptions!$A$4:$K$10000,8,FALSE),"add to description tab")</f>
        <v>0</v>
      </c>
      <c r="E447" s="76">
        <f>IFERROR(VLOOKUP("Unit"&amp;$A447,Descriptions!$A$4:$K$10000,9,FALSE),"add to description tab")</f>
        <v>0</v>
      </c>
      <c r="F447" s="76">
        <f>IFERROR(VLOOKUP("Unit"&amp;$A447,Descriptions!$A$4:$K$10000,10,FALSE),"add to description tab")</f>
        <v>0</v>
      </c>
      <c r="G447" s="76">
        <f>IFERROR(VLOOKUP("Unit"&amp;$A447,Descriptions!$A$4:$K$10000,11,FALSE),"add to description tab")</f>
        <v>0</v>
      </c>
    </row>
    <row r="448" spans="1:7" ht="14.25" customHeight="1" x14ac:dyDescent="0.25">
      <c r="A448" s="110" t="s">
        <v>1671</v>
      </c>
      <c r="B448" s="87" t="str">
        <f>UPPER(IFERROR(VLOOKUP("Unit"&amp;$A448,Descriptions!$A$4:$F$10000,4,FALSE),"add to description tab"))</f>
        <v>YMCA</v>
      </c>
      <c r="C448" s="76">
        <f>IFERROR(VLOOKUP("Unit"&amp;$A448,Descriptions!$A$4:$K$10000,7,FALSE),"add to description tab")</f>
        <v>0</v>
      </c>
      <c r="D448" s="76">
        <f>IFERROR(VLOOKUP("Unit"&amp;$A448,Descriptions!$A$4:$K$10000,8,FALSE),"add to description tab")</f>
        <v>0</v>
      </c>
      <c r="E448" s="76">
        <f>IFERROR(VLOOKUP("Unit"&amp;$A448,Descriptions!$A$4:$K$10000,9,FALSE),"add to description tab")</f>
        <v>0</v>
      </c>
      <c r="F448" s="76">
        <f>IFERROR(VLOOKUP("Unit"&amp;$A448,Descriptions!$A$4:$K$10000,10,FALSE),"add to description tab")</f>
        <v>0</v>
      </c>
      <c r="G448" s="76">
        <f>IFERROR(VLOOKUP("Unit"&amp;$A448,Descriptions!$A$4:$K$10000,11,FALSE),"add to description tab")</f>
        <v>0</v>
      </c>
    </row>
    <row r="449" spans="1:7" ht="14.25" customHeight="1" x14ac:dyDescent="0.25">
      <c r="A449" s="110" t="s">
        <v>4009</v>
      </c>
      <c r="B449" s="87" t="str">
        <f>UPPER(IFERROR(VLOOKUP("Unit"&amp;$A449,Descriptions!$A$4:$F$10000,4,FALSE),"add to description tab"))</f>
        <v>YOUTH MENTAL WELLNESS</v>
      </c>
      <c r="C449" s="76">
        <f>IFERROR(VLOOKUP("Unit"&amp;$A449,Descriptions!$A$4:$K$10000,7,FALSE),"add to description tab")</f>
        <v>0</v>
      </c>
      <c r="D449" s="76">
        <f>IFERROR(VLOOKUP("Unit"&amp;$A449,Descriptions!$A$4:$K$10000,8,FALSE),"add to description tab")</f>
        <v>0</v>
      </c>
      <c r="E449" s="76">
        <f>IFERROR(VLOOKUP("Unit"&amp;$A449,Descriptions!$A$4:$K$10000,9,FALSE),"add to description tab")</f>
        <v>0</v>
      </c>
      <c r="F449" s="76">
        <f>IFERROR(VLOOKUP("Unit"&amp;$A449,Descriptions!$A$4:$K$10000,10,FALSE),"add to description tab")</f>
        <v>0</v>
      </c>
      <c r="G449" s="76">
        <f>IFERROR(VLOOKUP("Unit"&amp;$A449,Descriptions!$A$4:$K$10000,11,FALSE),"add to description tab")</f>
        <v>0</v>
      </c>
    </row>
    <row r="450" spans="1:7" ht="14.25" customHeight="1" x14ac:dyDescent="0.25">
      <c r="A450" s="110" t="s">
        <v>1672</v>
      </c>
      <c r="B450" s="87" t="str">
        <f>UPPER(IFERROR(VLOOKUP("Unit"&amp;$A450,Descriptions!$A$4:$F$10000,4,FALSE),"add to description tab"))</f>
        <v>YEARBOOK</v>
      </c>
      <c r="C450" s="76">
        <f>IFERROR(VLOOKUP("Unit"&amp;$A450,Descriptions!$A$4:$K$10000,7,FALSE),"add to description tab")</f>
        <v>0</v>
      </c>
      <c r="D450" s="76">
        <f>IFERROR(VLOOKUP("Unit"&amp;$A450,Descriptions!$A$4:$K$10000,8,FALSE),"add to description tab")</f>
        <v>0</v>
      </c>
      <c r="E450" s="76">
        <f>IFERROR(VLOOKUP("Unit"&amp;$A450,Descriptions!$A$4:$K$10000,9,FALSE),"add to description tab")</f>
        <v>0</v>
      </c>
      <c r="F450" s="76">
        <f>IFERROR(VLOOKUP("Unit"&amp;$A450,Descriptions!$A$4:$K$10000,10,FALSE),"add to description tab")</f>
        <v>0</v>
      </c>
      <c r="G450" s="76">
        <f>IFERROR(VLOOKUP("Unit"&amp;$A450,Descriptions!$A$4:$K$10000,11,FALSE),"add to description tab")</f>
        <v>0</v>
      </c>
    </row>
  </sheetData>
  <autoFilter ref="A1:G450" xr:uid="{00000000-0009-0000-0000-00000C000000}">
    <filterColumn colId="3">
      <filters blank="1">
        <filter val="-"/>
      </filters>
    </filterColumn>
  </autoFilter>
  <conditionalFormatting sqref="B1:B1048576">
    <cfRule type="containsText" dxfId="0" priority="1" operator="containsText" text="ADD TO DESCRIPTION TAB">
      <formula>NOT(ISERROR(SEARCH("ADD TO DESCRIPTION TAB",B1)))</formula>
    </cfRule>
  </conditionalFormatting>
  <pageMargins left="0.7" right="0.7" top="0.75" bottom="0.75" header="0.3" footer="0.3"/>
  <pageSetup orientation="portrait" verticalDpi="1200" r:id="rId1"/>
  <headerFooter>
    <oddHeader>&amp;R&amp;"Arial Black,Regular"&amp;10&amp;A</oddHeader>
    <oddFooter>&amp;C&amp;"Arial,Regular"&amp;10Page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47"/>
  <sheetViews>
    <sheetView workbookViewId="0">
      <selection sqref="A1:B1"/>
    </sheetView>
  </sheetViews>
  <sheetFormatPr defaultRowHeight="15" x14ac:dyDescent="0.25"/>
  <cols>
    <col min="1" max="1" width="11.28515625" style="46" bestFit="1" customWidth="1"/>
    <col min="2" max="2" width="125.28515625" style="49" bestFit="1" customWidth="1"/>
    <col min="3" max="3" width="23.5703125" bestFit="1" customWidth="1"/>
  </cols>
  <sheetData>
    <row r="1" spans="1:3" ht="17.25" thickBot="1" x14ac:dyDescent="0.3">
      <c r="A1" s="154" t="s">
        <v>1703</v>
      </c>
      <c r="B1" s="154"/>
    </row>
    <row r="2" spans="1:3" ht="91.5" thickTop="1" thickBot="1" x14ac:dyDescent="0.3">
      <c r="A2" s="48" t="s">
        <v>1704</v>
      </c>
      <c r="B2" s="90" t="s">
        <v>1705</v>
      </c>
      <c r="C2" s="47" t="s">
        <v>1706</v>
      </c>
    </row>
    <row r="3" spans="1:3" ht="16.5" thickTop="1" thickBot="1" x14ac:dyDescent="0.3">
      <c r="A3" s="156">
        <v>1100</v>
      </c>
      <c r="B3" s="155" t="s">
        <v>1707</v>
      </c>
      <c r="C3" s="159" t="s">
        <v>1706</v>
      </c>
    </row>
    <row r="4" spans="1:3" ht="16.5" thickTop="1" thickBot="1" x14ac:dyDescent="0.3">
      <c r="A4" s="157"/>
      <c r="B4" s="155"/>
      <c r="C4" s="159"/>
    </row>
    <row r="5" spans="1:3" ht="385.5" customHeight="1" thickTop="1" thickBot="1" x14ac:dyDescent="0.3">
      <c r="A5" s="158"/>
      <c r="B5" s="155"/>
      <c r="C5" s="159"/>
    </row>
    <row r="6" spans="1:3" ht="91.5" thickTop="1" thickBot="1" x14ac:dyDescent="0.3">
      <c r="A6" s="48">
        <v>1200</v>
      </c>
      <c r="B6" s="90" t="s">
        <v>1708</v>
      </c>
      <c r="C6" s="47" t="s">
        <v>1706</v>
      </c>
    </row>
    <row r="7" spans="1:3" ht="91.5" thickTop="1" thickBot="1" x14ac:dyDescent="0.3">
      <c r="A7" s="48">
        <v>1300</v>
      </c>
      <c r="B7" s="90" t="s">
        <v>1709</v>
      </c>
      <c r="C7" s="47" t="s">
        <v>1706</v>
      </c>
    </row>
    <row r="8" spans="1:3" ht="76.5" thickTop="1" thickBot="1" x14ac:dyDescent="0.3">
      <c r="A8" s="48">
        <v>1900</v>
      </c>
      <c r="B8" s="90" t="s">
        <v>1710</v>
      </c>
      <c r="C8" s="47" t="s">
        <v>1706</v>
      </c>
    </row>
    <row r="9" spans="1:3" ht="121.5" thickTop="1" thickBot="1" x14ac:dyDescent="0.3">
      <c r="A9" s="48" t="s">
        <v>1711</v>
      </c>
      <c r="B9" s="90" t="s">
        <v>1712</v>
      </c>
      <c r="C9" s="47" t="s">
        <v>1706</v>
      </c>
    </row>
    <row r="10" spans="1:3" ht="61.5" thickTop="1" thickBot="1" x14ac:dyDescent="0.3">
      <c r="A10" s="48">
        <v>2100</v>
      </c>
      <c r="B10" s="90" t="s">
        <v>1713</v>
      </c>
      <c r="C10" s="47" t="s">
        <v>1706</v>
      </c>
    </row>
    <row r="11" spans="1:3" ht="196.5" thickTop="1" thickBot="1" x14ac:dyDescent="0.3">
      <c r="A11" s="48">
        <v>2200</v>
      </c>
      <c r="B11" s="90" t="s">
        <v>1714</v>
      </c>
      <c r="C11" s="47" t="s">
        <v>1706</v>
      </c>
    </row>
    <row r="12" spans="1:3" ht="76.5" thickTop="1" thickBot="1" x14ac:dyDescent="0.3">
      <c r="A12" s="48">
        <v>2300</v>
      </c>
      <c r="B12" s="90" t="s">
        <v>1715</v>
      </c>
      <c r="C12" s="47" t="s">
        <v>1706</v>
      </c>
    </row>
    <row r="13" spans="1:3" ht="46.5" thickTop="1" thickBot="1" x14ac:dyDescent="0.3">
      <c r="A13" s="48">
        <v>2400</v>
      </c>
      <c r="B13" s="90" t="s">
        <v>1716</v>
      </c>
      <c r="C13" s="47" t="s">
        <v>1706</v>
      </c>
    </row>
    <row r="14" spans="1:3" ht="46.5" thickTop="1" thickBot="1" x14ac:dyDescent="0.3">
      <c r="A14" s="48">
        <v>2900</v>
      </c>
      <c r="B14" s="90" t="s">
        <v>1717</v>
      </c>
      <c r="C14" s="47" t="s">
        <v>1706</v>
      </c>
    </row>
    <row r="15" spans="1:3" ht="76.5" thickTop="1" thickBot="1" x14ac:dyDescent="0.3">
      <c r="A15" s="48" t="s">
        <v>1718</v>
      </c>
      <c r="B15" s="90" t="s">
        <v>1719</v>
      </c>
      <c r="C15" s="47" t="s">
        <v>1706</v>
      </c>
    </row>
    <row r="16" spans="1:3" ht="106.5" thickTop="1" thickBot="1" x14ac:dyDescent="0.3">
      <c r="A16" s="48" t="s">
        <v>1720</v>
      </c>
      <c r="B16" s="90" t="s">
        <v>1721</v>
      </c>
      <c r="C16" s="47" t="s">
        <v>1706</v>
      </c>
    </row>
    <row r="17" spans="1:3" ht="106.5" thickTop="1" thickBot="1" x14ac:dyDescent="0.3">
      <c r="A17" s="48" t="s">
        <v>1722</v>
      </c>
      <c r="B17" s="90" t="s">
        <v>1723</v>
      </c>
      <c r="C17" s="47" t="s">
        <v>1706</v>
      </c>
    </row>
    <row r="18" spans="1:3" ht="76.5" thickTop="1" thickBot="1" x14ac:dyDescent="0.3">
      <c r="A18" s="48" t="s">
        <v>1724</v>
      </c>
      <c r="B18" s="90" t="s">
        <v>1725</v>
      </c>
      <c r="C18" s="47" t="s">
        <v>1706</v>
      </c>
    </row>
    <row r="19" spans="1:3" ht="31.5" thickTop="1" thickBot="1" x14ac:dyDescent="0.3">
      <c r="A19" s="48" t="s">
        <v>1726</v>
      </c>
      <c r="B19" s="90" t="s">
        <v>1727</v>
      </c>
      <c r="C19" s="47" t="s">
        <v>1706</v>
      </c>
    </row>
    <row r="20" spans="1:3" ht="136.5" thickTop="1" thickBot="1" x14ac:dyDescent="0.3">
      <c r="A20" s="48">
        <v>4100</v>
      </c>
      <c r="B20" s="90" t="s">
        <v>1728</v>
      </c>
      <c r="C20" s="47" t="s">
        <v>1706</v>
      </c>
    </row>
    <row r="21" spans="1:3" ht="166.5" thickTop="1" thickBot="1" x14ac:dyDescent="0.3">
      <c r="A21" s="48">
        <v>4200</v>
      </c>
      <c r="B21" s="90" t="s">
        <v>1729</v>
      </c>
      <c r="C21" s="47" t="s">
        <v>1706</v>
      </c>
    </row>
    <row r="22" spans="1:3" ht="136.5" thickTop="1" thickBot="1" x14ac:dyDescent="0.3">
      <c r="A22" s="48">
        <v>4300</v>
      </c>
      <c r="B22" s="90" t="s">
        <v>1730</v>
      </c>
      <c r="C22" s="47" t="s">
        <v>1706</v>
      </c>
    </row>
    <row r="23" spans="1:3" ht="61.5" thickTop="1" thickBot="1" x14ac:dyDescent="0.3">
      <c r="A23" s="48">
        <v>4400</v>
      </c>
      <c r="B23" s="90" t="s">
        <v>1731</v>
      </c>
      <c r="C23" s="47" t="s">
        <v>1706</v>
      </c>
    </row>
    <row r="24" spans="1:3" ht="91.5" thickTop="1" thickBot="1" x14ac:dyDescent="0.3">
      <c r="A24" s="48">
        <v>4700</v>
      </c>
      <c r="B24" s="90" t="s">
        <v>1732</v>
      </c>
      <c r="C24" s="47" t="s">
        <v>1706</v>
      </c>
    </row>
    <row r="25" spans="1:3" ht="46.5" thickTop="1" thickBot="1" x14ac:dyDescent="0.3">
      <c r="A25" s="48" t="s">
        <v>1733</v>
      </c>
      <c r="B25" s="90" t="s">
        <v>1734</v>
      </c>
      <c r="C25" s="47" t="s">
        <v>1706</v>
      </c>
    </row>
    <row r="26" spans="1:3" ht="226.5" thickTop="1" thickBot="1" x14ac:dyDescent="0.3">
      <c r="A26" s="48">
        <v>5100</v>
      </c>
      <c r="B26" s="90" t="s">
        <v>1735</v>
      </c>
      <c r="C26" s="47" t="s">
        <v>1706</v>
      </c>
    </row>
    <row r="27" spans="1:3" ht="136.5" thickTop="1" thickBot="1" x14ac:dyDescent="0.3">
      <c r="A27" s="48">
        <v>5200</v>
      </c>
      <c r="B27" s="90" t="s">
        <v>1736</v>
      </c>
      <c r="C27" s="47" t="s">
        <v>1706</v>
      </c>
    </row>
    <row r="28" spans="1:3" ht="61.5" thickTop="1" thickBot="1" x14ac:dyDescent="0.3">
      <c r="A28" s="48">
        <v>5300</v>
      </c>
      <c r="B28" s="90" t="s">
        <v>1737</v>
      </c>
      <c r="C28" s="47" t="s">
        <v>1706</v>
      </c>
    </row>
    <row r="29" spans="1:3" ht="31.5" thickTop="1" thickBot="1" x14ac:dyDescent="0.3">
      <c r="A29" s="48">
        <v>5400</v>
      </c>
      <c r="B29" s="90" t="s">
        <v>1738</v>
      </c>
      <c r="C29" s="47" t="s">
        <v>1706</v>
      </c>
    </row>
    <row r="30" spans="1:3" ht="31.5" thickTop="1" thickBot="1" x14ac:dyDescent="0.3">
      <c r="A30" s="48">
        <v>5440</v>
      </c>
      <c r="B30" s="90" t="s">
        <v>1739</v>
      </c>
      <c r="C30" s="47" t="s">
        <v>1706</v>
      </c>
    </row>
    <row r="31" spans="1:3" ht="46.5" thickTop="1" thickBot="1" x14ac:dyDescent="0.3">
      <c r="A31" s="48">
        <v>5450</v>
      </c>
      <c r="B31" s="90" t="s">
        <v>1740</v>
      </c>
      <c r="C31" s="47" t="s">
        <v>1706</v>
      </c>
    </row>
    <row r="32" spans="1:3" ht="76.5" thickTop="1" thickBot="1" x14ac:dyDescent="0.3">
      <c r="A32" s="48">
        <v>5500</v>
      </c>
      <c r="B32" s="90" t="s">
        <v>1741</v>
      </c>
      <c r="C32" s="47" t="s">
        <v>1706</v>
      </c>
    </row>
    <row r="33" spans="1:3" ht="91.5" thickTop="1" thickBot="1" x14ac:dyDescent="0.3">
      <c r="A33" s="48">
        <v>5600</v>
      </c>
      <c r="B33" s="90" t="s">
        <v>1742</v>
      </c>
      <c r="C33" s="47" t="s">
        <v>1706</v>
      </c>
    </row>
    <row r="34" spans="1:3" ht="31.5" thickTop="1" thickBot="1" x14ac:dyDescent="0.3">
      <c r="A34" s="48" t="s">
        <v>1743</v>
      </c>
      <c r="B34" s="90" t="s">
        <v>1744</v>
      </c>
      <c r="C34" s="47" t="s">
        <v>1706</v>
      </c>
    </row>
    <row r="35" spans="1:3" ht="31.5" thickTop="1" thickBot="1" x14ac:dyDescent="0.3">
      <c r="A35" s="48">
        <v>5710</v>
      </c>
      <c r="B35" s="90" t="s">
        <v>1745</v>
      </c>
      <c r="C35" s="47" t="s">
        <v>1706</v>
      </c>
    </row>
    <row r="36" spans="1:3" ht="46.5" thickTop="1" thickBot="1" x14ac:dyDescent="0.3">
      <c r="A36" s="48">
        <v>5750</v>
      </c>
      <c r="B36" s="90" t="s">
        <v>1746</v>
      </c>
      <c r="C36" s="47" t="s">
        <v>1706</v>
      </c>
    </row>
    <row r="37" spans="1:3" ht="249" customHeight="1" thickTop="1" thickBot="1" x14ac:dyDescent="0.3">
      <c r="A37" s="48">
        <v>5800</v>
      </c>
      <c r="B37" s="155" t="s">
        <v>1747</v>
      </c>
      <c r="C37" s="159" t="s">
        <v>1706</v>
      </c>
    </row>
    <row r="38" spans="1:3" ht="409.5" customHeight="1" thickTop="1" thickBot="1" x14ac:dyDescent="0.3">
      <c r="A38" s="48"/>
      <c r="B38" s="155"/>
      <c r="C38" s="159"/>
    </row>
    <row r="39" spans="1:3" ht="241.5" thickTop="1" thickBot="1" x14ac:dyDescent="0.3">
      <c r="A39" s="48">
        <v>5900</v>
      </c>
      <c r="B39" s="90" t="s">
        <v>1748</v>
      </c>
      <c r="C39" s="47" t="s">
        <v>1706</v>
      </c>
    </row>
    <row r="40" spans="1:3" ht="46.5" thickTop="1" thickBot="1" x14ac:dyDescent="0.3">
      <c r="A40" s="48" t="s">
        <v>1749</v>
      </c>
      <c r="B40" s="90" t="s">
        <v>1750</v>
      </c>
      <c r="C40" s="47" t="s">
        <v>1706</v>
      </c>
    </row>
    <row r="41" spans="1:3" ht="76.5" thickTop="1" thickBot="1" x14ac:dyDescent="0.3">
      <c r="A41" s="48">
        <v>6100</v>
      </c>
      <c r="B41" s="90" t="s">
        <v>1751</v>
      </c>
      <c r="C41" s="47" t="s">
        <v>1706</v>
      </c>
    </row>
    <row r="42" spans="1:3" ht="136.5" thickTop="1" thickBot="1" x14ac:dyDescent="0.3">
      <c r="A42" s="48">
        <v>6170</v>
      </c>
      <c r="B42" s="90" t="s">
        <v>1752</v>
      </c>
      <c r="C42" s="47" t="s">
        <v>1706</v>
      </c>
    </row>
    <row r="43" spans="1:3" ht="106.5" thickTop="1" thickBot="1" x14ac:dyDescent="0.3">
      <c r="A43" s="48">
        <v>6200</v>
      </c>
      <c r="B43" s="90" t="s">
        <v>1753</v>
      </c>
      <c r="C43" s="47" t="s">
        <v>1706</v>
      </c>
    </row>
    <row r="44" spans="1:3" ht="31.5" thickTop="1" thickBot="1" x14ac:dyDescent="0.3">
      <c r="A44" s="48">
        <v>6300</v>
      </c>
      <c r="B44" s="90" t="s">
        <v>1754</v>
      </c>
      <c r="C44" s="47" t="s">
        <v>1706</v>
      </c>
    </row>
    <row r="45" spans="1:3" ht="121.5" thickTop="1" thickBot="1" x14ac:dyDescent="0.3">
      <c r="A45" s="48">
        <v>6400</v>
      </c>
      <c r="B45" s="90" t="s">
        <v>1755</v>
      </c>
      <c r="C45" s="47" t="s">
        <v>1706</v>
      </c>
    </row>
    <row r="46" spans="1:3" ht="31.5" thickTop="1" thickBot="1" x14ac:dyDescent="0.3">
      <c r="A46" s="48">
        <v>6500</v>
      </c>
      <c r="B46" s="90" t="s">
        <v>1756</v>
      </c>
      <c r="C46" s="47" t="s">
        <v>1706</v>
      </c>
    </row>
    <row r="47" spans="1:3" ht="15.75" thickTop="1" x14ac:dyDescent="0.25"/>
  </sheetData>
  <mergeCells count="6">
    <mergeCell ref="A1:B1"/>
    <mergeCell ref="B37:B38"/>
    <mergeCell ref="B3:B5"/>
    <mergeCell ref="A3:A5"/>
    <mergeCell ref="C3:C5"/>
    <mergeCell ref="C37:C38"/>
  </mergeCells>
  <hyperlinks>
    <hyperlink ref="C2:C18" location="'Salary Objects'!A1" display="Back to Chart of Accounts" xr:uid="{00000000-0004-0000-0D00-000000000000}"/>
    <hyperlink ref="C19:C46" location="Objects!A1" display="Back to Chart of Accounts" xr:uid="{00000000-0004-0000-0D00-000001000000}"/>
  </hyperlinks>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0000"/>
  <sheetViews>
    <sheetView topLeftCell="B1" workbookViewId="0">
      <pane ySplit="3" topLeftCell="A2110" activePane="bottomLeft" state="frozen"/>
      <selection activeCell="B1" sqref="B1"/>
      <selection pane="bottomLeft" activeCell="K2130" sqref="K2130"/>
    </sheetView>
  </sheetViews>
  <sheetFormatPr defaultRowHeight="15" x14ac:dyDescent="0.25"/>
  <cols>
    <col min="1" max="1" width="18.42578125" hidden="1" customWidth="1"/>
    <col min="2" max="2" width="21.5703125" style="58" bestFit="1" customWidth="1"/>
    <col min="3" max="3" width="11.42578125" style="96" bestFit="1" customWidth="1"/>
    <col min="4" max="4" width="29" style="58" bestFit="1" customWidth="1"/>
    <col min="5" max="5" width="29" style="58" customWidth="1"/>
    <col min="6" max="6" width="24.5703125" style="58" customWidth="1"/>
    <col min="7" max="7" width="18" style="58" bestFit="1" customWidth="1"/>
    <col min="8" max="8" width="16.42578125" style="58" bestFit="1" customWidth="1"/>
    <col min="9" max="9" width="10" style="58" bestFit="1" customWidth="1"/>
    <col min="10" max="10" width="12" style="58" bestFit="1" customWidth="1"/>
    <col min="11" max="11" width="10.7109375" style="58" customWidth="1"/>
  </cols>
  <sheetData>
    <row r="1" spans="1:11" ht="23.25" x14ac:dyDescent="0.35">
      <c r="B1" s="56" t="s">
        <v>1757</v>
      </c>
    </row>
    <row r="3" spans="1:11" x14ac:dyDescent="0.25">
      <c r="A3" s="55"/>
      <c r="B3" s="59" t="s">
        <v>1758</v>
      </c>
      <c r="C3" s="97" t="s">
        <v>1759</v>
      </c>
      <c r="D3" s="59" t="s">
        <v>1760</v>
      </c>
      <c r="E3" s="59" t="s">
        <v>1761</v>
      </c>
      <c r="F3" s="59" t="s">
        <v>1762</v>
      </c>
      <c r="G3" s="59" t="s">
        <v>59</v>
      </c>
      <c r="H3" s="59" t="s">
        <v>60</v>
      </c>
      <c r="I3" s="59" t="s">
        <v>61</v>
      </c>
      <c r="J3" s="59" t="s">
        <v>62</v>
      </c>
      <c r="K3" s="59" t="s">
        <v>63</v>
      </c>
    </row>
    <row r="4" spans="1:11" x14ac:dyDescent="0.25">
      <c r="A4" t="str">
        <f t="shared" ref="A4:A67" si="0">B4&amp;C4</f>
        <v>Function0000</v>
      </c>
      <c r="B4" s="58" t="s">
        <v>9</v>
      </c>
      <c r="C4" s="96" t="s">
        <v>21</v>
      </c>
      <c r="D4" s="58" t="s">
        <v>1763</v>
      </c>
    </row>
    <row r="5" spans="1:11" x14ac:dyDescent="0.25">
      <c r="A5" t="str">
        <f t="shared" si="0"/>
        <v>Function1000</v>
      </c>
      <c r="B5" s="58" t="s">
        <v>9</v>
      </c>
      <c r="C5" s="96">
        <v>1000</v>
      </c>
      <c r="D5" s="58" t="s">
        <v>1764</v>
      </c>
      <c r="E5" s="58" t="s">
        <v>1765</v>
      </c>
      <c r="F5" s="58" t="s">
        <v>1765</v>
      </c>
    </row>
    <row r="6" spans="1:11" x14ac:dyDescent="0.25">
      <c r="A6" t="str">
        <f t="shared" si="0"/>
        <v>Function1110</v>
      </c>
      <c r="B6" s="58" t="s">
        <v>9</v>
      </c>
      <c r="C6" s="96" t="s">
        <v>23</v>
      </c>
      <c r="D6" s="58" t="s">
        <v>1766</v>
      </c>
      <c r="F6" s="58" t="s">
        <v>1765</v>
      </c>
    </row>
    <row r="7" spans="1:11" x14ac:dyDescent="0.25">
      <c r="A7" t="str">
        <f t="shared" si="0"/>
        <v>Function1120</v>
      </c>
      <c r="B7" s="58" t="s">
        <v>9</v>
      </c>
      <c r="C7" s="96">
        <v>1120</v>
      </c>
      <c r="D7" s="58" t="s">
        <v>1767</v>
      </c>
      <c r="F7" s="58" t="s">
        <v>1765</v>
      </c>
    </row>
    <row r="8" spans="1:11" x14ac:dyDescent="0.25">
      <c r="A8" t="str">
        <f t="shared" si="0"/>
        <v>Function1130</v>
      </c>
      <c r="B8" s="58" t="s">
        <v>9</v>
      </c>
      <c r="C8" s="96" t="s">
        <v>187</v>
      </c>
      <c r="D8" s="58" t="s">
        <v>1768</v>
      </c>
      <c r="F8" s="58" t="s">
        <v>1765</v>
      </c>
    </row>
    <row r="9" spans="1:11" x14ac:dyDescent="0.25">
      <c r="A9" t="str">
        <f t="shared" si="0"/>
        <v>Function1180</v>
      </c>
      <c r="B9" s="58" t="s">
        <v>9</v>
      </c>
      <c r="C9" s="96">
        <v>1180</v>
      </c>
      <c r="D9" s="58" t="s">
        <v>1769</v>
      </c>
      <c r="F9" s="58" t="s">
        <v>1765</v>
      </c>
    </row>
    <row r="10" spans="1:11" x14ac:dyDescent="0.25">
      <c r="A10" t="str">
        <f t="shared" si="0"/>
        <v>Function1191</v>
      </c>
      <c r="B10" s="58" t="s">
        <v>9</v>
      </c>
      <c r="C10" s="96">
        <v>1191</v>
      </c>
      <c r="D10" s="58" t="s">
        <v>1770</v>
      </c>
      <c r="F10" s="58" t="s">
        <v>1765</v>
      </c>
    </row>
    <row r="11" spans="1:11" x14ac:dyDescent="0.25">
      <c r="A11" t="str">
        <f t="shared" si="0"/>
        <v>Function1192</v>
      </c>
      <c r="B11" s="58" t="s">
        <v>9</v>
      </c>
      <c r="C11" s="96">
        <v>1192</v>
      </c>
      <c r="D11" s="58" t="s">
        <v>1771</v>
      </c>
      <c r="F11" s="58" t="s">
        <v>1765</v>
      </c>
    </row>
    <row r="12" spans="1:11" x14ac:dyDescent="0.25">
      <c r="A12" t="str">
        <f t="shared" si="0"/>
        <v>Function1193</v>
      </c>
      <c r="B12" s="58" t="s">
        <v>9</v>
      </c>
      <c r="C12" s="96">
        <v>1193</v>
      </c>
      <c r="D12" s="58" t="s">
        <v>1772</v>
      </c>
      <c r="F12" s="58" t="s">
        <v>1765</v>
      </c>
    </row>
    <row r="13" spans="1:11" x14ac:dyDescent="0.25">
      <c r="A13" t="str">
        <f t="shared" si="0"/>
        <v>Function1194</v>
      </c>
      <c r="B13" s="58" t="s">
        <v>9</v>
      </c>
      <c r="C13" s="96">
        <v>1194</v>
      </c>
      <c r="D13" s="58" t="s">
        <v>1773</v>
      </c>
      <c r="F13" s="58" t="s">
        <v>1765</v>
      </c>
    </row>
    <row r="14" spans="1:11" x14ac:dyDescent="0.25">
      <c r="A14" t="str">
        <f t="shared" si="0"/>
        <v>Function2100</v>
      </c>
      <c r="B14" s="58" t="s">
        <v>9</v>
      </c>
      <c r="C14" s="96">
        <v>2100</v>
      </c>
      <c r="D14" s="58" t="s">
        <v>1774</v>
      </c>
      <c r="E14" s="58" t="s">
        <v>1765</v>
      </c>
      <c r="F14" s="58" t="s">
        <v>1765</v>
      </c>
    </row>
    <row r="15" spans="1:11" x14ac:dyDescent="0.25">
      <c r="A15" t="str">
        <f t="shared" si="0"/>
        <v>Function2130</v>
      </c>
      <c r="B15" s="58" t="s">
        <v>9</v>
      </c>
      <c r="C15" s="96">
        <v>2130</v>
      </c>
      <c r="D15" s="58" t="s">
        <v>1775</v>
      </c>
      <c r="E15" s="58" t="s">
        <v>1776</v>
      </c>
      <c r="F15" s="58" t="s">
        <v>1776</v>
      </c>
    </row>
    <row r="16" spans="1:11" x14ac:dyDescent="0.25">
      <c r="A16" t="str">
        <f t="shared" si="0"/>
        <v>Function2140</v>
      </c>
      <c r="B16" s="58" t="s">
        <v>9</v>
      </c>
      <c r="C16" s="96">
        <v>2140</v>
      </c>
      <c r="D16" s="58" t="s">
        <v>1777</v>
      </c>
      <c r="E16" s="58" t="s">
        <v>1765</v>
      </c>
      <c r="F16" s="58" t="s">
        <v>1765</v>
      </c>
    </row>
    <row r="17" spans="1:6" x14ac:dyDescent="0.25">
      <c r="A17" t="str">
        <f t="shared" si="0"/>
        <v>Function2420</v>
      </c>
      <c r="B17" s="58" t="s">
        <v>9</v>
      </c>
      <c r="C17" s="96">
        <v>2420</v>
      </c>
      <c r="D17" s="58" t="s">
        <v>1778</v>
      </c>
      <c r="E17" s="58" t="s">
        <v>1765</v>
      </c>
      <c r="F17" s="58" t="s">
        <v>1765</v>
      </c>
    </row>
    <row r="18" spans="1:6" x14ac:dyDescent="0.25">
      <c r="A18" t="str">
        <f t="shared" si="0"/>
        <v>Function2490</v>
      </c>
      <c r="B18" s="58" t="s">
        <v>9</v>
      </c>
      <c r="C18" s="96">
        <v>2490</v>
      </c>
      <c r="D18" s="58" t="s">
        <v>1779</v>
      </c>
      <c r="E18" s="58" t="s">
        <v>1765</v>
      </c>
      <c r="F18" s="58" t="s">
        <v>1765</v>
      </c>
    </row>
    <row r="19" spans="1:6" x14ac:dyDescent="0.25">
      <c r="A19" t="str">
        <f t="shared" si="0"/>
        <v>Function2495</v>
      </c>
      <c r="B19" s="58" t="s">
        <v>9</v>
      </c>
      <c r="C19" s="96">
        <v>2495</v>
      </c>
      <c r="D19" s="58" t="s">
        <v>1780</v>
      </c>
      <c r="E19" s="58" t="s">
        <v>1781</v>
      </c>
      <c r="F19" s="58" t="s">
        <v>1781</v>
      </c>
    </row>
    <row r="20" spans="1:6" x14ac:dyDescent="0.25">
      <c r="A20" t="str">
        <f t="shared" si="0"/>
        <v>Function2700</v>
      </c>
      <c r="B20" s="58" t="s">
        <v>9</v>
      </c>
      <c r="C20" s="96">
        <v>2700</v>
      </c>
      <c r="D20" s="58" t="s">
        <v>1782</v>
      </c>
      <c r="F20" s="58" t="s">
        <v>1765</v>
      </c>
    </row>
    <row r="21" spans="1:6" x14ac:dyDescent="0.25">
      <c r="A21" t="str">
        <f t="shared" si="0"/>
        <v>Function3110</v>
      </c>
      <c r="B21" s="58" t="s">
        <v>9</v>
      </c>
      <c r="C21" s="96">
        <v>3110</v>
      </c>
      <c r="D21" s="58" t="s">
        <v>1783</v>
      </c>
      <c r="E21" s="58" t="s">
        <v>1784</v>
      </c>
      <c r="F21" s="58" t="s">
        <v>1784</v>
      </c>
    </row>
    <row r="22" spans="1:6" x14ac:dyDescent="0.25">
      <c r="A22" t="str">
        <f t="shared" si="0"/>
        <v>Function3120</v>
      </c>
      <c r="B22" s="58" t="s">
        <v>9</v>
      </c>
      <c r="C22" s="96">
        <v>3120</v>
      </c>
      <c r="D22" s="58" t="s">
        <v>1785</v>
      </c>
      <c r="E22" s="58" t="s">
        <v>1786</v>
      </c>
      <c r="F22" s="58" t="s">
        <v>1786</v>
      </c>
    </row>
    <row r="23" spans="1:6" x14ac:dyDescent="0.25">
      <c r="A23" t="str">
        <f t="shared" si="0"/>
        <v>Function3130</v>
      </c>
      <c r="B23" s="58" t="s">
        <v>9</v>
      </c>
      <c r="C23" s="96">
        <v>3130</v>
      </c>
      <c r="D23" s="58" t="s">
        <v>1787</v>
      </c>
      <c r="E23" s="58" t="s">
        <v>1788</v>
      </c>
      <c r="F23" s="58" t="s">
        <v>1788</v>
      </c>
    </row>
    <row r="24" spans="1:6" x14ac:dyDescent="0.25">
      <c r="A24" t="str">
        <f t="shared" si="0"/>
        <v>Function3140</v>
      </c>
      <c r="B24" s="58" t="s">
        <v>9</v>
      </c>
      <c r="C24" s="96">
        <v>3140</v>
      </c>
      <c r="D24" s="58" t="s">
        <v>1789</v>
      </c>
      <c r="E24" s="58" t="s">
        <v>1790</v>
      </c>
      <c r="F24" s="58" t="s">
        <v>1790</v>
      </c>
    </row>
    <row r="25" spans="1:6" x14ac:dyDescent="0.25">
      <c r="A25" t="str">
        <f t="shared" si="0"/>
        <v>Function3160</v>
      </c>
      <c r="B25" s="58" t="s">
        <v>9</v>
      </c>
      <c r="C25" s="96">
        <v>3160</v>
      </c>
      <c r="D25" s="58" t="s">
        <v>1791</v>
      </c>
      <c r="E25" s="58" t="s">
        <v>1792</v>
      </c>
      <c r="F25" s="58" t="s">
        <v>1792</v>
      </c>
    </row>
    <row r="26" spans="1:6" x14ac:dyDescent="0.25">
      <c r="A26" t="str">
        <f t="shared" si="0"/>
        <v>Function3600</v>
      </c>
      <c r="B26" s="58" t="s">
        <v>9</v>
      </c>
      <c r="C26" s="96">
        <v>3600</v>
      </c>
      <c r="D26" s="58" t="s">
        <v>1793</v>
      </c>
      <c r="E26" s="58" t="s">
        <v>1794</v>
      </c>
      <c r="F26" s="58" t="s">
        <v>1794</v>
      </c>
    </row>
    <row r="27" spans="1:6" x14ac:dyDescent="0.25">
      <c r="A27" t="str">
        <f t="shared" si="0"/>
        <v>Function3700</v>
      </c>
      <c r="B27" s="58" t="s">
        <v>9</v>
      </c>
      <c r="C27" s="96">
        <v>3700</v>
      </c>
      <c r="D27" s="58" t="s">
        <v>1795</v>
      </c>
      <c r="F27" s="58" t="s">
        <v>1765</v>
      </c>
    </row>
    <row r="28" spans="1:6" x14ac:dyDescent="0.25">
      <c r="A28" t="str">
        <f t="shared" si="0"/>
        <v>Function3900</v>
      </c>
      <c r="B28" s="58" t="s">
        <v>9</v>
      </c>
      <c r="C28" s="96">
        <v>3900</v>
      </c>
      <c r="D28" s="58" t="s">
        <v>1796</v>
      </c>
      <c r="E28" s="58" t="s">
        <v>1797</v>
      </c>
      <c r="F28" s="58" t="s">
        <v>1797</v>
      </c>
    </row>
    <row r="29" spans="1:6" x14ac:dyDescent="0.25">
      <c r="A29" t="str">
        <f t="shared" si="0"/>
        <v>Function4100</v>
      </c>
      <c r="B29" s="58" t="s">
        <v>9</v>
      </c>
      <c r="C29" s="96">
        <v>4100</v>
      </c>
      <c r="D29" s="58" t="s">
        <v>1798</v>
      </c>
      <c r="E29" s="58" t="s">
        <v>1799</v>
      </c>
      <c r="F29" s="58" t="s">
        <v>1799</v>
      </c>
    </row>
    <row r="30" spans="1:6" x14ac:dyDescent="0.25">
      <c r="A30" t="str">
        <f t="shared" si="0"/>
        <v>Function4200</v>
      </c>
      <c r="B30" s="58" t="s">
        <v>9</v>
      </c>
      <c r="C30" s="96">
        <v>4200</v>
      </c>
      <c r="D30" s="58" t="s">
        <v>1800</v>
      </c>
      <c r="E30" s="58" t="s">
        <v>1801</v>
      </c>
      <c r="F30" s="58" t="s">
        <v>1801</v>
      </c>
    </row>
    <row r="31" spans="1:6" x14ac:dyDescent="0.25">
      <c r="A31" t="str">
        <f t="shared" si="0"/>
        <v>Function6000</v>
      </c>
      <c r="B31" s="58" t="s">
        <v>9</v>
      </c>
      <c r="C31" s="96">
        <v>6000</v>
      </c>
      <c r="D31" s="58" t="s">
        <v>1802</v>
      </c>
      <c r="F31" s="58" t="s">
        <v>1765</v>
      </c>
    </row>
    <row r="32" spans="1:6" x14ac:dyDescent="0.25">
      <c r="A32" t="str">
        <f t="shared" si="0"/>
        <v>Function7100</v>
      </c>
      <c r="B32" s="58" t="s">
        <v>9</v>
      </c>
      <c r="C32" s="96">
        <v>7100</v>
      </c>
      <c r="D32" s="58" t="s">
        <v>1803</v>
      </c>
      <c r="F32" s="58" t="s">
        <v>1765</v>
      </c>
    </row>
    <row r="33" spans="1:6" x14ac:dyDescent="0.25">
      <c r="A33" t="str">
        <f t="shared" si="0"/>
        <v>Function7110</v>
      </c>
      <c r="B33" s="58" t="s">
        <v>9</v>
      </c>
      <c r="C33" s="96">
        <v>7110</v>
      </c>
      <c r="D33" s="58" t="s">
        <v>1804</v>
      </c>
      <c r="E33" s="58" t="s">
        <v>1805</v>
      </c>
      <c r="F33" s="58" t="s">
        <v>1805</v>
      </c>
    </row>
    <row r="34" spans="1:6" x14ac:dyDescent="0.25">
      <c r="A34" t="str">
        <f t="shared" si="0"/>
        <v>Function7150</v>
      </c>
      <c r="B34" s="58" t="s">
        <v>9</v>
      </c>
      <c r="C34" s="96">
        <v>7150</v>
      </c>
      <c r="D34" s="58" t="s">
        <v>1806</v>
      </c>
      <c r="E34" s="58" t="s">
        <v>1807</v>
      </c>
      <c r="F34" s="58" t="s">
        <v>1807</v>
      </c>
    </row>
    <row r="35" spans="1:6" x14ac:dyDescent="0.25">
      <c r="A35" t="str">
        <f t="shared" si="0"/>
        <v>Function7190</v>
      </c>
      <c r="B35" s="58" t="s">
        <v>9</v>
      </c>
      <c r="C35" s="96">
        <v>7190</v>
      </c>
      <c r="D35" s="58" t="s">
        <v>1808</v>
      </c>
      <c r="F35" s="58" t="s">
        <v>1765</v>
      </c>
    </row>
    <row r="36" spans="1:6" x14ac:dyDescent="0.25">
      <c r="A36" t="str">
        <f t="shared" si="0"/>
        <v>Function7200</v>
      </c>
      <c r="B36" s="58" t="s">
        <v>9</v>
      </c>
      <c r="C36" s="96">
        <v>7200</v>
      </c>
      <c r="D36" s="58" t="s">
        <v>1809</v>
      </c>
      <c r="E36" s="58" t="s">
        <v>1765</v>
      </c>
      <c r="F36" s="58" t="s">
        <v>1765</v>
      </c>
    </row>
    <row r="37" spans="1:6" x14ac:dyDescent="0.25">
      <c r="A37" t="str">
        <f t="shared" si="0"/>
        <v>Function7210</v>
      </c>
      <c r="B37" s="58" t="s">
        <v>9</v>
      </c>
      <c r="C37" s="96">
        <v>7210</v>
      </c>
      <c r="D37" s="58" t="s">
        <v>1810</v>
      </c>
      <c r="F37" s="58" t="s">
        <v>1765</v>
      </c>
    </row>
    <row r="38" spans="1:6" x14ac:dyDescent="0.25">
      <c r="A38" t="str">
        <f t="shared" si="0"/>
        <v>Function7300</v>
      </c>
      <c r="B38" s="58" t="s">
        <v>9</v>
      </c>
      <c r="C38" s="96">
        <v>7300</v>
      </c>
      <c r="D38" s="58" t="s">
        <v>1811</v>
      </c>
      <c r="E38" s="58" t="s">
        <v>1812</v>
      </c>
      <c r="F38" s="58" t="s">
        <v>1812</v>
      </c>
    </row>
    <row r="39" spans="1:6" x14ac:dyDescent="0.25">
      <c r="A39" t="str">
        <f t="shared" si="0"/>
        <v>Function7390</v>
      </c>
      <c r="B39" s="58" t="s">
        <v>9</v>
      </c>
      <c r="C39" s="96">
        <v>7390</v>
      </c>
      <c r="D39" s="58" t="s">
        <v>1813</v>
      </c>
      <c r="E39" s="58" t="s">
        <v>1812</v>
      </c>
      <c r="F39" s="58" t="s">
        <v>1812</v>
      </c>
    </row>
    <row r="40" spans="1:6" x14ac:dyDescent="0.25">
      <c r="A40" t="str">
        <f t="shared" si="0"/>
        <v>Function7400</v>
      </c>
      <c r="B40" s="58" t="s">
        <v>9</v>
      </c>
      <c r="C40" s="96">
        <v>7400</v>
      </c>
      <c r="D40" s="58" t="s">
        <v>1814</v>
      </c>
      <c r="E40" s="58" t="s">
        <v>1815</v>
      </c>
      <c r="F40" s="58" t="s">
        <v>1815</v>
      </c>
    </row>
    <row r="41" spans="1:6" x14ac:dyDescent="0.25">
      <c r="A41" t="str">
        <f t="shared" si="0"/>
        <v>Function7410</v>
      </c>
      <c r="B41" s="58" t="s">
        <v>9</v>
      </c>
      <c r="C41" s="96" t="s">
        <v>221</v>
      </c>
      <c r="D41" s="58" t="s">
        <v>1816</v>
      </c>
    </row>
    <row r="42" spans="1:6" x14ac:dyDescent="0.25">
      <c r="A42" t="str">
        <f t="shared" si="0"/>
        <v>Function7430</v>
      </c>
      <c r="B42" s="58" t="s">
        <v>9</v>
      </c>
      <c r="C42" s="96" t="s">
        <v>222</v>
      </c>
      <c r="D42" s="58" t="s">
        <v>1817</v>
      </c>
      <c r="F42" s="58" t="s">
        <v>1765</v>
      </c>
    </row>
    <row r="43" spans="1:6" x14ac:dyDescent="0.25">
      <c r="A43" t="str">
        <f t="shared" si="0"/>
        <v>Function7500</v>
      </c>
      <c r="B43" s="58" t="s">
        <v>9</v>
      </c>
      <c r="C43" s="96">
        <v>7500</v>
      </c>
      <c r="D43" s="58" t="s">
        <v>1818</v>
      </c>
      <c r="E43" s="58" t="s">
        <v>1765</v>
      </c>
      <c r="F43" s="58" t="s">
        <v>1765</v>
      </c>
    </row>
    <row r="44" spans="1:6" x14ac:dyDescent="0.25">
      <c r="A44" t="str">
        <f t="shared" si="0"/>
        <v>Function7530</v>
      </c>
      <c r="B44" s="58" t="s">
        <v>9</v>
      </c>
      <c r="C44" s="96">
        <v>7530</v>
      </c>
      <c r="D44" s="58" t="s">
        <v>1819</v>
      </c>
      <c r="E44" s="58" t="s">
        <v>1820</v>
      </c>
      <c r="F44" s="58" t="s">
        <v>1820</v>
      </c>
    </row>
    <row r="45" spans="1:6" x14ac:dyDescent="0.25">
      <c r="A45" t="str">
        <f t="shared" si="0"/>
        <v>Function7540</v>
      </c>
      <c r="B45" s="58" t="s">
        <v>9</v>
      </c>
      <c r="C45" s="96" t="s">
        <v>225</v>
      </c>
      <c r="D45" s="58" t="s">
        <v>1821</v>
      </c>
      <c r="F45" s="58" t="s">
        <v>1765</v>
      </c>
    </row>
    <row r="46" spans="1:6" x14ac:dyDescent="0.25">
      <c r="A46" t="str">
        <f t="shared" si="0"/>
        <v>Function7550</v>
      </c>
      <c r="B46" s="58" t="s">
        <v>9</v>
      </c>
      <c r="C46" s="96" t="s">
        <v>226</v>
      </c>
      <c r="D46" s="58" t="s">
        <v>1822</v>
      </c>
      <c r="F46" s="58" t="s">
        <v>1765</v>
      </c>
    </row>
    <row r="47" spans="1:6" x14ac:dyDescent="0.25">
      <c r="A47" t="str">
        <f t="shared" si="0"/>
        <v>Function7700</v>
      </c>
      <c r="B47" s="58" t="s">
        <v>9</v>
      </c>
      <c r="C47" s="96">
        <v>7700</v>
      </c>
      <c r="D47" s="58" t="s">
        <v>1823</v>
      </c>
      <c r="E47" s="58" t="s">
        <v>1824</v>
      </c>
      <c r="F47" s="58" t="s">
        <v>1824</v>
      </c>
    </row>
    <row r="48" spans="1:6" x14ac:dyDescent="0.25">
      <c r="A48" t="str">
        <f t="shared" si="0"/>
        <v>Function7720</v>
      </c>
      <c r="B48" s="58" t="s">
        <v>9</v>
      </c>
      <c r="C48" s="96">
        <v>7720</v>
      </c>
      <c r="D48" s="58" t="s">
        <v>1825</v>
      </c>
      <c r="F48" s="58" t="s">
        <v>1765</v>
      </c>
    </row>
    <row r="49" spans="1:11" x14ac:dyDescent="0.25">
      <c r="A49" t="str">
        <f t="shared" si="0"/>
        <v>Function8100</v>
      </c>
      <c r="B49" s="58" t="s">
        <v>9</v>
      </c>
      <c r="C49" s="96">
        <v>8100</v>
      </c>
      <c r="D49" s="58" t="s">
        <v>1826</v>
      </c>
      <c r="F49" s="58" t="s">
        <v>1765</v>
      </c>
    </row>
    <row r="50" spans="1:11" x14ac:dyDescent="0.25">
      <c r="A50" t="str">
        <f t="shared" si="0"/>
        <v>Function8110</v>
      </c>
      <c r="B50" s="58" t="s">
        <v>9</v>
      </c>
      <c r="C50" s="96">
        <v>8110</v>
      </c>
      <c r="D50" s="58" t="s">
        <v>1827</v>
      </c>
      <c r="E50" s="58" t="s">
        <v>1765</v>
      </c>
      <c r="F50" s="58" t="s">
        <v>1765</v>
      </c>
    </row>
    <row r="51" spans="1:11" x14ac:dyDescent="0.25">
      <c r="A51" t="str">
        <f t="shared" si="0"/>
        <v>Function8200</v>
      </c>
      <c r="B51" s="58" t="s">
        <v>9</v>
      </c>
      <c r="C51" s="96">
        <v>8200</v>
      </c>
      <c r="D51" s="58" t="s">
        <v>1829</v>
      </c>
      <c r="E51" s="58" t="s">
        <v>1765</v>
      </c>
      <c r="F51" s="58" t="s">
        <v>1765</v>
      </c>
    </row>
    <row r="52" spans="1:11" x14ac:dyDescent="0.25">
      <c r="A52" t="str">
        <f t="shared" si="0"/>
        <v>Function8300</v>
      </c>
      <c r="B52" s="58" t="s">
        <v>9</v>
      </c>
      <c r="C52" s="96">
        <v>8300</v>
      </c>
      <c r="D52" s="58" t="s">
        <v>1830</v>
      </c>
      <c r="E52" s="58" t="s">
        <v>1831</v>
      </c>
      <c r="F52" s="58" t="s">
        <v>1831</v>
      </c>
    </row>
    <row r="53" spans="1:11" x14ac:dyDescent="0.25">
      <c r="A53" t="str">
        <f t="shared" si="0"/>
        <v>Function8500</v>
      </c>
      <c r="B53" s="58" t="s">
        <v>9</v>
      </c>
      <c r="C53" s="96">
        <v>8500</v>
      </c>
      <c r="D53" s="58" t="s">
        <v>1832</v>
      </c>
      <c r="F53" s="58" t="s">
        <v>1765</v>
      </c>
    </row>
    <row r="54" spans="1:11" x14ac:dyDescent="0.25">
      <c r="A54" t="str">
        <f t="shared" si="0"/>
        <v>Function8700</v>
      </c>
      <c r="B54" s="58" t="s">
        <v>9</v>
      </c>
      <c r="C54" s="96">
        <v>8700</v>
      </c>
      <c r="D54" s="58" t="s">
        <v>1833</v>
      </c>
      <c r="F54" s="58" t="s">
        <v>1765</v>
      </c>
    </row>
    <row r="55" spans="1:11" x14ac:dyDescent="0.25">
      <c r="A55" t="str">
        <f t="shared" si="0"/>
        <v>Function9100</v>
      </c>
      <c r="B55" s="58" t="s">
        <v>9</v>
      </c>
      <c r="C55" s="96">
        <v>9100</v>
      </c>
      <c r="D55" s="58" t="s">
        <v>1834</v>
      </c>
      <c r="F55" s="58" t="s">
        <v>1765</v>
      </c>
    </row>
    <row r="56" spans="1:11" x14ac:dyDescent="0.25">
      <c r="A56" t="str">
        <f t="shared" si="0"/>
        <v>Function9200</v>
      </c>
      <c r="B56" s="58" t="s">
        <v>9</v>
      </c>
      <c r="C56" s="96">
        <v>9200</v>
      </c>
      <c r="D56" s="58" t="s">
        <v>1835</v>
      </c>
      <c r="F56" s="58" t="s">
        <v>1765</v>
      </c>
    </row>
    <row r="57" spans="1:11" x14ac:dyDescent="0.25">
      <c r="A57" t="str">
        <f t="shared" si="0"/>
        <v>Function9300</v>
      </c>
      <c r="B57" s="58" t="s">
        <v>9</v>
      </c>
      <c r="C57" s="96">
        <v>9300</v>
      </c>
      <c r="D57" s="58" t="s">
        <v>1836</v>
      </c>
      <c r="F57" s="58" t="s">
        <v>1765</v>
      </c>
    </row>
    <row r="58" spans="1:11" x14ac:dyDescent="0.25">
      <c r="A58" t="str">
        <f t="shared" si="0"/>
        <v>Fund01</v>
      </c>
      <c r="B58" s="58" t="s">
        <v>5</v>
      </c>
      <c r="C58" s="96" t="s">
        <v>20</v>
      </c>
      <c r="D58" s="58" t="s">
        <v>1837</v>
      </c>
      <c r="E58" s="58" t="s">
        <v>1838</v>
      </c>
      <c r="F58" s="58" t="s">
        <v>1838</v>
      </c>
    </row>
    <row r="59" spans="1:11" x14ac:dyDescent="0.25">
      <c r="A59" t="str">
        <f t="shared" si="0"/>
        <v>Fund11</v>
      </c>
      <c r="B59" s="58" t="s">
        <v>5</v>
      </c>
      <c r="C59" s="96">
        <v>11</v>
      </c>
      <c r="D59" s="58" t="s">
        <v>1839</v>
      </c>
      <c r="E59" s="58" t="s">
        <v>1840</v>
      </c>
      <c r="F59" s="58" t="s">
        <v>1840</v>
      </c>
      <c r="I59" s="58" t="s">
        <v>1841</v>
      </c>
      <c r="J59" s="58" t="s">
        <v>1841</v>
      </c>
      <c r="K59" s="58" t="s">
        <v>1841</v>
      </c>
    </row>
    <row r="60" spans="1:11" x14ac:dyDescent="0.25">
      <c r="A60" t="str">
        <f t="shared" si="0"/>
        <v>Fund13</v>
      </c>
      <c r="B60" s="58" t="s">
        <v>5</v>
      </c>
      <c r="C60" s="96">
        <v>13</v>
      </c>
      <c r="D60" s="58" t="s">
        <v>1842</v>
      </c>
      <c r="E60" s="58" t="s">
        <v>1843</v>
      </c>
      <c r="F60" s="58" t="s">
        <v>1843</v>
      </c>
    </row>
    <row r="61" spans="1:11" x14ac:dyDescent="0.25">
      <c r="A61" t="str">
        <f t="shared" si="0"/>
        <v>Fund14</v>
      </c>
      <c r="B61" s="58" t="s">
        <v>5</v>
      </c>
      <c r="C61" s="96">
        <v>14</v>
      </c>
      <c r="D61" s="58" t="s">
        <v>1844</v>
      </c>
      <c r="E61" s="58" t="s">
        <v>1845</v>
      </c>
      <c r="F61" s="58" t="s">
        <v>1845</v>
      </c>
      <c r="I61" s="58" t="s">
        <v>1841</v>
      </c>
      <c r="J61" s="58" t="s">
        <v>1841</v>
      </c>
      <c r="K61" s="58" t="s">
        <v>1841</v>
      </c>
    </row>
    <row r="62" spans="1:11" x14ac:dyDescent="0.25">
      <c r="A62" t="str">
        <f t="shared" si="0"/>
        <v>Fund17</v>
      </c>
      <c r="B62" s="58" t="s">
        <v>5</v>
      </c>
      <c r="C62" s="96">
        <v>17</v>
      </c>
      <c r="D62" s="58" t="s">
        <v>1846</v>
      </c>
      <c r="E62" s="58" t="s">
        <v>1847</v>
      </c>
      <c r="F62" s="58" t="s">
        <v>1847</v>
      </c>
      <c r="I62" s="58" t="s">
        <v>1841</v>
      </c>
      <c r="J62" s="58" t="s">
        <v>1841</v>
      </c>
      <c r="K62" s="58" t="s">
        <v>1841</v>
      </c>
    </row>
    <row r="63" spans="1:11" x14ac:dyDescent="0.25">
      <c r="A63" t="str">
        <f t="shared" si="0"/>
        <v>Fund21</v>
      </c>
      <c r="B63" s="58" t="s">
        <v>5</v>
      </c>
      <c r="C63" s="96">
        <v>21</v>
      </c>
      <c r="D63" s="58" t="s">
        <v>1848</v>
      </c>
      <c r="E63" s="58" t="s">
        <v>1849</v>
      </c>
      <c r="F63" s="58" t="s">
        <v>1849</v>
      </c>
      <c r="I63" s="58" t="s">
        <v>1841</v>
      </c>
      <c r="J63" s="58" t="s">
        <v>1841</v>
      </c>
      <c r="K63" s="58" t="s">
        <v>1841</v>
      </c>
    </row>
    <row r="64" spans="1:11" x14ac:dyDescent="0.25">
      <c r="A64" t="str">
        <f t="shared" si="0"/>
        <v>Fund25</v>
      </c>
      <c r="B64" s="58" t="s">
        <v>5</v>
      </c>
      <c r="C64" s="96">
        <v>25</v>
      </c>
      <c r="D64" s="58" t="s">
        <v>1850</v>
      </c>
      <c r="E64" s="58" t="s">
        <v>1851</v>
      </c>
      <c r="F64" s="58" t="s">
        <v>1851</v>
      </c>
      <c r="H64" s="58" t="s">
        <v>1841</v>
      </c>
      <c r="I64" s="58" t="s">
        <v>1841</v>
      </c>
      <c r="J64" s="58" t="s">
        <v>1841</v>
      </c>
      <c r="K64" s="58" t="s">
        <v>1841</v>
      </c>
    </row>
    <row r="65" spans="1:11" x14ac:dyDescent="0.25">
      <c r="A65" t="str">
        <f t="shared" si="0"/>
        <v>Fund40</v>
      </c>
      <c r="B65" s="58" t="s">
        <v>5</v>
      </c>
      <c r="C65" s="96">
        <v>40</v>
      </c>
      <c r="D65" s="58" t="s">
        <v>1852</v>
      </c>
      <c r="E65" s="58" t="s">
        <v>398</v>
      </c>
      <c r="F65" s="58" t="s">
        <v>398</v>
      </c>
      <c r="I65" s="58" t="s">
        <v>1841</v>
      </c>
      <c r="J65" s="58" t="s">
        <v>1841</v>
      </c>
    </row>
    <row r="66" spans="1:11" x14ac:dyDescent="0.25">
      <c r="A66" t="str">
        <f t="shared" si="0"/>
        <v>Fund51</v>
      </c>
      <c r="B66" s="58" t="s">
        <v>5</v>
      </c>
      <c r="C66" s="96">
        <v>51</v>
      </c>
      <c r="D66" s="58" t="s">
        <v>1853</v>
      </c>
      <c r="E66" s="58" t="s">
        <v>1838</v>
      </c>
      <c r="F66" s="58" t="s">
        <v>1838</v>
      </c>
      <c r="H66" s="58" t="s">
        <v>1841</v>
      </c>
      <c r="I66" s="58" t="s">
        <v>1841</v>
      </c>
      <c r="J66" s="58" t="s">
        <v>1841</v>
      </c>
      <c r="K66" s="58" t="s">
        <v>1841</v>
      </c>
    </row>
    <row r="67" spans="1:11" x14ac:dyDescent="0.25">
      <c r="A67" t="str">
        <f t="shared" si="0"/>
        <v>Fund76</v>
      </c>
      <c r="B67" s="58" t="s">
        <v>5</v>
      </c>
      <c r="C67" s="96">
        <v>76</v>
      </c>
      <c r="D67" s="58" t="s">
        <v>1854</v>
      </c>
      <c r="E67" s="58" t="s">
        <v>1838</v>
      </c>
      <c r="F67" s="58" t="s">
        <v>1838</v>
      </c>
      <c r="H67" s="58" t="s">
        <v>1841</v>
      </c>
      <c r="I67" s="58" t="s">
        <v>1841</v>
      </c>
      <c r="J67" s="58" t="s">
        <v>1841</v>
      </c>
      <c r="K67" s="58" t="s">
        <v>1841</v>
      </c>
    </row>
    <row r="68" spans="1:11" x14ac:dyDescent="0.25">
      <c r="A68" t="str">
        <f t="shared" ref="A68:A131" si="1">B68&amp;C68</f>
        <v>Fund95</v>
      </c>
      <c r="B68" s="58" t="s">
        <v>5</v>
      </c>
      <c r="C68" s="96">
        <v>95</v>
      </c>
      <c r="D68" s="58" t="s">
        <v>1855</v>
      </c>
      <c r="E68" s="58" t="s">
        <v>1838</v>
      </c>
      <c r="F68" s="58" t="s">
        <v>1838</v>
      </c>
      <c r="H68" s="58" t="s">
        <v>1841</v>
      </c>
      <c r="I68" s="58" t="s">
        <v>1841</v>
      </c>
      <c r="J68" s="58" t="s">
        <v>1841</v>
      </c>
      <c r="K68" s="58" t="s">
        <v>1841</v>
      </c>
    </row>
    <row r="69" spans="1:11" x14ac:dyDescent="0.25">
      <c r="A69" t="str">
        <f t="shared" si="1"/>
        <v>Goal0000</v>
      </c>
      <c r="B69" s="58" t="s">
        <v>8</v>
      </c>
      <c r="C69" s="96" t="s">
        <v>21</v>
      </c>
      <c r="D69" s="58" t="s">
        <v>1856</v>
      </c>
    </row>
    <row r="70" spans="1:11" x14ac:dyDescent="0.25">
      <c r="A70" t="str">
        <f t="shared" si="1"/>
        <v>Goal1110</v>
      </c>
      <c r="B70" s="58" t="s">
        <v>8</v>
      </c>
      <c r="C70" s="96">
        <v>1110</v>
      </c>
      <c r="D70" s="58" t="s">
        <v>1857</v>
      </c>
    </row>
    <row r="71" spans="1:11" x14ac:dyDescent="0.25">
      <c r="A71" t="str">
        <f t="shared" si="1"/>
        <v>Goal3100</v>
      </c>
      <c r="B71" s="58" t="s">
        <v>8</v>
      </c>
      <c r="C71" s="96">
        <v>3100</v>
      </c>
      <c r="D71" s="58" t="s">
        <v>1858</v>
      </c>
      <c r="I71" s="58" t="s">
        <v>1841</v>
      </c>
      <c r="J71" s="58" t="s">
        <v>1841</v>
      </c>
      <c r="K71" s="58" t="s">
        <v>1841</v>
      </c>
    </row>
    <row r="72" spans="1:11" x14ac:dyDescent="0.25">
      <c r="A72" t="str">
        <f t="shared" si="1"/>
        <v>Goal3200</v>
      </c>
      <c r="B72" s="58" t="s">
        <v>8</v>
      </c>
      <c r="C72" s="96">
        <v>3200</v>
      </c>
      <c r="D72" s="58" t="s">
        <v>1859</v>
      </c>
    </row>
    <row r="73" spans="1:11" x14ac:dyDescent="0.25">
      <c r="A73" t="str">
        <f t="shared" si="1"/>
        <v>Goal3300</v>
      </c>
      <c r="B73" s="58" t="s">
        <v>8</v>
      </c>
      <c r="C73" s="96">
        <v>3300</v>
      </c>
      <c r="D73" s="58" t="s">
        <v>1860</v>
      </c>
    </row>
    <row r="74" spans="1:11" x14ac:dyDescent="0.25">
      <c r="A74" t="str">
        <f t="shared" si="1"/>
        <v>Goal3550</v>
      </c>
      <c r="B74" s="58" t="s">
        <v>8</v>
      </c>
      <c r="C74" s="96">
        <v>3550</v>
      </c>
      <c r="D74" s="58" t="s">
        <v>1861</v>
      </c>
    </row>
    <row r="75" spans="1:11" x14ac:dyDescent="0.25">
      <c r="A75" t="str">
        <f t="shared" si="1"/>
        <v>Goal3800</v>
      </c>
      <c r="B75" s="58" t="s">
        <v>8</v>
      </c>
      <c r="C75" s="96">
        <v>3800</v>
      </c>
      <c r="D75" s="58" t="s">
        <v>1862</v>
      </c>
    </row>
    <row r="76" spans="1:11" x14ac:dyDescent="0.25">
      <c r="A76" t="str">
        <f t="shared" si="1"/>
        <v>Goal4110</v>
      </c>
      <c r="B76" s="58" t="s">
        <v>8</v>
      </c>
      <c r="C76" s="96">
        <v>4110</v>
      </c>
      <c r="D76" s="58" t="s">
        <v>1863</v>
      </c>
      <c r="I76" s="58" t="s">
        <v>1841</v>
      </c>
      <c r="J76" s="58" t="s">
        <v>1841</v>
      </c>
      <c r="K76" s="58" t="s">
        <v>1841</v>
      </c>
    </row>
    <row r="77" spans="1:11" x14ac:dyDescent="0.25">
      <c r="A77" t="str">
        <f t="shared" si="1"/>
        <v>Goal4630</v>
      </c>
      <c r="B77" s="58" t="s">
        <v>8</v>
      </c>
      <c r="C77" s="96" t="s">
        <v>174</v>
      </c>
      <c r="D77" s="58" t="s">
        <v>1864</v>
      </c>
      <c r="I77" s="58" t="s">
        <v>1841</v>
      </c>
      <c r="J77" s="58" t="s">
        <v>1841</v>
      </c>
      <c r="K77" s="58" t="s">
        <v>1841</v>
      </c>
    </row>
    <row r="78" spans="1:11" x14ac:dyDescent="0.25">
      <c r="A78" t="str">
        <f t="shared" si="1"/>
        <v>Goal4760</v>
      </c>
      <c r="B78" s="58" t="s">
        <v>8</v>
      </c>
      <c r="C78" s="96">
        <v>4760</v>
      </c>
      <c r="D78" s="58" t="s">
        <v>1865</v>
      </c>
      <c r="H78" s="58" t="s">
        <v>1841</v>
      </c>
      <c r="I78" s="58" t="s">
        <v>1841</v>
      </c>
      <c r="J78" s="58" t="s">
        <v>1841</v>
      </c>
      <c r="K78" s="58" t="s">
        <v>1841</v>
      </c>
    </row>
    <row r="79" spans="1:11" x14ac:dyDescent="0.25">
      <c r="A79" t="str">
        <f t="shared" si="1"/>
        <v>Goal5001</v>
      </c>
      <c r="B79" s="58" t="s">
        <v>8</v>
      </c>
      <c r="C79" s="96">
        <v>5001</v>
      </c>
      <c r="D79" s="58" t="s">
        <v>1866</v>
      </c>
    </row>
    <row r="80" spans="1:11" x14ac:dyDescent="0.25">
      <c r="A80" t="str">
        <f t="shared" si="1"/>
        <v>Goal5730</v>
      </c>
      <c r="B80" s="58" t="s">
        <v>8</v>
      </c>
      <c r="C80" s="98" t="s">
        <v>177</v>
      </c>
      <c r="D80" s="67" t="s">
        <v>1867</v>
      </c>
    </row>
    <row r="81" spans="1:11" x14ac:dyDescent="0.25">
      <c r="A81" t="str">
        <f t="shared" si="1"/>
        <v>Goal5750</v>
      </c>
      <c r="B81" s="58" t="s">
        <v>8</v>
      </c>
      <c r="C81" s="96">
        <v>5750</v>
      </c>
      <c r="D81" s="58" t="s">
        <v>1868</v>
      </c>
    </row>
    <row r="82" spans="1:11" x14ac:dyDescent="0.25">
      <c r="A82" t="str">
        <f t="shared" si="1"/>
        <v>Goal5751</v>
      </c>
      <c r="B82" s="58" t="s">
        <v>8</v>
      </c>
      <c r="C82" s="96">
        <v>5751</v>
      </c>
      <c r="D82" s="58" t="s">
        <v>1869</v>
      </c>
    </row>
    <row r="83" spans="1:11" x14ac:dyDescent="0.25">
      <c r="A83" t="str">
        <f t="shared" si="1"/>
        <v>Goal5752</v>
      </c>
      <c r="B83" s="58" t="s">
        <v>8</v>
      </c>
      <c r="C83" s="96">
        <v>5752</v>
      </c>
      <c r="D83" s="58" t="s">
        <v>1870</v>
      </c>
    </row>
    <row r="84" spans="1:11" x14ac:dyDescent="0.25">
      <c r="A84" t="str">
        <f t="shared" si="1"/>
        <v>Goal5770</v>
      </c>
      <c r="B84" s="58" t="s">
        <v>8</v>
      </c>
      <c r="C84" s="96">
        <v>5770</v>
      </c>
      <c r="D84" s="58" t="s">
        <v>1871</v>
      </c>
    </row>
    <row r="85" spans="1:11" x14ac:dyDescent="0.25">
      <c r="A85" t="str">
        <f t="shared" si="1"/>
        <v>Goal5771</v>
      </c>
      <c r="B85" s="58" t="s">
        <v>8</v>
      </c>
      <c r="C85" s="96">
        <v>5771</v>
      </c>
      <c r="D85" s="58" t="s">
        <v>1872</v>
      </c>
    </row>
    <row r="86" spans="1:11" x14ac:dyDescent="0.25">
      <c r="A86" t="str">
        <f t="shared" si="1"/>
        <v>Goal6000</v>
      </c>
      <c r="B86" s="58" t="s">
        <v>8</v>
      </c>
      <c r="C86" s="96">
        <v>6000</v>
      </c>
      <c r="D86" s="58" t="s">
        <v>1873</v>
      </c>
      <c r="I86" s="58" t="s">
        <v>1841</v>
      </c>
      <c r="J86" s="58" t="s">
        <v>1841</v>
      </c>
      <c r="K86" s="58" t="s">
        <v>1841</v>
      </c>
    </row>
    <row r="87" spans="1:11" x14ac:dyDescent="0.25">
      <c r="A87" t="str">
        <f t="shared" si="1"/>
        <v>Goal7110</v>
      </c>
      <c r="B87" s="58" t="s">
        <v>8</v>
      </c>
      <c r="C87" s="96">
        <v>7110</v>
      </c>
      <c r="D87" s="58" t="s">
        <v>1874</v>
      </c>
      <c r="I87" s="58" t="s">
        <v>1841</v>
      </c>
      <c r="J87" s="58" t="s">
        <v>1841</v>
      </c>
      <c r="K87" s="58" t="s">
        <v>1841</v>
      </c>
    </row>
    <row r="88" spans="1:11" x14ac:dyDescent="0.25">
      <c r="A88" t="str">
        <f t="shared" si="1"/>
        <v>Goal7150</v>
      </c>
      <c r="B88" s="58" t="s">
        <v>8</v>
      </c>
      <c r="C88" s="96">
        <v>7150</v>
      </c>
      <c r="D88" s="58" t="s">
        <v>1875</v>
      </c>
      <c r="I88" s="58" t="s">
        <v>1841</v>
      </c>
      <c r="J88" s="58" t="s">
        <v>1841</v>
      </c>
      <c r="K88" s="58" t="s">
        <v>1841</v>
      </c>
    </row>
    <row r="89" spans="1:11" x14ac:dyDescent="0.25">
      <c r="A89" t="str">
        <f t="shared" si="1"/>
        <v>Goal8100</v>
      </c>
      <c r="B89" s="58" t="s">
        <v>8</v>
      </c>
      <c r="C89" s="96">
        <v>8100</v>
      </c>
      <c r="D89" s="58" t="s">
        <v>1876</v>
      </c>
      <c r="I89" s="58" t="s">
        <v>1841</v>
      </c>
      <c r="J89" s="58" t="s">
        <v>1841</v>
      </c>
      <c r="K89" s="58" t="s">
        <v>1841</v>
      </c>
    </row>
    <row r="90" spans="1:11" x14ac:dyDescent="0.25">
      <c r="A90" t="str">
        <f t="shared" si="1"/>
        <v>Management0000</v>
      </c>
      <c r="B90" s="58" t="s">
        <v>12</v>
      </c>
      <c r="C90" s="96" t="s">
        <v>21</v>
      </c>
      <c r="D90" s="58" t="s">
        <v>1877</v>
      </c>
      <c r="E90" s="58" t="s">
        <v>1878</v>
      </c>
      <c r="F90" s="58" t="s">
        <v>1878</v>
      </c>
    </row>
    <row r="91" spans="1:11" x14ac:dyDescent="0.25">
      <c r="A91" t="str">
        <f t="shared" si="1"/>
        <v>Management1000</v>
      </c>
      <c r="B91" s="58" t="s">
        <v>12</v>
      </c>
      <c r="C91" s="96">
        <v>1000</v>
      </c>
      <c r="D91" s="58" t="s">
        <v>1807</v>
      </c>
      <c r="E91" s="58" t="s">
        <v>1807</v>
      </c>
      <c r="F91" s="58" t="s">
        <v>1807</v>
      </c>
      <c r="I91" s="58" t="s">
        <v>1841</v>
      </c>
      <c r="J91" s="58" t="s">
        <v>1841</v>
      </c>
      <c r="K91" s="58" t="s">
        <v>1841</v>
      </c>
    </row>
    <row r="92" spans="1:11" x14ac:dyDescent="0.25">
      <c r="A92" t="str">
        <f t="shared" si="1"/>
        <v>Management1100</v>
      </c>
      <c r="B92" s="58" t="s">
        <v>12</v>
      </c>
      <c r="C92" s="96">
        <v>1100</v>
      </c>
      <c r="D92" s="58" t="s">
        <v>1879</v>
      </c>
      <c r="E92" s="58" t="s">
        <v>1880</v>
      </c>
      <c r="F92" s="58" t="s">
        <v>1880</v>
      </c>
      <c r="I92" s="58" t="s">
        <v>1841</v>
      </c>
      <c r="J92" s="58" t="s">
        <v>1841</v>
      </c>
      <c r="K92" s="58" t="s">
        <v>1841</v>
      </c>
    </row>
    <row r="93" spans="1:11" x14ac:dyDescent="0.25">
      <c r="A93" t="str">
        <f t="shared" si="1"/>
        <v>Management1T00</v>
      </c>
      <c r="B93" s="58" t="s">
        <v>12</v>
      </c>
      <c r="C93" s="96" t="s">
        <v>635</v>
      </c>
      <c r="D93" s="58" t="s">
        <v>1881</v>
      </c>
      <c r="E93" s="58" t="s">
        <v>1882</v>
      </c>
      <c r="F93" s="58" t="s">
        <v>1882</v>
      </c>
    </row>
    <row r="94" spans="1:11" x14ac:dyDescent="0.25">
      <c r="A94" t="str">
        <f t="shared" si="1"/>
        <v>Management2000</v>
      </c>
      <c r="B94" s="58" t="s">
        <v>12</v>
      </c>
      <c r="C94" s="96">
        <v>2000</v>
      </c>
      <c r="D94" s="58" t="s">
        <v>1883</v>
      </c>
      <c r="E94" s="58" t="s">
        <v>1884</v>
      </c>
      <c r="F94" s="58" t="s">
        <v>1884</v>
      </c>
      <c r="I94" s="58" t="s">
        <v>1841</v>
      </c>
      <c r="J94" s="58" t="s">
        <v>1841</v>
      </c>
      <c r="K94" s="58" t="s">
        <v>1841</v>
      </c>
    </row>
    <row r="95" spans="1:11" x14ac:dyDescent="0.25">
      <c r="A95" t="str">
        <f t="shared" si="1"/>
        <v>Management2013</v>
      </c>
      <c r="B95" s="58" t="s">
        <v>12</v>
      </c>
      <c r="C95" s="96">
        <v>2013</v>
      </c>
      <c r="D95" s="58" t="s">
        <v>1885</v>
      </c>
      <c r="I95" s="58" t="s">
        <v>1841</v>
      </c>
      <c r="J95" s="58" t="s">
        <v>1841</v>
      </c>
      <c r="K95" s="58" t="s">
        <v>1841</v>
      </c>
    </row>
    <row r="96" spans="1:11" x14ac:dyDescent="0.25">
      <c r="A96" t="str">
        <f t="shared" si="1"/>
        <v>Management2014</v>
      </c>
      <c r="B96" s="58" t="s">
        <v>12</v>
      </c>
      <c r="C96" s="96">
        <v>2014</v>
      </c>
      <c r="D96" s="58" t="s">
        <v>1886</v>
      </c>
      <c r="I96" s="58" t="s">
        <v>1841</v>
      </c>
      <c r="J96" s="58" t="s">
        <v>1841</v>
      </c>
      <c r="K96" s="58" t="s">
        <v>1841</v>
      </c>
    </row>
    <row r="97" spans="1:11" x14ac:dyDescent="0.25">
      <c r="A97" t="str">
        <f t="shared" si="1"/>
        <v>Management2015</v>
      </c>
      <c r="B97" s="58" t="s">
        <v>12</v>
      </c>
      <c r="C97" s="96">
        <v>2015</v>
      </c>
      <c r="D97" s="58" t="s">
        <v>1887</v>
      </c>
      <c r="I97" s="58" t="s">
        <v>1841</v>
      </c>
      <c r="J97" s="58" t="s">
        <v>1841</v>
      </c>
      <c r="K97" s="58" t="s">
        <v>1841</v>
      </c>
    </row>
    <row r="98" spans="1:11" x14ac:dyDescent="0.25">
      <c r="A98" t="str">
        <f t="shared" si="1"/>
        <v>Management2016</v>
      </c>
      <c r="B98" s="58" t="s">
        <v>12</v>
      </c>
      <c r="C98" s="96">
        <v>2016</v>
      </c>
      <c r="D98" s="58" t="s">
        <v>1888</v>
      </c>
      <c r="I98" s="58" t="s">
        <v>1841</v>
      </c>
      <c r="J98" s="58" t="s">
        <v>1841</v>
      </c>
      <c r="K98" s="58" t="s">
        <v>1841</v>
      </c>
    </row>
    <row r="99" spans="1:11" x14ac:dyDescent="0.25">
      <c r="A99" t="str">
        <f t="shared" si="1"/>
        <v>Management2017</v>
      </c>
      <c r="B99" s="58" t="s">
        <v>12</v>
      </c>
      <c r="C99" s="98" t="s">
        <v>636</v>
      </c>
      <c r="D99" s="67" t="s">
        <v>1889</v>
      </c>
      <c r="I99" s="58" t="s">
        <v>1841</v>
      </c>
      <c r="J99" s="58" t="s">
        <v>1841</v>
      </c>
      <c r="K99" s="58" t="s">
        <v>1841</v>
      </c>
    </row>
    <row r="100" spans="1:11" x14ac:dyDescent="0.25">
      <c r="A100" t="str">
        <f t="shared" si="1"/>
        <v>Management2200</v>
      </c>
      <c r="B100" s="58" t="s">
        <v>12</v>
      </c>
      <c r="C100" s="96">
        <v>2200</v>
      </c>
      <c r="D100" s="58" t="s">
        <v>1890</v>
      </c>
      <c r="E100" s="58" t="s">
        <v>1786</v>
      </c>
      <c r="F100" s="58" t="s">
        <v>1786</v>
      </c>
      <c r="I100" s="58" t="s">
        <v>1841</v>
      </c>
      <c r="J100" s="58" t="s">
        <v>1841</v>
      </c>
      <c r="K100" s="58" t="s">
        <v>1841</v>
      </c>
    </row>
    <row r="101" spans="1:11" x14ac:dyDescent="0.25">
      <c r="A101" t="str">
        <f t="shared" si="1"/>
        <v>Management2300</v>
      </c>
      <c r="B101" s="58" t="s">
        <v>12</v>
      </c>
      <c r="C101" s="96">
        <v>2300</v>
      </c>
      <c r="D101" s="58" t="s">
        <v>1891</v>
      </c>
      <c r="E101" s="58" t="s">
        <v>1892</v>
      </c>
      <c r="F101" s="58" t="s">
        <v>1892</v>
      </c>
      <c r="I101" s="58" t="s">
        <v>1841</v>
      </c>
      <c r="J101" s="58" t="s">
        <v>1841</v>
      </c>
      <c r="K101" s="58" t="s">
        <v>1841</v>
      </c>
    </row>
    <row r="102" spans="1:11" x14ac:dyDescent="0.25">
      <c r="A102" t="str">
        <f t="shared" si="1"/>
        <v>Management2400</v>
      </c>
      <c r="B102" s="58" t="s">
        <v>12</v>
      </c>
      <c r="C102" s="96">
        <v>2400</v>
      </c>
      <c r="D102" s="58" t="s">
        <v>1893</v>
      </c>
      <c r="E102" s="58" t="s">
        <v>1824</v>
      </c>
      <c r="F102" s="58" t="s">
        <v>1824</v>
      </c>
      <c r="I102" s="58" t="s">
        <v>1841</v>
      </c>
      <c r="J102" s="58" t="s">
        <v>1841</v>
      </c>
      <c r="K102" s="58" t="s">
        <v>1841</v>
      </c>
    </row>
    <row r="103" spans="1:11" x14ac:dyDescent="0.25">
      <c r="A103" t="str">
        <f t="shared" si="1"/>
        <v>Management3000</v>
      </c>
      <c r="B103" s="58" t="s">
        <v>12</v>
      </c>
      <c r="C103" s="98" t="s">
        <v>294</v>
      </c>
      <c r="D103" s="67" t="s">
        <v>1776</v>
      </c>
      <c r="I103" s="58" t="s">
        <v>1841</v>
      </c>
      <c r="J103" s="58" t="s">
        <v>1841</v>
      </c>
      <c r="K103" s="58" t="s">
        <v>1841</v>
      </c>
    </row>
    <row r="104" spans="1:11" x14ac:dyDescent="0.25">
      <c r="A104" t="str">
        <f t="shared" si="1"/>
        <v>Management3100</v>
      </c>
      <c r="B104" s="58" t="s">
        <v>12</v>
      </c>
      <c r="C104" s="96">
        <v>3100</v>
      </c>
      <c r="D104" s="58" t="s">
        <v>1894</v>
      </c>
      <c r="E104" s="58" t="s">
        <v>1776</v>
      </c>
      <c r="F104" s="58" t="s">
        <v>1776</v>
      </c>
      <c r="I104" s="58" t="s">
        <v>1841</v>
      </c>
      <c r="J104" s="58" t="s">
        <v>1841</v>
      </c>
      <c r="K104" s="58" t="s">
        <v>1841</v>
      </c>
    </row>
    <row r="105" spans="1:11" x14ac:dyDescent="0.25">
      <c r="A105" t="str">
        <f t="shared" si="1"/>
        <v>Management3200</v>
      </c>
      <c r="B105" s="58" t="s">
        <v>12</v>
      </c>
      <c r="C105" s="96">
        <v>3200</v>
      </c>
      <c r="D105" s="58" t="s">
        <v>1895</v>
      </c>
      <c r="G105" s="58" t="s">
        <v>1841</v>
      </c>
      <c r="H105" s="58" t="s">
        <v>1841</v>
      </c>
      <c r="I105" s="58" t="s">
        <v>1841</v>
      </c>
      <c r="J105" s="58" t="s">
        <v>1841</v>
      </c>
      <c r="K105" s="58" t="s">
        <v>1841</v>
      </c>
    </row>
    <row r="106" spans="1:11" x14ac:dyDescent="0.25">
      <c r="A106" t="str">
        <f t="shared" si="1"/>
        <v>Management3300</v>
      </c>
      <c r="B106" s="58" t="s">
        <v>12</v>
      </c>
      <c r="C106" s="96">
        <v>3300</v>
      </c>
      <c r="D106" s="58" t="s">
        <v>1896</v>
      </c>
      <c r="G106" s="58" t="s">
        <v>1841</v>
      </c>
      <c r="H106" s="58" t="s">
        <v>1841</v>
      </c>
      <c r="I106" s="58" t="s">
        <v>1841</v>
      </c>
      <c r="J106" s="58" t="s">
        <v>1841</v>
      </c>
      <c r="K106" s="58" t="s">
        <v>1841</v>
      </c>
    </row>
    <row r="107" spans="1:11" x14ac:dyDescent="0.25">
      <c r="A107" t="str">
        <f t="shared" si="1"/>
        <v>Management3400</v>
      </c>
      <c r="B107" s="58" t="s">
        <v>12</v>
      </c>
      <c r="C107" s="96">
        <v>3400</v>
      </c>
      <c r="D107" s="58" t="s">
        <v>1897</v>
      </c>
      <c r="G107" s="58" t="s">
        <v>1841</v>
      </c>
      <c r="H107" s="58" t="s">
        <v>1841</v>
      </c>
      <c r="I107" s="58" t="s">
        <v>1841</v>
      </c>
      <c r="J107" s="58" t="s">
        <v>1841</v>
      </c>
      <c r="K107" s="58" t="s">
        <v>1841</v>
      </c>
    </row>
    <row r="108" spans="1:11" x14ac:dyDescent="0.25">
      <c r="A108" t="str">
        <f t="shared" si="1"/>
        <v>Management3500</v>
      </c>
      <c r="B108" s="58" t="s">
        <v>12</v>
      </c>
      <c r="C108" s="96">
        <v>3500</v>
      </c>
      <c r="D108" s="58" t="s">
        <v>1898</v>
      </c>
      <c r="G108" s="58" t="s">
        <v>1841</v>
      </c>
      <c r="H108" s="58" t="s">
        <v>1841</v>
      </c>
      <c r="I108" s="58" t="s">
        <v>1841</v>
      </c>
      <c r="J108" s="58" t="s">
        <v>1841</v>
      </c>
      <c r="K108" s="58" t="s">
        <v>1841</v>
      </c>
    </row>
    <row r="109" spans="1:11" x14ac:dyDescent="0.25">
      <c r="A109" t="str">
        <f t="shared" si="1"/>
        <v>Management3600</v>
      </c>
      <c r="B109" s="58" t="s">
        <v>12</v>
      </c>
      <c r="C109" s="96">
        <v>3600</v>
      </c>
      <c r="D109" s="58" t="s">
        <v>1899</v>
      </c>
      <c r="E109" s="58" t="s">
        <v>1899</v>
      </c>
      <c r="F109" s="58" t="s">
        <v>1899</v>
      </c>
      <c r="G109" s="58" t="s">
        <v>1841</v>
      </c>
      <c r="H109" s="58" t="s">
        <v>1841</v>
      </c>
      <c r="I109" s="58" t="s">
        <v>1841</v>
      </c>
      <c r="J109" s="58" t="s">
        <v>1841</v>
      </c>
      <c r="K109" s="58" t="s">
        <v>1841</v>
      </c>
    </row>
    <row r="110" spans="1:11" x14ac:dyDescent="0.25">
      <c r="A110" t="str">
        <f t="shared" si="1"/>
        <v>Management5000</v>
      </c>
      <c r="B110" s="58" t="s">
        <v>12</v>
      </c>
      <c r="C110" s="96">
        <v>5000</v>
      </c>
      <c r="D110" s="58" t="s">
        <v>1900</v>
      </c>
      <c r="E110" s="58" t="s">
        <v>1815</v>
      </c>
      <c r="F110" s="58" t="s">
        <v>1815</v>
      </c>
      <c r="I110" s="58" t="s">
        <v>1841</v>
      </c>
      <c r="J110" s="58" t="s">
        <v>1841</v>
      </c>
      <c r="K110" s="58" t="s">
        <v>1841</v>
      </c>
    </row>
    <row r="111" spans="1:11" x14ac:dyDescent="0.25">
      <c r="A111" t="str">
        <f t="shared" si="1"/>
        <v>Management5200</v>
      </c>
      <c r="B111" s="58" t="s">
        <v>12</v>
      </c>
      <c r="C111" s="96">
        <v>5200</v>
      </c>
      <c r="D111" s="58" t="s">
        <v>1901</v>
      </c>
      <c r="E111" s="58" t="s">
        <v>1902</v>
      </c>
      <c r="F111" s="58" t="s">
        <v>1902</v>
      </c>
      <c r="G111" s="58" t="s">
        <v>1841</v>
      </c>
      <c r="H111" s="58" t="s">
        <v>1841</v>
      </c>
      <c r="I111" s="58" t="s">
        <v>1841</v>
      </c>
      <c r="J111" s="58" t="s">
        <v>1841</v>
      </c>
      <c r="K111" s="58" t="s">
        <v>1841</v>
      </c>
    </row>
    <row r="112" spans="1:11" x14ac:dyDescent="0.25">
      <c r="A112" t="str">
        <f t="shared" si="1"/>
        <v>Management5500</v>
      </c>
      <c r="B112" s="58" t="s">
        <v>12</v>
      </c>
      <c r="C112" s="96">
        <v>5500</v>
      </c>
      <c r="D112" s="58" t="s">
        <v>1903</v>
      </c>
      <c r="E112" s="58" t="s">
        <v>1389</v>
      </c>
      <c r="F112" s="58" t="s">
        <v>1389</v>
      </c>
      <c r="G112" s="58" t="s">
        <v>1841</v>
      </c>
      <c r="H112" s="58" t="s">
        <v>1841</v>
      </c>
      <c r="I112" s="58" t="s">
        <v>1841</v>
      </c>
      <c r="J112" s="58" t="s">
        <v>1841</v>
      </c>
      <c r="K112" s="58" t="s">
        <v>1841</v>
      </c>
    </row>
    <row r="113" spans="1:11" x14ac:dyDescent="0.25">
      <c r="A113" t="str">
        <f t="shared" si="1"/>
        <v>Management7000</v>
      </c>
      <c r="B113" s="58" t="s">
        <v>12</v>
      </c>
      <c r="C113" s="96">
        <v>7000</v>
      </c>
      <c r="D113" s="58" t="s">
        <v>1840</v>
      </c>
      <c r="E113" s="58" t="s">
        <v>1840</v>
      </c>
      <c r="F113" s="58" t="s">
        <v>1840</v>
      </c>
      <c r="I113" s="58" t="s">
        <v>1841</v>
      </c>
      <c r="J113" s="58" t="s">
        <v>1841</v>
      </c>
      <c r="K113" s="58" t="s">
        <v>1841</v>
      </c>
    </row>
    <row r="114" spans="1:11" x14ac:dyDescent="0.25">
      <c r="A114" t="str">
        <f t="shared" si="1"/>
        <v>Management7100</v>
      </c>
      <c r="B114" s="58" t="s">
        <v>12</v>
      </c>
      <c r="C114" s="96">
        <v>7100</v>
      </c>
      <c r="D114" s="58" t="s">
        <v>1904</v>
      </c>
      <c r="G114" s="58" t="s">
        <v>1841</v>
      </c>
      <c r="H114" s="58" t="s">
        <v>1841</v>
      </c>
      <c r="I114" s="58" t="s">
        <v>1841</v>
      </c>
      <c r="J114" s="58" t="s">
        <v>1841</v>
      </c>
      <c r="K114" s="58" t="s">
        <v>1841</v>
      </c>
    </row>
    <row r="115" spans="1:11" x14ac:dyDescent="0.25">
      <c r="A115" t="str">
        <f t="shared" si="1"/>
        <v>Management7200</v>
      </c>
      <c r="B115" s="58" t="s">
        <v>12</v>
      </c>
      <c r="C115" s="96">
        <v>7200</v>
      </c>
      <c r="D115" s="58" t="s">
        <v>1905</v>
      </c>
      <c r="I115" s="58" t="s">
        <v>1841</v>
      </c>
      <c r="J115" s="58" t="s">
        <v>1841</v>
      </c>
      <c r="K115" s="58" t="s">
        <v>1841</v>
      </c>
    </row>
    <row r="116" spans="1:11" x14ac:dyDescent="0.25">
      <c r="A116" t="str">
        <f t="shared" si="1"/>
        <v>Management7300</v>
      </c>
      <c r="B116" s="58" t="s">
        <v>12</v>
      </c>
      <c r="C116" s="96">
        <v>7300</v>
      </c>
      <c r="D116" s="58" t="s">
        <v>1906</v>
      </c>
      <c r="G116" s="58" t="s">
        <v>1841</v>
      </c>
      <c r="H116" s="58" t="s">
        <v>1841</v>
      </c>
      <c r="I116" s="58" t="s">
        <v>1841</v>
      </c>
      <c r="J116" s="58" t="s">
        <v>1841</v>
      </c>
      <c r="K116" s="58" t="s">
        <v>1841</v>
      </c>
    </row>
    <row r="117" spans="1:11" x14ac:dyDescent="0.25">
      <c r="A117" t="str">
        <f t="shared" si="1"/>
        <v>Management7400</v>
      </c>
      <c r="B117" s="58" t="s">
        <v>12</v>
      </c>
      <c r="C117" s="96">
        <v>7400</v>
      </c>
      <c r="D117" s="58" t="s">
        <v>1907</v>
      </c>
      <c r="G117" s="58" t="s">
        <v>1841</v>
      </c>
      <c r="H117" s="58" t="s">
        <v>1841</v>
      </c>
      <c r="I117" s="58" t="s">
        <v>1841</v>
      </c>
      <c r="J117" s="58" t="s">
        <v>1841</v>
      </c>
      <c r="K117" s="58" t="s">
        <v>1841</v>
      </c>
    </row>
    <row r="118" spans="1:11" x14ac:dyDescent="0.25">
      <c r="A118" t="str">
        <f t="shared" si="1"/>
        <v>Management7500</v>
      </c>
      <c r="B118" s="58" t="s">
        <v>12</v>
      </c>
      <c r="C118" s="96">
        <v>7500</v>
      </c>
      <c r="D118" s="58" t="s">
        <v>1908</v>
      </c>
      <c r="G118" s="58" t="s">
        <v>1841</v>
      </c>
      <c r="H118" s="58" t="s">
        <v>1841</v>
      </c>
      <c r="I118" s="58" t="s">
        <v>1841</v>
      </c>
      <c r="J118" s="58" t="s">
        <v>1841</v>
      </c>
      <c r="K118" s="58" t="s">
        <v>1841</v>
      </c>
    </row>
    <row r="119" spans="1:11" x14ac:dyDescent="0.25">
      <c r="A119" t="str">
        <f t="shared" si="1"/>
        <v>Management7600</v>
      </c>
      <c r="B119" s="58" t="s">
        <v>12</v>
      </c>
      <c r="C119" s="96">
        <v>7600</v>
      </c>
      <c r="D119" s="58" t="s">
        <v>1909</v>
      </c>
      <c r="G119" s="58" t="s">
        <v>1841</v>
      </c>
      <c r="H119" s="58" t="s">
        <v>1841</v>
      </c>
      <c r="I119" s="58" t="s">
        <v>1841</v>
      </c>
      <c r="J119" s="58" t="s">
        <v>1841</v>
      </c>
      <c r="K119" s="58" t="s">
        <v>1841</v>
      </c>
    </row>
    <row r="120" spans="1:11" x14ac:dyDescent="0.25">
      <c r="A120" t="str">
        <f t="shared" si="1"/>
        <v>Management8000</v>
      </c>
      <c r="B120" s="58" t="s">
        <v>12</v>
      </c>
      <c r="C120" s="96">
        <v>8000</v>
      </c>
      <c r="D120" s="58" t="s">
        <v>1910</v>
      </c>
      <c r="E120" s="58" t="s">
        <v>1911</v>
      </c>
      <c r="F120" s="58" t="s">
        <v>1911</v>
      </c>
      <c r="I120" s="58" t="s">
        <v>1841</v>
      </c>
      <c r="J120" s="58" t="s">
        <v>1841</v>
      </c>
      <c r="K120" s="58" t="s">
        <v>1841</v>
      </c>
    </row>
    <row r="121" spans="1:11" x14ac:dyDescent="0.25">
      <c r="A121" t="str">
        <f t="shared" si="1"/>
        <v>Management8700</v>
      </c>
      <c r="B121" s="58" t="s">
        <v>12</v>
      </c>
      <c r="C121" s="96">
        <v>8700</v>
      </c>
      <c r="D121" s="58" t="s">
        <v>1912</v>
      </c>
      <c r="G121" s="58" t="s">
        <v>1841</v>
      </c>
      <c r="H121" s="58" t="s">
        <v>1841</v>
      </c>
      <c r="I121" s="58" t="s">
        <v>1841</v>
      </c>
      <c r="J121" s="58" t="s">
        <v>1841</v>
      </c>
      <c r="K121" s="58" t="s">
        <v>1841</v>
      </c>
    </row>
    <row r="122" spans="1:11" x14ac:dyDescent="0.25">
      <c r="A122" t="str">
        <f t="shared" si="1"/>
        <v>Management8800</v>
      </c>
      <c r="B122" s="58" t="s">
        <v>12</v>
      </c>
      <c r="C122" s="96">
        <v>8800</v>
      </c>
      <c r="D122" s="58" t="s">
        <v>1913</v>
      </c>
      <c r="G122" s="58" t="s">
        <v>1841</v>
      </c>
      <c r="H122" s="58" t="s">
        <v>1841</v>
      </c>
      <c r="I122" s="58" t="s">
        <v>1841</v>
      </c>
      <c r="J122" s="58" t="s">
        <v>1841</v>
      </c>
      <c r="K122" s="58" t="s">
        <v>1841</v>
      </c>
    </row>
    <row r="123" spans="1:11" x14ac:dyDescent="0.25">
      <c r="A123" t="str">
        <f t="shared" si="1"/>
        <v>Management8900</v>
      </c>
      <c r="B123" s="58" t="s">
        <v>12</v>
      </c>
      <c r="C123" s="96">
        <v>8900</v>
      </c>
      <c r="D123" s="58" t="s">
        <v>1913</v>
      </c>
      <c r="G123" s="58" t="s">
        <v>1841</v>
      </c>
      <c r="H123" s="58" t="s">
        <v>1841</v>
      </c>
      <c r="I123" s="58" t="s">
        <v>1841</v>
      </c>
      <c r="J123" s="58" t="s">
        <v>1841</v>
      </c>
      <c r="K123" s="58" t="s">
        <v>1841</v>
      </c>
    </row>
    <row r="124" spans="1:11" x14ac:dyDescent="0.25">
      <c r="A124" t="str">
        <f t="shared" si="1"/>
        <v>Management9100</v>
      </c>
      <c r="B124" s="58" t="s">
        <v>12</v>
      </c>
      <c r="C124" s="96">
        <v>9100</v>
      </c>
      <c r="D124" s="58" t="s">
        <v>1914</v>
      </c>
    </row>
    <row r="125" spans="1:11" x14ac:dyDescent="0.25">
      <c r="A125" t="str">
        <f t="shared" si="1"/>
        <v>Management9500</v>
      </c>
      <c r="B125" s="58" t="s">
        <v>12</v>
      </c>
      <c r="C125" s="96">
        <v>9500</v>
      </c>
      <c r="D125" s="58" t="s">
        <v>1915</v>
      </c>
      <c r="E125" s="58" t="s">
        <v>1916</v>
      </c>
      <c r="F125" s="58" t="s">
        <v>1916</v>
      </c>
    </row>
    <row r="126" spans="1:11" x14ac:dyDescent="0.25">
      <c r="A126" t="str">
        <f t="shared" si="1"/>
        <v>Management9800</v>
      </c>
      <c r="B126" s="58" t="s">
        <v>12</v>
      </c>
      <c r="C126" s="96">
        <v>9800</v>
      </c>
      <c r="D126" s="58" t="s">
        <v>1917</v>
      </c>
      <c r="G126" s="58" t="s">
        <v>1841</v>
      </c>
      <c r="H126" s="58" t="s">
        <v>1841</v>
      </c>
      <c r="I126" s="58" t="s">
        <v>1841</v>
      </c>
      <c r="J126" s="58" t="s">
        <v>1841</v>
      </c>
      <c r="K126" s="58" t="s">
        <v>1841</v>
      </c>
    </row>
    <row r="127" spans="1:11" x14ac:dyDescent="0.25">
      <c r="A127" t="str">
        <f t="shared" si="1"/>
        <v>Management9900</v>
      </c>
      <c r="B127" s="58" t="s">
        <v>12</v>
      </c>
      <c r="C127" s="96">
        <v>9900</v>
      </c>
      <c r="D127" s="58" t="s">
        <v>1918</v>
      </c>
      <c r="G127" s="58" t="s">
        <v>1841</v>
      </c>
      <c r="H127" s="58" t="s">
        <v>1841</v>
      </c>
      <c r="I127" s="58" t="s">
        <v>1841</v>
      </c>
      <c r="J127" s="58" t="s">
        <v>1841</v>
      </c>
      <c r="K127" s="58" t="s">
        <v>1841</v>
      </c>
    </row>
    <row r="128" spans="1:11" x14ac:dyDescent="0.25">
      <c r="A128" t="str">
        <f t="shared" si="1"/>
        <v>ManagementA000</v>
      </c>
      <c r="B128" s="58" t="s">
        <v>12</v>
      </c>
      <c r="C128" s="96" t="s">
        <v>637</v>
      </c>
      <c r="D128" s="58" t="s">
        <v>1919</v>
      </c>
      <c r="G128" s="58" t="s">
        <v>1841</v>
      </c>
      <c r="H128" s="58" t="s">
        <v>1841</v>
      </c>
      <c r="I128" s="58" t="s">
        <v>1841</v>
      </c>
      <c r="J128" s="58" t="s">
        <v>1841</v>
      </c>
      <c r="K128" s="58" t="s">
        <v>1841</v>
      </c>
    </row>
    <row r="129" spans="1:11" x14ac:dyDescent="0.25">
      <c r="A129" t="str">
        <f t="shared" si="1"/>
        <v>ManagementA100</v>
      </c>
      <c r="B129" s="58" t="s">
        <v>12</v>
      </c>
      <c r="C129" s="96" t="s">
        <v>638</v>
      </c>
      <c r="D129" s="58" t="s">
        <v>1920</v>
      </c>
      <c r="G129" s="58" t="s">
        <v>1841</v>
      </c>
      <c r="H129" s="58" t="s">
        <v>1841</v>
      </c>
      <c r="I129" s="58" t="s">
        <v>1841</v>
      </c>
      <c r="J129" s="58" t="s">
        <v>1841</v>
      </c>
      <c r="K129" s="58" t="s">
        <v>1841</v>
      </c>
    </row>
    <row r="130" spans="1:11" x14ac:dyDescent="0.25">
      <c r="A130" t="str">
        <f t="shared" si="1"/>
        <v>ManagementA200</v>
      </c>
      <c r="B130" s="58" t="s">
        <v>12</v>
      </c>
      <c r="C130" s="96" t="s">
        <v>639</v>
      </c>
      <c r="D130" s="58" t="s">
        <v>1921</v>
      </c>
      <c r="G130" s="58" t="s">
        <v>1841</v>
      </c>
      <c r="H130" s="58" t="s">
        <v>1841</v>
      </c>
      <c r="I130" s="58" t="s">
        <v>1841</v>
      </c>
      <c r="J130" s="58" t="s">
        <v>1841</v>
      </c>
      <c r="K130" s="58" t="s">
        <v>1841</v>
      </c>
    </row>
    <row r="131" spans="1:11" x14ac:dyDescent="0.25">
      <c r="A131" t="str">
        <f t="shared" si="1"/>
        <v>ManagementA700</v>
      </c>
      <c r="B131" s="58" t="s">
        <v>12</v>
      </c>
      <c r="C131" s="96" t="s">
        <v>640</v>
      </c>
      <c r="D131" s="58" t="s">
        <v>1922</v>
      </c>
      <c r="G131" s="58" t="s">
        <v>1841</v>
      </c>
      <c r="H131" s="58" t="s">
        <v>1841</v>
      </c>
      <c r="I131" s="58" t="s">
        <v>1841</v>
      </c>
      <c r="J131" s="58" t="s">
        <v>1841</v>
      </c>
      <c r="K131" s="58" t="s">
        <v>1841</v>
      </c>
    </row>
    <row r="132" spans="1:11" x14ac:dyDescent="0.25">
      <c r="A132" t="str">
        <f t="shared" ref="A132:A195" si="2">B132&amp;C132</f>
        <v>ManagementAF00</v>
      </c>
      <c r="B132" s="58" t="s">
        <v>12</v>
      </c>
      <c r="C132" s="96" t="s">
        <v>641</v>
      </c>
      <c r="D132" s="58" t="s">
        <v>1923</v>
      </c>
      <c r="G132" s="58" t="s">
        <v>1841</v>
      </c>
      <c r="H132" s="58" t="s">
        <v>1841</v>
      </c>
      <c r="I132" s="58" t="s">
        <v>1841</v>
      </c>
      <c r="J132" s="58" t="s">
        <v>1841</v>
      </c>
      <c r="K132" s="58" t="s">
        <v>1841</v>
      </c>
    </row>
    <row r="133" spans="1:11" x14ac:dyDescent="0.25">
      <c r="A133" t="str">
        <f t="shared" si="2"/>
        <v>ManagementAM00</v>
      </c>
      <c r="B133" s="58" t="s">
        <v>12</v>
      </c>
      <c r="C133" s="96" t="s">
        <v>642</v>
      </c>
      <c r="D133" s="58" t="s">
        <v>1924</v>
      </c>
      <c r="G133" s="58" t="s">
        <v>1841</v>
      </c>
      <c r="H133" s="58" t="s">
        <v>1841</v>
      </c>
      <c r="I133" s="58" t="s">
        <v>1841</v>
      </c>
      <c r="J133" s="58" t="s">
        <v>1841</v>
      </c>
      <c r="K133" s="58" t="s">
        <v>1841</v>
      </c>
    </row>
    <row r="134" spans="1:11" x14ac:dyDescent="0.25">
      <c r="A134" t="str">
        <f t="shared" si="2"/>
        <v>ManagementAN00</v>
      </c>
      <c r="B134" s="58" t="s">
        <v>12</v>
      </c>
      <c r="C134" s="96" t="s">
        <v>643</v>
      </c>
      <c r="D134" s="58" t="s">
        <v>1925</v>
      </c>
      <c r="G134" s="58" t="s">
        <v>1841</v>
      </c>
      <c r="H134" s="58" t="s">
        <v>1841</v>
      </c>
      <c r="I134" s="58" t="s">
        <v>1841</v>
      </c>
      <c r="J134" s="58" t="s">
        <v>1841</v>
      </c>
      <c r="K134" s="58" t="s">
        <v>1841</v>
      </c>
    </row>
    <row r="135" spans="1:11" x14ac:dyDescent="0.25">
      <c r="A135" t="str">
        <f t="shared" si="2"/>
        <v>ManagementAS00</v>
      </c>
      <c r="B135" s="58" t="s">
        <v>12</v>
      </c>
      <c r="C135" s="96" t="s">
        <v>644</v>
      </c>
      <c r="D135" s="58" t="s">
        <v>1926</v>
      </c>
      <c r="G135" s="58" t="s">
        <v>1841</v>
      </c>
      <c r="H135" s="58" t="s">
        <v>1841</v>
      </c>
      <c r="I135" s="58" t="s">
        <v>1841</v>
      </c>
      <c r="J135" s="58" t="s">
        <v>1841</v>
      </c>
      <c r="K135" s="58" t="s">
        <v>1841</v>
      </c>
    </row>
    <row r="136" spans="1:11" x14ac:dyDescent="0.25">
      <c r="A136" t="str">
        <f t="shared" si="2"/>
        <v>ManagementAT00</v>
      </c>
      <c r="B136" s="58" t="s">
        <v>12</v>
      </c>
      <c r="C136" s="96" t="s">
        <v>645</v>
      </c>
      <c r="D136" s="58" t="s">
        <v>1927</v>
      </c>
      <c r="G136" s="58" t="s">
        <v>1841</v>
      </c>
      <c r="H136" s="58" t="s">
        <v>1841</v>
      </c>
      <c r="I136" s="58" t="s">
        <v>1841</v>
      </c>
      <c r="J136" s="58" t="s">
        <v>1841</v>
      </c>
      <c r="K136" s="58" t="s">
        <v>1841</v>
      </c>
    </row>
    <row r="137" spans="1:11" x14ac:dyDescent="0.25">
      <c r="A137" t="str">
        <f t="shared" si="2"/>
        <v>ManagementB000</v>
      </c>
      <c r="B137" s="58" t="s">
        <v>12</v>
      </c>
      <c r="C137" s="96" t="s">
        <v>646</v>
      </c>
      <c r="D137" s="58" t="s">
        <v>1928</v>
      </c>
      <c r="G137" s="58" t="s">
        <v>1841</v>
      </c>
      <c r="H137" s="58" t="s">
        <v>1841</v>
      </c>
      <c r="I137" s="58" t="s">
        <v>1841</v>
      </c>
      <c r="J137" s="58" t="s">
        <v>1841</v>
      </c>
      <c r="K137" s="58" t="s">
        <v>1841</v>
      </c>
    </row>
    <row r="138" spans="1:11" x14ac:dyDescent="0.25">
      <c r="A138" t="str">
        <f t="shared" si="2"/>
        <v>ManagementBC00</v>
      </c>
      <c r="B138" s="58" t="s">
        <v>12</v>
      </c>
      <c r="C138" s="98" t="s">
        <v>647</v>
      </c>
      <c r="D138" s="67" t="s">
        <v>1803</v>
      </c>
      <c r="G138" s="58" t="s">
        <v>1841</v>
      </c>
      <c r="H138" s="58" t="s">
        <v>1841</v>
      </c>
      <c r="I138" s="58" t="s">
        <v>1841</v>
      </c>
      <c r="J138" s="58" t="s">
        <v>1841</v>
      </c>
      <c r="K138" s="58" t="s">
        <v>1841</v>
      </c>
    </row>
    <row r="139" spans="1:11" x14ac:dyDescent="0.25">
      <c r="A139" t="str">
        <f t="shared" si="2"/>
        <v>ManagementBG00</v>
      </c>
      <c r="B139" s="58" t="s">
        <v>12</v>
      </c>
      <c r="C139" s="98" t="s">
        <v>648</v>
      </c>
      <c r="D139" s="67" t="s">
        <v>1803</v>
      </c>
      <c r="G139" s="58" t="s">
        <v>1841</v>
      </c>
      <c r="H139" s="58" t="s">
        <v>1841</v>
      </c>
      <c r="I139" s="58" t="s">
        <v>1841</v>
      </c>
      <c r="J139" s="58" t="s">
        <v>1841</v>
      </c>
      <c r="K139" s="58" t="s">
        <v>1841</v>
      </c>
    </row>
    <row r="140" spans="1:11" x14ac:dyDescent="0.25">
      <c r="A140" t="str">
        <f t="shared" si="2"/>
        <v>ManagementBI00</v>
      </c>
      <c r="B140" s="58" t="s">
        <v>12</v>
      </c>
      <c r="C140" s="96" t="s">
        <v>649</v>
      </c>
      <c r="D140" s="58" t="s">
        <v>1929</v>
      </c>
      <c r="G140" s="58" t="s">
        <v>1841</v>
      </c>
      <c r="H140" s="58" t="s">
        <v>1841</v>
      </c>
      <c r="I140" s="58" t="s">
        <v>1841</v>
      </c>
      <c r="J140" s="58" t="s">
        <v>1841</v>
      </c>
      <c r="K140" s="58" t="s">
        <v>1841</v>
      </c>
    </row>
    <row r="141" spans="1:11" x14ac:dyDescent="0.25">
      <c r="A141" t="str">
        <f t="shared" si="2"/>
        <v>ManagementBM00</v>
      </c>
      <c r="B141" s="58" t="s">
        <v>12</v>
      </c>
      <c r="C141" s="96" t="s">
        <v>650</v>
      </c>
      <c r="D141" s="58" t="s">
        <v>1930</v>
      </c>
      <c r="G141" s="58" t="s">
        <v>1841</v>
      </c>
      <c r="H141" s="58" t="s">
        <v>1841</v>
      </c>
      <c r="I141" s="58" t="s">
        <v>1841</v>
      </c>
      <c r="J141" s="58" t="s">
        <v>1841</v>
      </c>
      <c r="K141" s="58" t="s">
        <v>1841</v>
      </c>
    </row>
    <row r="142" spans="1:11" x14ac:dyDescent="0.25">
      <c r="A142" t="str">
        <f t="shared" si="2"/>
        <v>ManagementBN00</v>
      </c>
      <c r="B142" s="58" t="s">
        <v>12</v>
      </c>
      <c r="C142" s="96" t="s">
        <v>651</v>
      </c>
      <c r="D142" s="58" t="s">
        <v>1931</v>
      </c>
      <c r="G142" s="58" t="s">
        <v>1841</v>
      </c>
      <c r="H142" s="58" t="s">
        <v>1841</v>
      </c>
      <c r="I142" s="58" t="s">
        <v>1841</v>
      </c>
      <c r="J142" s="58" t="s">
        <v>1841</v>
      </c>
      <c r="K142" s="58" t="s">
        <v>1841</v>
      </c>
    </row>
    <row r="143" spans="1:11" x14ac:dyDescent="0.25">
      <c r="A143" t="str">
        <f t="shared" si="2"/>
        <v>ManagementBS00</v>
      </c>
      <c r="B143" s="58" t="s">
        <v>12</v>
      </c>
      <c r="C143" s="96" t="s">
        <v>652</v>
      </c>
      <c r="D143" s="58" t="s">
        <v>1932</v>
      </c>
      <c r="G143" s="58" t="s">
        <v>1841</v>
      </c>
      <c r="H143" s="58" t="s">
        <v>1841</v>
      </c>
      <c r="I143" s="58" t="s">
        <v>1841</v>
      </c>
      <c r="J143" s="58" t="s">
        <v>1841</v>
      </c>
      <c r="K143" s="58" t="s">
        <v>1841</v>
      </c>
    </row>
    <row r="144" spans="1:11" x14ac:dyDescent="0.25">
      <c r="A144" t="str">
        <f t="shared" si="2"/>
        <v>ManagementBT00</v>
      </c>
      <c r="B144" s="58" t="s">
        <v>12</v>
      </c>
      <c r="C144" s="98" t="s">
        <v>653</v>
      </c>
      <c r="D144" s="67" t="s">
        <v>1803</v>
      </c>
      <c r="G144" s="58" t="s">
        <v>1841</v>
      </c>
      <c r="H144" s="58" t="s">
        <v>1841</v>
      </c>
      <c r="I144" s="58" t="s">
        <v>1841</v>
      </c>
      <c r="J144" s="58" t="s">
        <v>1841</v>
      </c>
      <c r="K144" s="58" t="s">
        <v>1841</v>
      </c>
    </row>
    <row r="145" spans="1:11" x14ac:dyDescent="0.25">
      <c r="A145" t="str">
        <f t="shared" si="2"/>
        <v>ManagementC000</v>
      </c>
      <c r="B145" s="58" t="s">
        <v>12</v>
      </c>
      <c r="C145" s="96" t="s">
        <v>654</v>
      </c>
      <c r="D145" s="58" t="s">
        <v>1933</v>
      </c>
      <c r="G145" s="58" t="s">
        <v>1841</v>
      </c>
      <c r="H145" s="58" t="s">
        <v>1841</v>
      </c>
      <c r="I145" s="58" t="s">
        <v>1841</v>
      </c>
      <c r="J145" s="58" t="s">
        <v>1841</v>
      </c>
      <c r="K145" s="58" t="s">
        <v>1841</v>
      </c>
    </row>
    <row r="146" spans="1:11" x14ac:dyDescent="0.25">
      <c r="A146" t="str">
        <f t="shared" si="2"/>
        <v>ManagementC100</v>
      </c>
      <c r="B146" s="58" t="s">
        <v>12</v>
      </c>
      <c r="C146" s="96" t="s">
        <v>655</v>
      </c>
      <c r="D146" s="58" t="s">
        <v>1934</v>
      </c>
      <c r="G146" s="58" t="s">
        <v>1841</v>
      </c>
      <c r="H146" s="58" t="s">
        <v>1841</v>
      </c>
      <c r="I146" s="58" t="s">
        <v>1841</v>
      </c>
      <c r="J146" s="58" t="s">
        <v>1841</v>
      </c>
      <c r="K146" s="58" t="s">
        <v>1841</v>
      </c>
    </row>
    <row r="147" spans="1:11" x14ac:dyDescent="0.25">
      <c r="A147" t="str">
        <f t="shared" si="2"/>
        <v>ManagementC200</v>
      </c>
      <c r="B147" s="58" t="s">
        <v>12</v>
      </c>
      <c r="C147" s="96" t="s">
        <v>656</v>
      </c>
      <c r="D147" s="58" t="s">
        <v>1935</v>
      </c>
      <c r="G147" s="58" t="s">
        <v>1841</v>
      </c>
      <c r="H147" s="58" t="s">
        <v>1841</v>
      </c>
      <c r="I147" s="58" t="s">
        <v>1841</v>
      </c>
      <c r="J147" s="58" t="s">
        <v>1841</v>
      </c>
      <c r="K147" s="58" t="s">
        <v>1841</v>
      </c>
    </row>
    <row r="148" spans="1:11" x14ac:dyDescent="0.25">
      <c r="A148" t="str">
        <f t="shared" si="2"/>
        <v>ManagementC900</v>
      </c>
      <c r="B148" s="58" t="s">
        <v>12</v>
      </c>
      <c r="C148" s="96" t="s">
        <v>657</v>
      </c>
      <c r="D148" s="58" t="s">
        <v>1936</v>
      </c>
      <c r="G148" s="58" t="s">
        <v>1841</v>
      </c>
      <c r="H148" s="58" t="s">
        <v>1841</v>
      </c>
      <c r="I148" s="58" t="s">
        <v>1841</v>
      </c>
      <c r="J148" s="58" t="s">
        <v>1841</v>
      </c>
      <c r="K148" s="58" t="s">
        <v>1841</v>
      </c>
    </row>
    <row r="149" spans="1:11" x14ac:dyDescent="0.25">
      <c r="A149" t="str">
        <f t="shared" si="2"/>
        <v>ManagementD000</v>
      </c>
      <c r="B149" s="58" t="s">
        <v>12</v>
      </c>
      <c r="C149" s="96" t="s">
        <v>658</v>
      </c>
      <c r="D149" s="58" t="s">
        <v>1937</v>
      </c>
      <c r="G149" s="58" t="s">
        <v>1841</v>
      </c>
      <c r="H149" s="58" t="s">
        <v>1841</v>
      </c>
      <c r="I149" s="58" t="s">
        <v>1841</v>
      </c>
      <c r="J149" s="58" t="s">
        <v>1841</v>
      </c>
      <c r="K149" s="58" t="s">
        <v>1841</v>
      </c>
    </row>
    <row r="150" spans="1:11" x14ac:dyDescent="0.25">
      <c r="A150" t="str">
        <f t="shared" si="2"/>
        <v>ManagementD100</v>
      </c>
      <c r="B150" s="58" t="s">
        <v>12</v>
      </c>
      <c r="C150" s="96" t="s">
        <v>659</v>
      </c>
      <c r="D150" s="58" t="s">
        <v>1938</v>
      </c>
      <c r="G150" s="58" t="s">
        <v>1841</v>
      </c>
      <c r="H150" s="58" t="s">
        <v>1841</v>
      </c>
      <c r="I150" s="58" t="s">
        <v>1841</v>
      </c>
      <c r="J150" s="58" t="s">
        <v>1841</v>
      </c>
      <c r="K150" s="58" t="s">
        <v>1841</v>
      </c>
    </row>
    <row r="151" spans="1:11" x14ac:dyDescent="0.25">
      <c r="A151" t="str">
        <f t="shared" si="2"/>
        <v>ManagementD200</v>
      </c>
      <c r="B151" s="58" t="s">
        <v>12</v>
      </c>
      <c r="C151" s="96" t="s">
        <v>660</v>
      </c>
      <c r="D151" s="58" t="s">
        <v>1939</v>
      </c>
      <c r="G151" s="58" t="s">
        <v>1841</v>
      </c>
      <c r="H151" s="58" t="s">
        <v>1841</v>
      </c>
      <c r="I151" s="58" t="s">
        <v>1841</v>
      </c>
      <c r="J151" s="58" t="s">
        <v>1841</v>
      </c>
      <c r="K151" s="58" t="s">
        <v>1841</v>
      </c>
    </row>
    <row r="152" spans="1:11" x14ac:dyDescent="0.25">
      <c r="A152" t="str">
        <f t="shared" si="2"/>
        <v>ManagementE000</v>
      </c>
      <c r="B152" s="58" t="s">
        <v>12</v>
      </c>
      <c r="C152" s="96" t="s">
        <v>661</v>
      </c>
      <c r="D152" s="58" t="s">
        <v>1940</v>
      </c>
      <c r="G152" s="58" t="s">
        <v>1841</v>
      </c>
      <c r="H152" s="58" t="s">
        <v>1841</v>
      </c>
      <c r="I152" s="58" t="s">
        <v>1841</v>
      </c>
      <c r="J152" s="58" t="s">
        <v>1841</v>
      </c>
      <c r="K152" s="58" t="s">
        <v>1841</v>
      </c>
    </row>
    <row r="153" spans="1:11" x14ac:dyDescent="0.25">
      <c r="A153" t="str">
        <f t="shared" si="2"/>
        <v>ManagementE100</v>
      </c>
      <c r="B153" s="58" t="s">
        <v>12</v>
      </c>
      <c r="C153" s="96" t="s">
        <v>662</v>
      </c>
      <c r="D153" s="58" t="s">
        <v>1941</v>
      </c>
      <c r="G153" s="58" t="s">
        <v>1841</v>
      </c>
      <c r="H153" s="58" t="s">
        <v>1841</v>
      </c>
      <c r="I153" s="58" t="s">
        <v>1841</v>
      </c>
      <c r="J153" s="58" t="s">
        <v>1841</v>
      </c>
      <c r="K153" s="58" t="s">
        <v>1841</v>
      </c>
    </row>
    <row r="154" spans="1:11" x14ac:dyDescent="0.25">
      <c r="A154" t="str">
        <f t="shared" si="2"/>
        <v>ManagementE200</v>
      </c>
      <c r="B154" s="58" t="s">
        <v>12</v>
      </c>
      <c r="C154" s="96" t="s">
        <v>663</v>
      </c>
      <c r="D154" s="58" t="s">
        <v>1942</v>
      </c>
      <c r="G154" s="58" t="s">
        <v>1841</v>
      </c>
      <c r="H154" s="58" t="s">
        <v>1841</v>
      </c>
      <c r="I154" s="58" t="s">
        <v>1841</v>
      </c>
      <c r="J154" s="58" t="s">
        <v>1841</v>
      </c>
      <c r="K154" s="58" t="s">
        <v>1841</v>
      </c>
    </row>
    <row r="155" spans="1:11" x14ac:dyDescent="0.25">
      <c r="A155" t="str">
        <f t="shared" si="2"/>
        <v>ManagementEC00</v>
      </c>
      <c r="B155" s="58" t="s">
        <v>12</v>
      </c>
      <c r="C155" s="98" t="s">
        <v>664</v>
      </c>
      <c r="D155" s="67" t="s">
        <v>1803</v>
      </c>
      <c r="G155" s="58" t="s">
        <v>1841</v>
      </c>
      <c r="H155" s="58" t="s">
        <v>1841</v>
      </c>
      <c r="I155" s="58" t="s">
        <v>1841</v>
      </c>
      <c r="J155" s="58" t="s">
        <v>1841</v>
      </c>
      <c r="K155" s="58" t="s">
        <v>1841</v>
      </c>
    </row>
    <row r="156" spans="1:11" x14ac:dyDescent="0.25">
      <c r="A156" t="str">
        <f t="shared" si="2"/>
        <v>ManagementEL00</v>
      </c>
      <c r="B156" s="58" t="s">
        <v>12</v>
      </c>
      <c r="C156" s="98" t="s">
        <v>665</v>
      </c>
      <c r="D156" s="67" t="s">
        <v>1803</v>
      </c>
      <c r="G156" s="58" t="s">
        <v>1841</v>
      </c>
      <c r="H156" s="58" t="s">
        <v>1841</v>
      </c>
      <c r="I156" s="58" t="s">
        <v>1841</v>
      </c>
      <c r="J156" s="58" t="s">
        <v>1841</v>
      </c>
      <c r="K156" s="58" t="s">
        <v>1841</v>
      </c>
    </row>
    <row r="157" spans="1:11" x14ac:dyDescent="0.25">
      <c r="A157" t="str">
        <f t="shared" si="2"/>
        <v>ManagementENGL</v>
      </c>
      <c r="B157" s="58" t="s">
        <v>12</v>
      </c>
      <c r="C157" s="96" t="s">
        <v>666</v>
      </c>
      <c r="D157" s="58" t="s">
        <v>1943</v>
      </c>
      <c r="G157" s="58" t="s">
        <v>1841</v>
      </c>
      <c r="H157" s="58" t="s">
        <v>1841</v>
      </c>
      <c r="I157" s="58" t="s">
        <v>1841</v>
      </c>
      <c r="J157" s="58" t="s">
        <v>1841</v>
      </c>
      <c r="K157" s="58" t="s">
        <v>1841</v>
      </c>
    </row>
    <row r="158" spans="1:11" x14ac:dyDescent="0.25">
      <c r="A158" t="str">
        <f t="shared" si="2"/>
        <v>ManagementEP00</v>
      </c>
      <c r="B158" s="58" t="s">
        <v>12</v>
      </c>
      <c r="C158" s="98" t="s">
        <v>667</v>
      </c>
      <c r="D158" s="67" t="s">
        <v>1803</v>
      </c>
      <c r="G158" s="58" t="s">
        <v>1841</v>
      </c>
      <c r="H158" s="58" t="s">
        <v>1841</v>
      </c>
      <c r="I158" s="58" t="s">
        <v>1841</v>
      </c>
      <c r="J158" s="58" t="s">
        <v>1841</v>
      </c>
      <c r="K158" s="58" t="s">
        <v>1841</v>
      </c>
    </row>
    <row r="159" spans="1:11" x14ac:dyDescent="0.25">
      <c r="A159" t="str">
        <f t="shared" si="2"/>
        <v>ManagementES00</v>
      </c>
      <c r="B159" s="58" t="s">
        <v>12</v>
      </c>
      <c r="C159" s="98" t="s">
        <v>668</v>
      </c>
      <c r="D159" s="67" t="s">
        <v>1803</v>
      </c>
      <c r="G159" s="58" t="s">
        <v>1841</v>
      </c>
      <c r="H159" s="58" t="s">
        <v>1841</v>
      </c>
      <c r="I159" s="58" t="s">
        <v>1841</v>
      </c>
      <c r="J159" s="58" t="s">
        <v>1841</v>
      </c>
      <c r="K159" s="58" t="s">
        <v>1841</v>
      </c>
    </row>
    <row r="160" spans="1:11" x14ac:dyDescent="0.25">
      <c r="A160" t="str">
        <f t="shared" si="2"/>
        <v>ManagementFA00</v>
      </c>
      <c r="B160" s="58" t="s">
        <v>12</v>
      </c>
      <c r="C160" s="96" t="s">
        <v>669</v>
      </c>
      <c r="D160" s="58" t="s">
        <v>1944</v>
      </c>
      <c r="E160" s="58" t="s">
        <v>1812</v>
      </c>
      <c r="F160" s="58" t="s">
        <v>1812</v>
      </c>
      <c r="I160" s="58" t="s">
        <v>1841</v>
      </c>
      <c r="J160" s="58" t="s">
        <v>1841</v>
      </c>
      <c r="K160" s="58" t="s">
        <v>1841</v>
      </c>
    </row>
    <row r="161" spans="1:11" x14ac:dyDescent="0.25">
      <c r="A161" t="str">
        <f t="shared" si="2"/>
        <v>ManagementFB00</v>
      </c>
      <c r="B161" s="58" t="s">
        <v>12</v>
      </c>
      <c r="C161" s="96" t="s">
        <v>670</v>
      </c>
      <c r="D161" s="58" t="s">
        <v>1945</v>
      </c>
      <c r="E161" s="58" t="s">
        <v>1946</v>
      </c>
      <c r="F161" s="58" t="s">
        <v>1946</v>
      </c>
      <c r="G161" s="58" t="s">
        <v>1841</v>
      </c>
      <c r="H161" s="58" t="s">
        <v>1841</v>
      </c>
      <c r="I161" s="58" t="s">
        <v>1841</v>
      </c>
      <c r="J161" s="58" t="s">
        <v>1841</v>
      </c>
      <c r="K161" s="58" t="s">
        <v>1841</v>
      </c>
    </row>
    <row r="162" spans="1:11" x14ac:dyDescent="0.25">
      <c r="A162" t="str">
        <f t="shared" si="2"/>
        <v>ManagementFC00</v>
      </c>
      <c r="B162" s="58" t="s">
        <v>12</v>
      </c>
      <c r="C162" s="96" t="s">
        <v>671</v>
      </c>
      <c r="D162" s="58" t="s">
        <v>1947</v>
      </c>
      <c r="E162" s="58" t="s">
        <v>1948</v>
      </c>
      <c r="F162" s="58" t="s">
        <v>1948</v>
      </c>
      <c r="G162" s="58" t="s">
        <v>1841</v>
      </c>
      <c r="H162" s="58" t="s">
        <v>1841</v>
      </c>
      <c r="I162" s="58" t="s">
        <v>1841</v>
      </c>
      <c r="J162" s="58" t="s">
        <v>1841</v>
      </c>
      <c r="K162" s="58" t="s">
        <v>1841</v>
      </c>
    </row>
    <row r="163" spans="1:11" x14ac:dyDescent="0.25">
      <c r="A163" t="str">
        <f t="shared" si="2"/>
        <v>ManagementFD00</v>
      </c>
      <c r="B163" s="58" t="s">
        <v>12</v>
      </c>
      <c r="C163" s="96" t="s">
        <v>672</v>
      </c>
      <c r="D163" s="58" t="s">
        <v>1949</v>
      </c>
      <c r="G163" s="58" t="s">
        <v>1841</v>
      </c>
      <c r="H163" s="58" t="s">
        <v>1841</v>
      </c>
      <c r="I163" s="58" t="s">
        <v>1841</v>
      </c>
      <c r="J163" s="58" t="s">
        <v>1841</v>
      </c>
      <c r="K163" s="58" t="s">
        <v>1841</v>
      </c>
    </row>
    <row r="164" spans="1:11" x14ac:dyDescent="0.25">
      <c r="A164" t="str">
        <f t="shared" si="2"/>
        <v>ManagementIACL</v>
      </c>
      <c r="B164" s="58" t="s">
        <v>12</v>
      </c>
      <c r="C164" s="96" t="s">
        <v>673</v>
      </c>
      <c r="D164" s="58" t="s">
        <v>1950</v>
      </c>
      <c r="H164" s="58" t="s">
        <v>1841</v>
      </c>
      <c r="I164" s="58" t="s">
        <v>1841</v>
      </c>
      <c r="J164" s="58" t="s">
        <v>1841</v>
      </c>
      <c r="K164" s="58" t="s">
        <v>1841</v>
      </c>
    </row>
    <row r="165" spans="1:11" x14ac:dyDescent="0.25">
      <c r="A165" t="str">
        <f t="shared" si="2"/>
        <v>ManagementINCO</v>
      </c>
      <c r="B165" s="58" t="s">
        <v>12</v>
      </c>
      <c r="C165" s="96" t="s">
        <v>674</v>
      </c>
      <c r="D165" s="58" t="s">
        <v>1951</v>
      </c>
      <c r="H165" s="58" t="s">
        <v>1841</v>
      </c>
      <c r="I165" s="58" t="s">
        <v>1841</v>
      </c>
      <c r="J165" s="58" t="s">
        <v>1841</v>
      </c>
      <c r="K165" s="58" t="s">
        <v>1841</v>
      </c>
    </row>
    <row r="166" spans="1:11" x14ac:dyDescent="0.25">
      <c r="A166" t="str">
        <f t="shared" si="2"/>
        <v>ManagementLCAP</v>
      </c>
      <c r="B166" s="58" t="s">
        <v>12</v>
      </c>
      <c r="C166" s="96" t="s">
        <v>675</v>
      </c>
      <c r="D166" s="58" t="s">
        <v>1952</v>
      </c>
      <c r="E166" s="58" t="s">
        <v>675</v>
      </c>
      <c r="F166" s="58" t="s">
        <v>675</v>
      </c>
      <c r="H166" s="58" t="s">
        <v>1841</v>
      </c>
      <c r="I166" s="58" t="s">
        <v>1841</v>
      </c>
      <c r="J166" s="58" t="s">
        <v>1841</v>
      </c>
      <c r="K166" s="58" t="s">
        <v>1841</v>
      </c>
    </row>
    <row r="167" spans="1:11" x14ac:dyDescent="0.25">
      <c r="A167" t="str">
        <f t="shared" si="2"/>
        <v>ManagementMA00</v>
      </c>
      <c r="B167" s="58" t="s">
        <v>12</v>
      </c>
      <c r="C167" s="96" t="s">
        <v>676</v>
      </c>
      <c r="D167" s="58" t="s">
        <v>1953</v>
      </c>
      <c r="G167" s="58" t="s">
        <v>1841</v>
      </c>
      <c r="H167" s="58" t="s">
        <v>1841</v>
      </c>
      <c r="I167" s="58" t="s">
        <v>1841</v>
      </c>
      <c r="J167" s="58" t="s">
        <v>1841</v>
      </c>
      <c r="K167" s="58" t="s">
        <v>1841</v>
      </c>
    </row>
    <row r="168" spans="1:11" x14ac:dyDescent="0.25">
      <c r="A168" t="str">
        <f t="shared" si="2"/>
        <v>ManagementMATH</v>
      </c>
      <c r="B168" s="58" t="s">
        <v>12</v>
      </c>
      <c r="C168" s="96" t="s">
        <v>677</v>
      </c>
      <c r="D168" s="58" t="s">
        <v>1954</v>
      </c>
      <c r="H168" s="58" t="s">
        <v>1841</v>
      </c>
      <c r="I168" s="58" t="s">
        <v>1841</v>
      </c>
      <c r="J168" s="58" t="s">
        <v>1841</v>
      </c>
      <c r="K168" s="58" t="s">
        <v>1841</v>
      </c>
    </row>
    <row r="169" spans="1:11" x14ac:dyDescent="0.25">
      <c r="A169" t="str">
        <f t="shared" si="2"/>
        <v>ManagementMG00</v>
      </c>
      <c r="B169" s="58" t="s">
        <v>12</v>
      </c>
      <c r="C169" s="96" t="s">
        <v>678</v>
      </c>
      <c r="D169" s="58" t="s">
        <v>1955</v>
      </c>
      <c r="E169" s="58" t="s">
        <v>1955</v>
      </c>
      <c r="F169" s="58" t="s">
        <v>1955</v>
      </c>
    </row>
    <row r="170" spans="1:11" x14ac:dyDescent="0.25">
      <c r="A170" t="str">
        <f t="shared" si="2"/>
        <v>ManagementMM00</v>
      </c>
      <c r="B170" s="58" t="s">
        <v>12</v>
      </c>
      <c r="C170" s="96" t="s">
        <v>679</v>
      </c>
      <c r="D170" s="58" t="s">
        <v>1956</v>
      </c>
      <c r="E170" s="58" t="s">
        <v>1956</v>
      </c>
      <c r="F170" s="58" t="s">
        <v>1956</v>
      </c>
    </row>
    <row r="171" spans="1:11" x14ac:dyDescent="0.25">
      <c r="A171" t="str">
        <f t="shared" si="2"/>
        <v>ManagementMO00</v>
      </c>
      <c r="B171" s="58" t="s">
        <v>12</v>
      </c>
      <c r="C171" s="96" t="s">
        <v>680</v>
      </c>
      <c r="D171" s="58" t="s">
        <v>1957</v>
      </c>
      <c r="E171" s="58" t="s">
        <v>1957</v>
      </c>
      <c r="F171" s="58" t="s">
        <v>1957</v>
      </c>
    </row>
    <row r="172" spans="1:11" x14ac:dyDescent="0.25">
      <c r="A172" t="str">
        <f t="shared" si="2"/>
        <v>ManagementNA00</v>
      </c>
      <c r="B172" s="58" t="s">
        <v>12</v>
      </c>
      <c r="C172" s="96" t="s">
        <v>681</v>
      </c>
      <c r="D172" s="58" t="s">
        <v>1958</v>
      </c>
      <c r="G172" s="58" t="s">
        <v>1841</v>
      </c>
      <c r="H172" s="58" t="s">
        <v>1841</v>
      </c>
      <c r="I172" s="58" t="s">
        <v>1841</v>
      </c>
      <c r="J172" s="58" t="s">
        <v>1841</v>
      </c>
      <c r="K172" s="58" t="s">
        <v>1841</v>
      </c>
    </row>
    <row r="173" spans="1:11" x14ac:dyDescent="0.25">
      <c r="A173" t="str">
        <f t="shared" si="2"/>
        <v>ManagementNDA0</v>
      </c>
      <c r="B173" s="58" t="s">
        <v>12</v>
      </c>
      <c r="C173" s="96" t="s">
        <v>682</v>
      </c>
      <c r="D173" s="58" t="s">
        <v>1959</v>
      </c>
      <c r="H173" s="58" t="s">
        <v>1841</v>
      </c>
      <c r="I173" s="58" t="s">
        <v>1841</v>
      </c>
      <c r="J173" s="58" t="s">
        <v>1841</v>
      </c>
      <c r="K173" s="58" t="s">
        <v>1841</v>
      </c>
    </row>
    <row r="174" spans="1:11" x14ac:dyDescent="0.25">
      <c r="A174" t="str">
        <f t="shared" si="2"/>
        <v>ManagementP000</v>
      </c>
      <c r="B174" s="58" t="s">
        <v>12</v>
      </c>
      <c r="C174" s="98" t="s">
        <v>683</v>
      </c>
      <c r="D174" s="67" t="s">
        <v>1803</v>
      </c>
      <c r="G174" s="58" t="s">
        <v>1841</v>
      </c>
      <c r="H174" s="58" t="s">
        <v>1841</v>
      </c>
      <c r="I174" s="58" t="s">
        <v>1841</v>
      </c>
      <c r="J174" s="58" t="s">
        <v>1841</v>
      </c>
      <c r="K174" s="58" t="s">
        <v>1841</v>
      </c>
    </row>
    <row r="175" spans="1:11" x14ac:dyDescent="0.25">
      <c r="A175" t="str">
        <f t="shared" si="2"/>
        <v>ManagementPA00</v>
      </c>
      <c r="B175" s="58" t="s">
        <v>12</v>
      </c>
      <c r="C175" s="96" t="s">
        <v>684</v>
      </c>
      <c r="D175" s="58" t="s">
        <v>1960</v>
      </c>
      <c r="E175" s="58" t="s">
        <v>1820</v>
      </c>
      <c r="F175" s="58" t="s">
        <v>1820</v>
      </c>
      <c r="I175" s="58" t="s">
        <v>1841</v>
      </c>
      <c r="J175" s="58" t="s">
        <v>1841</v>
      </c>
      <c r="K175" s="58" t="s">
        <v>1841</v>
      </c>
    </row>
    <row r="176" spans="1:11" x14ac:dyDescent="0.25">
      <c r="A176" t="str">
        <f t="shared" si="2"/>
        <v>ManagementPARS</v>
      </c>
      <c r="B176" s="58" t="s">
        <v>12</v>
      </c>
      <c r="C176" s="98" t="s">
        <v>685</v>
      </c>
      <c r="D176" s="67" t="s">
        <v>1961</v>
      </c>
      <c r="I176" s="58" t="s">
        <v>1841</v>
      </c>
      <c r="J176" s="58" t="s">
        <v>1841</v>
      </c>
      <c r="K176" s="58" t="s">
        <v>1841</v>
      </c>
    </row>
    <row r="177" spans="1:11" x14ac:dyDescent="0.25">
      <c r="A177" t="str">
        <f t="shared" si="2"/>
        <v>ManagementPM00</v>
      </c>
      <c r="B177" s="58" t="s">
        <v>12</v>
      </c>
      <c r="C177" s="96" t="s">
        <v>686</v>
      </c>
      <c r="D177" s="58" t="s">
        <v>1962</v>
      </c>
      <c r="E177" s="58" t="s">
        <v>1962</v>
      </c>
      <c r="F177" s="58" t="s">
        <v>1962</v>
      </c>
      <c r="G177" s="58" t="s">
        <v>1841</v>
      </c>
      <c r="H177" s="58" t="s">
        <v>1841</v>
      </c>
      <c r="I177" s="58" t="s">
        <v>1841</v>
      </c>
      <c r="J177" s="58" t="s">
        <v>1841</v>
      </c>
      <c r="K177" s="58" t="s">
        <v>1841</v>
      </c>
    </row>
    <row r="178" spans="1:11" x14ac:dyDescent="0.25">
      <c r="A178" t="str">
        <f t="shared" si="2"/>
        <v>ManagementPP00</v>
      </c>
      <c r="B178" s="58" t="s">
        <v>12</v>
      </c>
      <c r="C178" s="96" t="s">
        <v>687</v>
      </c>
      <c r="D178" s="58" t="s">
        <v>1963</v>
      </c>
      <c r="E178" s="58" t="s">
        <v>1964</v>
      </c>
      <c r="F178" s="58" t="s">
        <v>1964</v>
      </c>
      <c r="G178" s="58" t="s">
        <v>1841</v>
      </c>
      <c r="H178" s="58" t="s">
        <v>1841</v>
      </c>
      <c r="I178" s="58" t="s">
        <v>1841</v>
      </c>
      <c r="J178" s="58" t="s">
        <v>1841</v>
      </c>
      <c r="K178" s="58" t="s">
        <v>1841</v>
      </c>
    </row>
    <row r="179" spans="1:11" x14ac:dyDescent="0.25">
      <c r="A179" t="str">
        <f t="shared" si="2"/>
        <v>ManagementPQ00</v>
      </c>
      <c r="B179" s="58" t="s">
        <v>12</v>
      </c>
      <c r="C179" s="96" t="s">
        <v>688</v>
      </c>
      <c r="D179" s="58" t="s">
        <v>1965</v>
      </c>
      <c r="E179" s="58" t="s">
        <v>1964</v>
      </c>
      <c r="F179" s="58" t="s">
        <v>1964</v>
      </c>
      <c r="G179" s="58" t="s">
        <v>1841</v>
      </c>
      <c r="H179" s="58" t="s">
        <v>1841</v>
      </c>
      <c r="I179" s="58" t="s">
        <v>1841</v>
      </c>
      <c r="J179" s="58" t="s">
        <v>1841</v>
      </c>
      <c r="K179" s="58" t="s">
        <v>1841</v>
      </c>
    </row>
    <row r="180" spans="1:11" x14ac:dyDescent="0.25">
      <c r="A180" t="str">
        <f t="shared" si="2"/>
        <v>ManagementPW00</v>
      </c>
      <c r="B180" s="58" t="s">
        <v>12</v>
      </c>
      <c r="C180" s="96" t="s">
        <v>689</v>
      </c>
      <c r="D180" s="58" t="s">
        <v>1966</v>
      </c>
      <c r="E180" s="58" t="s">
        <v>1966</v>
      </c>
      <c r="F180" s="58" t="s">
        <v>1966</v>
      </c>
      <c r="I180" s="58" t="s">
        <v>1841</v>
      </c>
      <c r="J180" s="58" t="s">
        <v>1841</v>
      </c>
      <c r="K180" s="58" t="s">
        <v>1841</v>
      </c>
    </row>
    <row r="181" spans="1:11" x14ac:dyDescent="0.25">
      <c r="A181" t="str">
        <f t="shared" si="2"/>
        <v>ManagementPY00</v>
      </c>
      <c r="B181" s="58" t="s">
        <v>12</v>
      </c>
      <c r="C181" s="96" t="s">
        <v>690</v>
      </c>
      <c r="D181" s="58" t="s">
        <v>1967</v>
      </c>
    </row>
    <row r="182" spans="1:11" x14ac:dyDescent="0.25">
      <c r="A182" t="str">
        <f t="shared" si="2"/>
        <v>ManagementROPP</v>
      </c>
      <c r="B182" s="58" t="s">
        <v>12</v>
      </c>
      <c r="C182" s="96" t="s">
        <v>691</v>
      </c>
      <c r="D182" s="58" t="s">
        <v>1968</v>
      </c>
      <c r="E182" s="58" t="s">
        <v>1969</v>
      </c>
      <c r="F182" s="58" t="s">
        <v>1969</v>
      </c>
      <c r="H182" s="58" t="s">
        <v>1841</v>
      </c>
      <c r="I182" s="58" t="s">
        <v>1841</v>
      </c>
      <c r="J182" s="58" t="s">
        <v>1841</v>
      </c>
      <c r="K182" s="58" t="s">
        <v>1841</v>
      </c>
    </row>
    <row r="183" spans="1:11" x14ac:dyDescent="0.25">
      <c r="A183" t="str">
        <f t="shared" si="2"/>
        <v>ManagementS000</v>
      </c>
      <c r="B183" s="58" t="s">
        <v>12</v>
      </c>
      <c r="C183" s="98" t="s">
        <v>692</v>
      </c>
      <c r="D183" s="67" t="s">
        <v>1803</v>
      </c>
      <c r="G183" s="58" t="s">
        <v>1841</v>
      </c>
      <c r="H183" s="58" t="s">
        <v>1841</v>
      </c>
      <c r="I183" s="58" t="s">
        <v>1841</v>
      </c>
      <c r="J183" s="58" t="s">
        <v>1841</v>
      </c>
      <c r="K183" s="58" t="s">
        <v>1841</v>
      </c>
    </row>
    <row r="184" spans="1:11" x14ac:dyDescent="0.25">
      <c r="A184" t="str">
        <f t="shared" si="2"/>
        <v>ManagementSATH</v>
      </c>
      <c r="B184" s="58" t="s">
        <v>12</v>
      </c>
      <c r="C184" s="96" t="s">
        <v>693</v>
      </c>
      <c r="D184" s="58" t="s">
        <v>1970</v>
      </c>
      <c r="G184" s="58" t="s">
        <v>1841</v>
      </c>
      <c r="H184" s="58" t="s">
        <v>1841</v>
      </c>
      <c r="I184" s="58" t="s">
        <v>1841</v>
      </c>
      <c r="J184" s="58" t="s">
        <v>1841</v>
      </c>
      <c r="K184" s="58" t="s">
        <v>1841</v>
      </c>
    </row>
    <row r="185" spans="1:11" x14ac:dyDescent="0.25">
      <c r="A185" t="str">
        <f t="shared" si="2"/>
        <v>ManagementSF00</v>
      </c>
      <c r="B185" s="58" t="s">
        <v>12</v>
      </c>
      <c r="C185" s="98" t="s">
        <v>695</v>
      </c>
      <c r="D185" s="67" t="s">
        <v>1803</v>
      </c>
      <c r="G185" s="58" t="s">
        <v>1841</v>
      </c>
      <c r="H185" s="58" t="s">
        <v>1841</v>
      </c>
      <c r="I185" s="58" t="s">
        <v>1841</v>
      </c>
      <c r="J185" s="58" t="s">
        <v>1841</v>
      </c>
      <c r="K185" s="58" t="s">
        <v>1841</v>
      </c>
    </row>
    <row r="186" spans="1:11" x14ac:dyDescent="0.25">
      <c r="A186" t="str">
        <f t="shared" si="2"/>
        <v>ManagementSITE</v>
      </c>
      <c r="B186" s="58" t="s">
        <v>12</v>
      </c>
      <c r="C186" s="96" t="s">
        <v>696</v>
      </c>
      <c r="D186" s="58" t="s">
        <v>1971</v>
      </c>
      <c r="G186" s="58" t="s">
        <v>1841</v>
      </c>
      <c r="H186" s="58" t="s">
        <v>1841</v>
      </c>
      <c r="I186" s="58" t="s">
        <v>1841</v>
      </c>
      <c r="J186" s="58" t="s">
        <v>1841</v>
      </c>
      <c r="K186" s="58" t="s">
        <v>1841</v>
      </c>
    </row>
    <row r="187" spans="1:11" x14ac:dyDescent="0.25">
      <c r="A187" t="str">
        <f t="shared" si="2"/>
        <v>ManagementSSCN</v>
      </c>
      <c r="B187" s="58" t="s">
        <v>12</v>
      </c>
      <c r="C187" s="96" t="s">
        <v>697</v>
      </c>
      <c r="D187" s="58" t="s">
        <v>1972</v>
      </c>
      <c r="G187" s="58" t="s">
        <v>1841</v>
      </c>
      <c r="H187" s="58" t="s">
        <v>1841</v>
      </c>
      <c r="I187" s="58" t="s">
        <v>1841</v>
      </c>
      <c r="J187" s="58" t="s">
        <v>1841</v>
      </c>
      <c r="K187" s="58" t="s">
        <v>1841</v>
      </c>
    </row>
    <row r="188" spans="1:11" x14ac:dyDescent="0.25">
      <c r="A188" t="str">
        <f t="shared" si="2"/>
        <v>ManagementTA00</v>
      </c>
      <c r="B188" s="58" t="s">
        <v>12</v>
      </c>
      <c r="C188" s="96" t="s">
        <v>698</v>
      </c>
      <c r="D188" s="58" t="s">
        <v>1973</v>
      </c>
      <c r="E188" s="58" t="s">
        <v>1794</v>
      </c>
      <c r="F188" s="58" t="s">
        <v>1794</v>
      </c>
    </row>
    <row r="189" spans="1:11" x14ac:dyDescent="0.25">
      <c r="A189" t="str">
        <f t="shared" si="2"/>
        <v>ManagementVAPA</v>
      </c>
      <c r="B189" s="58" t="s">
        <v>12</v>
      </c>
      <c r="C189" s="96" t="s">
        <v>699</v>
      </c>
      <c r="D189" s="58" t="s">
        <v>1974</v>
      </c>
      <c r="E189" s="58" t="s">
        <v>699</v>
      </c>
      <c r="F189" s="58" t="s">
        <v>699</v>
      </c>
      <c r="J189" s="58" t="s">
        <v>1841</v>
      </c>
      <c r="K189" s="58" t="s">
        <v>1841</v>
      </c>
    </row>
    <row r="190" spans="1:11" x14ac:dyDescent="0.25">
      <c r="A190" t="str">
        <f t="shared" si="2"/>
        <v>ManagementXXXX</v>
      </c>
      <c r="B190" s="58" t="s">
        <v>12</v>
      </c>
      <c r="C190" s="98" t="s">
        <v>16</v>
      </c>
      <c r="D190" s="67" t="s">
        <v>1975</v>
      </c>
    </row>
    <row r="191" spans="1:11" x14ac:dyDescent="0.25">
      <c r="A191" t="str">
        <f t="shared" si="2"/>
        <v>Object1000</v>
      </c>
      <c r="B191" s="58" t="s">
        <v>10</v>
      </c>
      <c r="C191" s="96">
        <v>1000</v>
      </c>
      <c r="D191" s="58" t="s">
        <v>1976</v>
      </c>
    </row>
    <row r="192" spans="1:11" x14ac:dyDescent="0.25">
      <c r="A192" t="str">
        <f t="shared" si="2"/>
        <v>Object1100</v>
      </c>
      <c r="B192" s="58" t="s">
        <v>10</v>
      </c>
      <c r="C192" s="96">
        <v>1100</v>
      </c>
      <c r="D192" s="58" t="s">
        <v>1977</v>
      </c>
    </row>
    <row r="193" spans="1:4" x14ac:dyDescent="0.25">
      <c r="A193" t="str">
        <f t="shared" si="2"/>
        <v>Object1110</v>
      </c>
      <c r="B193" s="58" t="s">
        <v>10</v>
      </c>
      <c r="C193" s="96">
        <v>1110</v>
      </c>
      <c r="D193" s="58" t="s">
        <v>1978</v>
      </c>
    </row>
    <row r="194" spans="1:4" x14ac:dyDescent="0.25">
      <c r="A194" t="str">
        <f t="shared" si="2"/>
        <v>Object1120</v>
      </c>
      <c r="B194" s="58" t="s">
        <v>10</v>
      </c>
      <c r="C194" s="96">
        <v>1120</v>
      </c>
      <c r="D194" s="58" t="s">
        <v>1979</v>
      </c>
    </row>
    <row r="195" spans="1:4" x14ac:dyDescent="0.25">
      <c r="A195" t="str">
        <f t="shared" si="2"/>
        <v>Object1121</v>
      </c>
      <c r="B195" s="58" t="s">
        <v>10</v>
      </c>
      <c r="C195" s="98" t="s">
        <v>238</v>
      </c>
      <c r="D195" s="67" t="s">
        <v>1980</v>
      </c>
    </row>
    <row r="196" spans="1:4" x14ac:dyDescent="0.25">
      <c r="A196" t="str">
        <f t="shared" ref="A196:A259" si="3">B196&amp;C196</f>
        <v>Object1122</v>
      </c>
      <c r="B196" s="58" t="s">
        <v>10</v>
      </c>
      <c r="C196" s="98" t="s">
        <v>239</v>
      </c>
      <c r="D196" s="67" t="s">
        <v>1981</v>
      </c>
    </row>
    <row r="197" spans="1:4" x14ac:dyDescent="0.25">
      <c r="A197" t="str">
        <f t="shared" si="3"/>
        <v>Object1140</v>
      </c>
      <c r="B197" s="58" t="s">
        <v>10</v>
      </c>
      <c r="C197" s="96">
        <v>1140</v>
      </c>
      <c r="D197" s="58" t="s">
        <v>1982</v>
      </c>
    </row>
    <row r="198" spans="1:4" x14ac:dyDescent="0.25">
      <c r="A198" t="str">
        <f t="shared" si="3"/>
        <v>Object1141</v>
      </c>
      <c r="B198" s="58" t="s">
        <v>10</v>
      </c>
      <c r="C198" s="96">
        <v>1141</v>
      </c>
      <c r="D198" s="58" t="s">
        <v>1983</v>
      </c>
    </row>
    <row r="199" spans="1:4" x14ac:dyDescent="0.25">
      <c r="A199" t="str">
        <f t="shared" si="3"/>
        <v>Object1160</v>
      </c>
      <c r="B199" s="58" t="s">
        <v>10</v>
      </c>
      <c r="C199" s="96">
        <v>1160</v>
      </c>
      <c r="D199" s="58" t="s">
        <v>1984</v>
      </c>
    </row>
    <row r="200" spans="1:4" x14ac:dyDescent="0.25">
      <c r="A200" t="str">
        <f t="shared" si="3"/>
        <v>Object1170</v>
      </c>
      <c r="B200" s="58" t="s">
        <v>10</v>
      </c>
      <c r="C200" s="96">
        <v>1170</v>
      </c>
      <c r="D200" s="58" t="s">
        <v>1985</v>
      </c>
    </row>
    <row r="201" spans="1:4" x14ac:dyDescent="0.25">
      <c r="A201" t="str">
        <f t="shared" si="3"/>
        <v>Object1200</v>
      </c>
      <c r="B201" s="58" t="s">
        <v>10</v>
      </c>
      <c r="C201" s="96">
        <v>1200</v>
      </c>
      <c r="D201" s="58" t="s">
        <v>1986</v>
      </c>
    </row>
    <row r="202" spans="1:4" x14ac:dyDescent="0.25">
      <c r="A202" t="str">
        <f t="shared" si="3"/>
        <v>Object1210</v>
      </c>
      <c r="B202" s="58" t="s">
        <v>10</v>
      </c>
      <c r="C202" s="96">
        <v>1210</v>
      </c>
      <c r="D202" s="58" t="s">
        <v>1987</v>
      </c>
    </row>
    <row r="203" spans="1:4" x14ac:dyDescent="0.25">
      <c r="A203" t="str">
        <f t="shared" si="3"/>
        <v>Object1220</v>
      </c>
      <c r="B203" s="58" t="s">
        <v>10</v>
      </c>
      <c r="C203" s="96">
        <v>1220</v>
      </c>
      <c r="D203" s="58" t="s">
        <v>1988</v>
      </c>
    </row>
    <row r="204" spans="1:4" x14ac:dyDescent="0.25">
      <c r="A204" t="str">
        <f t="shared" si="3"/>
        <v>Object1240</v>
      </c>
      <c r="B204" s="58" t="s">
        <v>10</v>
      </c>
      <c r="C204" s="96">
        <v>1240</v>
      </c>
      <c r="D204" s="58" t="s">
        <v>1989</v>
      </c>
    </row>
    <row r="205" spans="1:4" x14ac:dyDescent="0.25">
      <c r="A205" t="str">
        <f t="shared" si="3"/>
        <v>Object1260</v>
      </c>
      <c r="B205" s="58" t="s">
        <v>10</v>
      </c>
      <c r="C205" s="96">
        <v>1260</v>
      </c>
      <c r="D205" s="58" t="s">
        <v>1990</v>
      </c>
    </row>
    <row r="206" spans="1:4" x14ac:dyDescent="0.25">
      <c r="A206" t="str">
        <f t="shared" si="3"/>
        <v>Object1270</v>
      </c>
      <c r="B206" s="58" t="s">
        <v>10</v>
      </c>
      <c r="C206" s="96">
        <v>1270</v>
      </c>
      <c r="D206" s="58" t="s">
        <v>1991</v>
      </c>
    </row>
    <row r="207" spans="1:4" x14ac:dyDescent="0.25">
      <c r="A207" t="str">
        <f t="shared" si="3"/>
        <v>Object1300</v>
      </c>
      <c r="B207" s="58" t="s">
        <v>10</v>
      </c>
      <c r="C207" s="96">
        <v>1300</v>
      </c>
      <c r="D207" s="58" t="s">
        <v>1992</v>
      </c>
    </row>
    <row r="208" spans="1:4" x14ac:dyDescent="0.25">
      <c r="A208" t="str">
        <f t="shared" si="3"/>
        <v>Object1310</v>
      </c>
      <c r="B208" s="58" t="s">
        <v>10</v>
      </c>
      <c r="C208" s="96">
        <v>1310</v>
      </c>
      <c r="D208" s="58" t="s">
        <v>1993</v>
      </c>
    </row>
    <row r="209" spans="1:4" x14ac:dyDescent="0.25">
      <c r="A209" t="str">
        <f t="shared" si="3"/>
        <v>Object1320</v>
      </c>
      <c r="B209" s="58" t="s">
        <v>10</v>
      </c>
      <c r="C209" s="96">
        <v>1320</v>
      </c>
      <c r="D209" s="58" t="s">
        <v>1994</v>
      </c>
    </row>
    <row r="210" spans="1:4" x14ac:dyDescent="0.25">
      <c r="A210" t="str">
        <f t="shared" si="3"/>
        <v>Object1330</v>
      </c>
      <c r="B210" s="58" t="s">
        <v>10</v>
      </c>
      <c r="C210" s="96">
        <v>1330</v>
      </c>
      <c r="D210" s="58" t="s">
        <v>1995</v>
      </c>
    </row>
    <row r="211" spans="1:4" x14ac:dyDescent="0.25">
      <c r="A211" t="str">
        <f t="shared" si="3"/>
        <v>Object1340</v>
      </c>
      <c r="B211" s="58" t="s">
        <v>10</v>
      </c>
      <c r="C211" s="96">
        <v>1340</v>
      </c>
      <c r="D211" s="58" t="s">
        <v>1996</v>
      </c>
    </row>
    <row r="212" spans="1:4" x14ac:dyDescent="0.25">
      <c r="A212" t="str">
        <f t="shared" si="3"/>
        <v>Object1350</v>
      </c>
      <c r="B212" s="58" t="s">
        <v>10</v>
      </c>
      <c r="C212" s="96">
        <v>1350</v>
      </c>
      <c r="D212" s="58" t="s">
        <v>1997</v>
      </c>
    </row>
    <row r="213" spans="1:4" x14ac:dyDescent="0.25">
      <c r="A213" t="str">
        <f t="shared" si="3"/>
        <v>Object1360</v>
      </c>
      <c r="B213" s="58" t="s">
        <v>10</v>
      </c>
      <c r="C213" s="96">
        <v>1360</v>
      </c>
      <c r="D213" s="58" t="s">
        <v>1998</v>
      </c>
    </row>
    <row r="214" spans="1:4" x14ac:dyDescent="0.25">
      <c r="A214" t="str">
        <f t="shared" si="3"/>
        <v>Object1370</v>
      </c>
      <c r="B214" s="58" t="s">
        <v>10</v>
      </c>
      <c r="C214" s="98" t="s">
        <v>254</v>
      </c>
      <c r="D214" s="67" t="s">
        <v>1999</v>
      </c>
    </row>
    <row r="215" spans="1:4" x14ac:dyDescent="0.25">
      <c r="A215" t="str">
        <f t="shared" si="3"/>
        <v>Object1900</v>
      </c>
      <c r="B215" s="58" t="s">
        <v>10</v>
      </c>
      <c r="C215" s="96">
        <v>1900</v>
      </c>
      <c r="D215" s="58" t="s">
        <v>2000</v>
      </c>
    </row>
    <row r="216" spans="1:4" x14ac:dyDescent="0.25">
      <c r="A216" t="str">
        <f t="shared" si="3"/>
        <v>Object1910</v>
      </c>
      <c r="B216" s="58" t="s">
        <v>10</v>
      </c>
      <c r="C216" s="96">
        <v>1910</v>
      </c>
      <c r="D216" s="58" t="s">
        <v>2001</v>
      </c>
    </row>
    <row r="217" spans="1:4" x14ac:dyDescent="0.25">
      <c r="A217" t="str">
        <f t="shared" si="3"/>
        <v>Object1920</v>
      </c>
      <c r="B217" s="58" t="s">
        <v>10</v>
      </c>
      <c r="C217" s="96">
        <v>1920</v>
      </c>
      <c r="D217" s="58" t="s">
        <v>2002</v>
      </c>
    </row>
    <row r="218" spans="1:4" x14ac:dyDescent="0.25">
      <c r="A218" t="str">
        <f t="shared" si="3"/>
        <v>Object1960</v>
      </c>
      <c r="B218" s="58" t="s">
        <v>10</v>
      </c>
      <c r="C218" s="96">
        <v>1960</v>
      </c>
      <c r="D218" s="58" t="s">
        <v>2003</v>
      </c>
    </row>
    <row r="219" spans="1:4" x14ac:dyDescent="0.25">
      <c r="A219" t="str">
        <f t="shared" si="3"/>
        <v>Object1970</v>
      </c>
      <c r="B219" s="58" t="s">
        <v>10</v>
      </c>
      <c r="C219" s="98" t="s">
        <v>260</v>
      </c>
      <c r="D219" s="67" t="s">
        <v>2004</v>
      </c>
    </row>
    <row r="220" spans="1:4" x14ac:dyDescent="0.25">
      <c r="A220" t="str">
        <f t="shared" si="3"/>
        <v>Object2000</v>
      </c>
      <c r="B220" s="58" t="s">
        <v>10</v>
      </c>
      <c r="C220" s="96">
        <v>2000</v>
      </c>
      <c r="D220" s="58" t="s">
        <v>2005</v>
      </c>
    </row>
    <row r="221" spans="1:4" x14ac:dyDescent="0.25">
      <c r="A221" t="str">
        <f t="shared" si="3"/>
        <v>Object2100</v>
      </c>
      <c r="B221" s="58" t="s">
        <v>10</v>
      </c>
      <c r="C221" s="96">
        <v>2100</v>
      </c>
      <c r="D221" s="58" t="s">
        <v>2006</v>
      </c>
    </row>
    <row r="222" spans="1:4" x14ac:dyDescent="0.25">
      <c r="A222" t="str">
        <f t="shared" si="3"/>
        <v>Object2110</v>
      </c>
      <c r="B222" s="58" t="s">
        <v>10</v>
      </c>
      <c r="C222" s="96">
        <v>2110</v>
      </c>
      <c r="D222" s="58" t="s">
        <v>2007</v>
      </c>
    </row>
    <row r="223" spans="1:4" x14ac:dyDescent="0.25">
      <c r="A223" t="str">
        <f t="shared" si="3"/>
        <v>Object2120</v>
      </c>
      <c r="B223" s="58" t="s">
        <v>10</v>
      </c>
      <c r="C223" s="96">
        <v>2120</v>
      </c>
      <c r="D223" s="58" t="s">
        <v>2008</v>
      </c>
    </row>
    <row r="224" spans="1:4" x14ac:dyDescent="0.25">
      <c r="A224" t="str">
        <f t="shared" si="3"/>
        <v>Object2130</v>
      </c>
      <c r="B224" s="58" t="s">
        <v>10</v>
      </c>
      <c r="C224" s="96">
        <v>2130</v>
      </c>
      <c r="D224" s="58" t="s">
        <v>2009</v>
      </c>
    </row>
    <row r="225" spans="1:4" x14ac:dyDescent="0.25">
      <c r="A225" t="str">
        <f t="shared" si="3"/>
        <v>Object2140</v>
      </c>
      <c r="B225" s="58" t="s">
        <v>10</v>
      </c>
      <c r="C225" s="96">
        <v>2140</v>
      </c>
      <c r="D225" s="58" t="s">
        <v>2010</v>
      </c>
    </row>
    <row r="226" spans="1:4" x14ac:dyDescent="0.25">
      <c r="A226" t="str">
        <f t="shared" si="3"/>
        <v>Object2141</v>
      </c>
      <c r="B226" s="58" t="s">
        <v>10</v>
      </c>
      <c r="C226" s="96">
        <v>2141</v>
      </c>
      <c r="D226" s="58" t="s">
        <v>2011</v>
      </c>
    </row>
    <row r="227" spans="1:4" x14ac:dyDescent="0.25">
      <c r="A227" t="str">
        <f t="shared" si="3"/>
        <v>Object2150</v>
      </c>
      <c r="B227" s="58" t="s">
        <v>10</v>
      </c>
      <c r="C227" s="96">
        <v>2150</v>
      </c>
      <c r="D227" s="58" t="s">
        <v>2012</v>
      </c>
    </row>
    <row r="228" spans="1:4" x14ac:dyDescent="0.25">
      <c r="A228" t="str">
        <f t="shared" si="3"/>
        <v>Object2160</v>
      </c>
      <c r="B228" s="58" t="s">
        <v>10</v>
      </c>
      <c r="C228" s="96">
        <v>2160</v>
      </c>
      <c r="D228" s="58" t="s">
        <v>2013</v>
      </c>
    </row>
    <row r="229" spans="1:4" x14ac:dyDescent="0.25">
      <c r="A229" t="str">
        <f t="shared" si="3"/>
        <v>Object2200</v>
      </c>
      <c r="B229" s="58" t="s">
        <v>10</v>
      </c>
      <c r="C229" s="96">
        <v>2200</v>
      </c>
      <c r="D229" s="58" t="s">
        <v>2014</v>
      </c>
    </row>
    <row r="230" spans="1:4" x14ac:dyDescent="0.25">
      <c r="A230" t="str">
        <f t="shared" si="3"/>
        <v>Object2210</v>
      </c>
      <c r="B230" s="58" t="s">
        <v>10</v>
      </c>
      <c r="C230" s="96">
        <v>2210</v>
      </c>
      <c r="D230" s="58" t="s">
        <v>2015</v>
      </c>
    </row>
    <row r="231" spans="1:4" x14ac:dyDescent="0.25">
      <c r="A231" t="str">
        <f t="shared" si="3"/>
        <v>Object2220</v>
      </c>
      <c r="B231" s="58" t="s">
        <v>10</v>
      </c>
      <c r="C231" s="96">
        <v>2220</v>
      </c>
      <c r="D231" s="58" t="s">
        <v>2016</v>
      </c>
    </row>
    <row r="232" spans="1:4" x14ac:dyDescent="0.25">
      <c r="A232" t="str">
        <f t="shared" si="3"/>
        <v>Object2230</v>
      </c>
      <c r="B232" s="58" t="s">
        <v>10</v>
      </c>
      <c r="C232" s="96">
        <v>2230</v>
      </c>
      <c r="D232" s="58" t="s">
        <v>2017</v>
      </c>
    </row>
    <row r="233" spans="1:4" x14ac:dyDescent="0.25">
      <c r="A233" t="str">
        <f t="shared" si="3"/>
        <v>Object2240</v>
      </c>
      <c r="B233" s="58" t="s">
        <v>10</v>
      </c>
      <c r="C233" s="96">
        <v>2240</v>
      </c>
      <c r="D233" s="58" t="s">
        <v>2018</v>
      </c>
    </row>
    <row r="234" spans="1:4" x14ac:dyDescent="0.25">
      <c r="A234" t="str">
        <f t="shared" si="3"/>
        <v>Object2250</v>
      </c>
      <c r="B234" s="58" t="s">
        <v>10</v>
      </c>
      <c r="C234" s="96">
        <v>2250</v>
      </c>
      <c r="D234" s="58" t="s">
        <v>2019</v>
      </c>
    </row>
    <row r="235" spans="1:4" x14ac:dyDescent="0.25">
      <c r="A235" t="str">
        <f t="shared" si="3"/>
        <v>Object2300</v>
      </c>
      <c r="B235" s="58" t="s">
        <v>10</v>
      </c>
      <c r="C235" s="96">
        <v>2300</v>
      </c>
      <c r="D235" s="58" t="s">
        <v>2020</v>
      </c>
    </row>
    <row r="236" spans="1:4" x14ac:dyDescent="0.25">
      <c r="A236" t="str">
        <f t="shared" si="3"/>
        <v>Object2310</v>
      </c>
      <c r="B236" s="58" t="s">
        <v>10</v>
      </c>
      <c r="C236" s="96">
        <v>2310</v>
      </c>
      <c r="D236" s="58" t="s">
        <v>2021</v>
      </c>
    </row>
    <row r="237" spans="1:4" x14ac:dyDescent="0.25">
      <c r="A237" t="str">
        <f t="shared" si="3"/>
        <v>Object2320</v>
      </c>
      <c r="B237" s="58" t="s">
        <v>10</v>
      </c>
      <c r="C237" s="96">
        <v>2320</v>
      </c>
      <c r="D237" s="58" t="s">
        <v>2022</v>
      </c>
    </row>
    <row r="238" spans="1:4" x14ac:dyDescent="0.25">
      <c r="A238" t="str">
        <f t="shared" si="3"/>
        <v>Object2330</v>
      </c>
      <c r="B238" s="58" t="s">
        <v>10</v>
      </c>
      <c r="C238" s="96">
        <v>2330</v>
      </c>
      <c r="D238" s="58" t="s">
        <v>2023</v>
      </c>
    </row>
    <row r="239" spans="1:4" x14ac:dyDescent="0.25">
      <c r="A239" t="str">
        <f t="shared" si="3"/>
        <v>Object2350</v>
      </c>
      <c r="B239" s="58" t="s">
        <v>10</v>
      </c>
      <c r="C239" s="96">
        <v>2350</v>
      </c>
      <c r="D239" s="58" t="s">
        <v>2024</v>
      </c>
    </row>
    <row r="240" spans="1:4" x14ac:dyDescent="0.25">
      <c r="A240" t="str">
        <f t="shared" si="3"/>
        <v>Object2400</v>
      </c>
      <c r="B240" s="58" t="s">
        <v>10</v>
      </c>
      <c r="C240" s="96">
        <v>2400</v>
      </c>
      <c r="D240" s="58" t="s">
        <v>2025</v>
      </c>
    </row>
    <row r="241" spans="1:4" x14ac:dyDescent="0.25">
      <c r="A241" t="str">
        <f t="shared" si="3"/>
        <v>Object2410</v>
      </c>
      <c r="B241" s="58" t="s">
        <v>10</v>
      </c>
      <c r="C241" s="96">
        <v>2410</v>
      </c>
      <c r="D241" s="58" t="s">
        <v>2026</v>
      </c>
    </row>
    <row r="242" spans="1:4" x14ac:dyDescent="0.25">
      <c r="A242" t="str">
        <f t="shared" si="3"/>
        <v>Object2420</v>
      </c>
      <c r="B242" s="58" t="s">
        <v>10</v>
      </c>
      <c r="C242" s="96">
        <v>2420</v>
      </c>
      <c r="D242" s="58" t="s">
        <v>2027</v>
      </c>
    </row>
    <row r="243" spans="1:4" x14ac:dyDescent="0.25">
      <c r="A243" t="str">
        <f t="shared" si="3"/>
        <v>Object2430</v>
      </c>
      <c r="B243" s="58" t="s">
        <v>10</v>
      </c>
      <c r="C243" s="96">
        <v>2430</v>
      </c>
      <c r="D243" s="58" t="s">
        <v>2028</v>
      </c>
    </row>
    <row r="244" spans="1:4" x14ac:dyDescent="0.25">
      <c r="A244" t="str">
        <f t="shared" si="3"/>
        <v>Object2440</v>
      </c>
      <c r="B244" s="58" t="s">
        <v>10</v>
      </c>
      <c r="C244" s="96">
        <v>2440</v>
      </c>
      <c r="D244" s="58" t="s">
        <v>2029</v>
      </c>
    </row>
    <row r="245" spans="1:4" x14ac:dyDescent="0.25">
      <c r="A245" t="str">
        <f t="shared" si="3"/>
        <v>Object2450</v>
      </c>
      <c r="B245" s="58" t="s">
        <v>10</v>
      </c>
      <c r="C245" s="96">
        <v>2450</v>
      </c>
      <c r="D245" s="58" t="s">
        <v>2030</v>
      </c>
    </row>
    <row r="246" spans="1:4" x14ac:dyDescent="0.25">
      <c r="A246" t="str">
        <f t="shared" si="3"/>
        <v>Object2900</v>
      </c>
      <c r="B246" s="58" t="s">
        <v>10</v>
      </c>
      <c r="C246" s="96">
        <v>2900</v>
      </c>
      <c r="D246" s="58" t="s">
        <v>2031</v>
      </c>
    </row>
    <row r="247" spans="1:4" x14ac:dyDescent="0.25">
      <c r="A247" t="str">
        <f t="shared" si="3"/>
        <v>Object2910</v>
      </c>
      <c r="B247" s="58" t="s">
        <v>10</v>
      </c>
      <c r="C247" s="96">
        <v>2910</v>
      </c>
      <c r="D247" s="58" t="s">
        <v>2032</v>
      </c>
    </row>
    <row r="248" spans="1:4" x14ac:dyDescent="0.25">
      <c r="A248" t="str">
        <f t="shared" si="3"/>
        <v>Object2920</v>
      </c>
      <c r="B248" s="58" t="s">
        <v>10</v>
      </c>
      <c r="C248" s="96">
        <v>2920</v>
      </c>
      <c r="D248" s="58" t="s">
        <v>2033</v>
      </c>
    </row>
    <row r="249" spans="1:4" x14ac:dyDescent="0.25">
      <c r="A249" t="str">
        <f t="shared" si="3"/>
        <v>Object2925</v>
      </c>
      <c r="B249" s="58" t="s">
        <v>10</v>
      </c>
      <c r="C249" s="96">
        <v>2925</v>
      </c>
      <c r="D249" s="58" t="s">
        <v>2034</v>
      </c>
    </row>
    <row r="250" spans="1:4" x14ac:dyDescent="0.25">
      <c r="A250" t="str">
        <f t="shared" si="3"/>
        <v>Object2930</v>
      </c>
      <c r="B250" s="58" t="s">
        <v>10</v>
      </c>
      <c r="C250" s="96">
        <v>2930</v>
      </c>
      <c r="D250" s="58" t="s">
        <v>2035</v>
      </c>
    </row>
    <row r="251" spans="1:4" x14ac:dyDescent="0.25">
      <c r="A251" t="str">
        <f t="shared" si="3"/>
        <v>Object2940</v>
      </c>
      <c r="B251" s="58" t="s">
        <v>10</v>
      </c>
      <c r="C251" s="96">
        <v>2940</v>
      </c>
      <c r="D251" s="58" t="s">
        <v>2036</v>
      </c>
    </row>
    <row r="252" spans="1:4" x14ac:dyDescent="0.25">
      <c r="A252" t="str">
        <f t="shared" si="3"/>
        <v>Object2941</v>
      </c>
      <c r="B252" s="58" t="s">
        <v>10</v>
      </c>
      <c r="C252" s="96">
        <v>2941</v>
      </c>
      <c r="D252" s="58" t="s">
        <v>2037</v>
      </c>
    </row>
    <row r="253" spans="1:4" x14ac:dyDescent="0.25">
      <c r="A253" t="str">
        <f t="shared" si="3"/>
        <v>Object2950</v>
      </c>
      <c r="B253" s="58" t="s">
        <v>10</v>
      </c>
      <c r="C253" s="96">
        <v>2950</v>
      </c>
      <c r="D253" s="58" t="s">
        <v>2038</v>
      </c>
    </row>
    <row r="254" spans="1:4" x14ac:dyDescent="0.25">
      <c r="A254" t="str">
        <f t="shared" si="3"/>
        <v>Object2960</v>
      </c>
      <c r="B254" s="58" t="s">
        <v>10</v>
      </c>
      <c r="C254" s="96">
        <v>2960</v>
      </c>
      <c r="D254" s="58" t="s">
        <v>2039</v>
      </c>
    </row>
    <row r="255" spans="1:4" x14ac:dyDescent="0.25">
      <c r="A255" t="str">
        <f t="shared" si="3"/>
        <v>Object2995</v>
      </c>
      <c r="B255" s="58" t="s">
        <v>10</v>
      </c>
      <c r="C255" s="96">
        <v>2995</v>
      </c>
      <c r="D255" s="58" t="s">
        <v>2040</v>
      </c>
    </row>
    <row r="256" spans="1:4" x14ac:dyDescent="0.25">
      <c r="A256" t="str">
        <f t="shared" si="3"/>
        <v>Object3000</v>
      </c>
      <c r="B256" s="58" t="s">
        <v>10</v>
      </c>
      <c r="C256" s="96">
        <v>3000</v>
      </c>
      <c r="D256" s="58" t="s">
        <v>2041</v>
      </c>
    </row>
    <row r="257" spans="1:4" x14ac:dyDescent="0.25">
      <c r="A257" t="str">
        <f t="shared" si="3"/>
        <v>Object3101</v>
      </c>
      <c r="B257" s="58" t="s">
        <v>10</v>
      </c>
      <c r="C257" s="96">
        <v>3101</v>
      </c>
      <c r="D257" s="58" t="s">
        <v>2042</v>
      </c>
    </row>
    <row r="258" spans="1:4" x14ac:dyDescent="0.25">
      <c r="A258" t="str">
        <f t="shared" si="3"/>
        <v>Object3102</v>
      </c>
      <c r="B258" s="58" t="s">
        <v>10</v>
      </c>
      <c r="C258" s="96">
        <v>3102</v>
      </c>
      <c r="D258" s="58" t="s">
        <v>2043</v>
      </c>
    </row>
    <row r="259" spans="1:4" x14ac:dyDescent="0.25">
      <c r="A259" t="str">
        <f t="shared" si="3"/>
        <v>Object3201</v>
      </c>
      <c r="B259" s="58" t="s">
        <v>10</v>
      </c>
      <c r="C259" s="96">
        <v>3201</v>
      </c>
      <c r="D259" s="58" t="s">
        <v>2044</v>
      </c>
    </row>
    <row r="260" spans="1:4" x14ac:dyDescent="0.25">
      <c r="A260" t="str">
        <f t="shared" ref="A260:A323" si="4">B260&amp;C260</f>
        <v>Object3202</v>
      </c>
      <c r="B260" s="58" t="s">
        <v>10</v>
      </c>
      <c r="C260" s="96">
        <v>3202</v>
      </c>
      <c r="D260" s="58" t="s">
        <v>2045</v>
      </c>
    </row>
    <row r="261" spans="1:4" x14ac:dyDescent="0.25">
      <c r="A261" t="str">
        <f t="shared" si="4"/>
        <v>Object3301</v>
      </c>
      <c r="B261" s="58" t="s">
        <v>10</v>
      </c>
      <c r="C261" s="96">
        <v>3301</v>
      </c>
      <c r="D261" s="58" t="s">
        <v>2046</v>
      </c>
    </row>
    <row r="262" spans="1:4" x14ac:dyDescent="0.25">
      <c r="A262" t="str">
        <f t="shared" si="4"/>
        <v>Object3302</v>
      </c>
      <c r="B262" s="58" t="s">
        <v>10</v>
      </c>
      <c r="C262" s="96">
        <v>3302</v>
      </c>
      <c r="D262" s="58" t="s">
        <v>2047</v>
      </c>
    </row>
    <row r="263" spans="1:4" x14ac:dyDescent="0.25">
      <c r="A263" t="str">
        <f t="shared" si="4"/>
        <v>Object3303</v>
      </c>
      <c r="B263" s="58" t="s">
        <v>10</v>
      </c>
      <c r="C263" s="96">
        <v>3303</v>
      </c>
      <c r="D263" s="58" t="s">
        <v>2048</v>
      </c>
    </row>
    <row r="264" spans="1:4" x14ac:dyDescent="0.25">
      <c r="A264" t="str">
        <f t="shared" si="4"/>
        <v>Object3304</v>
      </c>
      <c r="B264" s="58" t="s">
        <v>10</v>
      </c>
      <c r="C264" s="96">
        <v>3304</v>
      </c>
      <c r="D264" s="58" t="s">
        <v>2049</v>
      </c>
    </row>
    <row r="265" spans="1:4" x14ac:dyDescent="0.25">
      <c r="A265" t="str">
        <f t="shared" si="4"/>
        <v>Object3305</v>
      </c>
      <c r="B265" s="58" t="s">
        <v>10</v>
      </c>
      <c r="C265" s="96">
        <v>3305</v>
      </c>
      <c r="D265" s="58" t="s">
        <v>2050</v>
      </c>
    </row>
    <row r="266" spans="1:4" x14ac:dyDescent="0.25">
      <c r="A266" t="str">
        <f t="shared" si="4"/>
        <v>Object3306</v>
      </c>
      <c r="B266" s="58" t="s">
        <v>10</v>
      </c>
      <c r="C266" s="96">
        <v>3306</v>
      </c>
      <c r="D266" s="58" t="s">
        <v>2051</v>
      </c>
    </row>
    <row r="267" spans="1:4" x14ac:dyDescent="0.25">
      <c r="A267" t="str">
        <f t="shared" si="4"/>
        <v>Object3401</v>
      </c>
      <c r="B267" s="58" t="s">
        <v>10</v>
      </c>
      <c r="C267" s="96">
        <v>3401</v>
      </c>
      <c r="D267" s="58" t="s">
        <v>2052</v>
      </c>
    </row>
    <row r="268" spans="1:4" x14ac:dyDescent="0.25">
      <c r="A268" t="str">
        <f t="shared" si="4"/>
        <v>Object3402</v>
      </c>
      <c r="B268" s="58" t="s">
        <v>10</v>
      </c>
      <c r="C268" s="96">
        <v>3402</v>
      </c>
      <c r="D268" s="58" t="s">
        <v>2053</v>
      </c>
    </row>
    <row r="269" spans="1:4" x14ac:dyDescent="0.25">
      <c r="A269" t="str">
        <f t="shared" si="4"/>
        <v>Object3501</v>
      </c>
      <c r="B269" s="58" t="s">
        <v>10</v>
      </c>
      <c r="C269" s="96">
        <v>3501</v>
      </c>
      <c r="D269" s="58" t="s">
        <v>2054</v>
      </c>
    </row>
    <row r="270" spans="1:4" x14ac:dyDescent="0.25">
      <c r="A270" t="str">
        <f t="shared" si="4"/>
        <v>Object3502</v>
      </c>
      <c r="B270" s="58" t="s">
        <v>10</v>
      </c>
      <c r="C270" s="96">
        <v>3502</v>
      </c>
      <c r="D270" s="58" t="s">
        <v>2055</v>
      </c>
    </row>
    <row r="271" spans="1:4" x14ac:dyDescent="0.25">
      <c r="A271" t="str">
        <f t="shared" si="4"/>
        <v>Object3601</v>
      </c>
      <c r="B271" s="58" t="s">
        <v>10</v>
      </c>
      <c r="C271" s="96">
        <v>3601</v>
      </c>
      <c r="D271" s="58" t="s">
        <v>2056</v>
      </c>
    </row>
    <row r="272" spans="1:4" x14ac:dyDescent="0.25">
      <c r="A272" t="str">
        <f t="shared" si="4"/>
        <v>Object3602</v>
      </c>
      <c r="B272" s="58" t="s">
        <v>10</v>
      </c>
      <c r="C272" s="96">
        <v>3602</v>
      </c>
      <c r="D272" s="58" t="s">
        <v>2057</v>
      </c>
    </row>
    <row r="273" spans="1:6" x14ac:dyDescent="0.25">
      <c r="A273" t="str">
        <f t="shared" si="4"/>
        <v>Object3701</v>
      </c>
      <c r="B273" s="58" t="s">
        <v>10</v>
      </c>
      <c r="C273" s="96">
        <v>3701</v>
      </c>
      <c r="D273" s="58" t="s">
        <v>2058</v>
      </c>
    </row>
    <row r="274" spans="1:6" x14ac:dyDescent="0.25">
      <c r="A274" t="str">
        <f t="shared" si="4"/>
        <v>Object3702</v>
      </c>
      <c r="B274" s="58" t="s">
        <v>10</v>
      </c>
      <c r="C274" s="96">
        <v>3702</v>
      </c>
      <c r="D274" s="58" t="s">
        <v>2059</v>
      </c>
    </row>
    <row r="275" spans="1:6" x14ac:dyDescent="0.25">
      <c r="A275" t="str">
        <f t="shared" si="4"/>
        <v>Object3801</v>
      </c>
      <c r="B275" s="58" t="s">
        <v>10</v>
      </c>
      <c r="C275" s="96">
        <v>3801</v>
      </c>
      <c r="D275" s="58" t="s">
        <v>2060</v>
      </c>
    </row>
    <row r="276" spans="1:6" x14ac:dyDescent="0.25">
      <c r="A276" t="str">
        <f t="shared" si="4"/>
        <v>Object3802</v>
      </c>
      <c r="B276" s="58" t="s">
        <v>10</v>
      </c>
      <c r="C276" s="96">
        <v>3802</v>
      </c>
      <c r="D276" s="58" t="s">
        <v>2061</v>
      </c>
    </row>
    <row r="277" spans="1:6" x14ac:dyDescent="0.25">
      <c r="A277" t="str">
        <f t="shared" si="4"/>
        <v>Object3901</v>
      </c>
      <c r="B277" s="58" t="s">
        <v>10</v>
      </c>
      <c r="C277" s="96">
        <v>3901</v>
      </c>
      <c r="D277" s="58" t="s">
        <v>2062</v>
      </c>
    </row>
    <row r="278" spans="1:6" x14ac:dyDescent="0.25">
      <c r="A278" t="str">
        <f t="shared" si="4"/>
        <v>Object3902</v>
      </c>
      <c r="B278" s="58" t="s">
        <v>10</v>
      </c>
      <c r="C278" s="96">
        <v>3902</v>
      </c>
      <c r="D278" s="58" t="s">
        <v>2063</v>
      </c>
    </row>
    <row r="279" spans="1:6" x14ac:dyDescent="0.25">
      <c r="A279" t="str">
        <f t="shared" si="4"/>
        <v>Object4000</v>
      </c>
      <c r="B279" s="58" t="s">
        <v>10</v>
      </c>
      <c r="C279" s="96">
        <v>4000</v>
      </c>
      <c r="D279" s="58" t="s">
        <v>2064</v>
      </c>
    </row>
    <row r="280" spans="1:6" x14ac:dyDescent="0.25">
      <c r="A280" t="str">
        <f t="shared" si="4"/>
        <v>Object4100</v>
      </c>
      <c r="B280" s="58" t="s">
        <v>10</v>
      </c>
      <c r="C280" s="98" t="s">
        <v>211</v>
      </c>
      <c r="D280" s="67" t="s">
        <v>2065</v>
      </c>
    </row>
    <row r="281" spans="1:6" x14ac:dyDescent="0.25">
      <c r="A281" t="str">
        <f t="shared" si="4"/>
        <v>Object4110</v>
      </c>
      <c r="B281" s="58" t="s">
        <v>10</v>
      </c>
      <c r="C281" s="96">
        <v>4110</v>
      </c>
      <c r="D281" s="58" t="s">
        <v>2066</v>
      </c>
      <c r="E281" s="58" t="s">
        <v>2067</v>
      </c>
      <c r="F281" s="58" t="s">
        <v>2067</v>
      </c>
    </row>
    <row r="282" spans="1:6" x14ac:dyDescent="0.25">
      <c r="A282" t="str">
        <f t="shared" si="4"/>
        <v>Object4160</v>
      </c>
      <c r="B282" s="58" t="s">
        <v>10</v>
      </c>
      <c r="C282" s="96">
        <v>4160</v>
      </c>
      <c r="D282" s="58" t="s">
        <v>2068</v>
      </c>
      <c r="E282" s="58" t="s">
        <v>2067</v>
      </c>
      <c r="F282" s="58" t="s">
        <v>2067</v>
      </c>
    </row>
    <row r="283" spans="1:6" x14ac:dyDescent="0.25">
      <c r="A283" t="str">
        <f t="shared" si="4"/>
        <v>Object4200</v>
      </c>
      <c r="B283" s="58" t="s">
        <v>10</v>
      </c>
      <c r="C283" s="98" t="s">
        <v>212</v>
      </c>
      <c r="D283" s="67" t="s">
        <v>2069</v>
      </c>
    </row>
    <row r="284" spans="1:6" x14ac:dyDescent="0.25">
      <c r="A284" t="str">
        <f t="shared" si="4"/>
        <v>Object4210</v>
      </c>
      <c r="B284" s="58" t="s">
        <v>10</v>
      </c>
      <c r="C284" s="96">
        <v>4210</v>
      </c>
      <c r="D284" s="58" t="s">
        <v>2070</v>
      </c>
      <c r="E284" s="58" t="s">
        <v>2071</v>
      </c>
      <c r="F284" s="58" t="s">
        <v>2071</v>
      </c>
    </row>
    <row r="285" spans="1:6" x14ac:dyDescent="0.25">
      <c r="A285" t="str">
        <f t="shared" si="4"/>
        <v>Object4211</v>
      </c>
      <c r="B285" s="58" t="s">
        <v>10</v>
      </c>
      <c r="C285" s="96">
        <v>4211</v>
      </c>
      <c r="D285" s="58" t="s">
        <v>2072</v>
      </c>
      <c r="E285" s="58" t="s">
        <v>2071</v>
      </c>
      <c r="F285" s="58" t="s">
        <v>2071</v>
      </c>
    </row>
    <row r="286" spans="1:6" x14ac:dyDescent="0.25">
      <c r="A286" t="str">
        <f t="shared" si="4"/>
        <v>Object4300</v>
      </c>
      <c r="B286" s="58" t="s">
        <v>10</v>
      </c>
      <c r="C286" s="96">
        <v>4300</v>
      </c>
      <c r="D286" s="58" t="s">
        <v>2073</v>
      </c>
    </row>
    <row r="287" spans="1:6" x14ac:dyDescent="0.25">
      <c r="A287" t="str">
        <f t="shared" si="4"/>
        <v>Object4307</v>
      </c>
      <c r="B287" s="58" t="s">
        <v>10</v>
      </c>
      <c r="C287" s="96">
        <v>4307</v>
      </c>
      <c r="D287" s="58" t="s">
        <v>2074</v>
      </c>
      <c r="E287" s="58" t="s">
        <v>2075</v>
      </c>
      <c r="F287" s="58" t="s">
        <v>2075</v>
      </c>
    </row>
    <row r="288" spans="1:6" x14ac:dyDescent="0.25">
      <c r="A288" t="str">
        <f t="shared" si="4"/>
        <v>Object4310</v>
      </c>
      <c r="B288" s="58" t="s">
        <v>10</v>
      </c>
      <c r="C288" s="96">
        <v>4310</v>
      </c>
      <c r="D288" s="58" t="s">
        <v>2076</v>
      </c>
      <c r="E288" s="58" t="s">
        <v>2077</v>
      </c>
      <c r="F288" s="58" t="s">
        <v>2077</v>
      </c>
    </row>
    <row r="289" spans="1:6" x14ac:dyDescent="0.25">
      <c r="A289" t="str">
        <f t="shared" si="4"/>
        <v>Object4311</v>
      </c>
      <c r="B289" s="58" t="s">
        <v>10</v>
      </c>
      <c r="C289" s="96">
        <v>4311</v>
      </c>
      <c r="D289" s="58" t="s">
        <v>2078</v>
      </c>
      <c r="E289" s="58" t="s">
        <v>2079</v>
      </c>
      <c r="F289" s="58" t="s">
        <v>2080</v>
      </c>
    </row>
    <row r="290" spans="1:6" x14ac:dyDescent="0.25">
      <c r="A290" t="str">
        <f t="shared" si="4"/>
        <v>Object4317</v>
      </c>
      <c r="B290" s="58" t="s">
        <v>10</v>
      </c>
      <c r="C290" s="96">
        <v>4317</v>
      </c>
      <c r="D290" s="58" t="s">
        <v>2081</v>
      </c>
      <c r="E290" s="58" t="s">
        <v>2082</v>
      </c>
      <c r="F290" s="58" t="s">
        <v>2082</v>
      </c>
    </row>
    <row r="291" spans="1:6" x14ac:dyDescent="0.25">
      <c r="A291" t="str">
        <f t="shared" si="4"/>
        <v>Object4350</v>
      </c>
      <c r="B291" s="58" t="s">
        <v>10</v>
      </c>
      <c r="C291" s="96">
        <v>4350</v>
      </c>
      <c r="D291" s="58" t="s">
        <v>2083</v>
      </c>
      <c r="E291" s="58" t="s">
        <v>2084</v>
      </c>
      <c r="F291" s="58" t="s">
        <v>2084</v>
      </c>
    </row>
    <row r="292" spans="1:6" x14ac:dyDescent="0.25">
      <c r="A292" t="str">
        <f t="shared" si="4"/>
        <v>Object4352</v>
      </c>
      <c r="B292" s="58" t="s">
        <v>10</v>
      </c>
      <c r="C292" s="96">
        <v>4352</v>
      </c>
      <c r="D292" s="58" t="s">
        <v>2085</v>
      </c>
      <c r="E292" s="58" t="s">
        <v>2086</v>
      </c>
      <c r="F292" s="58" t="s">
        <v>2086</v>
      </c>
    </row>
    <row r="293" spans="1:6" x14ac:dyDescent="0.25">
      <c r="A293" t="str">
        <f t="shared" si="4"/>
        <v>Object4359</v>
      </c>
      <c r="B293" s="58" t="s">
        <v>10</v>
      </c>
      <c r="C293" s="96">
        <v>4359</v>
      </c>
      <c r="D293" s="58" t="s">
        <v>2087</v>
      </c>
      <c r="E293" s="58" t="s">
        <v>2088</v>
      </c>
      <c r="F293" s="58" t="s">
        <v>2088</v>
      </c>
    </row>
    <row r="294" spans="1:6" x14ac:dyDescent="0.25">
      <c r="A294" t="str">
        <f t="shared" si="4"/>
        <v>Object4360</v>
      </c>
      <c r="B294" s="58" t="s">
        <v>10</v>
      </c>
      <c r="C294" s="96">
        <v>4360</v>
      </c>
      <c r="D294" s="58" t="s">
        <v>2089</v>
      </c>
      <c r="E294" s="58" t="s">
        <v>2090</v>
      </c>
      <c r="F294" s="58" t="s">
        <v>2091</v>
      </c>
    </row>
    <row r="295" spans="1:6" x14ac:dyDescent="0.25">
      <c r="A295" t="str">
        <f t="shared" si="4"/>
        <v>Object4365</v>
      </c>
      <c r="B295" s="58" t="s">
        <v>10</v>
      </c>
      <c r="C295" s="96">
        <v>4365</v>
      </c>
      <c r="D295" s="58" t="s">
        <v>2092</v>
      </c>
      <c r="E295" s="58" t="s">
        <v>2093</v>
      </c>
      <c r="F295" s="58" t="s">
        <v>2093</v>
      </c>
    </row>
    <row r="296" spans="1:6" x14ac:dyDescent="0.25">
      <c r="A296" t="str">
        <f t="shared" si="4"/>
        <v>Object4400</v>
      </c>
      <c r="B296" s="58" t="s">
        <v>10</v>
      </c>
      <c r="C296" s="96">
        <v>4400</v>
      </c>
      <c r="D296" s="58" t="s">
        <v>2094</v>
      </c>
      <c r="E296" s="58" t="s">
        <v>2090</v>
      </c>
      <c r="F296" s="58" t="s">
        <v>2091</v>
      </c>
    </row>
    <row r="297" spans="1:6" x14ac:dyDescent="0.25">
      <c r="A297" t="str">
        <f t="shared" si="4"/>
        <v>Object4460</v>
      </c>
      <c r="B297" s="58" t="s">
        <v>10</v>
      </c>
      <c r="C297" s="96">
        <v>4460</v>
      </c>
      <c r="D297" s="58" t="s">
        <v>2095</v>
      </c>
      <c r="E297" s="58" t="s">
        <v>2090</v>
      </c>
      <c r="F297" s="58" t="s">
        <v>2091</v>
      </c>
    </row>
    <row r="298" spans="1:6" x14ac:dyDescent="0.25">
      <c r="A298" t="str">
        <f t="shared" si="4"/>
        <v>Object4461</v>
      </c>
      <c r="B298" s="58" t="s">
        <v>10</v>
      </c>
      <c r="C298" s="96">
        <v>4461</v>
      </c>
      <c r="D298" s="58" t="s">
        <v>2096</v>
      </c>
    </row>
    <row r="299" spans="1:6" x14ac:dyDescent="0.25">
      <c r="A299" t="str">
        <f t="shared" si="4"/>
        <v>Object4700</v>
      </c>
      <c r="B299" s="58" t="s">
        <v>10</v>
      </c>
      <c r="C299" s="96">
        <v>4700</v>
      </c>
      <c r="D299" s="58" t="s">
        <v>2097</v>
      </c>
    </row>
    <row r="300" spans="1:6" x14ac:dyDescent="0.25">
      <c r="A300" t="str">
        <f t="shared" si="4"/>
        <v>Object4710</v>
      </c>
      <c r="B300" s="58" t="s">
        <v>10</v>
      </c>
      <c r="C300" s="96">
        <v>4710</v>
      </c>
      <c r="D300" s="58" t="s">
        <v>2098</v>
      </c>
      <c r="E300" s="58" t="s">
        <v>2099</v>
      </c>
      <c r="F300" s="58" t="s">
        <v>2099</v>
      </c>
    </row>
    <row r="301" spans="1:6" x14ac:dyDescent="0.25">
      <c r="A301" t="str">
        <f t="shared" si="4"/>
        <v>Object4790</v>
      </c>
      <c r="B301" s="58" t="s">
        <v>10</v>
      </c>
      <c r="C301" s="96">
        <v>4790</v>
      </c>
      <c r="D301" s="58" t="s">
        <v>2100</v>
      </c>
      <c r="E301" s="58" t="s">
        <v>2101</v>
      </c>
      <c r="F301" s="58" t="s">
        <v>2101</v>
      </c>
    </row>
    <row r="302" spans="1:6" x14ac:dyDescent="0.25">
      <c r="A302" t="str">
        <f t="shared" si="4"/>
        <v>Object5000</v>
      </c>
      <c r="B302" s="58" t="s">
        <v>10</v>
      </c>
      <c r="C302" s="96">
        <v>5000</v>
      </c>
      <c r="D302" s="58" t="s">
        <v>2102</v>
      </c>
    </row>
    <row r="303" spans="1:6" x14ac:dyDescent="0.25">
      <c r="A303" t="str">
        <f t="shared" si="4"/>
        <v>Object5100</v>
      </c>
      <c r="B303" s="58" t="s">
        <v>10</v>
      </c>
      <c r="C303" s="96">
        <v>5100</v>
      </c>
      <c r="D303" s="58" t="s">
        <v>2103</v>
      </c>
      <c r="E303" s="58" t="s">
        <v>337</v>
      </c>
      <c r="F303" s="58" t="s">
        <v>337</v>
      </c>
    </row>
    <row r="304" spans="1:6" x14ac:dyDescent="0.25">
      <c r="A304" t="str">
        <f t="shared" si="4"/>
        <v>Object5200</v>
      </c>
      <c r="B304" s="58" t="s">
        <v>10</v>
      </c>
      <c r="C304" s="96">
        <v>5200</v>
      </c>
      <c r="D304" s="58" t="s">
        <v>2104</v>
      </c>
      <c r="E304" s="58" t="s">
        <v>2105</v>
      </c>
      <c r="F304" s="58" t="s">
        <v>2106</v>
      </c>
    </row>
    <row r="305" spans="1:6" x14ac:dyDescent="0.25">
      <c r="A305" t="str">
        <f t="shared" si="4"/>
        <v>Object5203</v>
      </c>
      <c r="B305" s="58" t="s">
        <v>10</v>
      </c>
      <c r="C305" s="96">
        <v>5203</v>
      </c>
      <c r="D305" s="58" t="s">
        <v>2107</v>
      </c>
      <c r="E305" s="58" t="s">
        <v>2108</v>
      </c>
      <c r="F305" s="58" t="s">
        <v>2108</v>
      </c>
    </row>
    <row r="306" spans="1:6" x14ac:dyDescent="0.25">
      <c r="A306" t="str">
        <f t="shared" si="4"/>
        <v>Object5300</v>
      </c>
      <c r="B306" s="58" t="s">
        <v>10</v>
      </c>
      <c r="C306" s="96">
        <v>5300</v>
      </c>
      <c r="D306" s="58" t="s">
        <v>2109</v>
      </c>
      <c r="E306" s="58" t="s">
        <v>2110</v>
      </c>
      <c r="F306" s="58" t="s">
        <v>2110</v>
      </c>
    </row>
    <row r="307" spans="1:6" x14ac:dyDescent="0.25">
      <c r="A307" t="str">
        <f t="shared" si="4"/>
        <v>Object5400</v>
      </c>
      <c r="B307" s="58" t="s">
        <v>10</v>
      </c>
      <c r="C307" s="96">
        <v>5400</v>
      </c>
      <c r="D307" s="58" t="s">
        <v>2111</v>
      </c>
    </row>
    <row r="308" spans="1:6" x14ac:dyDescent="0.25">
      <c r="A308" t="str">
        <f t="shared" si="4"/>
        <v>Object5430</v>
      </c>
      <c r="B308" s="58" t="s">
        <v>10</v>
      </c>
      <c r="C308" s="96">
        <v>5430</v>
      </c>
      <c r="D308" s="58" t="s">
        <v>2112</v>
      </c>
      <c r="E308" s="58" t="s">
        <v>2113</v>
      </c>
      <c r="F308" s="58" t="s">
        <v>2113</v>
      </c>
    </row>
    <row r="309" spans="1:6" x14ac:dyDescent="0.25">
      <c r="A309" t="str">
        <f t="shared" si="4"/>
        <v>Object5440</v>
      </c>
      <c r="B309" s="58" t="s">
        <v>10</v>
      </c>
      <c r="C309" s="96">
        <v>5440</v>
      </c>
      <c r="D309" s="58" t="s">
        <v>2114</v>
      </c>
      <c r="E309" s="58" t="s">
        <v>2115</v>
      </c>
      <c r="F309" s="58" t="s">
        <v>2115</v>
      </c>
    </row>
    <row r="310" spans="1:6" x14ac:dyDescent="0.25">
      <c r="A310" t="str">
        <f t="shared" si="4"/>
        <v>Object5450</v>
      </c>
      <c r="B310" s="58" t="s">
        <v>10</v>
      </c>
      <c r="C310" s="96">
        <v>5450</v>
      </c>
      <c r="D310" s="58" t="s">
        <v>2116</v>
      </c>
      <c r="E310" s="58" t="s">
        <v>2117</v>
      </c>
      <c r="F310" s="58" t="s">
        <v>2117</v>
      </c>
    </row>
    <row r="311" spans="1:6" x14ac:dyDescent="0.25">
      <c r="A311" t="str">
        <f t="shared" si="4"/>
        <v>Object5500</v>
      </c>
      <c r="B311" s="58" t="s">
        <v>10</v>
      </c>
      <c r="C311" s="96">
        <v>5500</v>
      </c>
      <c r="D311" s="58" t="s">
        <v>2118</v>
      </c>
    </row>
    <row r="312" spans="1:6" x14ac:dyDescent="0.25">
      <c r="A312" t="str">
        <f t="shared" si="4"/>
        <v>Object5510</v>
      </c>
      <c r="B312" s="58" t="s">
        <v>10</v>
      </c>
      <c r="C312" s="96">
        <v>5510</v>
      </c>
      <c r="D312" s="58" t="s">
        <v>2119</v>
      </c>
      <c r="E312" s="58" t="s">
        <v>2120</v>
      </c>
      <c r="F312" s="58" t="s">
        <v>2120</v>
      </c>
    </row>
    <row r="313" spans="1:6" x14ac:dyDescent="0.25">
      <c r="A313" t="str">
        <f t="shared" si="4"/>
        <v>Object5520</v>
      </c>
      <c r="B313" s="58" t="s">
        <v>10</v>
      </c>
      <c r="C313" s="96">
        <v>5520</v>
      </c>
      <c r="D313" s="58" t="s">
        <v>2121</v>
      </c>
      <c r="E313" s="58" t="s">
        <v>2122</v>
      </c>
      <c r="F313" s="58" t="s">
        <v>2122</v>
      </c>
    </row>
    <row r="314" spans="1:6" x14ac:dyDescent="0.25">
      <c r="A314" t="str">
        <f t="shared" si="4"/>
        <v>Object5530</v>
      </c>
      <c r="B314" s="58" t="s">
        <v>10</v>
      </c>
      <c r="C314" s="96">
        <v>5530</v>
      </c>
      <c r="D314" s="58" t="s">
        <v>2123</v>
      </c>
      <c r="E314" s="58" t="s">
        <v>2124</v>
      </c>
      <c r="F314" s="58" t="s">
        <v>2124</v>
      </c>
    </row>
    <row r="315" spans="1:6" x14ac:dyDescent="0.25">
      <c r="A315" t="str">
        <f t="shared" si="4"/>
        <v>Object5570</v>
      </c>
      <c r="B315" s="58" t="s">
        <v>10</v>
      </c>
      <c r="C315" s="96">
        <v>5570</v>
      </c>
      <c r="D315" s="58" t="s">
        <v>2125</v>
      </c>
      <c r="E315" s="58" t="s">
        <v>2126</v>
      </c>
      <c r="F315" s="58" t="s">
        <v>2126</v>
      </c>
    </row>
    <row r="316" spans="1:6" x14ac:dyDescent="0.25">
      <c r="A316" t="str">
        <f t="shared" si="4"/>
        <v>Object5580</v>
      </c>
      <c r="B316" s="58" t="s">
        <v>10</v>
      </c>
      <c r="C316" s="96">
        <v>5580</v>
      </c>
      <c r="D316" s="58" t="s">
        <v>2127</v>
      </c>
      <c r="E316" s="58" t="s">
        <v>2128</v>
      </c>
      <c r="F316" s="58" t="s">
        <v>2128</v>
      </c>
    </row>
    <row r="317" spans="1:6" x14ac:dyDescent="0.25">
      <c r="A317" t="str">
        <f t="shared" si="4"/>
        <v>Object5590</v>
      </c>
      <c r="B317" s="58" t="s">
        <v>10</v>
      </c>
      <c r="C317" s="96">
        <v>5590</v>
      </c>
      <c r="D317" s="58" t="s">
        <v>2129</v>
      </c>
      <c r="E317" s="58" t="s">
        <v>2130</v>
      </c>
      <c r="F317" s="58" t="s">
        <v>2130</v>
      </c>
    </row>
    <row r="318" spans="1:6" x14ac:dyDescent="0.25">
      <c r="A318" t="str">
        <f t="shared" si="4"/>
        <v>Object5600</v>
      </c>
      <c r="B318" s="58" t="s">
        <v>10</v>
      </c>
      <c r="C318" s="96">
        <v>5600</v>
      </c>
      <c r="D318" s="58" t="s">
        <v>2131</v>
      </c>
    </row>
    <row r="319" spans="1:6" x14ac:dyDescent="0.25">
      <c r="A319" t="str">
        <f t="shared" si="4"/>
        <v>Object5601</v>
      </c>
      <c r="B319" s="58" t="s">
        <v>10</v>
      </c>
      <c r="C319" s="96">
        <v>5601</v>
      </c>
      <c r="D319" s="58" t="s">
        <v>2132</v>
      </c>
      <c r="E319" s="58" t="s">
        <v>2133</v>
      </c>
      <c r="F319" s="58" t="s">
        <v>2133</v>
      </c>
    </row>
    <row r="320" spans="1:6" x14ac:dyDescent="0.25">
      <c r="A320" t="str">
        <f t="shared" si="4"/>
        <v>Object5602</v>
      </c>
      <c r="B320" s="58" t="s">
        <v>10</v>
      </c>
      <c r="C320" s="96">
        <v>5602</v>
      </c>
      <c r="D320" s="58" t="s">
        <v>2134</v>
      </c>
      <c r="E320" s="58" t="s">
        <v>2135</v>
      </c>
      <c r="F320" s="58" t="s">
        <v>2135</v>
      </c>
    </row>
    <row r="321" spans="1:6" x14ac:dyDescent="0.25">
      <c r="A321" t="str">
        <f t="shared" si="4"/>
        <v>Object5635</v>
      </c>
      <c r="B321" s="58" t="s">
        <v>10</v>
      </c>
      <c r="C321" s="96">
        <v>5635</v>
      </c>
      <c r="D321" s="58" t="s">
        <v>2136</v>
      </c>
      <c r="E321" s="58" t="s">
        <v>2137</v>
      </c>
      <c r="F321" s="58" t="s">
        <v>2138</v>
      </c>
    </row>
    <row r="322" spans="1:6" x14ac:dyDescent="0.25">
      <c r="A322" t="str">
        <f t="shared" si="4"/>
        <v>Object5650</v>
      </c>
      <c r="B322" s="58" t="s">
        <v>10</v>
      </c>
      <c r="C322" s="96">
        <v>5650</v>
      </c>
      <c r="D322" s="58" t="s">
        <v>2139</v>
      </c>
      <c r="E322" s="58" t="s">
        <v>2140</v>
      </c>
      <c r="F322" s="58" t="s">
        <v>2140</v>
      </c>
    </row>
    <row r="323" spans="1:6" x14ac:dyDescent="0.25">
      <c r="A323" t="str">
        <f t="shared" si="4"/>
        <v>Object5651</v>
      </c>
      <c r="B323" s="58" t="s">
        <v>10</v>
      </c>
      <c r="C323" s="96">
        <v>5651</v>
      </c>
      <c r="D323" s="58" t="s">
        <v>2141</v>
      </c>
      <c r="E323" s="58" t="s">
        <v>2142</v>
      </c>
      <c r="F323" s="58" t="s">
        <v>2142</v>
      </c>
    </row>
    <row r="324" spans="1:6" x14ac:dyDescent="0.25">
      <c r="A324" t="str">
        <f t="shared" ref="A324:A387" si="5">B324&amp;C324</f>
        <v>Object5652</v>
      </c>
      <c r="B324" s="58" t="s">
        <v>10</v>
      </c>
      <c r="C324" s="96">
        <v>5652</v>
      </c>
      <c r="D324" s="58" t="s">
        <v>2134</v>
      </c>
      <c r="E324" s="58" t="s">
        <v>2143</v>
      </c>
      <c r="F324" s="58" t="s">
        <v>2143</v>
      </c>
    </row>
    <row r="325" spans="1:6" x14ac:dyDescent="0.25">
      <c r="A325" t="str">
        <f t="shared" si="5"/>
        <v>Object5655</v>
      </c>
      <c r="B325" s="58" t="s">
        <v>10</v>
      </c>
      <c r="C325" s="96">
        <v>5655</v>
      </c>
      <c r="D325" s="58" t="s">
        <v>2144</v>
      </c>
      <c r="E325" s="58" t="s">
        <v>2145</v>
      </c>
      <c r="F325" s="58" t="s">
        <v>2145</v>
      </c>
    </row>
    <row r="326" spans="1:6" x14ac:dyDescent="0.25">
      <c r="A326" t="str">
        <f t="shared" si="5"/>
        <v>Object5700</v>
      </c>
      <c r="B326" s="58" t="s">
        <v>10</v>
      </c>
      <c r="C326" s="96">
        <v>5700</v>
      </c>
      <c r="D326" s="58" t="s">
        <v>2146</v>
      </c>
    </row>
    <row r="327" spans="1:6" x14ac:dyDescent="0.25">
      <c r="A327" t="str">
        <f t="shared" si="5"/>
        <v>Object5710</v>
      </c>
      <c r="B327" s="58" t="s">
        <v>10</v>
      </c>
      <c r="C327" s="96">
        <v>5710</v>
      </c>
      <c r="D327" s="58" t="s">
        <v>2147</v>
      </c>
      <c r="E327" s="58" t="s">
        <v>2148</v>
      </c>
      <c r="F327" s="58" t="s">
        <v>2148</v>
      </c>
    </row>
    <row r="328" spans="1:6" x14ac:dyDescent="0.25">
      <c r="A328" t="str">
        <f t="shared" si="5"/>
        <v>Object5711</v>
      </c>
      <c r="B328" s="58" t="s">
        <v>10</v>
      </c>
      <c r="C328" s="96">
        <v>5711</v>
      </c>
      <c r="D328" s="58" t="s">
        <v>2149</v>
      </c>
      <c r="E328" s="58" t="s">
        <v>2148</v>
      </c>
      <c r="F328" s="58" t="s">
        <v>2148</v>
      </c>
    </row>
    <row r="329" spans="1:6" x14ac:dyDescent="0.25">
      <c r="A329" t="str">
        <f t="shared" si="5"/>
        <v>Object5715</v>
      </c>
      <c r="B329" s="58" t="s">
        <v>10</v>
      </c>
      <c r="C329" s="96">
        <v>5715</v>
      </c>
      <c r="D329" s="58" t="s">
        <v>2150</v>
      </c>
      <c r="E329" s="58" t="s">
        <v>2148</v>
      </c>
      <c r="F329" s="58" t="s">
        <v>2148</v>
      </c>
    </row>
    <row r="330" spans="1:6" x14ac:dyDescent="0.25">
      <c r="A330" t="str">
        <f t="shared" si="5"/>
        <v>Object5720</v>
      </c>
      <c r="B330" s="58" t="s">
        <v>10</v>
      </c>
      <c r="C330" s="96">
        <v>5720</v>
      </c>
      <c r="D330" s="58" t="s">
        <v>2151</v>
      </c>
      <c r="E330" s="58" t="s">
        <v>2148</v>
      </c>
      <c r="F330" s="58" t="s">
        <v>2148</v>
      </c>
    </row>
    <row r="331" spans="1:6" x14ac:dyDescent="0.25">
      <c r="A331" t="str">
        <f t="shared" si="5"/>
        <v>Object5725</v>
      </c>
      <c r="B331" s="58" t="s">
        <v>10</v>
      </c>
      <c r="C331" s="96">
        <v>5725</v>
      </c>
      <c r="D331" s="58" t="s">
        <v>2152</v>
      </c>
      <c r="E331" s="58" t="s">
        <v>2148</v>
      </c>
      <c r="F331" s="58" t="s">
        <v>2148</v>
      </c>
    </row>
    <row r="332" spans="1:6" x14ac:dyDescent="0.25">
      <c r="A332" t="str">
        <f t="shared" si="5"/>
        <v>Object5730</v>
      </c>
      <c r="B332" s="58" t="s">
        <v>10</v>
      </c>
      <c r="C332" s="96">
        <v>5730</v>
      </c>
      <c r="D332" s="58" t="s">
        <v>2153</v>
      </c>
      <c r="E332" s="58" t="s">
        <v>2148</v>
      </c>
      <c r="F332" s="58" t="s">
        <v>2148</v>
      </c>
    </row>
    <row r="333" spans="1:6" x14ac:dyDescent="0.25">
      <c r="A333" t="str">
        <f t="shared" si="5"/>
        <v>Object5740</v>
      </c>
      <c r="B333" s="58" t="s">
        <v>10</v>
      </c>
      <c r="C333" s="96">
        <v>5740</v>
      </c>
      <c r="D333" s="58" t="s">
        <v>2154</v>
      </c>
      <c r="E333" s="58" t="s">
        <v>2148</v>
      </c>
      <c r="F333" s="58" t="s">
        <v>2148</v>
      </c>
    </row>
    <row r="334" spans="1:6" x14ac:dyDescent="0.25">
      <c r="A334" t="str">
        <f t="shared" si="5"/>
        <v>Object5750</v>
      </c>
      <c r="B334" s="58" t="s">
        <v>10</v>
      </c>
      <c r="C334" s="96">
        <v>5750</v>
      </c>
      <c r="D334" s="58" t="s">
        <v>2155</v>
      </c>
      <c r="E334" s="58" t="s">
        <v>2148</v>
      </c>
      <c r="F334" s="58" t="s">
        <v>2148</v>
      </c>
    </row>
    <row r="335" spans="1:6" x14ac:dyDescent="0.25">
      <c r="A335" t="str">
        <f t="shared" si="5"/>
        <v>Object5751</v>
      </c>
      <c r="B335" s="58" t="s">
        <v>10</v>
      </c>
      <c r="C335" s="96">
        <v>5751</v>
      </c>
      <c r="D335" s="58" t="s">
        <v>2154</v>
      </c>
      <c r="E335" s="58" t="s">
        <v>2148</v>
      </c>
      <c r="F335" s="58" t="s">
        <v>2148</v>
      </c>
    </row>
    <row r="336" spans="1:6" x14ac:dyDescent="0.25">
      <c r="A336" t="str">
        <f t="shared" si="5"/>
        <v>Object5752</v>
      </c>
      <c r="B336" s="58" t="s">
        <v>10</v>
      </c>
      <c r="C336" s="96">
        <v>5752</v>
      </c>
      <c r="D336" s="58" t="s">
        <v>2156</v>
      </c>
      <c r="E336" s="58" t="s">
        <v>2148</v>
      </c>
      <c r="F336" s="58" t="s">
        <v>2148</v>
      </c>
    </row>
    <row r="337" spans="1:6" x14ac:dyDescent="0.25">
      <c r="A337" t="str">
        <f t="shared" si="5"/>
        <v>Object5800</v>
      </c>
      <c r="B337" s="58" t="s">
        <v>10</v>
      </c>
      <c r="C337" s="96">
        <v>5800</v>
      </c>
      <c r="D337" s="58" t="s">
        <v>2157</v>
      </c>
    </row>
    <row r="338" spans="1:6" x14ac:dyDescent="0.25">
      <c r="A338" t="str">
        <f t="shared" si="5"/>
        <v>Object5801</v>
      </c>
      <c r="B338" s="58" t="s">
        <v>10</v>
      </c>
      <c r="C338" s="96">
        <v>5801</v>
      </c>
      <c r="D338" s="58" t="s">
        <v>2158</v>
      </c>
      <c r="E338" s="58" t="s">
        <v>2159</v>
      </c>
      <c r="F338" s="58" t="s">
        <v>2159</v>
      </c>
    </row>
    <row r="339" spans="1:6" x14ac:dyDescent="0.25">
      <c r="A339" t="str">
        <f t="shared" si="5"/>
        <v>Object5802</v>
      </c>
      <c r="B339" s="58" t="s">
        <v>10</v>
      </c>
      <c r="C339" s="96">
        <v>5802</v>
      </c>
      <c r="D339" s="58" t="s">
        <v>2160</v>
      </c>
      <c r="E339" s="58" t="s">
        <v>2161</v>
      </c>
      <c r="F339" s="58" t="s">
        <v>2161</v>
      </c>
    </row>
    <row r="340" spans="1:6" x14ac:dyDescent="0.25">
      <c r="A340" t="str">
        <f t="shared" si="5"/>
        <v>Object5803</v>
      </c>
      <c r="B340" s="58" t="s">
        <v>10</v>
      </c>
      <c r="C340" s="96">
        <v>5803</v>
      </c>
      <c r="D340" s="58" t="s">
        <v>2162</v>
      </c>
      <c r="E340" s="58" t="s">
        <v>2163</v>
      </c>
      <c r="F340" s="58" t="s">
        <v>2163</v>
      </c>
    </row>
    <row r="341" spans="1:6" x14ac:dyDescent="0.25">
      <c r="A341" t="str">
        <f t="shared" si="5"/>
        <v>Object5804</v>
      </c>
      <c r="B341" s="58" t="s">
        <v>10</v>
      </c>
      <c r="C341" s="96">
        <v>5804</v>
      </c>
      <c r="D341" s="58" t="s">
        <v>2164</v>
      </c>
      <c r="E341" s="58" t="s">
        <v>2165</v>
      </c>
      <c r="F341" s="58" t="s">
        <v>2165</v>
      </c>
    </row>
    <row r="342" spans="1:6" x14ac:dyDescent="0.25">
      <c r="A342" t="str">
        <f t="shared" si="5"/>
        <v>Object5805</v>
      </c>
      <c r="B342" s="58" t="s">
        <v>10</v>
      </c>
      <c r="C342" s="96">
        <v>5805</v>
      </c>
      <c r="D342" s="58" t="s">
        <v>2166</v>
      </c>
      <c r="E342" s="58" t="s">
        <v>2167</v>
      </c>
      <c r="F342" s="58" t="s">
        <v>2167</v>
      </c>
    </row>
    <row r="343" spans="1:6" x14ac:dyDescent="0.25">
      <c r="A343" t="str">
        <f t="shared" si="5"/>
        <v>Object5810</v>
      </c>
      <c r="B343" s="58" t="s">
        <v>10</v>
      </c>
      <c r="C343" s="96">
        <v>5810</v>
      </c>
      <c r="D343" s="58" t="s">
        <v>2168</v>
      </c>
      <c r="E343" s="58" t="s">
        <v>2169</v>
      </c>
      <c r="F343" s="58" t="s">
        <v>2169</v>
      </c>
    </row>
    <row r="344" spans="1:6" x14ac:dyDescent="0.25">
      <c r="A344" t="str">
        <f t="shared" si="5"/>
        <v>Object5811</v>
      </c>
      <c r="B344" s="58" t="s">
        <v>10</v>
      </c>
      <c r="C344" s="96">
        <v>5811</v>
      </c>
      <c r="D344" s="58" t="s">
        <v>2170</v>
      </c>
      <c r="E344" s="58" t="s">
        <v>2171</v>
      </c>
      <c r="F344" s="58" t="s">
        <v>2171</v>
      </c>
    </row>
    <row r="345" spans="1:6" x14ac:dyDescent="0.25">
      <c r="A345" t="str">
        <f t="shared" si="5"/>
        <v>Object5814</v>
      </c>
      <c r="B345" s="58" t="s">
        <v>10</v>
      </c>
      <c r="C345" s="96">
        <v>5814</v>
      </c>
      <c r="D345" s="58" t="s">
        <v>2172</v>
      </c>
      <c r="E345" s="58" t="s">
        <v>2173</v>
      </c>
      <c r="F345" s="58" t="s">
        <v>2173</v>
      </c>
    </row>
    <row r="346" spans="1:6" x14ac:dyDescent="0.25">
      <c r="A346" t="str">
        <f t="shared" si="5"/>
        <v>Object5815</v>
      </c>
      <c r="B346" s="58" t="s">
        <v>10</v>
      </c>
      <c r="C346" s="96">
        <v>5815</v>
      </c>
      <c r="D346" s="58" t="s">
        <v>2174</v>
      </c>
      <c r="E346" s="58" t="s">
        <v>2175</v>
      </c>
      <c r="F346" s="58" t="s">
        <v>2175</v>
      </c>
    </row>
    <row r="347" spans="1:6" x14ac:dyDescent="0.25">
      <c r="A347" t="str">
        <f t="shared" si="5"/>
        <v>Object5820</v>
      </c>
      <c r="B347" s="58" t="s">
        <v>10</v>
      </c>
      <c r="C347" s="96">
        <v>5820</v>
      </c>
      <c r="D347" s="58" t="s">
        <v>2176</v>
      </c>
      <c r="E347" s="58" t="s">
        <v>2177</v>
      </c>
      <c r="F347" s="58" t="s">
        <v>2177</v>
      </c>
    </row>
    <row r="348" spans="1:6" x14ac:dyDescent="0.25">
      <c r="A348" t="str">
        <f t="shared" si="5"/>
        <v>Object5823</v>
      </c>
      <c r="B348" s="58" t="s">
        <v>10</v>
      </c>
      <c r="C348" s="96">
        <v>5823</v>
      </c>
      <c r="D348" s="58" t="s">
        <v>2178</v>
      </c>
      <c r="E348" s="58" t="s">
        <v>2179</v>
      </c>
      <c r="F348" s="58" t="s">
        <v>2179</v>
      </c>
    </row>
    <row r="349" spans="1:6" x14ac:dyDescent="0.25">
      <c r="A349" t="str">
        <f t="shared" si="5"/>
        <v>Object5824</v>
      </c>
      <c r="B349" s="58" t="s">
        <v>10</v>
      </c>
      <c r="C349" s="96">
        <v>5824</v>
      </c>
      <c r="D349" s="58" t="s">
        <v>2180</v>
      </c>
      <c r="E349" s="58" t="s">
        <v>2181</v>
      </c>
      <c r="F349" s="58" t="s">
        <v>2181</v>
      </c>
    </row>
    <row r="350" spans="1:6" x14ac:dyDescent="0.25">
      <c r="A350" t="str">
        <f t="shared" si="5"/>
        <v>Object5825</v>
      </c>
      <c r="B350" s="58" t="s">
        <v>10</v>
      </c>
      <c r="C350" s="96">
        <v>5825</v>
      </c>
      <c r="D350" s="58" t="s">
        <v>2182</v>
      </c>
      <c r="E350" s="58" t="s">
        <v>2183</v>
      </c>
      <c r="F350" s="58" t="s">
        <v>2183</v>
      </c>
    </row>
    <row r="351" spans="1:6" x14ac:dyDescent="0.25">
      <c r="A351" t="str">
        <f t="shared" si="5"/>
        <v>Object5826</v>
      </c>
      <c r="B351" s="58" t="s">
        <v>10</v>
      </c>
      <c r="C351" s="96">
        <v>5826</v>
      </c>
      <c r="D351" s="58" t="s">
        <v>2184</v>
      </c>
      <c r="E351" s="58" t="s">
        <v>2185</v>
      </c>
      <c r="F351" s="58" t="s">
        <v>2185</v>
      </c>
    </row>
    <row r="352" spans="1:6" x14ac:dyDescent="0.25">
      <c r="A352" t="str">
        <f t="shared" si="5"/>
        <v>Object5835</v>
      </c>
      <c r="B352" s="58" t="s">
        <v>10</v>
      </c>
      <c r="C352" s="96">
        <v>5835</v>
      </c>
      <c r="D352" s="58" t="s">
        <v>2186</v>
      </c>
      <c r="E352" s="58" t="s">
        <v>2187</v>
      </c>
      <c r="F352" s="58" t="s">
        <v>2187</v>
      </c>
    </row>
    <row r="353" spans="1:6" x14ac:dyDescent="0.25">
      <c r="A353" t="str">
        <f t="shared" si="5"/>
        <v>Object5841</v>
      </c>
      <c r="B353" s="58" t="s">
        <v>10</v>
      </c>
      <c r="C353" s="96">
        <v>5841</v>
      </c>
      <c r="D353" s="58" t="s">
        <v>2188</v>
      </c>
      <c r="E353" s="58" t="s">
        <v>2189</v>
      </c>
      <c r="F353" s="58" t="s">
        <v>2189</v>
      </c>
    </row>
    <row r="354" spans="1:6" x14ac:dyDescent="0.25">
      <c r="A354" t="str">
        <f t="shared" si="5"/>
        <v>Object5843</v>
      </c>
      <c r="B354" s="58" t="s">
        <v>10</v>
      </c>
      <c r="C354" s="96">
        <v>5843</v>
      </c>
      <c r="D354" s="58" t="s">
        <v>2190</v>
      </c>
      <c r="E354" s="58" t="s">
        <v>2191</v>
      </c>
      <c r="F354" s="58" t="s">
        <v>2191</v>
      </c>
    </row>
    <row r="355" spans="1:6" x14ac:dyDescent="0.25">
      <c r="A355" t="str">
        <f t="shared" si="5"/>
        <v>Object5844</v>
      </c>
      <c r="B355" s="58" t="s">
        <v>10</v>
      </c>
      <c r="C355" s="96">
        <v>5844</v>
      </c>
      <c r="D355" s="58" t="s">
        <v>2192</v>
      </c>
      <c r="E355" s="58" t="s">
        <v>2193</v>
      </c>
      <c r="F355" s="58" t="s">
        <v>2193</v>
      </c>
    </row>
    <row r="356" spans="1:6" x14ac:dyDescent="0.25">
      <c r="A356" t="str">
        <f t="shared" si="5"/>
        <v>Object5850</v>
      </c>
      <c r="B356" s="58" t="s">
        <v>10</v>
      </c>
      <c r="C356" s="96">
        <v>5850</v>
      </c>
      <c r="D356" s="58" t="s">
        <v>2194</v>
      </c>
      <c r="E356" s="58" t="s">
        <v>2195</v>
      </c>
      <c r="F356" s="58" t="s">
        <v>2195</v>
      </c>
    </row>
    <row r="357" spans="1:6" x14ac:dyDescent="0.25">
      <c r="A357" t="str">
        <f t="shared" si="5"/>
        <v>Object5855</v>
      </c>
      <c r="B357" s="58" t="s">
        <v>10</v>
      </c>
      <c r="C357" s="96">
        <v>5855</v>
      </c>
      <c r="D357" s="58" t="s">
        <v>2196</v>
      </c>
      <c r="E357" s="58" t="s">
        <v>2197</v>
      </c>
      <c r="F357" s="58" t="s">
        <v>2197</v>
      </c>
    </row>
    <row r="358" spans="1:6" x14ac:dyDescent="0.25">
      <c r="A358" t="str">
        <f t="shared" si="5"/>
        <v>Object5860</v>
      </c>
      <c r="B358" s="58" t="s">
        <v>10</v>
      </c>
      <c r="C358" s="96">
        <v>5860</v>
      </c>
      <c r="D358" s="58" t="s">
        <v>2198</v>
      </c>
      <c r="E358" s="58" t="s">
        <v>2199</v>
      </c>
      <c r="F358" s="58" t="s">
        <v>2199</v>
      </c>
    </row>
    <row r="359" spans="1:6" x14ac:dyDescent="0.25">
      <c r="A359" t="str">
        <f t="shared" si="5"/>
        <v>Object5899</v>
      </c>
      <c r="B359" s="58" t="s">
        <v>10</v>
      </c>
      <c r="C359" s="96">
        <v>5899</v>
      </c>
      <c r="D359" s="58" t="s">
        <v>2200</v>
      </c>
    </row>
    <row r="360" spans="1:6" x14ac:dyDescent="0.25">
      <c r="A360" t="str">
        <f t="shared" si="5"/>
        <v>Object5899</v>
      </c>
      <c r="B360" s="58" t="s">
        <v>10</v>
      </c>
      <c r="C360" s="96">
        <v>5899</v>
      </c>
      <c r="D360" s="58" t="s">
        <v>2200</v>
      </c>
    </row>
    <row r="361" spans="1:6" x14ac:dyDescent="0.25">
      <c r="A361" t="str">
        <f t="shared" si="5"/>
        <v>Object5900</v>
      </c>
      <c r="B361" s="58" t="s">
        <v>10</v>
      </c>
      <c r="C361" s="96">
        <v>5900</v>
      </c>
      <c r="D361" s="58" t="s">
        <v>2201</v>
      </c>
    </row>
    <row r="362" spans="1:6" x14ac:dyDescent="0.25">
      <c r="A362" t="str">
        <f t="shared" si="5"/>
        <v>Object5910</v>
      </c>
      <c r="B362" s="58" t="s">
        <v>10</v>
      </c>
      <c r="C362" s="96">
        <v>5910</v>
      </c>
      <c r="D362" s="58" t="s">
        <v>2202</v>
      </c>
      <c r="E362" s="58" t="s">
        <v>2203</v>
      </c>
      <c r="F362" s="58" t="s">
        <v>2203</v>
      </c>
    </row>
    <row r="363" spans="1:6" x14ac:dyDescent="0.25">
      <c r="A363" t="str">
        <f t="shared" si="5"/>
        <v>Object5911</v>
      </c>
      <c r="B363" s="58" t="s">
        <v>10</v>
      </c>
      <c r="C363" s="96">
        <v>5911</v>
      </c>
      <c r="D363" s="58" t="s">
        <v>2204</v>
      </c>
      <c r="E363" s="58" t="s">
        <v>2205</v>
      </c>
      <c r="F363" s="58" t="s">
        <v>2205</v>
      </c>
    </row>
    <row r="364" spans="1:6" x14ac:dyDescent="0.25">
      <c r="A364" t="str">
        <f t="shared" si="5"/>
        <v>Object5915</v>
      </c>
      <c r="B364" s="58" t="s">
        <v>10</v>
      </c>
      <c r="C364" s="96">
        <v>5915</v>
      </c>
      <c r="D364" s="58" t="s">
        <v>2206</v>
      </c>
      <c r="E364" s="58" t="s">
        <v>2207</v>
      </c>
      <c r="F364" s="58" t="s">
        <v>2207</v>
      </c>
    </row>
    <row r="365" spans="1:6" x14ac:dyDescent="0.25">
      <c r="A365" t="str">
        <f t="shared" si="5"/>
        <v>Object5920</v>
      </c>
      <c r="B365" s="58" t="s">
        <v>10</v>
      </c>
      <c r="C365" s="96">
        <v>5920</v>
      </c>
      <c r="D365" s="58" t="s">
        <v>2208</v>
      </c>
      <c r="E365" s="58" t="s">
        <v>2209</v>
      </c>
      <c r="F365" s="58" t="s">
        <v>2209</v>
      </c>
    </row>
    <row r="366" spans="1:6" x14ac:dyDescent="0.25">
      <c r="A366" t="str">
        <f t="shared" si="5"/>
        <v>Object6000</v>
      </c>
      <c r="B366" s="58" t="s">
        <v>10</v>
      </c>
      <c r="C366" s="96">
        <v>6000</v>
      </c>
      <c r="D366" s="58" t="s">
        <v>2210</v>
      </c>
    </row>
    <row r="367" spans="1:6" x14ac:dyDescent="0.25">
      <c r="A367" t="str">
        <f t="shared" si="5"/>
        <v>Object6100</v>
      </c>
      <c r="B367" s="58" t="s">
        <v>10</v>
      </c>
      <c r="C367" s="96">
        <v>6100</v>
      </c>
      <c r="D367" s="58" t="s">
        <v>2211</v>
      </c>
    </row>
    <row r="368" spans="1:6" x14ac:dyDescent="0.25">
      <c r="A368" t="str">
        <f t="shared" si="5"/>
        <v>Object6140</v>
      </c>
      <c r="B368" s="58" t="s">
        <v>10</v>
      </c>
      <c r="C368" s="98" t="s">
        <v>401</v>
      </c>
      <c r="D368" s="67" t="s">
        <v>2212</v>
      </c>
    </row>
    <row r="369" spans="1:6" x14ac:dyDescent="0.25">
      <c r="A369" t="str">
        <f t="shared" si="5"/>
        <v>Object6174</v>
      </c>
      <c r="B369" s="58" t="s">
        <v>10</v>
      </c>
      <c r="C369" s="96">
        <v>6174</v>
      </c>
      <c r="D369" s="58" t="s">
        <v>2213</v>
      </c>
      <c r="E369" s="58" t="s">
        <v>2214</v>
      </c>
      <c r="F369" s="58" t="s">
        <v>2214</v>
      </c>
    </row>
    <row r="370" spans="1:6" x14ac:dyDescent="0.25">
      <c r="A370" t="str">
        <f t="shared" si="5"/>
        <v>Object6180</v>
      </c>
      <c r="B370" s="58" t="s">
        <v>10</v>
      </c>
      <c r="C370" s="98" t="s">
        <v>403</v>
      </c>
      <c r="D370" s="67" t="s">
        <v>2215</v>
      </c>
    </row>
    <row r="371" spans="1:6" x14ac:dyDescent="0.25">
      <c r="A371" t="str">
        <f t="shared" si="5"/>
        <v>Object6200</v>
      </c>
      <c r="B371" s="58" t="s">
        <v>10</v>
      </c>
      <c r="C371" s="96">
        <v>6200</v>
      </c>
      <c r="D371" s="58" t="s">
        <v>2216</v>
      </c>
      <c r="E371" s="58" t="s">
        <v>2214</v>
      </c>
      <c r="F371" s="58" t="s">
        <v>2214</v>
      </c>
    </row>
    <row r="372" spans="1:6" x14ac:dyDescent="0.25">
      <c r="A372" t="str">
        <f t="shared" si="5"/>
        <v>Object6210</v>
      </c>
      <c r="B372" s="58" t="s">
        <v>10</v>
      </c>
      <c r="C372" s="96">
        <v>6210</v>
      </c>
      <c r="D372" s="58" t="s">
        <v>2217</v>
      </c>
      <c r="E372" s="58" t="s">
        <v>2214</v>
      </c>
      <c r="F372" s="58" t="s">
        <v>2214</v>
      </c>
    </row>
    <row r="373" spans="1:6" x14ac:dyDescent="0.25">
      <c r="A373" t="str">
        <f t="shared" si="5"/>
        <v>Object6219</v>
      </c>
      <c r="B373" s="58" t="s">
        <v>10</v>
      </c>
      <c r="C373" s="96">
        <v>6219</v>
      </c>
      <c r="D373" s="58" t="s">
        <v>2218</v>
      </c>
      <c r="E373" s="58" t="s">
        <v>2214</v>
      </c>
      <c r="F373" s="58" t="s">
        <v>2214</v>
      </c>
    </row>
    <row r="374" spans="1:6" x14ac:dyDescent="0.25">
      <c r="A374" t="str">
        <f t="shared" si="5"/>
        <v>Object6220</v>
      </c>
      <c r="B374" s="58" t="s">
        <v>10</v>
      </c>
      <c r="C374" s="96">
        <v>6220</v>
      </c>
      <c r="D374" s="58" t="s">
        <v>2219</v>
      </c>
      <c r="E374" s="58" t="s">
        <v>2214</v>
      </c>
      <c r="F374" s="58" t="s">
        <v>2214</v>
      </c>
    </row>
    <row r="375" spans="1:6" x14ac:dyDescent="0.25">
      <c r="A375" t="str">
        <f t="shared" si="5"/>
        <v>Object6240</v>
      </c>
      <c r="B375" s="58" t="s">
        <v>10</v>
      </c>
      <c r="C375" s="96">
        <v>6240</v>
      </c>
      <c r="D375" s="58" t="s">
        <v>2220</v>
      </c>
      <c r="E375" s="58" t="s">
        <v>2214</v>
      </c>
      <c r="F375" s="58" t="s">
        <v>2214</v>
      </c>
    </row>
    <row r="376" spans="1:6" x14ac:dyDescent="0.25">
      <c r="A376" t="str">
        <f t="shared" si="5"/>
        <v>Object6250</v>
      </c>
      <c r="B376" s="58" t="s">
        <v>10</v>
      </c>
      <c r="C376" s="96">
        <v>6250</v>
      </c>
      <c r="D376" s="58" t="s">
        <v>2221</v>
      </c>
      <c r="E376" s="58" t="s">
        <v>2214</v>
      </c>
      <c r="F376" s="58" t="s">
        <v>2214</v>
      </c>
    </row>
    <row r="377" spans="1:6" x14ac:dyDescent="0.25">
      <c r="A377" t="str">
        <f t="shared" si="5"/>
        <v>Object6272</v>
      </c>
      <c r="B377" s="58" t="s">
        <v>10</v>
      </c>
      <c r="C377" s="96">
        <v>6272</v>
      </c>
      <c r="D377" s="58" t="s">
        <v>2222</v>
      </c>
      <c r="E377" s="58" t="s">
        <v>2214</v>
      </c>
      <c r="F377" s="58" t="s">
        <v>2214</v>
      </c>
    </row>
    <row r="378" spans="1:6" x14ac:dyDescent="0.25">
      <c r="A378" t="str">
        <f t="shared" si="5"/>
        <v>Object6274</v>
      </c>
      <c r="B378" s="58" t="s">
        <v>10</v>
      </c>
      <c r="C378" s="96">
        <v>6274</v>
      </c>
      <c r="D378" s="58" t="s">
        <v>2223</v>
      </c>
      <c r="E378" s="58" t="s">
        <v>2214</v>
      </c>
      <c r="F378" s="58" t="s">
        <v>2214</v>
      </c>
    </row>
    <row r="379" spans="1:6" x14ac:dyDescent="0.25">
      <c r="A379" t="str">
        <f t="shared" si="5"/>
        <v>Object6280</v>
      </c>
      <c r="B379" s="58" t="s">
        <v>10</v>
      </c>
      <c r="C379" s="96">
        <v>6280</v>
      </c>
      <c r="D379" s="58" t="s">
        <v>2224</v>
      </c>
      <c r="E379" s="58" t="s">
        <v>2214</v>
      </c>
      <c r="F379" s="58" t="s">
        <v>2214</v>
      </c>
    </row>
    <row r="380" spans="1:6" x14ac:dyDescent="0.25">
      <c r="A380" t="str">
        <f t="shared" si="5"/>
        <v>Object6291</v>
      </c>
      <c r="B380" s="58" t="s">
        <v>10</v>
      </c>
      <c r="C380" s="96">
        <v>6291</v>
      </c>
      <c r="D380" s="58" t="s">
        <v>2225</v>
      </c>
      <c r="E380" s="58" t="s">
        <v>2214</v>
      </c>
      <c r="F380" s="58" t="s">
        <v>2214</v>
      </c>
    </row>
    <row r="381" spans="1:6" x14ac:dyDescent="0.25">
      <c r="A381" t="str">
        <f t="shared" si="5"/>
        <v>Object6300</v>
      </c>
      <c r="B381" s="58" t="s">
        <v>10</v>
      </c>
      <c r="C381" s="96">
        <v>6300</v>
      </c>
      <c r="D381" s="58" t="s">
        <v>2226</v>
      </c>
    </row>
    <row r="382" spans="1:6" x14ac:dyDescent="0.25">
      <c r="A382" t="str">
        <f t="shared" si="5"/>
        <v>Object6400</v>
      </c>
      <c r="B382" s="58" t="s">
        <v>10</v>
      </c>
      <c r="C382" s="96">
        <v>6400</v>
      </c>
      <c r="D382" s="58" t="s">
        <v>2227</v>
      </c>
      <c r="E382" s="58" t="s">
        <v>2228</v>
      </c>
      <c r="F382" s="58" t="s">
        <v>2229</v>
      </c>
    </row>
    <row r="383" spans="1:6" x14ac:dyDescent="0.25">
      <c r="A383" t="str">
        <f t="shared" si="5"/>
        <v>Object6460</v>
      </c>
      <c r="B383" s="58" t="s">
        <v>10</v>
      </c>
      <c r="C383" s="96">
        <v>6460</v>
      </c>
      <c r="D383" s="58" t="s">
        <v>2230</v>
      </c>
      <c r="E383" s="58" t="s">
        <v>2228</v>
      </c>
      <c r="F383" s="58" t="s">
        <v>2229</v>
      </c>
    </row>
    <row r="384" spans="1:6" x14ac:dyDescent="0.25">
      <c r="A384" t="str">
        <f t="shared" si="5"/>
        <v>Object6500</v>
      </c>
      <c r="B384" s="58" t="s">
        <v>10</v>
      </c>
      <c r="C384" s="96">
        <v>6500</v>
      </c>
      <c r="D384" s="58" t="s">
        <v>2231</v>
      </c>
      <c r="E384" s="58" t="s">
        <v>2232</v>
      </c>
      <c r="F384" s="58" t="s">
        <v>2233</v>
      </c>
    </row>
    <row r="385" spans="1:11" x14ac:dyDescent="0.25">
      <c r="A385" t="str">
        <f t="shared" si="5"/>
        <v>Object6560</v>
      </c>
      <c r="B385" s="58" t="s">
        <v>10</v>
      </c>
      <c r="C385" s="96">
        <v>6560</v>
      </c>
      <c r="D385" s="58" t="s">
        <v>2234</v>
      </c>
      <c r="E385" s="58" t="s">
        <v>2232</v>
      </c>
      <c r="F385" s="58" t="s">
        <v>2233</v>
      </c>
    </row>
    <row r="386" spans="1:11" x14ac:dyDescent="0.25">
      <c r="A386" t="str">
        <f t="shared" si="5"/>
        <v>Object6900</v>
      </c>
      <c r="B386" s="58" t="s">
        <v>10</v>
      </c>
      <c r="C386" s="96">
        <v>6900</v>
      </c>
      <c r="D386" s="58" t="s">
        <v>2235</v>
      </c>
      <c r="H386" s="58" t="s">
        <v>17</v>
      </c>
      <c r="I386" s="58" t="s">
        <v>17</v>
      </c>
      <c r="J386" s="58" t="s">
        <v>17</v>
      </c>
      <c r="K386" s="58" t="s">
        <v>17</v>
      </c>
    </row>
    <row r="387" spans="1:11" x14ac:dyDescent="0.25">
      <c r="A387" t="str">
        <f t="shared" si="5"/>
        <v>Object7000</v>
      </c>
      <c r="B387" s="58" t="s">
        <v>10</v>
      </c>
      <c r="C387" s="96">
        <v>7000</v>
      </c>
      <c r="D387" s="58" t="s">
        <v>2236</v>
      </c>
      <c r="H387" s="58" t="s">
        <v>17</v>
      </c>
      <c r="I387" s="58" t="s">
        <v>17</v>
      </c>
      <c r="J387" s="58" t="s">
        <v>17</v>
      </c>
      <c r="K387" s="58" t="s">
        <v>17</v>
      </c>
    </row>
    <row r="388" spans="1:11" x14ac:dyDescent="0.25">
      <c r="A388" t="str">
        <f t="shared" ref="A388:A451" si="6">B388&amp;C388</f>
        <v>Object7100</v>
      </c>
      <c r="B388" s="58" t="s">
        <v>10</v>
      </c>
      <c r="C388" s="96">
        <v>7100</v>
      </c>
      <c r="D388" s="58" t="s">
        <v>2237</v>
      </c>
      <c r="H388" s="58" t="s">
        <v>17</v>
      </c>
      <c r="I388" s="58" t="s">
        <v>17</v>
      </c>
      <c r="J388" s="58" t="s">
        <v>17</v>
      </c>
      <c r="K388" s="58" t="s">
        <v>17</v>
      </c>
    </row>
    <row r="389" spans="1:11" x14ac:dyDescent="0.25">
      <c r="A389" t="str">
        <f t="shared" si="6"/>
        <v>Object7130</v>
      </c>
      <c r="B389" s="58" t="s">
        <v>10</v>
      </c>
      <c r="C389" s="96">
        <v>7130</v>
      </c>
      <c r="D389" s="58" t="s">
        <v>2238</v>
      </c>
      <c r="H389" s="58" t="s">
        <v>17</v>
      </c>
      <c r="I389" s="58" t="s">
        <v>17</v>
      </c>
      <c r="J389" s="58" t="s">
        <v>17</v>
      </c>
      <c r="K389" s="58" t="s">
        <v>17</v>
      </c>
    </row>
    <row r="390" spans="1:11" x14ac:dyDescent="0.25">
      <c r="A390" t="str">
        <f t="shared" si="6"/>
        <v>Object7142</v>
      </c>
      <c r="B390" s="58" t="s">
        <v>10</v>
      </c>
      <c r="C390" s="98" t="s">
        <v>421</v>
      </c>
      <c r="D390" s="67" t="s">
        <v>2239</v>
      </c>
      <c r="H390" s="58" t="s">
        <v>17</v>
      </c>
      <c r="I390" s="58" t="s">
        <v>17</v>
      </c>
      <c r="J390" s="58" t="s">
        <v>17</v>
      </c>
      <c r="K390" s="58" t="s">
        <v>17</v>
      </c>
    </row>
    <row r="391" spans="1:11" x14ac:dyDescent="0.25">
      <c r="A391" t="str">
        <f t="shared" si="6"/>
        <v>Object7143</v>
      </c>
      <c r="B391" s="58" t="s">
        <v>10</v>
      </c>
      <c r="C391" s="96">
        <v>7143</v>
      </c>
      <c r="D391" s="58" t="s">
        <v>2240</v>
      </c>
      <c r="H391" s="58" t="s">
        <v>17</v>
      </c>
      <c r="I391" s="58" t="s">
        <v>17</v>
      </c>
      <c r="J391" s="58" t="s">
        <v>17</v>
      </c>
      <c r="K391" s="58" t="s">
        <v>17</v>
      </c>
    </row>
    <row r="392" spans="1:11" x14ac:dyDescent="0.25">
      <c r="A392" t="str">
        <f t="shared" si="6"/>
        <v>Object7200</v>
      </c>
      <c r="B392" s="58" t="s">
        <v>10</v>
      </c>
      <c r="C392" s="96">
        <v>7200</v>
      </c>
      <c r="D392" s="58" t="s">
        <v>2241</v>
      </c>
      <c r="H392" s="58" t="s">
        <v>17</v>
      </c>
      <c r="I392" s="58" t="s">
        <v>17</v>
      </c>
      <c r="J392" s="58" t="s">
        <v>17</v>
      </c>
      <c r="K392" s="58" t="s">
        <v>17</v>
      </c>
    </row>
    <row r="393" spans="1:11" x14ac:dyDescent="0.25">
      <c r="A393" t="str">
        <f t="shared" si="6"/>
        <v>Object7282</v>
      </c>
      <c r="B393" s="58" t="s">
        <v>10</v>
      </c>
      <c r="C393" s="96">
        <v>7282</v>
      </c>
      <c r="D393" s="58" t="s">
        <v>2242</v>
      </c>
      <c r="H393" s="58" t="s">
        <v>17</v>
      </c>
      <c r="I393" s="58" t="s">
        <v>17</v>
      </c>
      <c r="J393" s="58" t="s">
        <v>17</v>
      </c>
      <c r="K393" s="58" t="s">
        <v>17</v>
      </c>
    </row>
    <row r="394" spans="1:11" x14ac:dyDescent="0.25">
      <c r="A394" t="str">
        <f t="shared" si="6"/>
        <v>Object7299</v>
      </c>
      <c r="B394" s="58" t="s">
        <v>10</v>
      </c>
      <c r="C394" s="96">
        <v>7299</v>
      </c>
      <c r="D394" s="58" t="s">
        <v>2243</v>
      </c>
      <c r="H394" s="58" t="s">
        <v>17</v>
      </c>
      <c r="I394" s="58" t="s">
        <v>17</v>
      </c>
      <c r="J394" s="58" t="s">
        <v>17</v>
      </c>
      <c r="K394" s="58" t="s">
        <v>17</v>
      </c>
    </row>
    <row r="395" spans="1:11" x14ac:dyDescent="0.25">
      <c r="A395" t="str">
        <f t="shared" si="6"/>
        <v>Object7300</v>
      </c>
      <c r="B395" s="58" t="s">
        <v>10</v>
      </c>
      <c r="C395" s="96">
        <v>7300</v>
      </c>
      <c r="D395" s="58" t="s">
        <v>2244</v>
      </c>
      <c r="H395" s="58" t="s">
        <v>17</v>
      </c>
      <c r="I395" s="58" t="s">
        <v>17</v>
      </c>
      <c r="J395" s="58" t="s">
        <v>17</v>
      </c>
      <c r="K395" s="58" t="s">
        <v>17</v>
      </c>
    </row>
    <row r="396" spans="1:11" x14ac:dyDescent="0.25">
      <c r="A396" t="str">
        <f t="shared" si="6"/>
        <v>Object7310</v>
      </c>
      <c r="B396" s="58" t="s">
        <v>10</v>
      </c>
      <c r="C396" s="96">
        <v>7310</v>
      </c>
      <c r="D396" s="58" t="s">
        <v>2245</v>
      </c>
    </row>
    <row r="397" spans="1:11" x14ac:dyDescent="0.25">
      <c r="A397" t="str">
        <f t="shared" si="6"/>
        <v>Object7350</v>
      </c>
      <c r="B397" s="58" t="s">
        <v>10</v>
      </c>
      <c r="C397" s="96">
        <v>7350</v>
      </c>
      <c r="D397" s="58" t="s">
        <v>2246</v>
      </c>
    </row>
    <row r="398" spans="1:11" x14ac:dyDescent="0.25">
      <c r="A398" t="str">
        <f t="shared" si="6"/>
        <v>Object7400</v>
      </c>
      <c r="B398" s="58" t="s">
        <v>10</v>
      </c>
      <c r="C398" s="96">
        <v>7400</v>
      </c>
      <c r="D398" s="58" t="s">
        <v>2247</v>
      </c>
      <c r="H398" s="58" t="s">
        <v>17</v>
      </c>
      <c r="I398" s="58" t="s">
        <v>17</v>
      </c>
      <c r="J398" s="58" t="s">
        <v>17</v>
      </c>
      <c r="K398" s="58" t="s">
        <v>17</v>
      </c>
    </row>
    <row r="399" spans="1:11" x14ac:dyDescent="0.25">
      <c r="A399" t="str">
        <f t="shared" si="6"/>
        <v>Object7433</v>
      </c>
      <c r="B399" s="58" t="s">
        <v>10</v>
      </c>
      <c r="C399" s="96">
        <v>7433</v>
      </c>
      <c r="D399" s="58" t="s">
        <v>2248</v>
      </c>
      <c r="H399" s="58" t="s">
        <v>17</v>
      </c>
      <c r="I399" s="58" t="s">
        <v>17</v>
      </c>
      <c r="J399" s="58" t="s">
        <v>17</v>
      </c>
      <c r="K399" s="58" t="s">
        <v>17</v>
      </c>
    </row>
    <row r="400" spans="1:11" x14ac:dyDescent="0.25">
      <c r="A400" t="str">
        <f t="shared" si="6"/>
        <v>Object7434</v>
      </c>
      <c r="B400" s="58" t="s">
        <v>10</v>
      </c>
      <c r="C400" s="96">
        <v>7434</v>
      </c>
      <c r="D400" s="58" t="s">
        <v>2249</v>
      </c>
      <c r="H400" s="58" t="s">
        <v>17</v>
      </c>
      <c r="I400" s="58" t="s">
        <v>17</v>
      </c>
      <c r="J400" s="58" t="s">
        <v>17</v>
      </c>
      <c r="K400" s="58" t="s">
        <v>17</v>
      </c>
    </row>
    <row r="401" spans="1:11" x14ac:dyDescent="0.25">
      <c r="A401" t="str">
        <f t="shared" si="6"/>
        <v>Object7438</v>
      </c>
      <c r="B401" s="58" t="s">
        <v>10</v>
      </c>
      <c r="C401" s="96">
        <v>7438</v>
      </c>
      <c r="D401" s="58" t="s">
        <v>2250</v>
      </c>
      <c r="H401" s="58" t="s">
        <v>17</v>
      </c>
      <c r="I401" s="58" t="s">
        <v>17</v>
      </c>
      <c r="J401" s="58" t="s">
        <v>17</v>
      </c>
      <c r="K401" s="58" t="s">
        <v>17</v>
      </c>
    </row>
    <row r="402" spans="1:11" x14ac:dyDescent="0.25">
      <c r="A402" t="str">
        <f t="shared" si="6"/>
        <v>Object7439</v>
      </c>
      <c r="B402" s="58" t="s">
        <v>10</v>
      </c>
      <c r="C402" s="96">
        <v>7439</v>
      </c>
      <c r="D402" s="58" t="s">
        <v>2251</v>
      </c>
      <c r="H402" s="58" t="s">
        <v>17</v>
      </c>
      <c r="I402" s="58" t="s">
        <v>17</v>
      </c>
      <c r="J402" s="58" t="s">
        <v>17</v>
      </c>
      <c r="K402" s="58" t="s">
        <v>17</v>
      </c>
    </row>
    <row r="403" spans="1:11" x14ac:dyDescent="0.25">
      <c r="A403" t="str">
        <f t="shared" si="6"/>
        <v>Object7600</v>
      </c>
      <c r="B403" s="58" t="s">
        <v>10</v>
      </c>
      <c r="C403" s="96">
        <v>7600</v>
      </c>
      <c r="D403" s="58" t="s">
        <v>2252</v>
      </c>
      <c r="H403" s="58" t="s">
        <v>17</v>
      </c>
      <c r="I403" s="58" t="s">
        <v>17</v>
      </c>
      <c r="J403" s="58" t="s">
        <v>17</v>
      </c>
      <c r="K403" s="58" t="s">
        <v>17</v>
      </c>
    </row>
    <row r="404" spans="1:11" x14ac:dyDescent="0.25">
      <c r="A404" t="str">
        <f t="shared" si="6"/>
        <v>Object7612</v>
      </c>
      <c r="B404" s="58" t="s">
        <v>10</v>
      </c>
      <c r="C404" s="96">
        <v>7612</v>
      </c>
      <c r="D404" s="58" t="s">
        <v>2253</v>
      </c>
      <c r="H404" s="58" t="s">
        <v>17</v>
      </c>
      <c r="I404" s="58" t="s">
        <v>17</v>
      </c>
      <c r="J404" s="58" t="s">
        <v>17</v>
      </c>
      <c r="K404" s="58" t="s">
        <v>17</v>
      </c>
    </row>
    <row r="405" spans="1:11" x14ac:dyDescent="0.25">
      <c r="A405" t="str">
        <f t="shared" si="6"/>
        <v>Object7615</v>
      </c>
      <c r="B405" s="58" t="s">
        <v>10</v>
      </c>
      <c r="C405" s="96">
        <v>7615</v>
      </c>
      <c r="D405" s="58" t="s">
        <v>2254</v>
      </c>
      <c r="H405" s="58" t="s">
        <v>17</v>
      </c>
      <c r="I405" s="58" t="s">
        <v>17</v>
      </c>
      <c r="J405" s="58" t="s">
        <v>17</v>
      </c>
      <c r="K405" s="58" t="s">
        <v>17</v>
      </c>
    </row>
    <row r="406" spans="1:11" x14ac:dyDescent="0.25">
      <c r="A406" t="str">
        <f t="shared" si="6"/>
        <v>Object7619</v>
      </c>
      <c r="B406" s="58" t="s">
        <v>10</v>
      </c>
      <c r="C406" s="96">
        <v>7619</v>
      </c>
      <c r="D406" s="58" t="s">
        <v>2255</v>
      </c>
      <c r="H406" s="58" t="s">
        <v>17</v>
      </c>
      <c r="I406" s="58" t="s">
        <v>17</v>
      </c>
      <c r="J406" s="58" t="s">
        <v>17</v>
      </c>
      <c r="K406" s="58" t="s">
        <v>17</v>
      </c>
    </row>
    <row r="407" spans="1:11" x14ac:dyDescent="0.25">
      <c r="A407" t="str">
        <f t="shared" si="6"/>
        <v>Object8000</v>
      </c>
      <c r="B407" s="58" t="s">
        <v>10</v>
      </c>
      <c r="C407" s="96">
        <v>8000</v>
      </c>
      <c r="D407" s="58" t="s">
        <v>2256</v>
      </c>
      <c r="I407" s="58" t="s">
        <v>17</v>
      </c>
      <c r="J407" s="58" t="s">
        <v>17</v>
      </c>
      <c r="K407" s="58" t="s">
        <v>17</v>
      </c>
    </row>
    <row r="408" spans="1:11" x14ac:dyDescent="0.25">
      <c r="A408" t="str">
        <f t="shared" si="6"/>
        <v>Object8011</v>
      </c>
      <c r="B408" s="58" t="s">
        <v>10</v>
      </c>
      <c r="C408" s="96">
        <v>8011</v>
      </c>
      <c r="D408" s="58" t="s">
        <v>2257</v>
      </c>
      <c r="I408" s="58" t="s">
        <v>17</v>
      </c>
      <c r="J408" s="58" t="s">
        <v>17</v>
      </c>
      <c r="K408" s="58" t="s">
        <v>17</v>
      </c>
    </row>
    <row r="409" spans="1:11" x14ac:dyDescent="0.25">
      <c r="A409" t="str">
        <f t="shared" si="6"/>
        <v>Object8012</v>
      </c>
      <c r="B409" s="58" t="s">
        <v>10</v>
      </c>
      <c r="C409" s="96">
        <v>8012</v>
      </c>
      <c r="D409" s="58" t="s">
        <v>2258</v>
      </c>
      <c r="I409" s="58" t="s">
        <v>17</v>
      </c>
      <c r="J409" s="58" t="s">
        <v>17</v>
      </c>
      <c r="K409" s="58" t="s">
        <v>17</v>
      </c>
    </row>
    <row r="410" spans="1:11" x14ac:dyDescent="0.25">
      <c r="A410" t="str">
        <f t="shared" si="6"/>
        <v>Object8019</v>
      </c>
      <c r="B410" s="58" t="s">
        <v>10</v>
      </c>
      <c r="C410" s="96">
        <v>8019</v>
      </c>
      <c r="D410" s="58" t="s">
        <v>2259</v>
      </c>
      <c r="I410" s="58" t="s">
        <v>17</v>
      </c>
      <c r="J410" s="58" t="s">
        <v>17</v>
      </c>
      <c r="K410" s="58" t="s">
        <v>17</v>
      </c>
    </row>
    <row r="411" spans="1:11" x14ac:dyDescent="0.25">
      <c r="A411" t="str">
        <f t="shared" si="6"/>
        <v>Object8021</v>
      </c>
      <c r="B411" s="58" t="s">
        <v>10</v>
      </c>
      <c r="C411" s="96">
        <v>8021</v>
      </c>
      <c r="D411" s="58" t="s">
        <v>2260</v>
      </c>
      <c r="I411" s="58" t="s">
        <v>17</v>
      </c>
      <c r="J411" s="58" t="s">
        <v>17</v>
      </c>
      <c r="K411" s="58" t="s">
        <v>17</v>
      </c>
    </row>
    <row r="412" spans="1:11" x14ac:dyDescent="0.25">
      <c r="A412" t="str">
        <f t="shared" si="6"/>
        <v>Object8041</v>
      </c>
      <c r="B412" s="58" t="s">
        <v>10</v>
      </c>
      <c r="C412" s="96">
        <v>8041</v>
      </c>
      <c r="D412" s="58" t="s">
        <v>2261</v>
      </c>
      <c r="I412" s="58" t="s">
        <v>17</v>
      </c>
      <c r="J412" s="58" t="s">
        <v>17</v>
      </c>
      <c r="K412" s="58" t="s">
        <v>17</v>
      </c>
    </row>
    <row r="413" spans="1:11" x14ac:dyDescent="0.25">
      <c r="A413" t="str">
        <f t="shared" si="6"/>
        <v>Object8042</v>
      </c>
      <c r="B413" s="58" t="s">
        <v>10</v>
      </c>
      <c r="C413" s="96">
        <v>8042</v>
      </c>
      <c r="D413" s="58" t="s">
        <v>2262</v>
      </c>
      <c r="I413" s="58" t="s">
        <v>17</v>
      </c>
      <c r="J413" s="58" t="s">
        <v>17</v>
      </c>
      <c r="K413" s="58" t="s">
        <v>17</v>
      </c>
    </row>
    <row r="414" spans="1:11" x14ac:dyDescent="0.25">
      <c r="A414" t="str">
        <f t="shared" si="6"/>
        <v>Object8043</v>
      </c>
      <c r="B414" s="58" t="s">
        <v>10</v>
      </c>
      <c r="C414" s="96">
        <v>8043</v>
      </c>
      <c r="D414" s="58" t="s">
        <v>2263</v>
      </c>
      <c r="I414" s="58" t="s">
        <v>17</v>
      </c>
      <c r="J414" s="58" t="s">
        <v>17</v>
      </c>
      <c r="K414" s="58" t="s">
        <v>17</v>
      </c>
    </row>
    <row r="415" spans="1:11" x14ac:dyDescent="0.25">
      <c r="A415" t="str">
        <f t="shared" si="6"/>
        <v>Object8044</v>
      </c>
      <c r="B415" s="58" t="s">
        <v>10</v>
      </c>
      <c r="C415" s="96">
        <v>8044</v>
      </c>
      <c r="D415" s="58" t="s">
        <v>2264</v>
      </c>
      <c r="I415" s="58" t="s">
        <v>17</v>
      </c>
      <c r="J415" s="58" t="s">
        <v>17</v>
      </c>
      <c r="K415" s="58" t="s">
        <v>17</v>
      </c>
    </row>
    <row r="416" spans="1:11" x14ac:dyDescent="0.25">
      <c r="A416" t="str">
        <f t="shared" si="6"/>
        <v>Object8045</v>
      </c>
      <c r="B416" s="58" t="s">
        <v>10</v>
      </c>
      <c r="C416" s="96">
        <v>8045</v>
      </c>
      <c r="D416" s="58" t="s">
        <v>2265</v>
      </c>
      <c r="I416" s="58" t="s">
        <v>17</v>
      </c>
      <c r="J416" s="58" t="s">
        <v>17</v>
      </c>
      <c r="K416" s="58" t="s">
        <v>17</v>
      </c>
    </row>
    <row r="417" spans="1:11" x14ac:dyDescent="0.25">
      <c r="A417" t="str">
        <f t="shared" si="6"/>
        <v>Object8047</v>
      </c>
      <c r="B417" s="58" t="s">
        <v>10</v>
      </c>
      <c r="C417" s="96">
        <v>8047</v>
      </c>
      <c r="D417" s="58" t="s">
        <v>2266</v>
      </c>
      <c r="I417" s="58" t="s">
        <v>17</v>
      </c>
      <c r="J417" s="58" t="s">
        <v>17</v>
      </c>
      <c r="K417" s="58" t="s">
        <v>17</v>
      </c>
    </row>
    <row r="418" spans="1:11" x14ac:dyDescent="0.25">
      <c r="A418" t="str">
        <f t="shared" si="6"/>
        <v>Object8051</v>
      </c>
      <c r="B418" s="58" t="s">
        <v>10</v>
      </c>
      <c r="C418" s="96">
        <v>8051</v>
      </c>
      <c r="D418" s="58" t="s">
        <v>2267</v>
      </c>
      <c r="I418" s="58" t="s">
        <v>17</v>
      </c>
      <c r="J418" s="58" t="s">
        <v>17</v>
      </c>
      <c r="K418" s="58" t="s">
        <v>17</v>
      </c>
    </row>
    <row r="419" spans="1:11" x14ac:dyDescent="0.25">
      <c r="A419" t="str">
        <f t="shared" si="6"/>
        <v>Object8082</v>
      </c>
      <c r="B419" s="58" t="s">
        <v>10</v>
      </c>
      <c r="C419" s="96">
        <v>8082</v>
      </c>
      <c r="D419" s="58" t="s">
        <v>2268</v>
      </c>
      <c r="I419" s="58" t="s">
        <v>17</v>
      </c>
      <c r="J419" s="58" t="s">
        <v>17</v>
      </c>
      <c r="K419" s="58" t="s">
        <v>17</v>
      </c>
    </row>
    <row r="420" spans="1:11" x14ac:dyDescent="0.25">
      <c r="A420" t="str">
        <f t="shared" si="6"/>
        <v>Object8089</v>
      </c>
      <c r="B420" s="58" t="s">
        <v>10</v>
      </c>
      <c r="C420" s="96">
        <v>8089</v>
      </c>
      <c r="D420" s="58" t="s">
        <v>2269</v>
      </c>
      <c r="I420" s="58" t="s">
        <v>17</v>
      </c>
      <c r="J420" s="58" t="s">
        <v>17</v>
      </c>
      <c r="K420" s="58" t="s">
        <v>17</v>
      </c>
    </row>
    <row r="421" spans="1:11" x14ac:dyDescent="0.25">
      <c r="A421" t="str">
        <f t="shared" si="6"/>
        <v>Object8091</v>
      </c>
      <c r="B421" s="58" t="s">
        <v>10</v>
      </c>
      <c r="C421" s="96">
        <v>8091</v>
      </c>
      <c r="D421" s="58" t="s">
        <v>2270</v>
      </c>
      <c r="I421" s="58" t="s">
        <v>17</v>
      </c>
      <c r="J421" s="58" t="s">
        <v>17</v>
      </c>
      <c r="K421" s="58" t="s">
        <v>17</v>
      </c>
    </row>
    <row r="422" spans="1:11" x14ac:dyDescent="0.25">
      <c r="A422" t="str">
        <f t="shared" si="6"/>
        <v>Object8092</v>
      </c>
      <c r="B422" s="58" t="s">
        <v>10</v>
      </c>
      <c r="C422" s="96">
        <v>8092</v>
      </c>
      <c r="D422" s="58" t="s">
        <v>2271</v>
      </c>
      <c r="I422" s="58" t="s">
        <v>17</v>
      </c>
      <c r="J422" s="58" t="s">
        <v>17</v>
      </c>
      <c r="K422" s="58" t="s">
        <v>17</v>
      </c>
    </row>
    <row r="423" spans="1:11" x14ac:dyDescent="0.25">
      <c r="A423" t="str">
        <f t="shared" si="6"/>
        <v>Object8096</v>
      </c>
      <c r="B423" s="58" t="s">
        <v>10</v>
      </c>
      <c r="C423" s="96">
        <v>8096</v>
      </c>
      <c r="D423" s="58" t="s">
        <v>2272</v>
      </c>
      <c r="I423" s="58" t="s">
        <v>17</v>
      </c>
      <c r="J423" s="58" t="s">
        <v>17</v>
      </c>
      <c r="K423" s="58" t="s">
        <v>17</v>
      </c>
    </row>
    <row r="424" spans="1:11" x14ac:dyDescent="0.25">
      <c r="A424" t="str">
        <f t="shared" si="6"/>
        <v>Object8097</v>
      </c>
      <c r="B424" s="58" t="s">
        <v>10</v>
      </c>
      <c r="C424" s="96">
        <v>8097</v>
      </c>
      <c r="D424" s="58" t="s">
        <v>2273</v>
      </c>
      <c r="I424" s="58" t="s">
        <v>17</v>
      </c>
      <c r="J424" s="58" t="s">
        <v>17</v>
      </c>
      <c r="K424" s="58" t="s">
        <v>17</v>
      </c>
    </row>
    <row r="425" spans="1:11" x14ac:dyDescent="0.25">
      <c r="A425" t="str">
        <f t="shared" si="6"/>
        <v>Object8100</v>
      </c>
      <c r="B425" s="58" t="s">
        <v>10</v>
      </c>
      <c r="C425" s="96">
        <v>8100</v>
      </c>
      <c r="D425" s="58" t="s">
        <v>2274</v>
      </c>
      <c r="I425" s="58" t="s">
        <v>17</v>
      </c>
      <c r="J425" s="58" t="s">
        <v>17</v>
      </c>
      <c r="K425" s="58" t="s">
        <v>17</v>
      </c>
    </row>
    <row r="426" spans="1:11" x14ac:dyDescent="0.25">
      <c r="A426" t="str">
        <f t="shared" si="6"/>
        <v>Object8110</v>
      </c>
      <c r="B426" s="58" t="s">
        <v>10</v>
      </c>
      <c r="C426" s="96">
        <v>8110</v>
      </c>
      <c r="D426" s="58" t="s">
        <v>2275</v>
      </c>
      <c r="I426" s="58" t="s">
        <v>17</v>
      </c>
      <c r="J426" s="58" t="s">
        <v>17</v>
      </c>
      <c r="K426" s="58" t="s">
        <v>17</v>
      </c>
    </row>
    <row r="427" spans="1:11" x14ac:dyDescent="0.25">
      <c r="A427" t="str">
        <f t="shared" si="6"/>
        <v>Object8181</v>
      </c>
      <c r="B427" s="58" t="s">
        <v>10</v>
      </c>
      <c r="C427" s="96">
        <v>8181</v>
      </c>
      <c r="D427" s="58" t="s">
        <v>2276</v>
      </c>
      <c r="I427" s="58" t="s">
        <v>17</v>
      </c>
      <c r="J427" s="58" t="s">
        <v>17</v>
      </c>
      <c r="K427" s="58" t="s">
        <v>17</v>
      </c>
    </row>
    <row r="428" spans="1:11" x14ac:dyDescent="0.25">
      <c r="A428" t="str">
        <f t="shared" si="6"/>
        <v>Object8182</v>
      </c>
      <c r="B428" s="58" t="s">
        <v>10</v>
      </c>
      <c r="C428" s="96">
        <v>8182</v>
      </c>
      <c r="D428" s="58" t="s">
        <v>2277</v>
      </c>
      <c r="I428" s="58" t="s">
        <v>17</v>
      </c>
      <c r="J428" s="58" t="s">
        <v>17</v>
      </c>
      <c r="K428" s="58" t="s">
        <v>17</v>
      </c>
    </row>
    <row r="429" spans="1:11" x14ac:dyDescent="0.25">
      <c r="A429" t="str">
        <f t="shared" si="6"/>
        <v>Object8200</v>
      </c>
      <c r="B429" s="58" t="s">
        <v>10</v>
      </c>
      <c r="C429" s="96">
        <v>8200</v>
      </c>
      <c r="D429" s="58" t="s">
        <v>2274</v>
      </c>
      <c r="I429" s="58" t="s">
        <v>17</v>
      </c>
      <c r="J429" s="58" t="s">
        <v>17</v>
      </c>
      <c r="K429" s="58" t="s">
        <v>17</v>
      </c>
    </row>
    <row r="430" spans="1:11" x14ac:dyDescent="0.25">
      <c r="A430" t="str">
        <f t="shared" si="6"/>
        <v>Object8220</v>
      </c>
      <c r="B430" s="58" t="s">
        <v>10</v>
      </c>
      <c r="C430" s="96">
        <v>8220</v>
      </c>
      <c r="D430" s="58" t="s">
        <v>2278</v>
      </c>
      <c r="I430" s="58" t="s">
        <v>17</v>
      </c>
      <c r="J430" s="58" t="s">
        <v>17</v>
      </c>
      <c r="K430" s="58" t="s">
        <v>17</v>
      </c>
    </row>
    <row r="431" spans="1:11" x14ac:dyDescent="0.25">
      <c r="A431" t="str">
        <f t="shared" si="6"/>
        <v>Object8290</v>
      </c>
      <c r="B431" s="58" t="s">
        <v>10</v>
      </c>
      <c r="C431" s="96">
        <v>8290</v>
      </c>
      <c r="D431" s="58" t="s">
        <v>2279</v>
      </c>
      <c r="I431" s="58" t="s">
        <v>17</v>
      </c>
      <c r="J431" s="58" t="s">
        <v>17</v>
      </c>
      <c r="K431" s="58" t="s">
        <v>17</v>
      </c>
    </row>
    <row r="432" spans="1:11" x14ac:dyDescent="0.25">
      <c r="A432" t="str">
        <f t="shared" si="6"/>
        <v>Object8300</v>
      </c>
      <c r="B432" s="58" t="s">
        <v>10</v>
      </c>
      <c r="C432" s="96">
        <v>8300</v>
      </c>
      <c r="D432" s="58" t="s">
        <v>2280</v>
      </c>
      <c r="I432" s="58" t="s">
        <v>17</v>
      </c>
      <c r="J432" s="58" t="s">
        <v>17</v>
      </c>
      <c r="K432" s="58" t="s">
        <v>17</v>
      </c>
    </row>
    <row r="433" spans="1:11" x14ac:dyDescent="0.25">
      <c r="A433" t="str">
        <f t="shared" si="6"/>
        <v>Object8311</v>
      </c>
      <c r="B433" s="58" t="s">
        <v>10</v>
      </c>
      <c r="C433" s="96">
        <v>8311</v>
      </c>
      <c r="D433" s="58" t="s">
        <v>2281</v>
      </c>
      <c r="I433" s="58" t="s">
        <v>17</v>
      </c>
      <c r="J433" s="58" t="s">
        <v>17</v>
      </c>
      <c r="K433" s="58" t="s">
        <v>17</v>
      </c>
    </row>
    <row r="434" spans="1:11" x14ac:dyDescent="0.25">
      <c r="A434" t="str">
        <f t="shared" si="6"/>
        <v>Object8319</v>
      </c>
      <c r="B434" s="58" t="s">
        <v>10</v>
      </c>
      <c r="C434" s="96">
        <v>8319</v>
      </c>
      <c r="D434" s="58" t="s">
        <v>2282</v>
      </c>
      <c r="I434" s="58" t="s">
        <v>17</v>
      </c>
      <c r="J434" s="58" t="s">
        <v>17</v>
      </c>
      <c r="K434" s="58" t="s">
        <v>17</v>
      </c>
    </row>
    <row r="435" spans="1:11" x14ac:dyDescent="0.25">
      <c r="A435" t="str">
        <f t="shared" si="6"/>
        <v>Object8434</v>
      </c>
      <c r="B435" s="58" t="s">
        <v>10</v>
      </c>
      <c r="C435" s="96">
        <v>8434</v>
      </c>
      <c r="D435" s="58" t="s">
        <v>2283</v>
      </c>
      <c r="I435" s="58" t="s">
        <v>17</v>
      </c>
      <c r="J435" s="58" t="s">
        <v>17</v>
      </c>
      <c r="K435" s="58" t="s">
        <v>17</v>
      </c>
    </row>
    <row r="436" spans="1:11" x14ac:dyDescent="0.25">
      <c r="A436" t="str">
        <f t="shared" si="6"/>
        <v>Object8520</v>
      </c>
      <c r="B436" s="58" t="s">
        <v>10</v>
      </c>
      <c r="C436" s="96">
        <v>8520</v>
      </c>
      <c r="D436" s="58" t="s">
        <v>2284</v>
      </c>
      <c r="I436" s="58" t="s">
        <v>17</v>
      </c>
      <c r="J436" s="58" t="s">
        <v>17</v>
      </c>
      <c r="K436" s="58" t="s">
        <v>17</v>
      </c>
    </row>
    <row r="437" spans="1:11" x14ac:dyDescent="0.25">
      <c r="A437" t="str">
        <f t="shared" si="6"/>
        <v>Object8550</v>
      </c>
      <c r="B437" s="58" t="s">
        <v>10</v>
      </c>
      <c r="C437" s="96">
        <v>8550</v>
      </c>
      <c r="D437" s="58" t="s">
        <v>2285</v>
      </c>
      <c r="I437" s="58" t="s">
        <v>17</v>
      </c>
      <c r="J437" s="58" t="s">
        <v>17</v>
      </c>
      <c r="K437" s="58" t="s">
        <v>17</v>
      </c>
    </row>
    <row r="438" spans="1:11" x14ac:dyDescent="0.25">
      <c r="A438" t="str">
        <f t="shared" si="6"/>
        <v>Object8560</v>
      </c>
      <c r="B438" s="58" t="s">
        <v>10</v>
      </c>
      <c r="C438" s="96">
        <v>8560</v>
      </c>
      <c r="D438" s="58" t="s">
        <v>2286</v>
      </c>
      <c r="I438" s="58" t="s">
        <v>17</v>
      </c>
      <c r="J438" s="58" t="s">
        <v>17</v>
      </c>
      <c r="K438" s="58" t="s">
        <v>17</v>
      </c>
    </row>
    <row r="439" spans="1:11" x14ac:dyDescent="0.25">
      <c r="A439" t="str">
        <f t="shared" si="6"/>
        <v>Object8571</v>
      </c>
      <c r="B439" s="58" t="s">
        <v>10</v>
      </c>
      <c r="C439" s="96">
        <v>8571</v>
      </c>
      <c r="D439" s="58" t="s">
        <v>2287</v>
      </c>
      <c r="I439" s="58" t="s">
        <v>17</v>
      </c>
      <c r="J439" s="58" t="s">
        <v>17</v>
      </c>
      <c r="K439" s="58" t="s">
        <v>17</v>
      </c>
    </row>
    <row r="440" spans="1:11" x14ac:dyDescent="0.25">
      <c r="A440" t="str">
        <f t="shared" si="6"/>
        <v>Object8572</v>
      </c>
      <c r="B440" s="58" t="s">
        <v>10</v>
      </c>
      <c r="C440" s="96">
        <v>8572</v>
      </c>
      <c r="D440" s="58" t="s">
        <v>2288</v>
      </c>
      <c r="I440" s="58" t="s">
        <v>17</v>
      </c>
      <c r="J440" s="58" t="s">
        <v>17</v>
      </c>
      <c r="K440" s="58" t="s">
        <v>17</v>
      </c>
    </row>
    <row r="441" spans="1:11" x14ac:dyDescent="0.25">
      <c r="A441" t="str">
        <f t="shared" si="6"/>
        <v>Object8587</v>
      </c>
      <c r="B441" s="58" t="s">
        <v>10</v>
      </c>
      <c r="C441" s="96">
        <v>8587</v>
      </c>
      <c r="D441" s="58" t="s">
        <v>2289</v>
      </c>
      <c r="I441" s="58" t="s">
        <v>17</v>
      </c>
      <c r="J441" s="58" t="s">
        <v>17</v>
      </c>
      <c r="K441" s="58" t="s">
        <v>17</v>
      </c>
    </row>
    <row r="442" spans="1:11" x14ac:dyDescent="0.25">
      <c r="A442" t="str">
        <f t="shared" si="6"/>
        <v>Object8590</v>
      </c>
      <c r="B442" s="58" t="s">
        <v>10</v>
      </c>
      <c r="C442" s="96">
        <v>8590</v>
      </c>
      <c r="D442" s="58" t="s">
        <v>2290</v>
      </c>
      <c r="I442" s="58" t="s">
        <v>17</v>
      </c>
      <c r="J442" s="58" t="s">
        <v>17</v>
      </c>
      <c r="K442" s="58" t="s">
        <v>17</v>
      </c>
    </row>
    <row r="443" spans="1:11" x14ac:dyDescent="0.25">
      <c r="A443" t="str">
        <f t="shared" si="6"/>
        <v>Object8600</v>
      </c>
      <c r="B443" s="58" t="s">
        <v>10</v>
      </c>
      <c r="C443" s="96">
        <v>8600</v>
      </c>
      <c r="D443" s="58" t="s">
        <v>2291</v>
      </c>
      <c r="I443" s="58" t="s">
        <v>17</v>
      </c>
      <c r="J443" s="58" t="s">
        <v>17</v>
      </c>
      <c r="K443" s="58" t="s">
        <v>17</v>
      </c>
    </row>
    <row r="444" spans="1:11" x14ac:dyDescent="0.25">
      <c r="A444" t="str">
        <f t="shared" si="6"/>
        <v>Object8611</v>
      </c>
      <c r="B444" s="58" t="s">
        <v>10</v>
      </c>
      <c r="C444" s="96">
        <v>8611</v>
      </c>
      <c r="D444" s="58" t="s">
        <v>2292</v>
      </c>
      <c r="I444" s="58" t="s">
        <v>17</v>
      </c>
      <c r="J444" s="58" t="s">
        <v>17</v>
      </c>
      <c r="K444" s="58" t="s">
        <v>17</v>
      </c>
    </row>
    <row r="445" spans="1:11" x14ac:dyDescent="0.25">
      <c r="A445" t="str">
        <f t="shared" si="6"/>
        <v>Object8612</v>
      </c>
      <c r="B445" s="58" t="s">
        <v>10</v>
      </c>
      <c r="C445" s="96">
        <v>8612</v>
      </c>
      <c r="D445" s="58" t="s">
        <v>2293</v>
      </c>
      <c r="I445" s="58" t="s">
        <v>17</v>
      </c>
      <c r="J445" s="58" t="s">
        <v>17</v>
      </c>
      <c r="K445" s="58" t="s">
        <v>17</v>
      </c>
    </row>
    <row r="446" spans="1:11" x14ac:dyDescent="0.25">
      <c r="A446" t="str">
        <f t="shared" si="6"/>
        <v>Object8613</v>
      </c>
      <c r="B446" s="58" t="s">
        <v>10</v>
      </c>
      <c r="C446" s="96">
        <v>8613</v>
      </c>
      <c r="D446" s="58" t="s">
        <v>2294</v>
      </c>
      <c r="I446" s="58" t="s">
        <v>17</v>
      </c>
      <c r="J446" s="58" t="s">
        <v>17</v>
      </c>
      <c r="K446" s="58" t="s">
        <v>17</v>
      </c>
    </row>
    <row r="447" spans="1:11" x14ac:dyDescent="0.25">
      <c r="A447" t="str">
        <f t="shared" si="6"/>
        <v>Object8614</v>
      </c>
      <c r="B447" s="58" t="s">
        <v>10</v>
      </c>
      <c r="C447" s="96">
        <v>8614</v>
      </c>
      <c r="D447" s="58" t="s">
        <v>2295</v>
      </c>
      <c r="I447" s="58" t="s">
        <v>17</v>
      </c>
      <c r="J447" s="58" t="s">
        <v>17</v>
      </c>
      <c r="K447" s="58" t="s">
        <v>17</v>
      </c>
    </row>
    <row r="448" spans="1:11" x14ac:dyDescent="0.25">
      <c r="A448" t="str">
        <f t="shared" si="6"/>
        <v>Object8625</v>
      </c>
      <c r="B448" s="58" t="s">
        <v>10</v>
      </c>
      <c r="C448" s="96">
        <v>8625</v>
      </c>
      <c r="D448" s="58" t="s">
        <v>2296</v>
      </c>
      <c r="I448" s="58" t="s">
        <v>17</v>
      </c>
      <c r="J448" s="58" t="s">
        <v>17</v>
      </c>
      <c r="K448" s="58" t="s">
        <v>17</v>
      </c>
    </row>
    <row r="449" spans="1:11" x14ac:dyDescent="0.25">
      <c r="A449" t="str">
        <f t="shared" si="6"/>
        <v>Object8631</v>
      </c>
      <c r="B449" s="58" t="s">
        <v>10</v>
      </c>
      <c r="C449" s="96">
        <v>8631</v>
      </c>
      <c r="D449" s="58" t="s">
        <v>2297</v>
      </c>
      <c r="I449" s="58" t="s">
        <v>17</v>
      </c>
      <c r="J449" s="58" t="s">
        <v>17</v>
      </c>
      <c r="K449" s="58" t="s">
        <v>17</v>
      </c>
    </row>
    <row r="450" spans="1:11" x14ac:dyDescent="0.25">
      <c r="A450" t="str">
        <f t="shared" si="6"/>
        <v>Object8632</v>
      </c>
      <c r="B450" s="58" t="s">
        <v>10</v>
      </c>
      <c r="C450" s="96">
        <v>8632</v>
      </c>
      <c r="D450" s="58" t="s">
        <v>2298</v>
      </c>
      <c r="I450" s="58" t="s">
        <v>17</v>
      </c>
      <c r="J450" s="58" t="s">
        <v>17</v>
      </c>
      <c r="K450" s="58" t="s">
        <v>17</v>
      </c>
    </row>
    <row r="451" spans="1:11" x14ac:dyDescent="0.25">
      <c r="A451" t="str">
        <f t="shared" si="6"/>
        <v>Object8634</v>
      </c>
      <c r="B451" s="58" t="s">
        <v>10</v>
      </c>
      <c r="C451" s="96">
        <v>8634</v>
      </c>
      <c r="D451" s="58" t="s">
        <v>2299</v>
      </c>
      <c r="I451" s="58" t="s">
        <v>17</v>
      </c>
      <c r="J451" s="58" t="s">
        <v>17</v>
      </c>
      <c r="K451" s="58" t="s">
        <v>17</v>
      </c>
    </row>
    <row r="452" spans="1:11" x14ac:dyDescent="0.25">
      <c r="A452" t="str">
        <f t="shared" ref="A452:A515" si="7">B452&amp;C452</f>
        <v>Object8650</v>
      </c>
      <c r="B452" s="58" t="s">
        <v>10</v>
      </c>
      <c r="C452" s="96">
        <v>8650</v>
      </c>
      <c r="D452" s="58" t="s">
        <v>2300</v>
      </c>
      <c r="I452" s="58" t="s">
        <v>17</v>
      </c>
      <c r="J452" s="58" t="s">
        <v>17</v>
      </c>
      <c r="K452" s="58" t="s">
        <v>17</v>
      </c>
    </row>
    <row r="453" spans="1:11" x14ac:dyDescent="0.25">
      <c r="A453" t="str">
        <f t="shared" si="7"/>
        <v>Object8660</v>
      </c>
      <c r="B453" s="58" t="s">
        <v>10</v>
      </c>
      <c r="C453" s="96">
        <v>8660</v>
      </c>
      <c r="D453" s="58" t="s">
        <v>2301</v>
      </c>
      <c r="I453" s="58" t="s">
        <v>17</v>
      </c>
      <c r="J453" s="58" t="s">
        <v>17</v>
      </c>
      <c r="K453" s="58" t="s">
        <v>17</v>
      </c>
    </row>
    <row r="454" spans="1:11" x14ac:dyDescent="0.25">
      <c r="A454" t="str">
        <f t="shared" si="7"/>
        <v>Object8671</v>
      </c>
      <c r="B454" s="58" t="s">
        <v>10</v>
      </c>
      <c r="C454" s="96">
        <v>8671</v>
      </c>
      <c r="D454" s="58" t="s">
        <v>2302</v>
      </c>
      <c r="I454" s="58" t="s">
        <v>17</v>
      </c>
      <c r="J454" s="58" t="s">
        <v>17</v>
      </c>
      <c r="K454" s="58" t="s">
        <v>17</v>
      </c>
    </row>
    <row r="455" spans="1:11" x14ac:dyDescent="0.25">
      <c r="A455" t="str">
        <f t="shared" si="7"/>
        <v>Object8675</v>
      </c>
      <c r="B455" s="58" t="s">
        <v>10</v>
      </c>
      <c r="C455" s="96">
        <v>8675</v>
      </c>
      <c r="D455" s="58" t="s">
        <v>2303</v>
      </c>
      <c r="I455" s="58" t="s">
        <v>17</v>
      </c>
      <c r="J455" s="58" t="s">
        <v>17</v>
      </c>
      <c r="K455" s="58" t="s">
        <v>17</v>
      </c>
    </row>
    <row r="456" spans="1:11" x14ac:dyDescent="0.25">
      <c r="A456" t="str">
        <f t="shared" si="7"/>
        <v>Object8677</v>
      </c>
      <c r="B456" s="58" t="s">
        <v>10</v>
      </c>
      <c r="C456" s="96">
        <v>8677</v>
      </c>
      <c r="D456" s="58" t="s">
        <v>2304</v>
      </c>
    </row>
    <row r="457" spans="1:11" x14ac:dyDescent="0.25">
      <c r="A457" t="str">
        <f t="shared" si="7"/>
        <v>Object8681</v>
      </c>
      <c r="B457" s="58" t="s">
        <v>10</v>
      </c>
      <c r="C457" s="96">
        <v>8681</v>
      </c>
      <c r="D457" s="58" t="s">
        <v>2305</v>
      </c>
      <c r="I457" s="58" t="s">
        <v>17</v>
      </c>
      <c r="J457" s="58" t="s">
        <v>17</v>
      </c>
      <c r="K457" s="58" t="s">
        <v>17</v>
      </c>
    </row>
    <row r="458" spans="1:11" x14ac:dyDescent="0.25">
      <c r="A458" t="str">
        <f t="shared" si="7"/>
        <v>Object8691</v>
      </c>
      <c r="B458" s="58" t="s">
        <v>10</v>
      </c>
      <c r="C458" s="98" t="s">
        <v>483</v>
      </c>
      <c r="D458" s="67" t="s">
        <v>2306</v>
      </c>
      <c r="I458" s="58" t="s">
        <v>17</v>
      </c>
      <c r="J458" s="58" t="s">
        <v>17</v>
      </c>
      <c r="K458" s="58" t="s">
        <v>17</v>
      </c>
    </row>
    <row r="459" spans="1:11" x14ac:dyDescent="0.25">
      <c r="A459" t="str">
        <f t="shared" si="7"/>
        <v>Object8699</v>
      </c>
      <c r="B459" s="58" t="s">
        <v>10</v>
      </c>
      <c r="C459" s="96">
        <v>8699</v>
      </c>
      <c r="D459" s="58" t="s">
        <v>2307</v>
      </c>
    </row>
    <row r="460" spans="1:11" x14ac:dyDescent="0.25">
      <c r="A460" t="str">
        <f t="shared" si="7"/>
        <v>Object8700</v>
      </c>
      <c r="B460" s="58" t="s">
        <v>10</v>
      </c>
      <c r="C460" s="96">
        <v>8700</v>
      </c>
      <c r="D460" s="58" t="s">
        <v>2308</v>
      </c>
      <c r="I460" s="58" t="s">
        <v>17</v>
      </c>
      <c r="J460" s="58" t="s">
        <v>17</v>
      </c>
      <c r="K460" s="58" t="s">
        <v>17</v>
      </c>
    </row>
    <row r="461" spans="1:11" x14ac:dyDescent="0.25">
      <c r="A461" t="str">
        <f t="shared" si="7"/>
        <v>Object8710</v>
      </c>
      <c r="B461" s="58" t="s">
        <v>10</v>
      </c>
      <c r="C461" s="96">
        <v>8710</v>
      </c>
      <c r="D461" s="58" t="s">
        <v>2237</v>
      </c>
      <c r="I461" s="58" t="s">
        <v>17</v>
      </c>
      <c r="J461" s="58" t="s">
        <v>17</v>
      </c>
      <c r="K461" s="58" t="s">
        <v>17</v>
      </c>
    </row>
    <row r="462" spans="1:11" x14ac:dyDescent="0.25">
      <c r="A462" t="str">
        <f t="shared" si="7"/>
        <v>Object8782</v>
      </c>
      <c r="B462" s="58" t="s">
        <v>10</v>
      </c>
      <c r="C462" s="96">
        <v>8782</v>
      </c>
      <c r="D462" s="58" t="s">
        <v>2309</v>
      </c>
      <c r="I462" s="58" t="s">
        <v>17</v>
      </c>
      <c r="J462" s="58" t="s">
        <v>17</v>
      </c>
      <c r="K462" s="58" t="s">
        <v>17</v>
      </c>
    </row>
    <row r="463" spans="1:11" x14ac:dyDescent="0.25">
      <c r="A463" t="str">
        <f t="shared" si="7"/>
        <v>Object8793</v>
      </c>
      <c r="B463" s="58" t="s">
        <v>10</v>
      </c>
      <c r="C463" s="96">
        <v>8793</v>
      </c>
      <c r="D463" s="58" t="s">
        <v>2310</v>
      </c>
      <c r="I463" s="58" t="s">
        <v>17</v>
      </c>
      <c r="J463" s="58" t="s">
        <v>17</v>
      </c>
      <c r="K463" s="58" t="s">
        <v>17</v>
      </c>
    </row>
    <row r="464" spans="1:11" x14ac:dyDescent="0.25">
      <c r="A464" t="str">
        <f t="shared" si="7"/>
        <v>Object8900</v>
      </c>
      <c r="B464" s="58" t="s">
        <v>10</v>
      </c>
      <c r="C464" s="96">
        <v>8900</v>
      </c>
      <c r="D464" s="58" t="s">
        <v>2311</v>
      </c>
      <c r="I464" s="58" t="s">
        <v>17</v>
      </c>
      <c r="J464" s="58" t="s">
        <v>17</v>
      </c>
      <c r="K464" s="58" t="s">
        <v>17</v>
      </c>
    </row>
    <row r="465" spans="1:11" x14ac:dyDescent="0.25">
      <c r="A465" t="str">
        <f t="shared" si="7"/>
        <v>Object8912</v>
      </c>
      <c r="B465" s="58" t="s">
        <v>10</v>
      </c>
      <c r="C465" s="96">
        <v>8912</v>
      </c>
      <c r="D465" s="58" t="s">
        <v>2312</v>
      </c>
      <c r="I465" s="58" t="s">
        <v>17</v>
      </c>
      <c r="J465" s="58" t="s">
        <v>17</v>
      </c>
      <c r="K465" s="58" t="s">
        <v>17</v>
      </c>
    </row>
    <row r="466" spans="1:11" x14ac:dyDescent="0.25">
      <c r="A466" t="str">
        <f t="shared" si="7"/>
        <v>Object8915</v>
      </c>
      <c r="B466" s="58" t="s">
        <v>10</v>
      </c>
      <c r="C466" s="96">
        <v>8915</v>
      </c>
      <c r="D466" s="58" t="s">
        <v>2313</v>
      </c>
      <c r="I466" s="58" t="s">
        <v>17</v>
      </c>
      <c r="J466" s="58" t="s">
        <v>17</v>
      </c>
      <c r="K466" s="58" t="s">
        <v>17</v>
      </c>
    </row>
    <row r="467" spans="1:11" x14ac:dyDescent="0.25">
      <c r="A467" t="str">
        <f t="shared" si="7"/>
        <v>Object8919</v>
      </c>
      <c r="B467" s="58" t="s">
        <v>10</v>
      </c>
      <c r="C467" s="96">
        <v>8919</v>
      </c>
      <c r="D467" s="58" t="s">
        <v>2314</v>
      </c>
      <c r="I467" s="58" t="s">
        <v>17</v>
      </c>
      <c r="J467" s="58" t="s">
        <v>17</v>
      </c>
      <c r="K467" s="58" t="s">
        <v>17</v>
      </c>
    </row>
    <row r="468" spans="1:11" x14ac:dyDescent="0.25">
      <c r="A468" t="str">
        <f t="shared" si="7"/>
        <v>Object8980</v>
      </c>
      <c r="B468" s="58" t="s">
        <v>10</v>
      </c>
      <c r="C468" s="96">
        <v>8980</v>
      </c>
      <c r="D468" s="58" t="s">
        <v>2315</v>
      </c>
      <c r="I468" s="58" t="s">
        <v>17</v>
      </c>
      <c r="J468" s="58" t="s">
        <v>17</v>
      </c>
      <c r="K468" s="58" t="s">
        <v>17</v>
      </c>
    </row>
    <row r="469" spans="1:11" x14ac:dyDescent="0.25">
      <c r="A469" t="str">
        <f t="shared" si="7"/>
        <v>Object8990</v>
      </c>
      <c r="B469" s="58" t="s">
        <v>10</v>
      </c>
      <c r="C469" s="96">
        <v>8990</v>
      </c>
      <c r="D469" s="58" t="s">
        <v>2316</v>
      </c>
      <c r="I469" s="58" t="s">
        <v>17</v>
      </c>
      <c r="J469" s="58" t="s">
        <v>17</v>
      </c>
      <c r="K469" s="58" t="s">
        <v>17</v>
      </c>
    </row>
    <row r="470" spans="1:11" x14ac:dyDescent="0.25">
      <c r="A470" t="str">
        <f t="shared" si="7"/>
        <v>Object9000</v>
      </c>
      <c r="B470" s="58" t="s">
        <v>10</v>
      </c>
      <c r="C470" s="96">
        <v>9000</v>
      </c>
      <c r="D470" s="58" t="s">
        <v>2317</v>
      </c>
      <c r="H470" s="58" t="s">
        <v>17</v>
      </c>
      <c r="I470" s="58" t="s">
        <v>17</v>
      </c>
      <c r="J470" s="58" t="s">
        <v>17</v>
      </c>
      <c r="K470" s="58" t="s">
        <v>17</v>
      </c>
    </row>
    <row r="471" spans="1:11" x14ac:dyDescent="0.25">
      <c r="A471" t="str">
        <f t="shared" si="7"/>
        <v>Object9100</v>
      </c>
      <c r="B471" s="58" t="s">
        <v>10</v>
      </c>
      <c r="C471" s="96">
        <v>9100</v>
      </c>
      <c r="D471" s="58" t="s">
        <v>2318</v>
      </c>
      <c r="H471" s="58" t="s">
        <v>17</v>
      </c>
      <c r="I471" s="58" t="s">
        <v>17</v>
      </c>
      <c r="J471" s="58" t="s">
        <v>17</v>
      </c>
      <c r="K471" s="58" t="s">
        <v>17</v>
      </c>
    </row>
    <row r="472" spans="1:11" x14ac:dyDescent="0.25">
      <c r="A472" t="str">
        <f t="shared" si="7"/>
        <v>Object9110</v>
      </c>
      <c r="B472" s="58" t="s">
        <v>10</v>
      </c>
      <c r="C472" s="96">
        <v>9110</v>
      </c>
      <c r="D472" s="58" t="s">
        <v>2319</v>
      </c>
      <c r="H472" s="58" t="s">
        <v>17</v>
      </c>
      <c r="I472" s="58" t="s">
        <v>17</v>
      </c>
      <c r="J472" s="58" t="s">
        <v>17</v>
      </c>
      <c r="K472" s="58" t="s">
        <v>17</v>
      </c>
    </row>
    <row r="473" spans="1:11" x14ac:dyDescent="0.25">
      <c r="A473" t="str">
        <f t="shared" si="7"/>
        <v>Object9120</v>
      </c>
      <c r="B473" s="58" t="s">
        <v>10</v>
      </c>
      <c r="C473" s="96">
        <v>9120</v>
      </c>
      <c r="D473" s="58" t="s">
        <v>2320</v>
      </c>
      <c r="H473" s="58" t="s">
        <v>17</v>
      </c>
      <c r="I473" s="58" t="s">
        <v>17</v>
      </c>
      <c r="J473" s="58" t="s">
        <v>17</v>
      </c>
      <c r="K473" s="58" t="s">
        <v>17</v>
      </c>
    </row>
    <row r="474" spans="1:11" x14ac:dyDescent="0.25">
      <c r="A474" t="str">
        <f t="shared" si="7"/>
        <v>Object9130</v>
      </c>
      <c r="B474" s="58" t="s">
        <v>10</v>
      </c>
      <c r="C474" s="96">
        <v>9130</v>
      </c>
      <c r="D474" s="58" t="s">
        <v>2321</v>
      </c>
      <c r="H474" s="58" t="s">
        <v>17</v>
      </c>
      <c r="I474" s="58" t="s">
        <v>17</v>
      </c>
      <c r="J474" s="58" t="s">
        <v>17</v>
      </c>
      <c r="K474" s="58" t="s">
        <v>17</v>
      </c>
    </row>
    <row r="475" spans="1:11" x14ac:dyDescent="0.25">
      <c r="A475" t="str">
        <f t="shared" si="7"/>
        <v>Object9140</v>
      </c>
      <c r="B475" s="58" t="s">
        <v>10</v>
      </c>
      <c r="C475" s="96">
        <v>9140</v>
      </c>
      <c r="D475" s="58" t="s">
        <v>2322</v>
      </c>
      <c r="H475" s="58" t="s">
        <v>17</v>
      </c>
      <c r="I475" s="58" t="s">
        <v>17</v>
      </c>
      <c r="J475" s="58" t="s">
        <v>17</v>
      </c>
      <c r="K475" s="58" t="s">
        <v>17</v>
      </c>
    </row>
    <row r="476" spans="1:11" x14ac:dyDescent="0.25">
      <c r="A476" t="str">
        <f t="shared" si="7"/>
        <v>Object9200</v>
      </c>
      <c r="B476" s="58" t="s">
        <v>10</v>
      </c>
      <c r="C476" s="96">
        <v>9200</v>
      </c>
      <c r="D476" s="58" t="s">
        <v>2323</v>
      </c>
    </row>
    <row r="477" spans="1:11" x14ac:dyDescent="0.25">
      <c r="A477" t="str">
        <f t="shared" si="7"/>
        <v>Object9201</v>
      </c>
      <c r="B477" s="58" t="s">
        <v>10</v>
      </c>
      <c r="C477" s="96">
        <v>9201</v>
      </c>
      <c r="D477" s="58" t="s">
        <v>2324</v>
      </c>
    </row>
    <row r="478" spans="1:11" x14ac:dyDescent="0.25">
      <c r="A478" t="str">
        <f t="shared" si="7"/>
        <v>Object9300</v>
      </c>
      <c r="B478" s="58" t="s">
        <v>10</v>
      </c>
      <c r="C478" s="96">
        <v>9300</v>
      </c>
      <c r="D478" s="58" t="s">
        <v>2325</v>
      </c>
      <c r="H478" s="58" t="s">
        <v>17</v>
      </c>
      <c r="I478" s="58" t="s">
        <v>17</v>
      </c>
      <c r="J478" s="58" t="s">
        <v>17</v>
      </c>
      <c r="K478" s="58" t="s">
        <v>17</v>
      </c>
    </row>
    <row r="479" spans="1:11" x14ac:dyDescent="0.25">
      <c r="A479" t="str">
        <f t="shared" si="7"/>
        <v>Object9310</v>
      </c>
      <c r="B479" s="58" t="s">
        <v>10</v>
      </c>
      <c r="C479" s="96">
        <v>9310</v>
      </c>
      <c r="D479" s="58" t="s">
        <v>2326</v>
      </c>
      <c r="H479" s="58" t="s">
        <v>17</v>
      </c>
      <c r="I479" s="58" t="s">
        <v>17</v>
      </c>
      <c r="J479" s="58" t="s">
        <v>17</v>
      </c>
      <c r="K479" s="58" t="s">
        <v>17</v>
      </c>
    </row>
    <row r="480" spans="1:11" x14ac:dyDescent="0.25">
      <c r="A480" t="str">
        <f t="shared" si="7"/>
        <v>Object9320</v>
      </c>
      <c r="B480" s="58" t="s">
        <v>10</v>
      </c>
      <c r="C480" s="96">
        <v>9320</v>
      </c>
      <c r="D480" s="58" t="s">
        <v>2327</v>
      </c>
      <c r="H480" s="58" t="s">
        <v>17</v>
      </c>
      <c r="I480" s="58" t="s">
        <v>17</v>
      </c>
      <c r="J480" s="58" t="s">
        <v>17</v>
      </c>
      <c r="K480" s="58" t="s">
        <v>17</v>
      </c>
    </row>
    <row r="481" spans="1:11" x14ac:dyDescent="0.25">
      <c r="A481" t="str">
        <f t="shared" si="7"/>
        <v>Object9330</v>
      </c>
      <c r="B481" s="58" t="s">
        <v>10</v>
      </c>
      <c r="C481" s="96">
        <v>9330</v>
      </c>
      <c r="D481" s="58" t="s">
        <v>2328</v>
      </c>
    </row>
    <row r="482" spans="1:11" x14ac:dyDescent="0.25">
      <c r="A482" t="str">
        <f t="shared" si="7"/>
        <v>Object9400</v>
      </c>
      <c r="B482" s="58" t="s">
        <v>10</v>
      </c>
      <c r="C482" s="96">
        <v>9400</v>
      </c>
      <c r="D482" s="58" t="s">
        <v>2329</v>
      </c>
      <c r="H482" s="58" t="s">
        <v>17</v>
      </c>
      <c r="I482" s="58" t="s">
        <v>17</v>
      </c>
      <c r="J482" s="58" t="s">
        <v>17</v>
      </c>
      <c r="K482" s="58" t="s">
        <v>17</v>
      </c>
    </row>
    <row r="483" spans="1:11" x14ac:dyDescent="0.25">
      <c r="A483" t="str">
        <f t="shared" si="7"/>
        <v>Object9500</v>
      </c>
      <c r="B483" s="58" t="s">
        <v>10</v>
      </c>
      <c r="C483" s="96">
        <v>9500</v>
      </c>
      <c r="D483" s="58" t="s">
        <v>2330</v>
      </c>
    </row>
    <row r="484" spans="1:11" x14ac:dyDescent="0.25">
      <c r="A484" t="str">
        <f t="shared" si="7"/>
        <v>Object9501</v>
      </c>
      <c r="B484" s="58" t="s">
        <v>10</v>
      </c>
      <c r="C484" s="96">
        <v>9501</v>
      </c>
      <c r="D484" s="58" t="s">
        <v>2331</v>
      </c>
    </row>
    <row r="485" spans="1:11" x14ac:dyDescent="0.25">
      <c r="A485" t="str">
        <f t="shared" si="7"/>
        <v>Object9502</v>
      </c>
      <c r="B485" s="58" t="s">
        <v>10</v>
      </c>
      <c r="C485" s="96">
        <v>9502</v>
      </c>
      <c r="D485" s="58" t="s">
        <v>2332</v>
      </c>
      <c r="H485" s="58" t="s">
        <v>17</v>
      </c>
      <c r="I485" s="58" t="s">
        <v>17</v>
      </c>
      <c r="J485" s="58" t="s">
        <v>17</v>
      </c>
      <c r="K485" s="58" t="s">
        <v>17</v>
      </c>
    </row>
    <row r="486" spans="1:11" x14ac:dyDescent="0.25">
      <c r="A486" t="str">
        <f t="shared" si="7"/>
        <v>Object9520</v>
      </c>
      <c r="B486" s="58" t="s">
        <v>10</v>
      </c>
      <c r="C486" s="96">
        <v>9520</v>
      </c>
      <c r="D486" s="58" t="s">
        <v>2333</v>
      </c>
      <c r="H486" s="58" t="s">
        <v>17</v>
      </c>
      <c r="I486" s="58" t="s">
        <v>17</v>
      </c>
      <c r="J486" s="58" t="s">
        <v>17</v>
      </c>
      <c r="K486" s="58" t="s">
        <v>17</v>
      </c>
    </row>
    <row r="487" spans="1:11" x14ac:dyDescent="0.25">
      <c r="A487" t="str">
        <f t="shared" si="7"/>
        <v>Object9531</v>
      </c>
      <c r="B487" s="58" t="s">
        <v>10</v>
      </c>
      <c r="C487" s="96">
        <v>9531</v>
      </c>
      <c r="D487" s="58" t="s">
        <v>2334</v>
      </c>
      <c r="H487" s="58" t="s">
        <v>17</v>
      </c>
      <c r="I487" s="58" t="s">
        <v>17</v>
      </c>
      <c r="J487" s="58" t="s">
        <v>17</v>
      </c>
      <c r="K487" s="58" t="s">
        <v>17</v>
      </c>
    </row>
    <row r="488" spans="1:11" x14ac:dyDescent="0.25">
      <c r="A488" t="str">
        <f t="shared" si="7"/>
        <v>Object9532</v>
      </c>
      <c r="B488" s="58" t="s">
        <v>10</v>
      </c>
      <c r="C488" s="96">
        <v>9532</v>
      </c>
      <c r="D488" s="58" t="s">
        <v>2335</v>
      </c>
      <c r="H488" s="58" t="s">
        <v>17</v>
      </c>
      <c r="I488" s="58" t="s">
        <v>17</v>
      </c>
      <c r="J488" s="58" t="s">
        <v>17</v>
      </c>
      <c r="K488" s="58" t="s">
        <v>17</v>
      </c>
    </row>
    <row r="489" spans="1:11" x14ac:dyDescent="0.25">
      <c r="A489" t="str">
        <f t="shared" si="7"/>
        <v>Object9533</v>
      </c>
      <c r="B489" s="58" t="s">
        <v>10</v>
      </c>
      <c r="C489" s="96">
        <v>9533</v>
      </c>
      <c r="D489" s="58" t="s">
        <v>2336</v>
      </c>
      <c r="H489" s="58" t="s">
        <v>17</v>
      </c>
      <c r="I489" s="58" t="s">
        <v>17</v>
      </c>
      <c r="J489" s="58" t="s">
        <v>17</v>
      </c>
      <c r="K489" s="58" t="s">
        <v>17</v>
      </c>
    </row>
    <row r="490" spans="1:11" x14ac:dyDescent="0.25">
      <c r="A490" t="str">
        <f t="shared" si="7"/>
        <v>Object9534</v>
      </c>
      <c r="B490" s="58" t="s">
        <v>10</v>
      </c>
      <c r="C490" s="96">
        <v>9534</v>
      </c>
      <c r="D490" s="58" t="s">
        <v>2337</v>
      </c>
      <c r="H490" s="58" t="s">
        <v>17</v>
      </c>
      <c r="I490" s="58" t="s">
        <v>17</v>
      </c>
      <c r="J490" s="58" t="s">
        <v>17</v>
      </c>
      <c r="K490" s="58" t="s">
        <v>17</v>
      </c>
    </row>
    <row r="491" spans="1:11" x14ac:dyDescent="0.25">
      <c r="A491" t="str">
        <f t="shared" si="7"/>
        <v>Object9535</v>
      </c>
      <c r="B491" s="58" t="s">
        <v>10</v>
      </c>
      <c r="C491" s="96">
        <v>9535</v>
      </c>
      <c r="D491" s="58" t="s">
        <v>2338</v>
      </c>
      <c r="H491" s="58" t="s">
        <v>17</v>
      </c>
      <c r="I491" s="58" t="s">
        <v>17</v>
      </c>
      <c r="J491" s="58" t="s">
        <v>17</v>
      </c>
      <c r="K491" s="58" t="s">
        <v>17</v>
      </c>
    </row>
    <row r="492" spans="1:11" x14ac:dyDescent="0.25">
      <c r="A492" t="str">
        <f t="shared" si="7"/>
        <v>Object9536</v>
      </c>
      <c r="B492" s="58" t="s">
        <v>10</v>
      </c>
      <c r="C492" s="96">
        <v>9536</v>
      </c>
      <c r="D492" s="58" t="s">
        <v>2339</v>
      </c>
      <c r="H492" s="58" t="s">
        <v>17</v>
      </c>
      <c r="I492" s="58" t="s">
        <v>17</v>
      </c>
      <c r="J492" s="58" t="s">
        <v>17</v>
      </c>
      <c r="K492" s="58" t="s">
        <v>17</v>
      </c>
    </row>
    <row r="493" spans="1:11" x14ac:dyDescent="0.25">
      <c r="A493" t="str">
        <f t="shared" si="7"/>
        <v>Object9539</v>
      </c>
      <c r="B493" s="58" t="s">
        <v>10</v>
      </c>
      <c r="C493" s="96">
        <v>9539</v>
      </c>
      <c r="D493" s="58" t="s">
        <v>2340</v>
      </c>
      <c r="H493" s="58" t="s">
        <v>17</v>
      </c>
      <c r="I493" s="58" t="s">
        <v>17</v>
      </c>
      <c r="J493" s="58" t="s">
        <v>17</v>
      </c>
      <c r="K493" s="58" t="s">
        <v>17</v>
      </c>
    </row>
    <row r="494" spans="1:11" x14ac:dyDescent="0.25">
      <c r="A494" t="str">
        <f t="shared" si="7"/>
        <v>Object9570</v>
      </c>
      <c r="B494" s="58" t="s">
        <v>10</v>
      </c>
      <c r="C494" s="96">
        <v>9570</v>
      </c>
      <c r="D494" s="58" t="s">
        <v>2341</v>
      </c>
      <c r="H494" s="58" t="s">
        <v>17</v>
      </c>
      <c r="I494" s="58" t="s">
        <v>17</v>
      </c>
      <c r="J494" s="58" t="s">
        <v>17</v>
      </c>
      <c r="K494" s="58" t="s">
        <v>17</v>
      </c>
    </row>
    <row r="495" spans="1:11" x14ac:dyDescent="0.25">
      <c r="A495" t="str">
        <f t="shared" si="7"/>
        <v>Object9577</v>
      </c>
      <c r="B495" s="58" t="s">
        <v>10</v>
      </c>
      <c r="C495" s="96">
        <v>9577</v>
      </c>
      <c r="D495" s="58" t="s">
        <v>2342</v>
      </c>
      <c r="H495" s="58" t="s">
        <v>17</v>
      </c>
      <c r="I495" s="58" t="s">
        <v>17</v>
      </c>
      <c r="J495" s="58" t="s">
        <v>17</v>
      </c>
      <c r="K495" s="58" t="s">
        <v>17</v>
      </c>
    </row>
    <row r="496" spans="1:11" x14ac:dyDescent="0.25">
      <c r="A496" t="str">
        <f t="shared" si="7"/>
        <v>Object9586</v>
      </c>
      <c r="B496" s="58" t="s">
        <v>10</v>
      </c>
      <c r="C496" s="96">
        <v>9586</v>
      </c>
      <c r="D496" s="58" t="s">
        <v>2343</v>
      </c>
      <c r="H496" s="58" t="s">
        <v>17</v>
      </c>
      <c r="I496" s="58" t="s">
        <v>17</v>
      </c>
      <c r="J496" s="58" t="s">
        <v>17</v>
      </c>
      <c r="K496" s="58" t="s">
        <v>17</v>
      </c>
    </row>
    <row r="497" spans="1:11" x14ac:dyDescent="0.25">
      <c r="A497" t="str">
        <f t="shared" si="7"/>
        <v>Object9587</v>
      </c>
      <c r="B497" s="58" t="s">
        <v>10</v>
      </c>
      <c r="C497" s="96">
        <v>9587</v>
      </c>
      <c r="D497" s="58" t="s">
        <v>2344</v>
      </c>
      <c r="H497" s="58" t="s">
        <v>17</v>
      </c>
      <c r="I497" s="58" t="s">
        <v>17</v>
      </c>
      <c r="J497" s="58" t="s">
        <v>17</v>
      </c>
      <c r="K497" s="58" t="s">
        <v>17</v>
      </c>
    </row>
    <row r="498" spans="1:11" x14ac:dyDescent="0.25">
      <c r="A498" t="str">
        <f t="shared" si="7"/>
        <v>Object9588</v>
      </c>
      <c r="B498" s="58" t="s">
        <v>10</v>
      </c>
      <c r="C498" s="96">
        <v>9588</v>
      </c>
      <c r="D498" s="58" t="s">
        <v>2345</v>
      </c>
      <c r="H498" s="58" t="s">
        <v>17</v>
      </c>
      <c r="I498" s="58" t="s">
        <v>17</v>
      </c>
      <c r="J498" s="58" t="s">
        <v>17</v>
      </c>
      <c r="K498" s="58" t="s">
        <v>17</v>
      </c>
    </row>
    <row r="499" spans="1:11" x14ac:dyDescent="0.25">
      <c r="A499" t="str">
        <f t="shared" si="7"/>
        <v>Object9600</v>
      </c>
      <c r="B499" s="58" t="s">
        <v>10</v>
      </c>
      <c r="C499" s="96">
        <v>9600</v>
      </c>
      <c r="D499" s="58" t="s">
        <v>2346</v>
      </c>
      <c r="H499" s="58" t="s">
        <v>17</v>
      </c>
      <c r="I499" s="58" t="s">
        <v>17</v>
      </c>
      <c r="J499" s="58" t="s">
        <v>17</v>
      </c>
      <c r="K499" s="58" t="s">
        <v>17</v>
      </c>
    </row>
    <row r="500" spans="1:11" x14ac:dyDescent="0.25">
      <c r="A500" t="str">
        <f t="shared" si="7"/>
        <v>Object9610</v>
      </c>
      <c r="B500" s="58" t="s">
        <v>10</v>
      </c>
      <c r="C500" s="96">
        <v>9610</v>
      </c>
      <c r="D500" s="58" t="s">
        <v>2347</v>
      </c>
      <c r="H500" s="58" t="s">
        <v>17</v>
      </c>
      <c r="I500" s="58" t="s">
        <v>17</v>
      </c>
      <c r="J500" s="58" t="s">
        <v>17</v>
      </c>
      <c r="K500" s="58" t="s">
        <v>17</v>
      </c>
    </row>
    <row r="501" spans="1:11" x14ac:dyDescent="0.25">
      <c r="A501" t="str">
        <f t="shared" si="7"/>
        <v>Object9620</v>
      </c>
      <c r="B501" s="58" t="s">
        <v>10</v>
      </c>
      <c r="C501" s="96">
        <v>9620</v>
      </c>
      <c r="D501" s="58" t="s">
        <v>2348</v>
      </c>
      <c r="H501" s="58" t="s">
        <v>17</v>
      </c>
      <c r="I501" s="58" t="s">
        <v>17</v>
      </c>
      <c r="J501" s="58" t="s">
        <v>17</v>
      </c>
      <c r="K501" s="58" t="s">
        <v>17</v>
      </c>
    </row>
    <row r="502" spans="1:11" x14ac:dyDescent="0.25">
      <c r="A502" t="str">
        <f t="shared" si="7"/>
        <v>Object9650</v>
      </c>
      <c r="B502" s="58" t="s">
        <v>10</v>
      </c>
      <c r="C502" s="96">
        <v>9650</v>
      </c>
      <c r="D502" s="58" t="s">
        <v>2349</v>
      </c>
      <c r="H502" s="58" t="s">
        <v>17</v>
      </c>
      <c r="I502" s="58" t="s">
        <v>17</v>
      </c>
      <c r="J502" s="58" t="s">
        <v>17</v>
      </c>
      <c r="K502" s="58" t="s">
        <v>17</v>
      </c>
    </row>
    <row r="503" spans="1:11" x14ac:dyDescent="0.25">
      <c r="A503" t="str">
        <f t="shared" si="7"/>
        <v>Object9700</v>
      </c>
      <c r="B503" s="58" t="s">
        <v>10</v>
      </c>
      <c r="C503" s="96">
        <v>9700</v>
      </c>
      <c r="D503" s="58" t="s">
        <v>2350</v>
      </c>
      <c r="H503" s="58" t="s">
        <v>17</v>
      </c>
      <c r="I503" s="58" t="s">
        <v>17</v>
      </c>
      <c r="J503" s="58" t="s">
        <v>17</v>
      </c>
      <c r="K503" s="58" t="s">
        <v>17</v>
      </c>
    </row>
    <row r="504" spans="1:11" x14ac:dyDescent="0.25">
      <c r="A504" t="str">
        <f t="shared" si="7"/>
        <v>Object9720</v>
      </c>
      <c r="B504" s="58" t="s">
        <v>10</v>
      </c>
      <c r="C504" s="96">
        <v>9720</v>
      </c>
      <c r="D504" s="58" t="s">
        <v>2351</v>
      </c>
      <c r="H504" s="58" t="s">
        <v>17</v>
      </c>
      <c r="I504" s="58" t="s">
        <v>17</v>
      </c>
      <c r="J504" s="58" t="s">
        <v>17</v>
      </c>
      <c r="K504" s="58" t="s">
        <v>17</v>
      </c>
    </row>
    <row r="505" spans="1:11" x14ac:dyDescent="0.25">
      <c r="A505" t="str">
        <f t="shared" si="7"/>
        <v>Object9790</v>
      </c>
      <c r="B505" s="58" t="s">
        <v>10</v>
      </c>
      <c r="C505" s="96">
        <v>9790</v>
      </c>
      <c r="D505" s="58" t="s">
        <v>2352</v>
      </c>
      <c r="H505" s="58" t="s">
        <v>17</v>
      </c>
      <c r="I505" s="58" t="s">
        <v>17</v>
      </c>
      <c r="J505" s="58" t="s">
        <v>17</v>
      </c>
      <c r="K505" s="58" t="s">
        <v>17</v>
      </c>
    </row>
    <row r="506" spans="1:11" x14ac:dyDescent="0.25">
      <c r="A506" t="str">
        <f t="shared" si="7"/>
        <v>Object9791</v>
      </c>
      <c r="B506" s="58" t="s">
        <v>10</v>
      </c>
      <c r="C506" s="96">
        <v>9791</v>
      </c>
      <c r="D506" s="58" t="s">
        <v>2353</v>
      </c>
      <c r="H506" s="58" t="s">
        <v>17</v>
      </c>
      <c r="I506" s="58" t="s">
        <v>17</v>
      </c>
      <c r="J506" s="58" t="s">
        <v>17</v>
      </c>
      <c r="K506" s="58" t="s">
        <v>17</v>
      </c>
    </row>
    <row r="507" spans="1:11" x14ac:dyDescent="0.25">
      <c r="A507" t="str">
        <f t="shared" si="7"/>
        <v>Object9793</v>
      </c>
      <c r="B507" s="58" t="s">
        <v>10</v>
      </c>
      <c r="C507" s="96">
        <v>9793</v>
      </c>
      <c r="D507" s="58" t="s">
        <v>2354</v>
      </c>
      <c r="H507" s="58" t="s">
        <v>17</v>
      </c>
      <c r="I507" s="58" t="s">
        <v>17</v>
      </c>
      <c r="J507" s="58" t="s">
        <v>17</v>
      </c>
      <c r="K507" s="58" t="s">
        <v>17</v>
      </c>
    </row>
    <row r="508" spans="1:11" x14ac:dyDescent="0.25">
      <c r="A508" t="str">
        <f t="shared" si="7"/>
        <v>Object9795</v>
      </c>
      <c r="B508" s="58" t="s">
        <v>10</v>
      </c>
      <c r="C508" s="96">
        <v>9795</v>
      </c>
      <c r="D508" s="58" t="s">
        <v>2355</v>
      </c>
      <c r="H508" s="58" t="s">
        <v>17</v>
      </c>
      <c r="I508" s="58" t="s">
        <v>17</v>
      </c>
      <c r="J508" s="58" t="s">
        <v>17</v>
      </c>
      <c r="K508" s="58" t="s">
        <v>17</v>
      </c>
    </row>
    <row r="509" spans="1:11" x14ac:dyDescent="0.25">
      <c r="A509" t="str">
        <f t="shared" si="7"/>
        <v>Object9800</v>
      </c>
      <c r="B509" s="58" t="s">
        <v>10</v>
      </c>
      <c r="C509" s="96">
        <v>9800</v>
      </c>
      <c r="D509" s="58" t="s">
        <v>2356</v>
      </c>
      <c r="H509" s="58" t="s">
        <v>17</v>
      </c>
      <c r="I509" s="58" t="s">
        <v>17</v>
      </c>
      <c r="J509" s="58" t="s">
        <v>17</v>
      </c>
      <c r="K509" s="58" t="s">
        <v>17</v>
      </c>
    </row>
    <row r="510" spans="1:11" x14ac:dyDescent="0.25">
      <c r="A510" t="str">
        <f t="shared" si="7"/>
        <v>Object9900</v>
      </c>
      <c r="B510" s="58" t="s">
        <v>10</v>
      </c>
      <c r="C510" s="96">
        <v>9900</v>
      </c>
      <c r="D510" s="58" t="s">
        <v>2357</v>
      </c>
      <c r="H510" s="58" t="s">
        <v>17</v>
      </c>
      <c r="I510" s="58" t="s">
        <v>17</v>
      </c>
      <c r="J510" s="58" t="s">
        <v>17</v>
      </c>
      <c r="K510" s="58" t="s">
        <v>17</v>
      </c>
    </row>
    <row r="511" spans="1:11" x14ac:dyDescent="0.25">
      <c r="A511" t="str">
        <f t="shared" si="7"/>
        <v>Object9999</v>
      </c>
      <c r="B511" s="58" t="s">
        <v>10</v>
      </c>
      <c r="C511" s="96">
        <v>9999</v>
      </c>
      <c r="D511" s="58" t="s">
        <v>2358</v>
      </c>
      <c r="H511" s="58" t="s">
        <v>17</v>
      </c>
      <c r="I511" s="58" t="s">
        <v>17</v>
      </c>
      <c r="J511" s="58" t="s">
        <v>17</v>
      </c>
      <c r="K511" s="58" t="s">
        <v>17</v>
      </c>
    </row>
    <row r="512" spans="1:11" x14ac:dyDescent="0.25">
      <c r="A512" t="str">
        <f t="shared" si="7"/>
        <v>Resource0000</v>
      </c>
      <c r="B512" s="58" t="s">
        <v>6</v>
      </c>
      <c r="C512" s="96" t="s">
        <v>21</v>
      </c>
      <c r="D512" s="58" t="s">
        <v>2359</v>
      </c>
      <c r="E512" s="58" t="s">
        <v>1828</v>
      </c>
      <c r="F512" s="58" t="s">
        <v>1828</v>
      </c>
      <c r="G512" s="80"/>
    </row>
    <row r="513" spans="1:11" x14ac:dyDescent="0.25">
      <c r="A513" t="str">
        <f t="shared" si="7"/>
        <v>Resource0010</v>
      </c>
      <c r="B513" s="58" t="s">
        <v>6</v>
      </c>
      <c r="C513" s="96" t="s">
        <v>75</v>
      </c>
      <c r="D513" s="58" t="s">
        <v>2360</v>
      </c>
      <c r="G513" s="58" t="s">
        <v>1841</v>
      </c>
      <c r="H513" s="58" t="s">
        <v>1841</v>
      </c>
      <c r="I513" s="58" t="s">
        <v>1841</v>
      </c>
      <c r="J513" s="58" t="s">
        <v>1841</v>
      </c>
      <c r="K513" s="58" t="s">
        <v>1841</v>
      </c>
    </row>
    <row r="514" spans="1:11" x14ac:dyDescent="0.25">
      <c r="A514" t="str">
        <f t="shared" si="7"/>
        <v>Resource0015</v>
      </c>
      <c r="B514" s="58" t="s">
        <v>6</v>
      </c>
      <c r="C514" s="96" t="s">
        <v>76</v>
      </c>
      <c r="D514" s="58" t="s">
        <v>2361</v>
      </c>
      <c r="G514" s="58" t="s">
        <v>1841</v>
      </c>
      <c r="H514" s="58" t="s">
        <v>1841</v>
      </c>
      <c r="I514" s="58" t="s">
        <v>1841</v>
      </c>
      <c r="J514" s="58" t="s">
        <v>1841</v>
      </c>
      <c r="K514" s="58" t="s">
        <v>1841</v>
      </c>
    </row>
    <row r="515" spans="1:11" x14ac:dyDescent="0.25">
      <c r="A515" t="str">
        <f t="shared" si="7"/>
        <v>Resource0055</v>
      </c>
      <c r="B515" s="58" t="s">
        <v>6</v>
      </c>
      <c r="C515" s="96" t="s">
        <v>77</v>
      </c>
      <c r="D515" s="58" t="s">
        <v>2362</v>
      </c>
      <c r="E515" s="58" t="s">
        <v>2363</v>
      </c>
      <c r="F515" s="58" t="s">
        <v>2363</v>
      </c>
      <c r="G515" s="58" t="s">
        <v>1841</v>
      </c>
      <c r="H515" s="58" t="s">
        <v>1841</v>
      </c>
      <c r="I515" s="58" t="s">
        <v>1841</v>
      </c>
      <c r="J515" s="58" t="s">
        <v>1841</v>
      </c>
      <c r="K515" s="58" t="s">
        <v>1841</v>
      </c>
    </row>
    <row r="516" spans="1:11" x14ac:dyDescent="0.25">
      <c r="A516" t="str">
        <f t="shared" ref="A516:A579" si="8">B516&amp;C516</f>
        <v>Resource0081</v>
      </c>
      <c r="B516" s="58" t="s">
        <v>6</v>
      </c>
      <c r="C516" s="96" t="s">
        <v>78</v>
      </c>
      <c r="D516" s="58" t="s">
        <v>2364</v>
      </c>
      <c r="E516" s="58" t="s">
        <v>2365</v>
      </c>
      <c r="F516" s="58" t="s">
        <v>2365</v>
      </c>
      <c r="G516" s="58" t="s">
        <v>1841</v>
      </c>
      <c r="H516" s="58" t="s">
        <v>1841</v>
      </c>
      <c r="I516" s="58" t="s">
        <v>1841</v>
      </c>
      <c r="J516" s="58" t="s">
        <v>1841</v>
      </c>
      <c r="K516" s="58" t="s">
        <v>1841</v>
      </c>
    </row>
    <row r="517" spans="1:11" x14ac:dyDescent="0.25">
      <c r="A517" t="str">
        <f t="shared" si="8"/>
        <v>Resource0115</v>
      </c>
      <c r="B517" s="58" t="s">
        <v>6</v>
      </c>
      <c r="C517" s="96" t="s">
        <v>79</v>
      </c>
      <c r="D517" s="58" t="s">
        <v>2366</v>
      </c>
      <c r="E517" s="58" t="s">
        <v>1899</v>
      </c>
      <c r="F517" s="58" t="s">
        <v>1899</v>
      </c>
      <c r="G517" s="58" t="s">
        <v>1841</v>
      </c>
      <c r="H517" s="58" t="s">
        <v>1841</v>
      </c>
      <c r="I517" s="58" t="s">
        <v>1841</v>
      </c>
      <c r="J517" s="58" t="s">
        <v>1841</v>
      </c>
      <c r="K517" s="58" t="s">
        <v>1841</v>
      </c>
    </row>
    <row r="518" spans="1:11" x14ac:dyDescent="0.25">
      <c r="A518" t="str">
        <f t="shared" si="8"/>
        <v>Resource0140</v>
      </c>
      <c r="B518" s="58" t="s">
        <v>6</v>
      </c>
      <c r="C518" s="96" t="s">
        <v>80</v>
      </c>
      <c r="D518" s="58" t="s">
        <v>2367</v>
      </c>
      <c r="E518" s="58" t="s">
        <v>2368</v>
      </c>
      <c r="F518" s="58" t="s">
        <v>1090</v>
      </c>
      <c r="G518" s="58" t="s">
        <v>1841</v>
      </c>
      <c r="H518" s="58" t="s">
        <v>1841</v>
      </c>
      <c r="I518" s="58" t="s">
        <v>1841</v>
      </c>
      <c r="J518" s="58" t="s">
        <v>1841</v>
      </c>
      <c r="K518" s="58" t="s">
        <v>1841</v>
      </c>
    </row>
    <row r="519" spans="1:11" x14ac:dyDescent="0.25">
      <c r="A519" t="str">
        <f t="shared" si="8"/>
        <v>Resource0156</v>
      </c>
      <c r="B519" s="58" t="s">
        <v>6</v>
      </c>
      <c r="C519" s="96" t="s">
        <v>81</v>
      </c>
      <c r="D519" s="58" t="s">
        <v>2369</v>
      </c>
      <c r="E519" s="58" t="s">
        <v>2370</v>
      </c>
      <c r="F519" s="58" t="s">
        <v>2370</v>
      </c>
      <c r="I519" s="58" t="s">
        <v>1841</v>
      </c>
      <c r="J519" s="58" t="s">
        <v>1841</v>
      </c>
      <c r="K519" s="58" t="s">
        <v>1841</v>
      </c>
    </row>
    <row r="520" spans="1:11" x14ac:dyDescent="0.25">
      <c r="A520" t="str">
        <f t="shared" si="8"/>
        <v>Resource0183</v>
      </c>
      <c r="B520" s="58" t="s">
        <v>6</v>
      </c>
      <c r="C520" s="96" t="s">
        <v>82</v>
      </c>
      <c r="D520" s="58" t="s">
        <v>2371</v>
      </c>
      <c r="E520" s="58" t="s">
        <v>2372</v>
      </c>
      <c r="F520" s="58" t="s">
        <v>2372</v>
      </c>
      <c r="I520" s="58" t="s">
        <v>1841</v>
      </c>
      <c r="J520" s="58" t="s">
        <v>17</v>
      </c>
    </row>
    <row r="521" spans="1:11" x14ac:dyDescent="0.25">
      <c r="A521" t="str">
        <f t="shared" si="8"/>
        <v>Resource0205</v>
      </c>
      <c r="B521" s="58" t="s">
        <v>6</v>
      </c>
      <c r="C521" s="96" t="s">
        <v>83</v>
      </c>
      <c r="D521" s="58" t="s">
        <v>2373</v>
      </c>
      <c r="E521" s="58" t="s">
        <v>1828</v>
      </c>
      <c r="F521" s="58" t="s">
        <v>1828</v>
      </c>
      <c r="G521" s="58" t="s">
        <v>1841</v>
      </c>
      <c r="H521" s="58" t="s">
        <v>1841</v>
      </c>
      <c r="I521" s="58" t="s">
        <v>1841</v>
      </c>
      <c r="J521" s="58" t="s">
        <v>1841</v>
      </c>
      <c r="K521" s="58" t="s">
        <v>1841</v>
      </c>
    </row>
    <row r="522" spans="1:11" x14ac:dyDescent="0.25">
      <c r="A522" t="str">
        <f t="shared" si="8"/>
        <v>Resource0271</v>
      </c>
      <c r="B522" s="58" t="s">
        <v>6</v>
      </c>
      <c r="C522" s="96" t="s">
        <v>84</v>
      </c>
      <c r="D522" s="58" t="s">
        <v>2374</v>
      </c>
      <c r="E522" s="58" t="s">
        <v>2375</v>
      </c>
      <c r="F522" s="58" t="s">
        <v>2375</v>
      </c>
      <c r="G522" s="58" t="s">
        <v>1841</v>
      </c>
      <c r="H522" s="58" t="s">
        <v>1841</v>
      </c>
      <c r="I522" s="58" t="s">
        <v>1841</v>
      </c>
      <c r="J522" s="58" t="s">
        <v>1841</v>
      </c>
      <c r="K522" s="58" t="s">
        <v>1841</v>
      </c>
    </row>
    <row r="523" spans="1:11" x14ac:dyDescent="0.25">
      <c r="A523" t="str">
        <f t="shared" si="8"/>
        <v>Resource0275</v>
      </c>
      <c r="B523" s="58" t="s">
        <v>6</v>
      </c>
      <c r="C523" s="96" t="s">
        <v>85</v>
      </c>
      <c r="D523" s="58" t="s">
        <v>2376</v>
      </c>
      <c r="E523" s="58" t="s">
        <v>2377</v>
      </c>
      <c r="F523" s="58" t="s">
        <v>2377</v>
      </c>
      <c r="G523" s="58" t="s">
        <v>1841</v>
      </c>
      <c r="H523" s="58" t="s">
        <v>1841</v>
      </c>
      <c r="I523" s="58" t="s">
        <v>1841</v>
      </c>
      <c r="J523" s="58" t="s">
        <v>1841</v>
      </c>
      <c r="K523" s="58" t="s">
        <v>1841</v>
      </c>
    </row>
    <row r="524" spans="1:11" x14ac:dyDescent="0.25">
      <c r="A524" t="str">
        <f t="shared" si="8"/>
        <v>Resource0276</v>
      </c>
      <c r="B524" s="58" t="s">
        <v>6</v>
      </c>
      <c r="C524" s="98" t="s">
        <v>86</v>
      </c>
      <c r="D524" s="67" t="s">
        <v>2378</v>
      </c>
      <c r="G524" s="58" t="s">
        <v>1841</v>
      </c>
      <c r="H524" s="58" t="s">
        <v>1841</v>
      </c>
      <c r="I524" s="58" t="s">
        <v>1841</v>
      </c>
      <c r="J524" s="58" t="s">
        <v>1841</v>
      </c>
      <c r="K524" s="58" t="s">
        <v>1841</v>
      </c>
    </row>
    <row r="525" spans="1:11" x14ac:dyDescent="0.25">
      <c r="A525" t="str">
        <f t="shared" si="8"/>
        <v xml:space="preserve">Resource0276  </v>
      </c>
      <c r="B525" s="58" t="s">
        <v>6</v>
      </c>
      <c r="C525" s="96" t="s">
        <v>2379</v>
      </c>
      <c r="D525" s="58" t="s">
        <v>2380</v>
      </c>
      <c r="G525" s="58" t="s">
        <v>1841</v>
      </c>
      <c r="H525" s="58" t="s">
        <v>1841</v>
      </c>
      <c r="I525" s="58" t="s">
        <v>1841</v>
      </c>
      <c r="J525" s="58" t="s">
        <v>1841</v>
      </c>
      <c r="K525" s="58" t="s">
        <v>1841</v>
      </c>
    </row>
    <row r="526" spans="1:11" x14ac:dyDescent="0.25">
      <c r="A526" t="str">
        <f t="shared" si="8"/>
        <v>Resource0285</v>
      </c>
      <c r="B526" s="58" t="s">
        <v>6</v>
      </c>
      <c r="C526" s="98" t="s">
        <v>87</v>
      </c>
      <c r="D526" s="67" t="s">
        <v>2381</v>
      </c>
      <c r="G526" s="58" t="s">
        <v>1841</v>
      </c>
      <c r="H526" s="58" t="s">
        <v>1841</v>
      </c>
      <c r="I526" s="58" t="s">
        <v>1841</v>
      </c>
      <c r="J526" s="58" t="s">
        <v>1841</v>
      </c>
      <c r="K526" s="58" t="s">
        <v>1841</v>
      </c>
    </row>
    <row r="527" spans="1:11" x14ac:dyDescent="0.25">
      <c r="A527" t="str">
        <f t="shared" si="8"/>
        <v xml:space="preserve">Resource0285  </v>
      </c>
      <c r="B527" s="58" t="s">
        <v>6</v>
      </c>
      <c r="C527" s="96" t="s">
        <v>2382</v>
      </c>
      <c r="D527" s="58" t="s">
        <v>2383</v>
      </c>
      <c r="G527" s="58" t="s">
        <v>1841</v>
      </c>
      <c r="H527" s="58" t="s">
        <v>1841</v>
      </c>
      <c r="I527" s="58" t="s">
        <v>1841</v>
      </c>
      <c r="J527" s="58" t="s">
        <v>1841</v>
      </c>
      <c r="K527" s="58" t="s">
        <v>1841</v>
      </c>
    </row>
    <row r="528" spans="1:11" x14ac:dyDescent="0.25">
      <c r="A528" t="str">
        <f t="shared" si="8"/>
        <v>Resource0294</v>
      </c>
      <c r="B528" s="58" t="s">
        <v>6</v>
      </c>
      <c r="C528" s="98" t="s">
        <v>88</v>
      </c>
      <c r="D528" s="67" t="s">
        <v>2384</v>
      </c>
      <c r="G528" s="58" t="s">
        <v>1841</v>
      </c>
      <c r="H528" s="58" t="s">
        <v>1841</v>
      </c>
      <c r="I528" s="58" t="s">
        <v>1841</v>
      </c>
      <c r="J528" s="58" t="s">
        <v>1841</v>
      </c>
      <c r="K528" s="58" t="s">
        <v>1841</v>
      </c>
    </row>
    <row r="529" spans="1:11" x14ac:dyDescent="0.25">
      <c r="A529" t="str">
        <f t="shared" si="8"/>
        <v xml:space="preserve">Resource0294  </v>
      </c>
      <c r="B529" s="58" t="s">
        <v>6</v>
      </c>
      <c r="C529" s="96" t="s">
        <v>2385</v>
      </c>
      <c r="D529" s="58" t="s">
        <v>2386</v>
      </c>
      <c r="G529" s="58" t="s">
        <v>1841</v>
      </c>
      <c r="H529" s="58" t="s">
        <v>1841</v>
      </c>
      <c r="I529" s="58" t="s">
        <v>1841</v>
      </c>
      <c r="J529" s="58" t="s">
        <v>1841</v>
      </c>
      <c r="K529" s="58" t="s">
        <v>1841</v>
      </c>
    </row>
    <row r="530" spans="1:11" x14ac:dyDescent="0.25">
      <c r="A530" t="str">
        <f t="shared" si="8"/>
        <v>Resource0325</v>
      </c>
      <c r="B530" s="58" t="s">
        <v>6</v>
      </c>
      <c r="C530" s="98" t="s">
        <v>89</v>
      </c>
      <c r="D530" s="67" t="s">
        <v>2387</v>
      </c>
      <c r="G530" s="58" t="s">
        <v>1841</v>
      </c>
      <c r="H530" s="58" t="s">
        <v>1841</v>
      </c>
      <c r="I530" s="58" t="s">
        <v>1841</v>
      </c>
      <c r="J530" s="58" t="s">
        <v>1841</v>
      </c>
      <c r="K530" s="58" t="s">
        <v>1841</v>
      </c>
    </row>
    <row r="531" spans="1:11" x14ac:dyDescent="0.25">
      <c r="A531" t="str">
        <f t="shared" si="8"/>
        <v xml:space="preserve">Resource0325  </v>
      </c>
      <c r="B531" s="58" t="s">
        <v>6</v>
      </c>
      <c r="C531" s="96" t="s">
        <v>2388</v>
      </c>
      <c r="D531" s="58" t="s">
        <v>2389</v>
      </c>
      <c r="G531" s="58" t="s">
        <v>1841</v>
      </c>
      <c r="H531" s="58" t="s">
        <v>1841</v>
      </c>
      <c r="I531" s="58" t="s">
        <v>1841</v>
      </c>
      <c r="J531" s="58" t="s">
        <v>1841</v>
      </c>
      <c r="K531" s="58" t="s">
        <v>1841</v>
      </c>
    </row>
    <row r="532" spans="1:11" x14ac:dyDescent="0.25">
      <c r="A532" t="str">
        <f t="shared" si="8"/>
        <v>Resource0350</v>
      </c>
      <c r="B532" s="58" t="s">
        <v>6</v>
      </c>
      <c r="C532" s="96" t="s">
        <v>90</v>
      </c>
      <c r="D532" s="58" t="s">
        <v>2390</v>
      </c>
      <c r="E532" s="58" t="s">
        <v>1969</v>
      </c>
      <c r="F532" s="58" t="s">
        <v>1969</v>
      </c>
      <c r="G532" s="58" t="s">
        <v>1841</v>
      </c>
      <c r="H532" s="58" t="s">
        <v>1841</v>
      </c>
      <c r="I532" s="58" t="s">
        <v>1841</v>
      </c>
      <c r="J532" s="58" t="s">
        <v>1841</v>
      </c>
      <c r="K532" s="58" t="s">
        <v>1841</v>
      </c>
    </row>
    <row r="533" spans="1:11" x14ac:dyDescent="0.25">
      <c r="A533" t="str">
        <f t="shared" si="8"/>
        <v>Resource0390</v>
      </c>
      <c r="B533" s="58" t="s">
        <v>6</v>
      </c>
      <c r="C533" s="96" t="s">
        <v>91</v>
      </c>
      <c r="D533" s="58" t="s">
        <v>2391</v>
      </c>
      <c r="E533" s="58" t="s">
        <v>2392</v>
      </c>
      <c r="F533" s="58" t="s">
        <v>2392</v>
      </c>
      <c r="G533" s="58" t="s">
        <v>1841</v>
      </c>
      <c r="H533" s="58" t="s">
        <v>1841</v>
      </c>
      <c r="I533" s="58" t="s">
        <v>1841</v>
      </c>
      <c r="J533" s="58" t="s">
        <v>1841</v>
      </c>
      <c r="K533" s="58" t="s">
        <v>1841</v>
      </c>
    </row>
    <row r="534" spans="1:11" x14ac:dyDescent="0.25">
      <c r="A534" t="str">
        <f t="shared" si="8"/>
        <v>Resource0392</v>
      </c>
      <c r="B534" s="58" t="s">
        <v>6</v>
      </c>
      <c r="C534" s="96" t="s">
        <v>92</v>
      </c>
      <c r="D534" s="58" t="s">
        <v>2393</v>
      </c>
      <c r="E534" s="58" t="s">
        <v>2394</v>
      </c>
      <c r="F534" s="58" t="s">
        <v>2394</v>
      </c>
      <c r="G534" s="58" t="s">
        <v>1841</v>
      </c>
      <c r="H534" s="58" t="s">
        <v>1841</v>
      </c>
      <c r="I534" s="58" t="s">
        <v>1841</v>
      </c>
      <c r="J534" s="58" t="s">
        <v>1841</v>
      </c>
      <c r="K534" s="58" t="s">
        <v>1841</v>
      </c>
    </row>
    <row r="535" spans="1:11" x14ac:dyDescent="0.25">
      <c r="A535" t="str">
        <f t="shared" si="8"/>
        <v>Resource0393</v>
      </c>
      <c r="B535" s="58" t="s">
        <v>6</v>
      </c>
      <c r="C535" s="96" t="s">
        <v>93</v>
      </c>
      <c r="D535" s="58" t="s">
        <v>2395</v>
      </c>
      <c r="E535" s="58" t="s">
        <v>2396</v>
      </c>
      <c r="F535" s="58" t="s">
        <v>2396</v>
      </c>
      <c r="G535" s="58" t="s">
        <v>1841</v>
      </c>
      <c r="H535" s="58" t="s">
        <v>1841</v>
      </c>
      <c r="I535" s="58" t="s">
        <v>1841</v>
      </c>
      <c r="J535" s="58" t="s">
        <v>1841</v>
      </c>
      <c r="K535" s="58" t="s">
        <v>1841</v>
      </c>
    </row>
    <row r="536" spans="1:11" x14ac:dyDescent="0.25">
      <c r="A536" t="str">
        <f t="shared" si="8"/>
        <v>Resource0394</v>
      </c>
      <c r="B536" s="58" t="s">
        <v>6</v>
      </c>
      <c r="C536" s="96" t="s">
        <v>94</v>
      </c>
      <c r="D536" s="58" t="s">
        <v>2397</v>
      </c>
      <c r="E536" s="58" t="s">
        <v>2398</v>
      </c>
      <c r="F536" s="58" t="s">
        <v>2398</v>
      </c>
      <c r="G536" s="58" t="s">
        <v>1841</v>
      </c>
      <c r="H536" s="58" t="s">
        <v>1841</v>
      </c>
      <c r="I536" s="58" t="s">
        <v>1841</v>
      </c>
      <c r="J536" s="58" t="s">
        <v>1841</v>
      </c>
      <c r="K536" s="58" t="s">
        <v>1841</v>
      </c>
    </row>
    <row r="537" spans="1:11" x14ac:dyDescent="0.25">
      <c r="A537" t="str">
        <f t="shared" si="8"/>
        <v>Resource0395</v>
      </c>
      <c r="B537" s="58" t="s">
        <v>6</v>
      </c>
      <c r="C537" s="96" t="s">
        <v>95</v>
      </c>
      <c r="D537" s="58" t="s">
        <v>2399</v>
      </c>
      <c r="G537" s="58" t="s">
        <v>1841</v>
      </c>
      <c r="H537" s="58" t="s">
        <v>1841</v>
      </c>
      <c r="I537" s="58" t="s">
        <v>1841</v>
      </c>
      <c r="J537" s="58" t="s">
        <v>1841</v>
      </c>
      <c r="K537" s="58" t="s">
        <v>1841</v>
      </c>
    </row>
    <row r="538" spans="1:11" x14ac:dyDescent="0.25">
      <c r="A538" t="str">
        <f t="shared" si="8"/>
        <v>Resource0405</v>
      </c>
      <c r="B538" s="58" t="s">
        <v>6</v>
      </c>
      <c r="C538" s="96" t="s">
        <v>96</v>
      </c>
      <c r="D538" s="58" t="s">
        <v>2400</v>
      </c>
      <c r="E538" s="58" t="s">
        <v>2143</v>
      </c>
      <c r="F538" s="58" t="s">
        <v>2143</v>
      </c>
      <c r="G538" s="58" t="s">
        <v>1841</v>
      </c>
      <c r="H538" s="58" t="s">
        <v>1841</v>
      </c>
      <c r="I538" s="58" t="s">
        <v>1841</v>
      </c>
      <c r="J538" s="58" t="s">
        <v>1841</v>
      </c>
      <c r="K538" s="58" t="s">
        <v>1841</v>
      </c>
    </row>
    <row r="539" spans="1:11" x14ac:dyDescent="0.25">
      <c r="A539" t="str">
        <f t="shared" si="8"/>
        <v>Resource0625</v>
      </c>
      <c r="B539" s="58" t="s">
        <v>6</v>
      </c>
      <c r="C539" s="96" t="s">
        <v>97</v>
      </c>
      <c r="D539" s="58" t="s">
        <v>2401</v>
      </c>
      <c r="E539" s="58" t="s">
        <v>2402</v>
      </c>
      <c r="F539" s="58" t="s">
        <v>2402</v>
      </c>
      <c r="G539" s="58" t="s">
        <v>1841</v>
      </c>
      <c r="H539" s="58" t="s">
        <v>1841</v>
      </c>
      <c r="I539" s="58" t="s">
        <v>1841</v>
      </c>
      <c r="J539" s="58" t="s">
        <v>1841</v>
      </c>
      <c r="K539" s="58" t="s">
        <v>1841</v>
      </c>
    </row>
    <row r="540" spans="1:11" x14ac:dyDescent="0.25">
      <c r="A540" t="str">
        <f t="shared" si="8"/>
        <v>Resource0639</v>
      </c>
      <c r="B540" s="58" t="s">
        <v>6</v>
      </c>
      <c r="C540" s="96" t="s">
        <v>98</v>
      </c>
      <c r="D540" s="58" t="s">
        <v>2403</v>
      </c>
      <c r="E540" s="58" t="s">
        <v>1840</v>
      </c>
      <c r="F540" s="58" t="s">
        <v>1840</v>
      </c>
      <c r="I540" s="58" t="s">
        <v>1841</v>
      </c>
      <c r="J540" s="58" t="s">
        <v>1841</v>
      </c>
      <c r="K540" s="58" t="s">
        <v>1841</v>
      </c>
    </row>
    <row r="541" spans="1:11" x14ac:dyDescent="0.25">
      <c r="A541" t="str">
        <f t="shared" si="8"/>
        <v>Resource0640</v>
      </c>
      <c r="B541" s="58" t="s">
        <v>6</v>
      </c>
      <c r="C541" s="96" t="s">
        <v>99</v>
      </c>
      <c r="D541" s="58" t="s">
        <v>2404</v>
      </c>
      <c r="E541" s="58" t="s">
        <v>1840</v>
      </c>
      <c r="F541" s="58" t="s">
        <v>1840</v>
      </c>
      <c r="I541" s="58" t="s">
        <v>1841</v>
      </c>
      <c r="J541" s="58" t="s">
        <v>1841</v>
      </c>
      <c r="K541" s="58" t="s">
        <v>1841</v>
      </c>
    </row>
    <row r="542" spans="1:11" x14ac:dyDescent="0.25">
      <c r="A542" t="str">
        <f t="shared" si="8"/>
        <v>Resource0650</v>
      </c>
      <c r="B542" s="58" t="s">
        <v>6</v>
      </c>
      <c r="C542" s="96" t="s">
        <v>100</v>
      </c>
      <c r="D542" s="58" t="s">
        <v>2405</v>
      </c>
      <c r="E542" s="58" t="s">
        <v>2405</v>
      </c>
      <c r="F542" s="58" t="s">
        <v>2405</v>
      </c>
      <c r="I542" s="58" t="s">
        <v>1841</v>
      </c>
      <c r="J542" s="58" t="s">
        <v>1841</v>
      </c>
      <c r="K542" s="58" t="s">
        <v>1841</v>
      </c>
    </row>
    <row r="543" spans="1:11" x14ac:dyDescent="0.25">
      <c r="A543" t="str">
        <f t="shared" si="8"/>
        <v>Resource0702</v>
      </c>
      <c r="B543" s="58" t="s">
        <v>6</v>
      </c>
      <c r="C543" s="96" t="s">
        <v>101</v>
      </c>
      <c r="D543" s="58" t="s">
        <v>2406</v>
      </c>
      <c r="E543" s="58" t="s">
        <v>2407</v>
      </c>
      <c r="F543" s="58" t="s">
        <v>2407</v>
      </c>
      <c r="H543" s="58" t="s">
        <v>1841</v>
      </c>
      <c r="I543" s="58" t="s">
        <v>1841</v>
      </c>
      <c r="J543" s="58" t="s">
        <v>1841</v>
      </c>
      <c r="K543" s="58" t="s">
        <v>1841</v>
      </c>
    </row>
    <row r="544" spans="1:11" x14ac:dyDescent="0.25">
      <c r="A544" t="str">
        <f t="shared" si="8"/>
        <v>Resource0703</v>
      </c>
      <c r="B544" s="58" t="s">
        <v>6</v>
      </c>
      <c r="C544" s="96" t="s">
        <v>102</v>
      </c>
      <c r="D544" s="58" t="s">
        <v>2408</v>
      </c>
      <c r="E544" s="58" t="s">
        <v>2407</v>
      </c>
      <c r="F544" s="58" t="s">
        <v>2407</v>
      </c>
      <c r="H544" s="58" t="s">
        <v>1841</v>
      </c>
      <c r="I544" s="58" t="s">
        <v>1841</v>
      </c>
      <c r="J544" s="58" t="s">
        <v>1841</v>
      </c>
      <c r="K544" s="58" t="s">
        <v>1841</v>
      </c>
    </row>
    <row r="545" spans="1:11" x14ac:dyDescent="0.25">
      <c r="A545" t="str">
        <f t="shared" si="8"/>
        <v>Resource0708</v>
      </c>
      <c r="B545" s="58" t="s">
        <v>6</v>
      </c>
      <c r="C545" s="96" t="s">
        <v>103</v>
      </c>
      <c r="D545" s="58" t="s">
        <v>2409</v>
      </c>
      <c r="E545" s="58" t="s">
        <v>2410</v>
      </c>
      <c r="F545" s="58" t="s">
        <v>2410</v>
      </c>
      <c r="G545" s="58" t="s">
        <v>1841</v>
      </c>
      <c r="H545" s="58" t="s">
        <v>1841</v>
      </c>
      <c r="I545" s="58" t="s">
        <v>1841</v>
      </c>
      <c r="J545" s="58" t="s">
        <v>1841</v>
      </c>
      <c r="K545" s="58" t="s">
        <v>1841</v>
      </c>
    </row>
    <row r="546" spans="1:11" x14ac:dyDescent="0.25">
      <c r="A546" t="str">
        <f t="shared" si="8"/>
        <v>Resource0723</v>
      </c>
      <c r="B546" s="58" t="s">
        <v>6</v>
      </c>
      <c r="C546" s="96" t="s">
        <v>104</v>
      </c>
      <c r="D546" s="58" t="s">
        <v>2411</v>
      </c>
      <c r="E546" s="58" t="s">
        <v>1794</v>
      </c>
      <c r="F546" s="58" t="s">
        <v>1794</v>
      </c>
    </row>
    <row r="547" spans="1:11" x14ac:dyDescent="0.25">
      <c r="A547" t="str">
        <f t="shared" si="8"/>
        <v>Resource0724</v>
      </c>
      <c r="B547" s="58" t="s">
        <v>6</v>
      </c>
      <c r="C547" s="96" t="s">
        <v>105</v>
      </c>
      <c r="D547" s="58" t="s">
        <v>2412</v>
      </c>
      <c r="E547" s="58" t="s">
        <v>1794</v>
      </c>
      <c r="F547" s="58" t="s">
        <v>1794</v>
      </c>
    </row>
    <row r="548" spans="1:11" x14ac:dyDescent="0.25">
      <c r="A548" t="str">
        <f t="shared" si="8"/>
        <v>Resource0760</v>
      </c>
      <c r="B548" s="58" t="s">
        <v>6</v>
      </c>
      <c r="C548" s="96" t="s">
        <v>106</v>
      </c>
      <c r="D548" s="58" t="s">
        <v>2413</v>
      </c>
      <c r="E548" s="58" t="s">
        <v>2414</v>
      </c>
      <c r="F548" s="58" t="s">
        <v>2414</v>
      </c>
      <c r="G548" s="58" t="s">
        <v>1841</v>
      </c>
      <c r="H548" s="58" t="s">
        <v>1841</v>
      </c>
      <c r="I548" s="58" t="s">
        <v>1841</v>
      </c>
      <c r="J548" s="58" t="s">
        <v>1841</v>
      </c>
      <c r="K548" s="58" t="s">
        <v>1841</v>
      </c>
    </row>
    <row r="549" spans="1:11" x14ac:dyDescent="0.25">
      <c r="A549" t="str">
        <f t="shared" si="8"/>
        <v>Resource0791</v>
      </c>
      <c r="B549" s="58" t="s">
        <v>6</v>
      </c>
      <c r="C549" s="96" t="s">
        <v>107</v>
      </c>
      <c r="D549" s="58" t="s">
        <v>2415</v>
      </c>
      <c r="G549" s="58" t="s">
        <v>1841</v>
      </c>
      <c r="H549" s="58" t="s">
        <v>1841</v>
      </c>
      <c r="I549" s="58" t="s">
        <v>1841</v>
      </c>
      <c r="J549" s="58" t="s">
        <v>1841</v>
      </c>
      <c r="K549" s="58" t="s">
        <v>1841</v>
      </c>
    </row>
    <row r="550" spans="1:11" x14ac:dyDescent="0.25">
      <c r="A550" t="str">
        <f t="shared" si="8"/>
        <v>Resource0915</v>
      </c>
      <c r="B550" s="58" t="s">
        <v>6</v>
      </c>
      <c r="C550" s="96" t="s">
        <v>108</v>
      </c>
      <c r="D550" s="58" t="s">
        <v>2416</v>
      </c>
      <c r="E550" s="58" t="s">
        <v>2417</v>
      </c>
      <c r="F550" s="58" t="s">
        <v>2418</v>
      </c>
    </row>
    <row r="551" spans="1:11" x14ac:dyDescent="0.25">
      <c r="A551" t="str">
        <f t="shared" si="8"/>
        <v>Resource1100</v>
      </c>
      <c r="B551" s="58" t="s">
        <v>6</v>
      </c>
      <c r="C551" s="96">
        <v>1100</v>
      </c>
      <c r="D551" s="58" t="s">
        <v>2419</v>
      </c>
      <c r="E551" s="58" t="s">
        <v>2420</v>
      </c>
      <c r="F551" s="58" t="s">
        <v>2420</v>
      </c>
      <c r="I551" s="58" t="s">
        <v>1841</v>
      </c>
      <c r="J551" s="58" t="s">
        <v>1841</v>
      </c>
      <c r="K551" s="58" t="s">
        <v>1841</v>
      </c>
    </row>
    <row r="552" spans="1:11" x14ac:dyDescent="0.25">
      <c r="A552" t="str">
        <f t="shared" si="8"/>
        <v xml:space="preserve">Resource1300  </v>
      </c>
      <c r="B552" s="58" t="s">
        <v>6</v>
      </c>
      <c r="C552" s="96" t="s">
        <v>2421</v>
      </c>
      <c r="D552" s="58" t="s">
        <v>2422</v>
      </c>
      <c r="H552" s="58" t="s">
        <v>1841</v>
      </c>
      <c r="I552" s="58" t="s">
        <v>1841</v>
      </c>
      <c r="J552" s="58" t="s">
        <v>1841</v>
      </c>
      <c r="K552" s="58" t="s">
        <v>1841</v>
      </c>
    </row>
    <row r="553" spans="1:11" x14ac:dyDescent="0.25">
      <c r="A553" t="str">
        <f t="shared" si="8"/>
        <v>Resource1400</v>
      </c>
      <c r="B553" s="58" t="s">
        <v>6</v>
      </c>
      <c r="C553" s="96">
        <v>1400</v>
      </c>
      <c r="D553" s="58" t="s">
        <v>2423</v>
      </c>
      <c r="E553" s="58" t="s">
        <v>2424</v>
      </c>
      <c r="F553" s="58" t="s">
        <v>2424</v>
      </c>
      <c r="H553" s="58" t="s">
        <v>1841</v>
      </c>
      <c r="I553" s="58" t="s">
        <v>1841</v>
      </c>
      <c r="J553" s="58" t="s">
        <v>1841</v>
      </c>
      <c r="K553" s="58" t="s">
        <v>1841</v>
      </c>
    </row>
    <row r="554" spans="1:11" x14ac:dyDescent="0.25">
      <c r="A554" t="str">
        <f t="shared" si="8"/>
        <v>Resource3010</v>
      </c>
      <c r="B554" s="58" t="s">
        <v>6</v>
      </c>
      <c r="C554" s="96">
        <v>3010</v>
      </c>
      <c r="D554" s="58" t="s">
        <v>2425</v>
      </c>
      <c r="E554" s="58" t="s">
        <v>2426</v>
      </c>
      <c r="F554" s="58" t="s">
        <v>2427</v>
      </c>
    </row>
    <row r="555" spans="1:11" x14ac:dyDescent="0.25">
      <c r="A555" t="str">
        <f t="shared" si="8"/>
        <v>Resource3310</v>
      </c>
      <c r="B555" s="58" t="s">
        <v>6</v>
      </c>
      <c r="C555" s="96">
        <v>3310</v>
      </c>
      <c r="D555" s="58" t="s">
        <v>2428</v>
      </c>
      <c r="E555" s="58" t="s">
        <v>1786</v>
      </c>
      <c r="F555" s="58" t="s">
        <v>1786</v>
      </c>
      <c r="I555" s="58" t="s">
        <v>1841</v>
      </c>
      <c r="J555" s="58" t="s">
        <v>1841</v>
      </c>
      <c r="K555" s="58" t="s">
        <v>1841</v>
      </c>
    </row>
    <row r="556" spans="1:11" x14ac:dyDescent="0.25">
      <c r="A556" t="str">
        <f t="shared" si="8"/>
        <v>Resource3315</v>
      </c>
      <c r="B556" s="58" t="s">
        <v>6</v>
      </c>
      <c r="C556" s="96">
        <v>3315</v>
      </c>
      <c r="D556" s="58" t="s">
        <v>2429</v>
      </c>
      <c r="E556" s="58" t="s">
        <v>1828</v>
      </c>
      <c r="F556" s="58" t="s">
        <v>1828</v>
      </c>
      <c r="I556" s="58" t="s">
        <v>1841</v>
      </c>
      <c r="J556" s="58" t="s">
        <v>1841</v>
      </c>
      <c r="K556" s="58" t="s">
        <v>1841</v>
      </c>
    </row>
    <row r="557" spans="1:11" x14ac:dyDescent="0.25">
      <c r="A557" t="str">
        <f t="shared" si="8"/>
        <v>Resource3320</v>
      </c>
      <c r="B557" s="58" t="s">
        <v>6</v>
      </c>
      <c r="C557" s="96">
        <v>3320</v>
      </c>
      <c r="D557" s="58" t="s">
        <v>2430</v>
      </c>
      <c r="E557" s="58" t="s">
        <v>1828</v>
      </c>
      <c r="F557" s="58" t="s">
        <v>1828</v>
      </c>
      <c r="G557" s="58" t="s">
        <v>1841</v>
      </c>
      <c r="H557" s="58" t="s">
        <v>1841</v>
      </c>
      <c r="I557" s="58" t="s">
        <v>1841</v>
      </c>
      <c r="J557" s="58" t="s">
        <v>1841</v>
      </c>
      <c r="K557" s="58" t="s">
        <v>1841</v>
      </c>
    </row>
    <row r="558" spans="1:11" x14ac:dyDescent="0.25">
      <c r="A558" t="str">
        <f t="shared" si="8"/>
        <v>Resource3550</v>
      </c>
      <c r="B558" s="58" t="s">
        <v>6</v>
      </c>
      <c r="C558" s="96">
        <v>3550</v>
      </c>
      <c r="D558" s="58" t="s">
        <v>2431</v>
      </c>
      <c r="E558" s="58" t="s">
        <v>2432</v>
      </c>
      <c r="F558" s="58" t="s">
        <v>2433</v>
      </c>
      <c r="I558" s="58" t="s">
        <v>1841</v>
      </c>
      <c r="J558" s="58" t="s">
        <v>1841</v>
      </c>
    </row>
    <row r="559" spans="1:11" x14ac:dyDescent="0.25">
      <c r="A559" t="str">
        <f t="shared" si="8"/>
        <v>Resource3905</v>
      </c>
      <c r="B559" s="58" t="s">
        <v>6</v>
      </c>
      <c r="C559" s="96">
        <v>3905</v>
      </c>
      <c r="D559" s="58" t="s">
        <v>2434</v>
      </c>
      <c r="E559" s="58" t="s">
        <v>1840</v>
      </c>
      <c r="F559" s="58" t="s">
        <v>1840</v>
      </c>
      <c r="I559" s="58" t="s">
        <v>1841</v>
      </c>
      <c r="J559" s="58" t="s">
        <v>1841</v>
      </c>
      <c r="K559" s="58" t="s">
        <v>1841</v>
      </c>
    </row>
    <row r="560" spans="1:11" x14ac:dyDescent="0.25">
      <c r="A560" t="str">
        <f t="shared" si="8"/>
        <v>Resource3913</v>
      </c>
      <c r="B560" s="58" t="s">
        <v>6</v>
      </c>
      <c r="C560" s="96">
        <v>3913</v>
      </c>
      <c r="D560" s="58" t="s">
        <v>2435</v>
      </c>
      <c r="E560" s="58" t="s">
        <v>1840</v>
      </c>
      <c r="F560" s="58" t="s">
        <v>1840</v>
      </c>
      <c r="G560" s="58" t="s">
        <v>1841</v>
      </c>
      <c r="H560" s="58" t="s">
        <v>1841</v>
      </c>
      <c r="I560" s="58" t="s">
        <v>1841</v>
      </c>
      <c r="J560" s="58" t="s">
        <v>1841</v>
      </c>
      <c r="K560" s="58" t="s">
        <v>1841</v>
      </c>
    </row>
    <row r="561" spans="1:11" x14ac:dyDescent="0.25">
      <c r="A561" t="str">
        <f t="shared" si="8"/>
        <v>Resource3926</v>
      </c>
      <c r="B561" s="58" t="s">
        <v>6</v>
      </c>
      <c r="C561" s="96">
        <v>3926</v>
      </c>
      <c r="D561" s="58" t="s">
        <v>2436</v>
      </c>
      <c r="E561" s="58" t="s">
        <v>1840</v>
      </c>
      <c r="F561" s="58" t="s">
        <v>1840</v>
      </c>
      <c r="I561" s="58" t="s">
        <v>1841</v>
      </c>
      <c r="J561" s="58" t="s">
        <v>1841</v>
      </c>
      <c r="K561" s="58" t="s">
        <v>1841</v>
      </c>
    </row>
    <row r="562" spans="1:11" x14ac:dyDescent="0.25">
      <c r="A562" t="str">
        <f t="shared" si="8"/>
        <v>Resource4035</v>
      </c>
      <c r="B562" s="58" t="s">
        <v>6</v>
      </c>
      <c r="C562" s="96">
        <v>4035</v>
      </c>
      <c r="D562" s="58" t="s">
        <v>2437</v>
      </c>
      <c r="E562" s="58" t="s">
        <v>2438</v>
      </c>
      <c r="F562" s="58" t="s">
        <v>2439</v>
      </c>
    </row>
    <row r="563" spans="1:11" x14ac:dyDescent="0.25">
      <c r="A563" t="str">
        <f t="shared" si="8"/>
        <v>Resource4047</v>
      </c>
      <c r="B563" s="58" t="s">
        <v>6</v>
      </c>
      <c r="C563" s="98" t="s">
        <v>122</v>
      </c>
      <c r="D563" s="67" t="s">
        <v>2440</v>
      </c>
      <c r="E563" s="58" t="s">
        <v>2439</v>
      </c>
      <c r="F563" s="58" t="s">
        <v>2439</v>
      </c>
    </row>
    <row r="564" spans="1:11" x14ac:dyDescent="0.25">
      <c r="A564" t="str">
        <f t="shared" si="8"/>
        <v>Resource4127</v>
      </c>
      <c r="B564" s="58" t="s">
        <v>6</v>
      </c>
      <c r="C564" s="98" t="s">
        <v>123</v>
      </c>
      <c r="D564" s="67" t="s">
        <v>2441</v>
      </c>
      <c r="E564" s="58" t="s">
        <v>2442</v>
      </c>
      <c r="F564" s="58" t="s">
        <v>2442</v>
      </c>
    </row>
    <row r="565" spans="1:11" x14ac:dyDescent="0.25">
      <c r="A565" t="str">
        <f t="shared" si="8"/>
        <v>Resource4128</v>
      </c>
      <c r="B565" s="58" t="s">
        <v>6</v>
      </c>
      <c r="C565" s="98" t="s">
        <v>124</v>
      </c>
      <c r="D565" s="67" t="s">
        <v>2443</v>
      </c>
      <c r="E565" s="58" t="s">
        <v>2444</v>
      </c>
      <c r="F565" s="58" t="s">
        <v>2444</v>
      </c>
    </row>
    <row r="566" spans="1:11" x14ac:dyDescent="0.25">
      <c r="A566" t="str">
        <f t="shared" si="8"/>
        <v>Resource4201</v>
      </c>
      <c r="B566" s="58" t="s">
        <v>6</v>
      </c>
      <c r="C566" s="96">
        <v>4201</v>
      </c>
      <c r="D566" s="58" t="s">
        <v>2445</v>
      </c>
      <c r="E566" s="58" t="s">
        <v>1828</v>
      </c>
      <c r="F566" s="58" t="s">
        <v>1828</v>
      </c>
    </row>
    <row r="567" spans="1:11" x14ac:dyDescent="0.25">
      <c r="A567" t="str">
        <f t="shared" si="8"/>
        <v>Resource4203</v>
      </c>
      <c r="B567" s="58" t="s">
        <v>6</v>
      </c>
      <c r="C567" s="96">
        <v>4203</v>
      </c>
      <c r="D567" s="58" t="s">
        <v>2446</v>
      </c>
      <c r="E567" s="58" t="s">
        <v>2447</v>
      </c>
      <c r="F567" s="58" t="s">
        <v>2448</v>
      </c>
    </row>
    <row r="568" spans="1:11" x14ac:dyDescent="0.25">
      <c r="A568" t="str">
        <f t="shared" si="8"/>
        <v>Resource5310</v>
      </c>
      <c r="B568" s="58" t="s">
        <v>6</v>
      </c>
      <c r="C568" s="96">
        <v>5310</v>
      </c>
      <c r="D568" s="58" t="s">
        <v>2449</v>
      </c>
      <c r="E568" s="58" t="s">
        <v>2450</v>
      </c>
      <c r="F568" s="58" t="s">
        <v>2450</v>
      </c>
    </row>
    <row r="569" spans="1:11" x14ac:dyDescent="0.25">
      <c r="A569" t="str">
        <f t="shared" si="8"/>
        <v>Resource5314</v>
      </c>
      <c r="B569" s="58" t="s">
        <v>6</v>
      </c>
      <c r="C569" s="96">
        <v>5314</v>
      </c>
      <c r="D569" s="58" t="s">
        <v>2451</v>
      </c>
      <c r="E569" s="58" t="s">
        <v>2452</v>
      </c>
      <c r="F569" s="58" t="s">
        <v>2452</v>
      </c>
      <c r="G569" s="58" t="s">
        <v>1841</v>
      </c>
      <c r="H569" s="58" t="s">
        <v>1841</v>
      </c>
      <c r="I569" s="58" t="s">
        <v>1841</v>
      </c>
      <c r="J569" s="58" t="s">
        <v>1841</v>
      </c>
      <c r="K569" s="58" t="s">
        <v>1841</v>
      </c>
    </row>
    <row r="570" spans="1:11" x14ac:dyDescent="0.25">
      <c r="A570" t="str">
        <f t="shared" si="8"/>
        <v>Resource5640</v>
      </c>
      <c r="B570" s="58" t="s">
        <v>6</v>
      </c>
      <c r="C570" s="96">
        <v>5640</v>
      </c>
      <c r="D570" s="58" t="s">
        <v>2453</v>
      </c>
      <c r="E570" s="58" t="s">
        <v>1828</v>
      </c>
      <c r="F570" s="58" t="s">
        <v>1828</v>
      </c>
      <c r="I570" s="58" t="s">
        <v>1841</v>
      </c>
      <c r="J570" s="58" t="s">
        <v>1841</v>
      </c>
      <c r="K570" s="58" t="s">
        <v>1841</v>
      </c>
    </row>
    <row r="571" spans="1:11" x14ac:dyDescent="0.25">
      <c r="A571" t="str">
        <f t="shared" si="8"/>
        <v>Resource6010</v>
      </c>
      <c r="B571" s="58" t="s">
        <v>6</v>
      </c>
      <c r="C571" s="96">
        <v>6010</v>
      </c>
      <c r="D571" s="58" t="s">
        <v>2454</v>
      </c>
      <c r="E571" s="58" t="s">
        <v>2455</v>
      </c>
      <c r="F571" s="58" t="s">
        <v>877</v>
      </c>
    </row>
    <row r="572" spans="1:11" x14ac:dyDescent="0.25">
      <c r="A572" t="str">
        <f t="shared" si="8"/>
        <v>Resource6230</v>
      </c>
      <c r="B572" s="58" t="s">
        <v>6</v>
      </c>
      <c r="C572" s="96">
        <v>6230</v>
      </c>
      <c r="D572" s="58" t="s">
        <v>2456</v>
      </c>
      <c r="E572" s="58" t="s">
        <v>2457</v>
      </c>
      <c r="F572" s="58" t="s">
        <v>2457</v>
      </c>
      <c r="I572" s="58" t="s">
        <v>1841</v>
      </c>
      <c r="J572" s="58" t="s">
        <v>1841</v>
      </c>
      <c r="K572" s="58" t="s">
        <v>1841</v>
      </c>
    </row>
    <row r="573" spans="1:11" x14ac:dyDescent="0.25">
      <c r="A573" t="str">
        <f t="shared" si="8"/>
        <v>Resource6264</v>
      </c>
      <c r="B573" s="58" t="s">
        <v>6</v>
      </c>
      <c r="C573" s="96">
        <v>6264</v>
      </c>
      <c r="D573" s="58" t="s">
        <v>2458</v>
      </c>
      <c r="E573" s="58" t="s">
        <v>2459</v>
      </c>
      <c r="F573" s="58" t="s">
        <v>2459</v>
      </c>
      <c r="G573" s="58" t="s">
        <v>1841</v>
      </c>
      <c r="H573" s="58" t="s">
        <v>1841</v>
      </c>
      <c r="I573" s="58" t="s">
        <v>1841</v>
      </c>
      <c r="J573" s="58" t="s">
        <v>1841</v>
      </c>
      <c r="K573" s="58" t="s">
        <v>1841</v>
      </c>
    </row>
    <row r="574" spans="1:11" x14ac:dyDescent="0.25">
      <c r="A574" t="str">
        <f t="shared" si="8"/>
        <v>Resource6300</v>
      </c>
      <c r="B574" s="58" t="s">
        <v>6</v>
      </c>
      <c r="C574" s="96">
        <v>6300</v>
      </c>
      <c r="D574" s="58" t="s">
        <v>2460</v>
      </c>
      <c r="E574" s="58" t="s">
        <v>2420</v>
      </c>
      <c r="F574" s="58" t="s">
        <v>2420</v>
      </c>
      <c r="I574" s="58" t="s">
        <v>1841</v>
      </c>
      <c r="J574" s="58" t="s">
        <v>1841</v>
      </c>
      <c r="K574" s="58" t="s">
        <v>1841</v>
      </c>
    </row>
    <row r="575" spans="1:11" x14ac:dyDescent="0.25">
      <c r="A575" t="str">
        <f t="shared" si="8"/>
        <v>Resource6385</v>
      </c>
      <c r="B575" s="58" t="s">
        <v>6</v>
      </c>
      <c r="C575" s="96">
        <v>6385</v>
      </c>
      <c r="D575" s="58" t="s">
        <v>2461</v>
      </c>
      <c r="E575" s="58" t="s">
        <v>2462</v>
      </c>
      <c r="F575" s="58" t="s">
        <v>2463</v>
      </c>
    </row>
    <row r="576" spans="1:11" x14ac:dyDescent="0.25">
      <c r="A576" t="str">
        <f t="shared" si="8"/>
        <v>Resource6387</v>
      </c>
      <c r="B576" s="58" t="s">
        <v>6</v>
      </c>
      <c r="C576" s="96">
        <v>6387</v>
      </c>
      <c r="D576" s="58" t="s">
        <v>2464</v>
      </c>
      <c r="E576" s="58" t="s">
        <v>2465</v>
      </c>
      <c r="F576" s="58" t="s">
        <v>2465</v>
      </c>
    </row>
    <row r="577" spans="1:11" x14ac:dyDescent="0.25">
      <c r="A577" t="str">
        <f t="shared" si="8"/>
        <v>Resource6391</v>
      </c>
      <c r="B577" s="58" t="s">
        <v>6</v>
      </c>
      <c r="C577" s="96">
        <v>6391</v>
      </c>
      <c r="D577" s="58" t="s">
        <v>2466</v>
      </c>
      <c r="E577" s="58" t="s">
        <v>1840</v>
      </c>
      <c r="F577" s="58" t="s">
        <v>1840</v>
      </c>
      <c r="I577" s="58" t="s">
        <v>1841</v>
      </c>
      <c r="J577" s="58" t="s">
        <v>1841</v>
      </c>
      <c r="K577" s="58" t="s">
        <v>1841</v>
      </c>
    </row>
    <row r="578" spans="1:11" x14ac:dyDescent="0.25">
      <c r="A578" t="str">
        <f t="shared" si="8"/>
        <v>Resource6500</v>
      </c>
      <c r="B578" s="58" t="s">
        <v>6</v>
      </c>
      <c r="C578" s="96">
        <v>6500</v>
      </c>
      <c r="D578" s="58" t="s">
        <v>2467</v>
      </c>
      <c r="E578" s="58" t="s">
        <v>1786</v>
      </c>
      <c r="F578" s="58" t="s">
        <v>1786</v>
      </c>
    </row>
    <row r="579" spans="1:11" x14ac:dyDescent="0.25">
      <c r="A579" t="str">
        <f t="shared" si="8"/>
        <v>Resource6501</v>
      </c>
      <c r="B579" s="58" t="s">
        <v>6</v>
      </c>
      <c r="C579" s="96">
        <v>6501</v>
      </c>
      <c r="D579" s="58" t="s">
        <v>2468</v>
      </c>
      <c r="E579" s="58" t="s">
        <v>1786</v>
      </c>
      <c r="F579" s="58" t="s">
        <v>1786</v>
      </c>
      <c r="I579" s="58" t="s">
        <v>1841</v>
      </c>
      <c r="J579" s="58" t="s">
        <v>1841</v>
      </c>
      <c r="K579" s="58" t="s">
        <v>1841</v>
      </c>
    </row>
    <row r="580" spans="1:11" x14ac:dyDescent="0.25">
      <c r="A580" t="str">
        <f t="shared" ref="A580:A643" si="9">B580&amp;C580</f>
        <v>Resource6512</v>
      </c>
      <c r="B580" s="58" t="s">
        <v>6</v>
      </c>
      <c r="C580" s="96">
        <v>6512</v>
      </c>
      <c r="D580" s="58" t="s">
        <v>2469</v>
      </c>
      <c r="E580" s="58" t="s">
        <v>2470</v>
      </c>
      <c r="F580" s="58" t="s">
        <v>2470</v>
      </c>
    </row>
    <row r="581" spans="1:11" x14ac:dyDescent="0.25">
      <c r="A581" t="str">
        <f t="shared" si="9"/>
        <v>Resource6513</v>
      </c>
      <c r="B581" s="58" t="s">
        <v>6</v>
      </c>
      <c r="C581" s="96">
        <v>6513</v>
      </c>
      <c r="D581" s="58" t="s">
        <v>2471</v>
      </c>
      <c r="E581" s="58" t="s">
        <v>1828</v>
      </c>
      <c r="F581" s="58" t="s">
        <v>1828</v>
      </c>
      <c r="G581" s="58" t="s">
        <v>1841</v>
      </c>
      <c r="H581" s="58" t="s">
        <v>1841</v>
      </c>
      <c r="I581" s="58" t="s">
        <v>1841</v>
      </c>
      <c r="J581" s="58" t="s">
        <v>1841</v>
      </c>
      <c r="K581" s="58" t="s">
        <v>1841</v>
      </c>
    </row>
    <row r="582" spans="1:11" x14ac:dyDescent="0.25">
      <c r="A582" t="str">
        <f t="shared" si="9"/>
        <v>Resource6690</v>
      </c>
      <c r="B582" s="58" t="s">
        <v>6</v>
      </c>
      <c r="C582" s="96">
        <v>6690</v>
      </c>
      <c r="D582" s="58" t="s">
        <v>2472</v>
      </c>
      <c r="E582" s="58" t="s">
        <v>2473</v>
      </c>
      <c r="F582" s="58" t="s">
        <v>2473</v>
      </c>
      <c r="H582" s="58" t="s">
        <v>1841</v>
      </c>
      <c r="I582" s="58" t="s">
        <v>1841</v>
      </c>
      <c r="J582" s="58" t="s">
        <v>1841</v>
      </c>
      <c r="K582" s="58" t="s">
        <v>1841</v>
      </c>
    </row>
    <row r="583" spans="1:11" x14ac:dyDescent="0.25">
      <c r="A583" t="str">
        <f t="shared" si="9"/>
        <v>Resource7010</v>
      </c>
      <c r="B583" s="58" t="s">
        <v>6</v>
      </c>
      <c r="C583" s="96">
        <v>7010</v>
      </c>
      <c r="D583" s="58" t="s">
        <v>2474</v>
      </c>
      <c r="E583" s="58" t="s">
        <v>2475</v>
      </c>
      <c r="F583" s="58" t="s">
        <v>2475</v>
      </c>
      <c r="I583" s="58" t="s">
        <v>1841</v>
      </c>
      <c r="J583" s="58" t="s">
        <v>1841</v>
      </c>
    </row>
    <row r="584" spans="1:11" x14ac:dyDescent="0.25">
      <c r="A584" t="str">
        <f t="shared" si="9"/>
        <v>Resource7220</v>
      </c>
      <c r="B584" s="58" t="s">
        <v>6</v>
      </c>
      <c r="C584" s="96">
        <v>7220</v>
      </c>
      <c r="D584" s="58" t="s">
        <v>2476</v>
      </c>
      <c r="E584" s="58" t="s">
        <v>2463</v>
      </c>
      <c r="F584" s="58" t="s">
        <v>2463</v>
      </c>
      <c r="I584" s="58" t="s">
        <v>1841</v>
      </c>
      <c r="J584" s="58" t="s">
        <v>1841</v>
      </c>
    </row>
    <row r="585" spans="1:11" x14ac:dyDescent="0.25">
      <c r="A585" t="str">
        <f t="shared" si="9"/>
        <v>Resource7338</v>
      </c>
      <c r="B585" s="58" t="s">
        <v>6</v>
      </c>
      <c r="C585" s="96">
        <v>7338</v>
      </c>
      <c r="D585" s="58" t="s">
        <v>2477</v>
      </c>
      <c r="E585" s="58" t="s">
        <v>2478</v>
      </c>
      <c r="F585" s="58" t="s">
        <v>2478</v>
      </c>
      <c r="G585" s="58" t="s">
        <v>1841</v>
      </c>
      <c r="H585" s="58" t="s">
        <v>1841</v>
      </c>
      <c r="I585" s="58" t="s">
        <v>1841</v>
      </c>
      <c r="J585" s="58" t="s">
        <v>1841</v>
      </c>
      <c r="K585" s="58" t="s">
        <v>1841</v>
      </c>
    </row>
    <row r="586" spans="1:11" x14ac:dyDescent="0.25">
      <c r="A586" t="str">
        <f t="shared" si="9"/>
        <v>Resource7405</v>
      </c>
      <c r="B586" s="58" t="s">
        <v>6</v>
      </c>
      <c r="C586" s="96">
        <v>7405</v>
      </c>
      <c r="D586" s="58" t="s">
        <v>2479</v>
      </c>
      <c r="E586" s="58" t="s">
        <v>2480</v>
      </c>
      <c r="F586" s="58" t="s">
        <v>2480</v>
      </c>
      <c r="G586" s="58" t="s">
        <v>1841</v>
      </c>
      <c r="H586" s="58" t="s">
        <v>1841</v>
      </c>
      <c r="I586" s="58" t="s">
        <v>1841</v>
      </c>
      <c r="J586" s="58" t="s">
        <v>1841</v>
      </c>
      <c r="K586" s="58" t="s">
        <v>1841</v>
      </c>
    </row>
    <row r="587" spans="1:11" x14ac:dyDescent="0.25">
      <c r="A587" t="str">
        <f t="shared" si="9"/>
        <v>Resource7510</v>
      </c>
      <c r="B587" s="58" t="s">
        <v>6</v>
      </c>
      <c r="C587" s="98" t="s">
        <v>145</v>
      </c>
      <c r="D587" s="67" t="s">
        <v>2481</v>
      </c>
      <c r="E587" s="58" t="s">
        <v>2482</v>
      </c>
      <c r="F587" s="58" t="s">
        <v>2482</v>
      </c>
    </row>
    <row r="588" spans="1:11" x14ac:dyDescent="0.25">
      <c r="A588" t="str">
        <f t="shared" si="9"/>
        <v>Resource7690</v>
      </c>
      <c r="B588" s="58" t="s">
        <v>6</v>
      </c>
      <c r="C588" s="98" t="s">
        <v>146</v>
      </c>
      <c r="D588" s="67" t="s">
        <v>2483</v>
      </c>
      <c r="I588" s="58" t="s">
        <v>1841</v>
      </c>
      <c r="J588" s="58" t="s">
        <v>1841</v>
      </c>
      <c r="K588" s="58" t="s">
        <v>1841</v>
      </c>
    </row>
    <row r="589" spans="1:11" x14ac:dyDescent="0.25">
      <c r="A589" t="str">
        <f t="shared" si="9"/>
        <v xml:space="preserve">Resource7690  </v>
      </c>
      <c r="B589" s="58" t="s">
        <v>6</v>
      </c>
      <c r="C589" s="96" t="s">
        <v>2484</v>
      </c>
      <c r="D589" s="58" t="s">
        <v>2485</v>
      </c>
      <c r="I589" s="58" t="s">
        <v>1841</v>
      </c>
      <c r="J589" s="58" t="s">
        <v>1841</v>
      </c>
      <c r="K589" s="58" t="s">
        <v>1841</v>
      </c>
    </row>
    <row r="590" spans="1:11" x14ac:dyDescent="0.25">
      <c r="A590" t="str">
        <f t="shared" si="9"/>
        <v>Resource7710</v>
      </c>
      <c r="B590" s="58" t="s">
        <v>6</v>
      </c>
      <c r="C590" s="96">
        <v>7710</v>
      </c>
      <c r="D590" s="58" t="s">
        <v>2486</v>
      </c>
      <c r="E590" s="58" t="s">
        <v>1828</v>
      </c>
      <c r="F590" s="58" t="s">
        <v>1828</v>
      </c>
      <c r="I590" s="58" t="s">
        <v>1841</v>
      </c>
      <c r="J590" s="58" t="s">
        <v>1841</v>
      </c>
      <c r="K590" s="58" t="s">
        <v>1841</v>
      </c>
    </row>
    <row r="591" spans="1:11" x14ac:dyDescent="0.25">
      <c r="A591" t="str">
        <f t="shared" si="9"/>
        <v>Resource8150</v>
      </c>
      <c r="B591" s="58" t="s">
        <v>6</v>
      </c>
      <c r="C591" s="96">
        <v>8150</v>
      </c>
      <c r="D591" s="58" t="s">
        <v>2487</v>
      </c>
      <c r="E591" s="58" t="s">
        <v>1828</v>
      </c>
      <c r="F591" s="58" t="s">
        <v>1828</v>
      </c>
    </row>
    <row r="592" spans="1:11" x14ac:dyDescent="0.25">
      <c r="A592" t="str">
        <f t="shared" si="9"/>
        <v>Resource9010</v>
      </c>
      <c r="B592" s="58" t="s">
        <v>6</v>
      </c>
      <c r="C592" s="96">
        <v>9010</v>
      </c>
      <c r="D592" s="58" t="s">
        <v>2488</v>
      </c>
      <c r="E592" s="58" t="s">
        <v>2489</v>
      </c>
      <c r="F592" s="58" t="s">
        <v>2490</v>
      </c>
    </row>
    <row r="593" spans="1:11" x14ac:dyDescent="0.25">
      <c r="A593" t="str">
        <f t="shared" si="9"/>
        <v>Resource9011</v>
      </c>
      <c r="B593" s="58" t="s">
        <v>6</v>
      </c>
      <c r="C593" s="96" t="s">
        <v>150</v>
      </c>
      <c r="D593" s="58" t="s">
        <v>2491</v>
      </c>
      <c r="E593" s="58" t="s">
        <v>2492</v>
      </c>
      <c r="F593" s="58" t="s">
        <v>2493</v>
      </c>
      <c r="G593" s="58" t="s">
        <v>1841</v>
      </c>
      <c r="H593" s="58" t="s">
        <v>1841</v>
      </c>
      <c r="I593" s="58" t="s">
        <v>1841</v>
      </c>
      <c r="J593" s="58" t="s">
        <v>1841</v>
      </c>
      <c r="K593" s="58" t="s">
        <v>1841</v>
      </c>
    </row>
    <row r="594" spans="1:11" x14ac:dyDescent="0.25">
      <c r="A594" t="str">
        <f t="shared" si="9"/>
        <v>Resource9012</v>
      </c>
      <c r="B594" s="58" t="s">
        <v>6</v>
      </c>
      <c r="C594" s="96" t="s">
        <v>151</v>
      </c>
      <c r="D594" s="58" t="s">
        <v>2494</v>
      </c>
      <c r="E594" s="58" t="s">
        <v>2495</v>
      </c>
      <c r="F594" s="58" t="s">
        <v>2496</v>
      </c>
      <c r="G594" s="58" t="s">
        <v>1841</v>
      </c>
      <c r="H594" s="58" t="s">
        <v>1841</v>
      </c>
      <c r="I594" s="58" t="s">
        <v>1841</v>
      </c>
      <c r="J594" s="58" t="s">
        <v>1841</v>
      </c>
      <c r="K594" s="58" t="s">
        <v>1841</v>
      </c>
    </row>
    <row r="595" spans="1:11" x14ac:dyDescent="0.25">
      <c r="A595" t="str">
        <f t="shared" si="9"/>
        <v>Resource9013</v>
      </c>
      <c r="B595" s="58" t="s">
        <v>6</v>
      </c>
      <c r="C595" s="96" t="s">
        <v>152</v>
      </c>
      <c r="D595" s="58" t="s">
        <v>2497</v>
      </c>
      <c r="E595" s="58" t="s">
        <v>2498</v>
      </c>
      <c r="F595" s="58" t="s">
        <v>1639</v>
      </c>
    </row>
    <row r="596" spans="1:11" x14ac:dyDescent="0.25">
      <c r="A596" t="str">
        <f t="shared" si="9"/>
        <v>Resource9015</v>
      </c>
      <c r="B596" s="58" t="s">
        <v>6</v>
      </c>
      <c r="C596" s="98" t="s">
        <v>154</v>
      </c>
      <c r="D596" s="67" t="s">
        <v>2499</v>
      </c>
      <c r="E596" s="58" t="s">
        <v>2499</v>
      </c>
      <c r="F596" s="58" t="s">
        <v>2499</v>
      </c>
      <c r="I596" s="58" t="s">
        <v>1841</v>
      </c>
      <c r="J596" s="58" t="s">
        <v>1841</v>
      </c>
      <c r="K596" s="58" t="s">
        <v>1841</v>
      </c>
    </row>
    <row r="597" spans="1:11" x14ac:dyDescent="0.25">
      <c r="A597" t="str">
        <f t="shared" si="9"/>
        <v>Resource9020</v>
      </c>
      <c r="B597" s="58" t="s">
        <v>6</v>
      </c>
      <c r="C597" s="98" t="s">
        <v>156</v>
      </c>
      <c r="D597" s="67" t="s">
        <v>2500</v>
      </c>
      <c r="E597" s="58" t="s">
        <v>2500</v>
      </c>
      <c r="F597" s="58" t="s">
        <v>2500</v>
      </c>
      <c r="I597" s="58" t="s">
        <v>1841</v>
      </c>
      <c r="J597" s="58" t="s">
        <v>1841</v>
      </c>
    </row>
    <row r="598" spans="1:11" x14ac:dyDescent="0.25">
      <c r="A598" t="str">
        <f t="shared" si="9"/>
        <v xml:space="preserve">Resource9020  </v>
      </c>
      <c r="B598" s="58" t="s">
        <v>6</v>
      </c>
      <c r="C598" s="96" t="s">
        <v>2501</v>
      </c>
      <c r="D598" s="58" t="s">
        <v>2502</v>
      </c>
      <c r="E598" s="58" t="s">
        <v>2503</v>
      </c>
      <c r="I598" s="58" t="s">
        <v>1841</v>
      </c>
      <c r="J598" s="58" t="s">
        <v>1841</v>
      </c>
    </row>
    <row r="599" spans="1:11" x14ac:dyDescent="0.25">
      <c r="A599" t="str">
        <f t="shared" si="9"/>
        <v>Resource9025</v>
      </c>
      <c r="B599" s="58" t="s">
        <v>6</v>
      </c>
      <c r="C599" s="96">
        <v>9025</v>
      </c>
      <c r="D599" s="58" t="s">
        <v>2504</v>
      </c>
      <c r="E599" s="58" t="s">
        <v>2505</v>
      </c>
      <c r="F599" s="58" t="s">
        <v>2506</v>
      </c>
    </row>
    <row r="600" spans="1:11" x14ac:dyDescent="0.25">
      <c r="A600" t="str">
        <f t="shared" si="9"/>
        <v>Resource9030</v>
      </c>
      <c r="B600" s="58" t="s">
        <v>6</v>
      </c>
      <c r="C600" s="98" t="s">
        <v>158</v>
      </c>
      <c r="D600" s="67" t="s">
        <v>2507</v>
      </c>
      <c r="E600" s="58" t="s">
        <v>2508</v>
      </c>
      <c r="F600" s="58" t="s">
        <v>2508</v>
      </c>
      <c r="I600" s="58" t="s">
        <v>1841</v>
      </c>
      <c r="J600" s="58" t="s">
        <v>1841</v>
      </c>
    </row>
    <row r="601" spans="1:11" x14ac:dyDescent="0.25">
      <c r="A601" t="str">
        <f t="shared" si="9"/>
        <v>Resource9035</v>
      </c>
      <c r="B601" s="58" t="s">
        <v>6</v>
      </c>
      <c r="C601" s="98" t="s">
        <v>159</v>
      </c>
      <c r="D601" s="67" t="s">
        <v>2296</v>
      </c>
      <c r="E601" s="58" t="s">
        <v>2509</v>
      </c>
      <c r="F601" s="58" t="s">
        <v>2509</v>
      </c>
      <c r="I601" s="58" t="s">
        <v>1841</v>
      </c>
      <c r="J601" s="58" t="s">
        <v>1841</v>
      </c>
      <c r="K601" s="58" t="s">
        <v>1841</v>
      </c>
    </row>
    <row r="602" spans="1:11" x14ac:dyDescent="0.25">
      <c r="A602" t="str">
        <f t="shared" si="9"/>
        <v>Resource9040</v>
      </c>
      <c r="B602" s="58" t="s">
        <v>6</v>
      </c>
      <c r="C602" s="96">
        <v>9040</v>
      </c>
      <c r="D602" s="58" t="s">
        <v>4098</v>
      </c>
      <c r="E602" s="58" t="s">
        <v>2772</v>
      </c>
      <c r="F602" s="58" t="s">
        <v>2772</v>
      </c>
      <c r="I602" s="58" t="s">
        <v>1841</v>
      </c>
      <c r="J602" s="58" t="s">
        <v>1841</v>
      </c>
      <c r="K602" s="58" t="s">
        <v>1841</v>
      </c>
    </row>
    <row r="603" spans="1:11" x14ac:dyDescent="0.25">
      <c r="A603" t="str">
        <f t="shared" si="9"/>
        <v>Resource9046</v>
      </c>
      <c r="B603" s="58" t="s">
        <v>6</v>
      </c>
      <c r="C603" s="96">
        <v>9046</v>
      </c>
      <c r="D603" s="58" t="s">
        <v>2510</v>
      </c>
      <c r="E603" s="58" t="s">
        <v>2511</v>
      </c>
      <c r="F603" s="58" t="s">
        <v>2511</v>
      </c>
      <c r="I603" s="58" t="s">
        <v>1841</v>
      </c>
      <c r="J603" s="58" t="s">
        <v>1841</v>
      </c>
      <c r="K603" s="58" t="s">
        <v>1841</v>
      </c>
    </row>
    <row r="604" spans="1:11" x14ac:dyDescent="0.25">
      <c r="A604" t="str">
        <f t="shared" si="9"/>
        <v>Resource9047</v>
      </c>
      <c r="B604" s="58" t="s">
        <v>6</v>
      </c>
      <c r="C604" s="96">
        <v>9047</v>
      </c>
      <c r="D604" s="58" t="s">
        <v>2512</v>
      </c>
      <c r="E604" s="58" t="s">
        <v>2513</v>
      </c>
      <c r="F604" s="58" t="s">
        <v>2513</v>
      </c>
      <c r="I604" s="58" t="s">
        <v>1841</v>
      </c>
      <c r="J604" s="58" t="s">
        <v>1841</v>
      </c>
    </row>
    <row r="605" spans="1:11" x14ac:dyDescent="0.25">
      <c r="A605" t="str">
        <f t="shared" si="9"/>
        <v>Resource9050</v>
      </c>
      <c r="B605" s="58" t="s">
        <v>6</v>
      </c>
      <c r="C605" s="96">
        <v>9050</v>
      </c>
      <c r="D605" s="58" t="s">
        <v>2514</v>
      </c>
      <c r="E605" s="58" t="s">
        <v>2515</v>
      </c>
      <c r="F605" s="58" t="s">
        <v>2516</v>
      </c>
      <c r="J605" s="58" t="s">
        <v>1841</v>
      </c>
      <c r="K605" s="58" t="s">
        <v>1841</v>
      </c>
    </row>
    <row r="606" spans="1:11" x14ac:dyDescent="0.25">
      <c r="A606" t="str">
        <f t="shared" si="9"/>
        <v>Resource9051</v>
      </c>
      <c r="B606" s="58" t="s">
        <v>6</v>
      </c>
      <c r="C606" s="98" t="s">
        <v>163</v>
      </c>
      <c r="D606" s="67" t="s">
        <v>2517</v>
      </c>
      <c r="E606" s="58" t="s">
        <v>2518</v>
      </c>
      <c r="F606" s="58" t="s">
        <v>2518</v>
      </c>
      <c r="I606" s="58" t="s">
        <v>1841</v>
      </c>
      <c r="J606" s="58" t="s">
        <v>1841</v>
      </c>
      <c r="K606" s="58" t="s">
        <v>1841</v>
      </c>
    </row>
    <row r="607" spans="1:11" x14ac:dyDescent="0.25">
      <c r="A607" t="str">
        <f t="shared" si="9"/>
        <v>Resource9055</v>
      </c>
      <c r="B607" s="58" t="s">
        <v>6</v>
      </c>
      <c r="C607" s="98" t="s">
        <v>164</v>
      </c>
      <c r="D607" s="67" t="s">
        <v>2519</v>
      </c>
      <c r="E607" s="58" t="s">
        <v>1563</v>
      </c>
      <c r="F607" s="58" t="s">
        <v>1563</v>
      </c>
      <c r="I607" s="58" t="s">
        <v>1841</v>
      </c>
      <c r="J607" s="58" t="s">
        <v>1841</v>
      </c>
      <c r="K607" s="58" t="s">
        <v>1841</v>
      </c>
    </row>
    <row r="608" spans="1:11" x14ac:dyDescent="0.25">
      <c r="A608" t="str">
        <f t="shared" si="9"/>
        <v>Resource9081</v>
      </c>
      <c r="B608" s="58" t="s">
        <v>6</v>
      </c>
      <c r="C608" s="96" t="s">
        <v>165</v>
      </c>
      <c r="D608" s="58" t="s">
        <v>2520</v>
      </c>
      <c r="E608" s="58" t="s">
        <v>2365</v>
      </c>
      <c r="F608" s="58" t="s">
        <v>2365</v>
      </c>
      <c r="I608" s="58" t="s">
        <v>1841</v>
      </c>
      <c r="J608" s="58" t="s">
        <v>1841</v>
      </c>
      <c r="K608" s="58" t="s">
        <v>1841</v>
      </c>
    </row>
    <row r="609" spans="1:6" x14ac:dyDescent="0.25">
      <c r="A609" t="str">
        <f t="shared" si="9"/>
        <v>Resource9910</v>
      </c>
      <c r="B609" s="58" t="s">
        <v>6</v>
      </c>
      <c r="C609" s="96" t="s">
        <v>166</v>
      </c>
      <c r="D609" s="58" t="s">
        <v>2521</v>
      </c>
      <c r="E609" s="58" t="s">
        <v>2522</v>
      </c>
      <c r="F609" s="58" t="s">
        <v>2523</v>
      </c>
    </row>
    <row r="610" spans="1:6" x14ac:dyDescent="0.25">
      <c r="A610" t="str">
        <f t="shared" si="9"/>
        <v>Resource9915</v>
      </c>
      <c r="B610" s="58" t="s">
        <v>6</v>
      </c>
      <c r="C610" s="96" t="s">
        <v>167</v>
      </c>
      <c r="D610" s="58" t="s">
        <v>2524</v>
      </c>
      <c r="E610" s="58" t="s">
        <v>2525</v>
      </c>
      <c r="F610" s="58" t="s">
        <v>2526</v>
      </c>
    </row>
    <row r="611" spans="1:6" x14ac:dyDescent="0.25">
      <c r="A611" t="str">
        <f t="shared" si="9"/>
        <v>School0</v>
      </c>
      <c r="B611" s="58" t="s">
        <v>11</v>
      </c>
      <c r="C611" s="96" t="s">
        <v>22</v>
      </c>
    </row>
    <row r="612" spans="1:6" x14ac:dyDescent="0.25">
      <c r="A612" t="str">
        <f t="shared" si="9"/>
        <v>School000</v>
      </c>
      <c r="B612" s="58" t="s">
        <v>11</v>
      </c>
      <c r="C612" s="96" t="s">
        <v>536</v>
      </c>
      <c r="D612" s="58" t="s">
        <v>1877</v>
      </c>
      <c r="E612" s="58" t="s">
        <v>1765</v>
      </c>
    </row>
    <row r="613" spans="1:6" x14ac:dyDescent="0.25">
      <c r="A613" t="str">
        <f t="shared" si="9"/>
        <v>School111</v>
      </c>
      <c r="B613" s="58" t="s">
        <v>11</v>
      </c>
      <c r="C613" s="96">
        <v>111</v>
      </c>
      <c r="D613" s="58" t="s">
        <v>2527</v>
      </c>
      <c r="E613" s="58" t="s">
        <v>2528</v>
      </c>
      <c r="F613" s="58" t="s">
        <v>2528</v>
      </c>
    </row>
    <row r="614" spans="1:6" x14ac:dyDescent="0.25">
      <c r="A614" t="str">
        <f t="shared" si="9"/>
        <v>School112</v>
      </c>
      <c r="B614" s="58" t="s">
        <v>11</v>
      </c>
      <c r="C614" s="96">
        <v>112</v>
      </c>
      <c r="D614" s="58" t="s">
        <v>2529</v>
      </c>
      <c r="E614" s="58" t="s">
        <v>2530</v>
      </c>
      <c r="F614" s="58" t="s">
        <v>2530</v>
      </c>
    </row>
    <row r="615" spans="1:6" x14ac:dyDescent="0.25">
      <c r="A615" t="str">
        <f t="shared" si="9"/>
        <v>School113</v>
      </c>
      <c r="B615" s="58" t="s">
        <v>11</v>
      </c>
      <c r="C615" s="96">
        <v>113</v>
      </c>
      <c r="D615" s="58" t="s">
        <v>2531</v>
      </c>
      <c r="E615" s="58" t="s">
        <v>2532</v>
      </c>
      <c r="F615" s="58" t="s">
        <v>2532</v>
      </c>
    </row>
    <row r="616" spans="1:6" x14ac:dyDescent="0.25">
      <c r="A616" t="str">
        <f t="shared" si="9"/>
        <v>School114</v>
      </c>
      <c r="B616" s="58" t="s">
        <v>11</v>
      </c>
      <c r="C616" s="96">
        <v>114</v>
      </c>
      <c r="D616" s="58" t="s">
        <v>2533</v>
      </c>
      <c r="E616" s="58" t="s">
        <v>2534</v>
      </c>
      <c r="F616" s="58" t="s">
        <v>2534</v>
      </c>
    </row>
    <row r="617" spans="1:6" x14ac:dyDescent="0.25">
      <c r="A617" t="str">
        <f t="shared" si="9"/>
        <v>School115</v>
      </c>
      <c r="B617" s="58" t="s">
        <v>11</v>
      </c>
      <c r="C617" s="96">
        <v>115</v>
      </c>
      <c r="D617" s="58" t="s">
        <v>2535</v>
      </c>
      <c r="E617" s="58" t="s">
        <v>2536</v>
      </c>
      <c r="F617" s="58" t="s">
        <v>2536</v>
      </c>
    </row>
    <row r="618" spans="1:6" x14ac:dyDescent="0.25">
      <c r="A618" t="str">
        <f t="shared" si="9"/>
        <v>School116</v>
      </c>
      <c r="B618" s="58" t="s">
        <v>11</v>
      </c>
      <c r="C618" s="96">
        <v>116</v>
      </c>
      <c r="D618" s="58" t="s">
        <v>2537</v>
      </c>
      <c r="E618" s="58" t="s">
        <v>2538</v>
      </c>
      <c r="F618" s="58" t="s">
        <v>2538</v>
      </c>
    </row>
    <row r="619" spans="1:6" x14ac:dyDescent="0.25">
      <c r="A619" t="str">
        <f t="shared" si="9"/>
        <v>School117</v>
      </c>
      <c r="B619" s="58" t="s">
        <v>11</v>
      </c>
      <c r="C619" s="96">
        <v>117</v>
      </c>
      <c r="D619" s="58" t="s">
        <v>2539</v>
      </c>
      <c r="E619" s="58" t="s">
        <v>2540</v>
      </c>
      <c r="F619" s="58" t="s">
        <v>2540</v>
      </c>
    </row>
    <row r="620" spans="1:6" x14ac:dyDescent="0.25">
      <c r="A620" t="str">
        <f t="shared" si="9"/>
        <v>School118</v>
      </c>
      <c r="B620" s="58" t="s">
        <v>11</v>
      </c>
      <c r="C620" s="96">
        <v>118</v>
      </c>
      <c r="D620" s="58" t="s">
        <v>2541</v>
      </c>
      <c r="E620" s="58" t="s">
        <v>2542</v>
      </c>
      <c r="F620" s="58" t="s">
        <v>2542</v>
      </c>
    </row>
    <row r="621" spans="1:6" x14ac:dyDescent="0.25">
      <c r="A621" t="str">
        <f t="shared" si="9"/>
        <v>School119</v>
      </c>
      <c r="B621" s="58" t="s">
        <v>11</v>
      </c>
      <c r="C621" s="96">
        <v>119</v>
      </c>
      <c r="D621" s="58" t="s">
        <v>2543</v>
      </c>
      <c r="E621" s="58" t="s">
        <v>2544</v>
      </c>
      <c r="F621" s="58" t="s">
        <v>2544</v>
      </c>
    </row>
    <row r="622" spans="1:6" x14ac:dyDescent="0.25">
      <c r="A622" t="str">
        <f t="shared" si="9"/>
        <v>School120</v>
      </c>
      <c r="B622" s="58" t="s">
        <v>11</v>
      </c>
      <c r="C622" s="96">
        <v>120</v>
      </c>
      <c r="D622" s="58" t="s">
        <v>2545</v>
      </c>
      <c r="E622" s="58" t="s">
        <v>1526</v>
      </c>
      <c r="F622" s="58" t="s">
        <v>1526</v>
      </c>
    </row>
    <row r="623" spans="1:6" x14ac:dyDescent="0.25">
      <c r="A623" t="str">
        <f t="shared" si="9"/>
        <v>School131</v>
      </c>
      <c r="B623" s="58" t="s">
        <v>11</v>
      </c>
      <c r="C623" s="96">
        <v>131</v>
      </c>
      <c r="D623" s="58" t="s">
        <v>2546</v>
      </c>
      <c r="E623" s="58" t="s">
        <v>2547</v>
      </c>
      <c r="F623" s="58" t="s">
        <v>2547</v>
      </c>
    </row>
    <row r="624" spans="1:6" x14ac:dyDescent="0.25">
      <c r="A624" t="str">
        <f t="shared" si="9"/>
        <v>School132</v>
      </c>
      <c r="B624" s="58" t="s">
        <v>11</v>
      </c>
      <c r="C624" s="96">
        <v>132</v>
      </c>
      <c r="D624" s="58" t="s">
        <v>2548</v>
      </c>
      <c r="E624" s="58" t="s">
        <v>2549</v>
      </c>
      <c r="F624" s="58" t="s">
        <v>2549</v>
      </c>
    </row>
    <row r="625" spans="1:11" x14ac:dyDescent="0.25">
      <c r="A625" t="str">
        <f t="shared" si="9"/>
        <v>School133</v>
      </c>
      <c r="B625" s="58" t="s">
        <v>11</v>
      </c>
      <c r="C625" s="96">
        <v>133</v>
      </c>
      <c r="D625" s="58" t="s">
        <v>2550</v>
      </c>
      <c r="E625" s="58" t="s">
        <v>2551</v>
      </c>
      <c r="F625" s="58" t="s">
        <v>2551</v>
      </c>
    </row>
    <row r="626" spans="1:11" x14ac:dyDescent="0.25">
      <c r="A626" t="str">
        <f t="shared" si="9"/>
        <v>School151</v>
      </c>
      <c r="B626" s="58" t="s">
        <v>11</v>
      </c>
      <c r="C626" s="96">
        <v>151</v>
      </c>
      <c r="D626" s="58" t="s">
        <v>2552</v>
      </c>
      <c r="E626" s="58" t="s">
        <v>2553</v>
      </c>
      <c r="F626" s="58" t="s">
        <v>2553</v>
      </c>
    </row>
    <row r="627" spans="1:11" x14ac:dyDescent="0.25">
      <c r="A627" t="str">
        <f t="shared" si="9"/>
        <v>School152</v>
      </c>
      <c r="B627" s="58" t="s">
        <v>11</v>
      </c>
      <c r="C627" s="96">
        <v>152</v>
      </c>
      <c r="D627" s="58" t="s">
        <v>2554</v>
      </c>
      <c r="E627" s="58" t="s">
        <v>2555</v>
      </c>
      <c r="F627" s="58" t="s">
        <v>2555</v>
      </c>
    </row>
    <row r="628" spans="1:11" x14ac:dyDescent="0.25">
      <c r="A628" t="str">
        <f t="shared" si="9"/>
        <v>School153</v>
      </c>
      <c r="B628" s="58" t="s">
        <v>11</v>
      </c>
      <c r="C628" s="96">
        <v>153</v>
      </c>
      <c r="D628" s="58" t="s">
        <v>2556</v>
      </c>
      <c r="E628" s="58" t="s">
        <v>2557</v>
      </c>
      <c r="F628" s="58" t="s">
        <v>2557</v>
      </c>
    </row>
    <row r="629" spans="1:11" x14ac:dyDescent="0.25">
      <c r="A629" t="str">
        <f t="shared" si="9"/>
        <v>School154</v>
      </c>
      <c r="B629" s="58" t="s">
        <v>11</v>
      </c>
      <c r="C629" s="98" t="s">
        <v>552</v>
      </c>
      <c r="D629" s="67" t="s">
        <v>1803</v>
      </c>
      <c r="G629" s="58" t="s">
        <v>17</v>
      </c>
      <c r="H629" s="58" t="s">
        <v>1841</v>
      </c>
      <c r="I629" s="58" t="s">
        <v>1841</v>
      </c>
      <c r="J629" s="58" t="s">
        <v>1841</v>
      </c>
      <c r="K629" s="58" t="s">
        <v>1841</v>
      </c>
    </row>
    <row r="630" spans="1:11" x14ac:dyDescent="0.25">
      <c r="A630" t="str">
        <f t="shared" si="9"/>
        <v>School158</v>
      </c>
      <c r="B630" s="58" t="s">
        <v>11</v>
      </c>
      <c r="C630" s="98" t="s">
        <v>553</v>
      </c>
      <c r="D630" s="67" t="s">
        <v>1803</v>
      </c>
      <c r="G630" s="58" t="s">
        <v>17</v>
      </c>
      <c r="H630" s="58" t="s">
        <v>1841</v>
      </c>
      <c r="I630" s="58" t="s">
        <v>1841</v>
      </c>
      <c r="J630" s="58" t="s">
        <v>1841</v>
      </c>
      <c r="K630" s="58" t="s">
        <v>1841</v>
      </c>
    </row>
    <row r="631" spans="1:11" x14ac:dyDescent="0.25">
      <c r="A631" t="str">
        <f t="shared" si="9"/>
        <v>School161</v>
      </c>
      <c r="B631" s="58" t="s">
        <v>11</v>
      </c>
      <c r="C631" s="96">
        <v>161</v>
      </c>
      <c r="D631" s="58" t="s">
        <v>2558</v>
      </c>
      <c r="E631" s="58" t="s">
        <v>2559</v>
      </c>
      <c r="F631" s="58" t="s">
        <v>2559</v>
      </c>
    </row>
    <row r="632" spans="1:11" x14ac:dyDescent="0.25">
      <c r="A632" t="str">
        <f t="shared" si="9"/>
        <v>School162</v>
      </c>
      <c r="B632" s="58" t="s">
        <v>11</v>
      </c>
      <c r="C632" s="98" t="s">
        <v>555</v>
      </c>
      <c r="D632" s="67" t="s">
        <v>1803</v>
      </c>
      <c r="G632" s="58" t="s">
        <v>17</v>
      </c>
      <c r="H632" s="58" t="s">
        <v>1841</v>
      </c>
      <c r="I632" s="58" t="s">
        <v>1841</v>
      </c>
      <c r="J632" s="58" t="s">
        <v>1841</v>
      </c>
      <c r="K632" s="58" t="s">
        <v>1841</v>
      </c>
    </row>
    <row r="633" spans="1:11" x14ac:dyDescent="0.25">
      <c r="A633" t="str">
        <f t="shared" si="9"/>
        <v>School170</v>
      </c>
      <c r="B633" s="58" t="s">
        <v>11</v>
      </c>
      <c r="C633" s="98" t="s">
        <v>556</v>
      </c>
      <c r="D633" s="67" t="s">
        <v>1803</v>
      </c>
      <c r="G633" s="58" t="s">
        <v>17</v>
      </c>
      <c r="H633" s="58" t="s">
        <v>1841</v>
      </c>
      <c r="I633" s="58" t="s">
        <v>1841</v>
      </c>
      <c r="J633" s="58" t="s">
        <v>1841</v>
      </c>
      <c r="K633" s="58" t="s">
        <v>1841</v>
      </c>
    </row>
    <row r="634" spans="1:11" x14ac:dyDescent="0.25">
      <c r="A634" t="str">
        <f t="shared" si="9"/>
        <v>School171</v>
      </c>
      <c r="B634" s="58" t="s">
        <v>11</v>
      </c>
      <c r="C634" s="98" t="s">
        <v>557</v>
      </c>
      <c r="D634" s="67" t="s">
        <v>1803</v>
      </c>
      <c r="G634" s="58" t="s">
        <v>17</v>
      </c>
      <c r="H634" s="58" t="s">
        <v>1841</v>
      </c>
      <c r="I634" s="58" t="s">
        <v>1841</v>
      </c>
      <c r="J634" s="58" t="s">
        <v>1841</v>
      </c>
      <c r="K634" s="58" t="s">
        <v>1841</v>
      </c>
    </row>
    <row r="635" spans="1:11" x14ac:dyDescent="0.25">
      <c r="A635" t="str">
        <f t="shared" si="9"/>
        <v>School172</v>
      </c>
      <c r="B635" s="58" t="s">
        <v>11</v>
      </c>
      <c r="C635" s="98" t="s">
        <v>558</v>
      </c>
      <c r="D635" s="67" t="s">
        <v>1803</v>
      </c>
      <c r="G635" s="58" t="s">
        <v>17</v>
      </c>
      <c r="H635" s="58" t="s">
        <v>1841</v>
      </c>
      <c r="I635" s="58" t="s">
        <v>1841</v>
      </c>
      <c r="J635" s="58" t="s">
        <v>1841</v>
      </c>
      <c r="K635" s="58" t="s">
        <v>1841</v>
      </c>
    </row>
    <row r="636" spans="1:11" x14ac:dyDescent="0.25">
      <c r="A636" t="str">
        <f t="shared" si="9"/>
        <v>School173</v>
      </c>
      <c r="B636" s="58" t="s">
        <v>11</v>
      </c>
      <c r="C636" s="98" t="s">
        <v>559</v>
      </c>
      <c r="D636" s="67" t="s">
        <v>1803</v>
      </c>
      <c r="G636" s="58" t="s">
        <v>17</v>
      </c>
      <c r="H636" s="58" t="s">
        <v>1841</v>
      </c>
      <c r="I636" s="58" t="s">
        <v>1841</v>
      </c>
      <c r="J636" s="58" t="s">
        <v>1841</v>
      </c>
      <c r="K636" s="58" t="s">
        <v>1841</v>
      </c>
    </row>
    <row r="637" spans="1:11" x14ac:dyDescent="0.25">
      <c r="A637" t="str">
        <f t="shared" si="9"/>
        <v>School174</v>
      </c>
      <c r="B637" s="58" t="s">
        <v>11</v>
      </c>
      <c r="C637" s="98" t="s">
        <v>560</v>
      </c>
      <c r="D637" s="67" t="s">
        <v>1803</v>
      </c>
      <c r="G637" s="58" t="s">
        <v>17</v>
      </c>
      <c r="H637" s="58" t="s">
        <v>1841</v>
      </c>
      <c r="I637" s="58" t="s">
        <v>1841</v>
      </c>
      <c r="J637" s="58" t="s">
        <v>1841</v>
      </c>
      <c r="K637" s="58" t="s">
        <v>1841</v>
      </c>
    </row>
    <row r="638" spans="1:11" x14ac:dyDescent="0.25">
      <c r="A638" t="str">
        <f t="shared" si="9"/>
        <v>School175</v>
      </c>
      <c r="B638" s="58" t="s">
        <v>11</v>
      </c>
      <c r="C638" s="98" t="s">
        <v>561</v>
      </c>
      <c r="D638" s="67" t="s">
        <v>1803</v>
      </c>
      <c r="G638" s="58" t="s">
        <v>17</v>
      </c>
      <c r="H638" s="58" t="s">
        <v>1841</v>
      </c>
      <c r="I638" s="58" t="s">
        <v>1841</v>
      </c>
      <c r="J638" s="58" t="s">
        <v>1841</v>
      </c>
      <c r="K638" s="58" t="s">
        <v>1841</v>
      </c>
    </row>
    <row r="639" spans="1:11" x14ac:dyDescent="0.25">
      <c r="A639" t="str">
        <f t="shared" si="9"/>
        <v>School176</v>
      </c>
      <c r="B639" s="58" t="s">
        <v>11</v>
      </c>
      <c r="C639" s="98" t="s">
        <v>562</v>
      </c>
      <c r="D639" s="67" t="s">
        <v>1803</v>
      </c>
      <c r="G639" s="58" t="s">
        <v>17</v>
      </c>
      <c r="H639" s="58" t="s">
        <v>1841</v>
      </c>
      <c r="I639" s="58" t="s">
        <v>1841</v>
      </c>
      <c r="J639" s="58" t="s">
        <v>1841</v>
      </c>
      <c r="K639" s="58" t="s">
        <v>1841</v>
      </c>
    </row>
    <row r="640" spans="1:11" x14ac:dyDescent="0.25">
      <c r="A640" t="str">
        <f t="shared" si="9"/>
        <v>School200</v>
      </c>
      <c r="B640" s="58" t="s">
        <v>11</v>
      </c>
      <c r="C640" s="98" t="s">
        <v>563</v>
      </c>
      <c r="D640" s="67" t="s">
        <v>2560</v>
      </c>
      <c r="G640" s="58" t="s">
        <v>17</v>
      </c>
      <c r="H640" s="58" t="s">
        <v>1841</v>
      </c>
      <c r="I640" s="58" t="s">
        <v>1841</v>
      </c>
      <c r="J640" s="58" t="s">
        <v>1841</v>
      </c>
      <c r="K640" s="58" t="s">
        <v>1841</v>
      </c>
    </row>
    <row r="641" spans="1:11" x14ac:dyDescent="0.25">
      <c r="A641" t="str">
        <f t="shared" si="9"/>
        <v>School210</v>
      </c>
      <c r="B641" s="58" t="s">
        <v>11</v>
      </c>
      <c r="C641" s="96">
        <v>210</v>
      </c>
      <c r="D641" s="58" t="s">
        <v>2561</v>
      </c>
      <c r="E641" s="58" t="s">
        <v>2562</v>
      </c>
      <c r="F641" s="58" t="s">
        <v>2562</v>
      </c>
    </row>
    <row r="642" spans="1:11" x14ac:dyDescent="0.25">
      <c r="A642" t="str">
        <f t="shared" si="9"/>
        <v>School211</v>
      </c>
      <c r="B642" s="58" t="s">
        <v>11</v>
      </c>
      <c r="C642" s="96">
        <v>211</v>
      </c>
      <c r="D642" s="58" t="s">
        <v>2563</v>
      </c>
      <c r="E642" s="58" t="s">
        <v>2564</v>
      </c>
      <c r="F642" s="58" t="s">
        <v>2564</v>
      </c>
      <c r="G642" s="58" t="s">
        <v>17</v>
      </c>
      <c r="H642" s="58" t="s">
        <v>1841</v>
      </c>
      <c r="I642" s="58" t="s">
        <v>1841</v>
      </c>
      <c r="J642" s="58" t="s">
        <v>1841</v>
      </c>
      <c r="K642" s="58" t="s">
        <v>1841</v>
      </c>
    </row>
    <row r="643" spans="1:11" x14ac:dyDescent="0.25">
      <c r="A643" t="str">
        <f t="shared" si="9"/>
        <v>School212</v>
      </c>
      <c r="B643" s="58" t="s">
        <v>11</v>
      </c>
      <c r="C643" s="96">
        <v>212</v>
      </c>
      <c r="D643" s="58" t="s">
        <v>2565</v>
      </c>
      <c r="E643" s="58" t="s">
        <v>2566</v>
      </c>
      <c r="F643" s="58" t="s">
        <v>2566</v>
      </c>
    </row>
    <row r="644" spans="1:11" x14ac:dyDescent="0.25">
      <c r="A644" t="str">
        <f t="shared" ref="A644:A707" si="10">B644&amp;C644</f>
        <v>School213</v>
      </c>
      <c r="B644" s="58" t="s">
        <v>11</v>
      </c>
      <c r="C644" s="96">
        <v>213</v>
      </c>
      <c r="D644" s="58" t="s">
        <v>2567</v>
      </c>
      <c r="E644" s="58" t="s">
        <v>2568</v>
      </c>
      <c r="F644" s="58" t="s">
        <v>2568</v>
      </c>
    </row>
    <row r="645" spans="1:11" x14ac:dyDescent="0.25">
      <c r="A645" t="str">
        <f t="shared" si="10"/>
        <v>School214</v>
      </c>
      <c r="B645" s="58" t="s">
        <v>11</v>
      </c>
      <c r="C645" s="96">
        <v>214</v>
      </c>
      <c r="D645" s="58" t="s">
        <v>2569</v>
      </c>
      <c r="E645" s="58" t="s">
        <v>2570</v>
      </c>
      <c r="F645" s="58" t="s">
        <v>2570</v>
      </c>
      <c r="G645" s="58" t="s">
        <v>17</v>
      </c>
      <c r="H645" s="58" t="s">
        <v>1841</v>
      </c>
      <c r="I645" s="58" t="s">
        <v>1841</v>
      </c>
      <c r="J645" s="58" t="s">
        <v>1841</v>
      </c>
      <c r="K645" s="58" t="s">
        <v>1841</v>
      </c>
    </row>
    <row r="646" spans="1:11" x14ac:dyDescent="0.25">
      <c r="A646" t="str">
        <f t="shared" si="10"/>
        <v>School215</v>
      </c>
      <c r="B646" s="58" t="s">
        <v>11</v>
      </c>
      <c r="C646" s="98" t="s">
        <v>568</v>
      </c>
      <c r="D646" s="67" t="s">
        <v>2571</v>
      </c>
      <c r="G646" s="58" t="s">
        <v>17</v>
      </c>
      <c r="H646" s="58" t="s">
        <v>1841</v>
      </c>
      <c r="I646" s="58" t="s">
        <v>1841</v>
      </c>
      <c r="J646" s="58" t="s">
        <v>1841</v>
      </c>
      <c r="K646" s="58" t="s">
        <v>1841</v>
      </c>
    </row>
    <row r="647" spans="1:11" x14ac:dyDescent="0.25">
      <c r="A647" t="str">
        <f t="shared" si="10"/>
        <v>School216</v>
      </c>
      <c r="B647" s="58" t="s">
        <v>11</v>
      </c>
      <c r="C647" s="96">
        <v>216</v>
      </c>
      <c r="D647" s="58" t="s">
        <v>2572</v>
      </c>
      <c r="E647" s="58" t="s">
        <v>2573</v>
      </c>
      <c r="F647" s="58" t="s">
        <v>2573</v>
      </c>
      <c r="G647" s="58" t="s">
        <v>17</v>
      </c>
      <c r="H647" s="58" t="s">
        <v>1841</v>
      </c>
      <c r="I647" s="58" t="s">
        <v>1841</v>
      </c>
      <c r="J647" s="58" t="s">
        <v>1841</v>
      </c>
      <c r="K647" s="58" t="s">
        <v>1841</v>
      </c>
    </row>
    <row r="648" spans="1:11" x14ac:dyDescent="0.25">
      <c r="A648" t="str">
        <f t="shared" si="10"/>
        <v>School218</v>
      </c>
      <c r="B648" s="58" t="s">
        <v>11</v>
      </c>
      <c r="C648" s="98" t="s">
        <v>570</v>
      </c>
      <c r="D648" s="67" t="s">
        <v>1803</v>
      </c>
      <c r="G648" s="58" t="s">
        <v>17</v>
      </c>
      <c r="H648" s="58" t="s">
        <v>1841</v>
      </c>
      <c r="I648" s="58" t="s">
        <v>1841</v>
      </c>
      <c r="J648" s="58" t="s">
        <v>1841</v>
      </c>
      <c r="K648" s="58" t="s">
        <v>1841</v>
      </c>
    </row>
    <row r="649" spans="1:11" x14ac:dyDescent="0.25">
      <c r="A649" t="str">
        <f t="shared" si="10"/>
        <v>School220</v>
      </c>
      <c r="B649" s="58" t="s">
        <v>11</v>
      </c>
      <c r="C649" s="96" t="s">
        <v>571</v>
      </c>
      <c r="D649" s="58" t="s">
        <v>2574</v>
      </c>
      <c r="E649" s="58" t="s">
        <v>2575</v>
      </c>
      <c r="F649" s="58" t="s">
        <v>2575</v>
      </c>
    </row>
    <row r="650" spans="1:11" x14ac:dyDescent="0.25">
      <c r="A650" t="str">
        <f t="shared" si="10"/>
        <v>School221</v>
      </c>
      <c r="B650" s="58" t="s">
        <v>11</v>
      </c>
      <c r="C650" s="96">
        <v>221</v>
      </c>
      <c r="D650" s="58" t="s">
        <v>2576</v>
      </c>
      <c r="E650" s="58" t="s">
        <v>2577</v>
      </c>
      <c r="F650" s="58" t="s">
        <v>2577</v>
      </c>
      <c r="I650" s="58" t="s">
        <v>1841</v>
      </c>
      <c r="J650" s="58" t="s">
        <v>1841</v>
      </c>
      <c r="K650" s="58" t="s">
        <v>1841</v>
      </c>
    </row>
    <row r="651" spans="1:11" x14ac:dyDescent="0.25">
      <c r="A651" t="str">
        <f t="shared" si="10"/>
        <v>School222</v>
      </c>
      <c r="B651" s="58" t="s">
        <v>11</v>
      </c>
      <c r="C651" s="96">
        <v>222</v>
      </c>
      <c r="D651" s="58" t="s">
        <v>1963</v>
      </c>
      <c r="E651" s="58" t="s">
        <v>1963</v>
      </c>
      <c r="F651" s="58" t="s">
        <v>1963</v>
      </c>
    </row>
    <row r="652" spans="1:11" x14ac:dyDescent="0.25">
      <c r="A652" t="str">
        <f t="shared" si="10"/>
        <v>School223</v>
      </c>
      <c r="B652" s="58" t="s">
        <v>11</v>
      </c>
      <c r="C652" s="96">
        <v>223</v>
      </c>
      <c r="D652" s="58" t="s">
        <v>2578</v>
      </c>
      <c r="E652" s="58" t="s">
        <v>1794</v>
      </c>
      <c r="F652" s="58" t="s">
        <v>1794</v>
      </c>
      <c r="I652" s="58" t="s">
        <v>1841</v>
      </c>
      <c r="J652" s="58" t="s">
        <v>1841</v>
      </c>
      <c r="K652" s="58" t="s">
        <v>1841</v>
      </c>
    </row>
    <row r="653" spans="1:11" x14ac:dyDescent="0.25">
      <c r="A653" t="str">
        <f t="shared" si="10"/>
        <v>School224</v>
      </c>
      <c r="B653" s="58" t="s">
        <v>11</v>
      </c>
      <c r="C653" s="96">
        <v>224</v>
      </c>
      <c r="D653" s="58" t="s">
        <v>1966</v>
      </c>
      <c r="E653" s="58" t="s">
        <v>1966</v>
      </c>
      <c r="F653" s="58" t="s">
        <v>1966</v>
      </c>
      <c r="I653" s="58" t="s">
        <v>1841</v>
      </c>
      <c r="J653" s="58" t="s">
        <v>1841</v>
      </c>
      <c r="K653" s="58" t="s">
        <v>1841</v>
      </c>
    </row>
    <row r="654" spans="1:11" x14ac:dyDescent="0.25">
      <c r="A654" t="str">
        <f t="shared" si="10"/>
        <v>School250</v>
      </c>
      <c r="B654" s="58" t="s">
        <v>11</v>
      </c>
      <c r="C654" s="98" t="s">
        <v>576</v>
      </c>
      <c r="D654" s="67" t="s">
        <v>1803</v>
      </c>
      <c r="G654" s="58" t="s">
        <v>17</v>
      </c>
      <c r="H654" s="58" t="s">
        <v>1841</v>
      </c>
      <c r="I654" s="58" t="s">
        <v>1841</v>
      </c>
      <c r="J654" s="58" t="s">
        <v>1841</v>
      </c>
      <c r="K654" s="58" t="s">
        <v>1841</v>
      </c>
    </row>
    <row r="655" spans="1:11" x14ac:dyDescent="0.25">
      <c r="A655" t="str">
        <f t="shared" si="10"/>
        <v>School300</v>
      </c>
      <c r="B655" s="58" t="s">
        <v>11</v>
      </c>
      <c r="C655" s="98" t="s">
        <v>577</v>
      </c>
      <c r="D655" s="67" t="s">
        <v>1803</v>
      </c>
      <c r="G655" s="58" t="s">
        <v>17</v>
      </c>
      <c r="H655" s="58" t="s">
        <v>1841</v>
      </c>
      <c r="I655" s="58" t="s">
        <v>1841</v>
      </c>
      <c r="J655" s="58" t="s">
        <v>1841</v>
      </c>
      <c r="K655" s="58" t="s">
        <v>1841</v>
      </c>
    </row>
    <row r="656" spans="1:11" x14ac:dyDescent="0.25">
      <c r="A656" t="str">
        <f t="shared" si="10"/>
        <v>School305</v>
      </c>
      <c r="B656" s="58" t="s">
        <v>11</v>
      </c>
      <c r="C656" s="98" t="s">
        <v>578</v>
      </c>
      <c r="D656" s="67" t="s">
        <v>1803</v>
      </c>
      <c r="G656" s="58" t="s">
        <v>17</v>
      </c>
      <c r="H656" s="58" t="s">
        <v>1841</v>
      </c>
      <c r="I656" s="58" t="s">
        <v>1841</v>
      </c>
      <c r="J656" s="58" t="s">
        <v>1841</v>
      </c>
      <c r="K656" s="58" t="s">
        <v>1841</v>
      </c>
    </row>
    <row r="657" spans="1:11" x14ac:dyDescent="0.25">
      <c r="A657" t="str">
        <f t="shared" si="10"/>
        <v>School306</v>
      </c>
      <c r="B657" s="58" t="s">
        <v>11</v>
      </c>
      <c r="C657" s="98" t="s">
        <v>579</v>
      </c>
      <c r="D657" s="67" t="s">
        <v>1803</v>
      </c>
      <c r="G657" s="58" t="s">
        <v>17</v>
      </c>
      <c r="H657" s="58" t="s">
        <v>1841</v>
      </c>
      <c r="I657" s="58" t="s">
        <v>1841</v>
      </c>
      <c r="J657" s="58" t="s">
        <v>1841</v>
      </c>
      <c r="K657" s="58" t="s">
        <v>1841</v>
      </c>
    </row>
    <row r="658" spans="1:11" x14ac:dyDescent="0.25">
      <c r="A658" t="str">
        <f t="shared" si="10"/>
        <v>School310</v>
      </c>
      <c r="B658" s="58" t="s">
        <v>11</v>
      </c>
      <c r="C658" s="98" t="s">
        <v>580</v>
      </c>
      <c r="D658" s="67" t="s">
        <v>1803</v>
      </c>
      <c r="G658" s="58" t="s">
        <v>17</v>
      </c>
      <c r="H658" s="58" t="s">
        <v>1841</v>
      </c>
      <c r="I658" s="58" t="s">
        <v>1841</v>
      </c>
      <c r="J658" s="58" t="s">
        <v>1841</v>
      </c>
      <c r="K658" s="58" t="s">
        <v>1841</v>
      </c>
    </row>
    <row r="659" spans="1:11" x14ac:dyDescent="0.25">
      <c r="A659" t="str">
        <f t="shared" si="10"/>
        <v>School313</v>
      </c>
      <c r="B659" s="58" t="s">
        <v>11</v>
      </c>
      <c r="C659" s="98" t="s">
        <v>581</v>
      </c>
      <c r="D659" s="67" t="s">
        <v>1803</v>
      </c>
      <c r="G659" s="58" t="s">
        <v>17</v>
      </c>
      <c r="H659" s="58" t="s">
        <v>1841</v>
      </c>
      <c r="I659" s="58" t="s">
        <v>1841</v>
      </c>
      <c r="J659" s="58" t="s">
        <v>1841</v>
      </c>
      <c r="K659" s="58" t="s">
        <v>1841</v>
      </c>
    </row>
    <row r="660" spans="1:11" x14ac:dyDescent="0.25">
      <c r="A660" t="str">
        <f t="shared" si="10"/>
        <v>School316</v>
      </c>
      <c r="B660" s="58" t="s">
        <v>11</v>
      </c>
      <c r="C660" s="98" t="s">
        <v>582</v>
      </c>
      <c r="D660" s="67" t="s">
        <v>1803</v>
      </c>
      <c r="G660" s="58" t="s">
        <v>17</v>
      </c>
      <c r="H660" s="58" t="s">
        <v>1841</v>
      </c>
      <c r="I660" s="58" t="s">
        <v>1841</v>
      </c>
      <c r="J660" s="58" t="s">
        <v>1841</v>
      </c>
      <c r="K660" s="58" t="s">
        <v>1841</v>
      </c>
    </row>
    <row r="661" spans="1:11" x14ac:dyDescent="0.25">
      <c r="A661" t="str">
        <f t="shared" si="10"/>
        <v>School319</v>
      </c>
      <c r="B661" s="58" t="s">
        <v>11</v>
      </c>
      <c r="C661" s="98" t="s">
        <v>583</v>
      </c>
      <c r="D661" s="67" t="s">
        <v>1803</v>
      </c>
      <c r="G661" s="58" t="s">
        <v>17</v>
      </c>
      <c r="H661" s="58" t="s">
        <v>1841</v>
      </c>
      <c r="I661" s="58" t="s">
        <v>1841</v>
      </c>
      <c r="J661" s="58" t="s">
        <v>1841</v>
      </c>
      <c r="K661" s="58" t="s">
        <v>1841</v>
      </c>
    </row>
    <row r="662" spans="1:11" x14ac:dyDescent="0.25">
      <c r="A662" t="str">
        <f t="shared" si="10"/>
        <v>School320</v>
      </c>
      <c r="B662" s="58" t="s">
        <v>11</v>
      </c>
      <c r="C662" s="98" t="s">
        <v>584</v>
      </c>
      <c r="D662" s="67" t="s">
        <v>1803</v>
      </c>
      <c r="G662" s="58" t="s">
        <v>17</v>
      </c>
      <c r="H662" s="58" t="s">
        <v>1841</v>
      </c>
      <c r="I662" s="58" t="s">
        <v>1841</v>
      </c>
      <c r="J662" s="58" t="s">
        <v>1841</v>
      </c>
      <c r="K662" s="58" t="s">
        <v>1841</v>
      </c>
    </row>
    <row r="663" spans="1:11" x14ac:dyDescent="0.25">
      <c r="A663" t="str">
        <f t="shared" si="10"/>
        <v>School321</v>
      </c>
      <c r="B663" s="58" t="s">
        <v>11</v>
      </c>
      <c r="C663" s="98" t="s">
        <v>585</v>
      </c>
      <c r="D663" s="67" t="s">
        <v>1803</v>
      </c>
      <c r="G663" s="58" t="s">
        <v>17</v>
      </c>
      <c r="H663" s="58" t="s">
        <v>1841</v>
      </c>
      <c r="I663" s="58" t="s">
        <v>1841</v>
      </c>
      <c r="J663" s="58" t="s">
        <v>1841</v>
      </c>
      <c r="K663" s="58" t="s">
        <v>1841</v>
      </c>
    </row>
    <row r="664" spans="1:11" x14ac:dyDescent="0.25">
      <c r="A664" t="str">
        <f t="shared" si="10"/>
        <v>School323</v>
      </c>
      <c r="B664" s="58" t="s">
        <v>11</v>
      </c>
      <c r="C664" s="98" t="s">
        <v>586</v>
      </c>
      <c r="D664" s="67" t="s">
        <v>1803</v>
      </c>
      <c r="G664" s="58" t="s">
        <v>17</v>
      </c>
      <c r="H664" s="58" t="s">
        <v>1841</v>
      </c>
      <c r="I664" s="58" t="s">
        <v>1841</v>
      </c>
      <c r="J664" s="58" t="s">
        <v>1841</v>
      </c>
      <c r="K664" s="58" t="s">
        <v>1841</v>
      </c>
    </row>
    <row r="665" spans="1:11" x14ac:dyDescent="0.25">
      <c r="A665" t="str">
        <f t="shared" si="10"/>
        <v>School326</v>
      </c>
      <c r="B665" s="58" t="s">
        <v>11</v>
      </c>
      <c r="C665" s="98" t="s">
        <v>587</v>
      </c>
      <c r="D665" s="67" t="s">
        <v>1803</v>
      </c>
      <c r="G665" s="58" t="s">
        <v>17</v>
      </c>
      <c r="H665" s="58" t="s">
        <v>1841</v>
      </c>
      <c r="I665" s="58" t="s">
        <v>1841</v>
      </c>
      <c r="J665" s="58" t="s">
        <v>1841</v>
      </c>
      <c r="K665" s="58" t="s">
        <v>1841</v>
      </c>
    </row>
    <row r="666" spans="1:11" x14ac:dyDescent="0.25">
      <c r="A666" t="str">
        <f t="shared" si="10"/>
        <v>School328</v>
      </c>
      <c r="B666" s="58" t="s">
        <v>11</v>
      </c>
      <c r="C666" s="98" t="s">
        <v>588</v>
      </c>
      <c r="D666" s="67" t="s">
        <v>1803</v>
      </c>
      <c r="G666" s="58" t="s">
        <v>17</v>
      </c>
      <c r="H666" s="58" t="s">
        <v>1841</v>
      </c>
      <c r="I666" s="58" t="s">
        <v>1841</v>
      </c>
      <c r="J666" s="58" t="s">
        <v>1841</v>
      </c>
      <c r="K666" s="58" t="s">
        <v>1841</v>
      </c>
    </row>
    <row r="667" spans="1:11" x14ac:dyDescent="0.25">
      <c r="A667" t="str">
        <f t="shared" si="10"/>
        <v>School329</v>
      </c>
      <c r="B667" s="58" t="s">
        <v>11</v>
      </c>
      <c r="C667" s="98" t="s">
        <v>589</v>
      </c>
      <c r="D667" s="67" t="s">
        <v>1803</v>
      </c>
      <c r="G667" s="58" t="s">
        <v>17</v>
      </c>
      <c r="H667" s="58" t="s">
        <v>1841</v>
      </c>
      <c r="I667" s="58" t="s">
        <v>1841</v>
      </c>
      <c r="J667" s="58" t="s">
        <v>1841</v>
      </c>
      <c r="K667" s="58" t="s">
        <v>1841</v>
      </c>
    </row>
    <row r="668" spans="1:11" x14ac:dyDescent="0.25">
      <c r="A668" t="str">
        <f t="shared" si="10"/>
        <v>School330</v>
      </c>
      <c r="B668" s="58" t="s">
        <v>11</v>
      </c>
      <c r="C668" s="98" t="s">
        <v>590</v>
      </c>
      <c r="D668" s="67" t="s">
        <v>1803</v>
      </c>
      <c r="G668" s="58" t="s">
        <v>17</v>
      </c>
      <c r="H668" s="58" t="s">
        <v>1841</v>
      </c>
      <c r="I668" s="58" t="s">
        <v>1841</v>
      </c>
      <c r="J668" s="58" t="s">
        <v>1841</v>
      </c>
      <c r="K668" s="58" t="s">
        <v>1841</v>
      </c>
    </row>
    <row r="669" spans="1:11" x14ac:dyDescent="0.25">
      <c r="A669" t="str">
        <f t="shared" si="10"/>
        <v>School332</v>
      </c>
      <c r="B669" s="58" t="s">
        <v>11</v>
      </c>
      <c r="C669" s="98" t="s">
        <v>591</v>
      </c>
      <c r="D669" s="67" t="s">
        <v>1803</v>
      </c>
      <c r="G669" s="58" t="s">
        <v>17</v>
      </c>
      <c r="H669" s="58" t="s">
        <v>1841</v>
      </c>
      <c r="I669" s="58" t="s">
        <v>1841</v>
      </c>
      <c r="J669" s="58" t="s">
        <v>1841</v>
      </c>
      <c r="K669" s="58" t="s">
        <v>1841</v>
      </c>
    </row>
    <row r="670" spans="1:11" x14ac:dyDescent="0.25">
      <c r="A670" t="str">
        <f t="shared" si="10"/>
        <v>School334</v>
      </c>
      <c r="B670" s="58" t="s">
        <v>11</v>
      </c>
      <c r="C670" s="98" t="s">
        <v>592</v>
      </c>
      <c r="D670" s="67" t="s">
        <v>1803</v>
      </c>
      <c r="G670" s="58" t="s">
        <v>17</v>
      </c>
      <c r="H670" s="58" t="s">
        <v>1841</v>
      </c>
      <c r="I670" s="58" t="s">
        <v>1841</v>
      </c>
      <c r="J670" s="58" t="s">
        <v>1841</v>
      </c>
      <c r="K670" s="58" t="s">
        <v>1841</v>
      </c>
    </row>
    <row r="671" spans="1:11" x14ac:dyDescent="0.25">
      <c r="A671" t="str">
        <f t="shared" si="10"/>
        <v>School336</v>
      </c>
      <c r="B671" s="58" t="s">
        <v>11</v>
      </c>
      <c r="C671" s="98" t="s">
        <v>593</v>
      </c>
      <c r="D671" s="67" t="s">
        <v>1803</v>
      </c>
      <c r="G671" s="58" t="s">
        <v>17</v>
      </c>
      <c r="H671" s="58" t="s">
        <v>1841</v>
      </c>
      <c r="I671" s="58" t="s">
        <v>1841</v>
      </c>
      <c r="J671" s="58" t="s">
        <v>1841</v>
      </c>
      <c r="K671" s="58" t="s">
        <v>1841</v>
      </c>
    </row>
    <row r="672" spans="1:11" x14ac:dyDescent="0.25">
      <c r="A672" t="str">
        <f t="shared" si="10"/>
        <v>School338</v>
      </c>
      <c r="B672" s="58" t="s">
        <v>11</v>
      </c>
      <c r="C672" s="98" t="s">
        <v>594</v>
      </c>
      <c r="D672" s="67" t="s">
        <v>1803</v>
      </c>
      <c r="G672" s="58" t="s">
        <v>17</v>
      </c>
      <c r="H672" s="58" t="s">
        <v>1841</v>
      </c>
      <c r="I672" s="58" t="s">
        <v>1841</v>
      </c>
      <c r="J672" s="58" t="s">
        <v>1841</v>
      </c>
      <c r="K672" s="58" t="s">
        <v>1841</v>
      </c>
    </row>
    <row r="673" spans="1:11" x14ac:dyDescent="0.25">
      <c r="A673" t="str">
        <f t="shared" si="10"/>
        <v>School340</v>
      </c>
      <c r="B673" s="58" t="s">
        <v>11</v>
      </c>
      <c r="C673" s="98" t="s">
        <v>595</v>
      </c>
      <c r="D673" s="67" t="s">
        <v>1803</v>
      </c>
      <c r="G673" s="58" t="s">
        <v>17</v>
      </c>
      <c r="H673" s="58" t="s">
        <v>1841</v>
      </c>
      <c r="I673" s="58" t="s">
        <v>1841</v>
      </c>
      <c r="J673" s="58" t="s">
        <v>1841</v>
      </c>
      <c r="K673" s="58" t="s">
        <v>1841</v>
      </c>
    </row>
    <row r="674" spans="1:11" x14ac:dyDescent="0.25">
      <c r="A674" t="str">
        <f t="shared" si="10"/>
        <v>School341</v>
      </c>
      <c r="B674" s="58" t="s">
        <v>11</v>
      </c>
      <c r="C674" s="98" t="s">
        <v>596</v>
      </c>
      <c r="D674" s="67" t="s">
        <v>1803</v>
      </c>
      <c r="G674" s="58" t="s">
        <v>17</v>
      </c>
      <c r="H674" s="58" t="s">
        <v>1841</v>
      </c>
      <c r="I674" s="58" t="s">
        <v>1841</v>
      </c>
      <c r="J674" s="58" t="s">
        <v>1841</v>
      </c>
      <c r="K674" s="58" t="s">
        <v>1841</v>
      </c>
    </row>
    <row r="675" spans="1:11" x14ac:dyDescent="0.25">
      <c r="A675" t="str">
        <f t="shared" si="10"/>
        <v>School344</v>
      </c>
      <c r="B675" s="58" t="s">
        <v>11</v>
      </c>
      <c r="C675" s="98" t="s">
        <v>597</v>
      </c>
      <c r="D675" s="67" t="s">
        <v>1803</v>
      </c>
      <c r="G675" s="58" t="s">
        <v>17</v>
      </c>
      <c r="H675" s="58" t="s">
        <v>1841</v>
      </c>
      <c r="I675" s="58" t="s">
        <v>1841</v>
      </c>
      <c r="J675" s="58" t="s">
        <v>1841</v>
      </c>
      <c r="K675" s="58" t="s">
        <v>1841</v>
      </c>
    </row>
    <row r="676" spans="1:11" x14ac:dyDescent="0.25">
      <c r="A676" t="str">
        <f t="shared" si="10"/>
        <v>School347</v>
      </c>
      <c r="B676" s="58" t="s">
        <v>11</v>
      </c>
      <c r="C676" s="98" t="s">
        <v>598</v>
      </c>
      <c r="D676" s="67" t="s">
        <v>1803</v>
      </c>
      <c r="G676" s="58" t="s">
        <v>17</v>
      </c>
      <c r="H676" s="58" t="s">
        <v>1841</v>
      </c>
      <c r="I676" s="58" t="s">
        <v>1841</v>
      </c>
      <c r="J676" s="58" t="s">
        <v>1841</v>
      </c>
      <c r="K676" s="58" t="s">
        <v>1841</v>
      </c>
    </row>
    <row r="677" spans="1:11" x14ac:dyDescent="0.25">
      <c r="A677" t="str">
        <f t="shared" si="10"/>
        <v>School400</v>
      </c>
      <c r="B677" s="58" t="s">
        <v>11</v>
      </c>
      <c r="C677" s="98" t="s">
        <v>599</v>
      </c>
      <c r="D677" s="67" t="s">
        <v>1803</v>
      </c>
      <c r="G677" s="58" t="s">
        <v>17</v>
      </c>
      <c r="H677" s="58" t="s">
        <v>1841</v>
      </c>
      <c r="I677" s="58" t="s">
        <v>1841</v>
      </c>
      <c r="J677" s="58" t="s">
        <v>1841</v>
      </c>
      <c r="K677" s="58" t="s">
        <v>1841</v>
      </c>
    </row>
    <row r="678" spans="1:11" x14ac:dyDescent="0.25">
      <c r="A678" t="str">
        <f t="shared" si="10"/>
        <v>School410</v>
      </c>
      <c r="B678" s="58" t="s">
        <v>11</v>
      </c>
      <c r="C678" s="98" t="s">
        <v>600</v>
      </c>
      <c r="D678" s="67" t="s">
        <v>1803</v>
      </c>
      <c r="G678" s="58" t="s">
        <v>17</v>
      </c>
      <c r="H678" s="58" t="s">
        <v>1841</v>
      </c>
      <c r="I678" s="58" t="s">
        <v>1841</v>
      </c>
      <c r="J678" s="58" t="s">
        <v>1841</v>
      </c>
      <c r="K678" s="58" t="s">
        <v>1841</v>
      </c>
    </row>
    <row r="679" spans="1:11" x14ac:dyDescent="0.25">
      <c r="A679" t="str">
        <f t="shared" si="10"/>
        <v>School411</v>
      </c>
      <c r="B679" s="58" t="s">
        <v>11</v>
      </c>
      <c r="C679" s="96">
        <v>411</v>
      </c>
      <c r="D679" s="58" t="s">
        <v>2579</v>
      </c>
      <c r="E679" s="58" t="s">
        <v>2579</v>
      </c>
      <c r="F679" s="58" t="s">
        <v>2579</v>
      </c>
      <c r="G679" s="58" t="s">
        <v>17</v>
      </c>
      <c r="H679" s="58" t="s">
        <v>1841</v>
      </c>
      <c r="I679" s="58" t="s">
        <v>1841</v>
      </c>
      <c r="J679" s="58" t="s">
        <v>1841</v>
      </c>
      <c r="K679" s="58" t="s">
        <v>1841</v>
      </c>
    </row>
    <row r="680" spans="1:11" x14ac:dyDescent="0.25">
      <c r="A680" t="str">
        <f t="shared" si="10"/>
        <v>School416</v>
      </c>
      <c r="B680" s="58" t="s">
        <v>11</v>
      </c>
      <c r="C680" s="98" t="s">
        <v>601</v>
      </c>
      <c r="D680" s="67" t="s">
        <v>1803</v>
      </c>
      <c r="G680" s="58" t="s">
        <v>17</v>
      </c>
      <c r="H680" s="58" t="s">
        <v>1841</v>
      </c>
      <c r="I680" s="58" t="s">
        <v>1841</v>
      </c>
      <c r="J680" s="58" t="s">
        <v>1841</v>
      </c>
      <c r="K680" s="58" t="s">
        <v>1841</v>
      </c>
    </row>
    <row r="681" spans="1:11" x14ac:dyDescent="0.25">
      <c r="A681" t="str">
        <f t="shared" si="10"/>
        <v>School430</v>
      </c>
      <c r="B681" s="58" t="s">
        <v>11</v>
      </c>
      <c r="C681" s="98" t="s">
        <v>602</v>
      </c>
      <c r="D681" s="67" t="s">
        <v>1803</v>
      </c>
      <c r="G681" s="58" t="s">
        <v>17</v>
      </c>
      <c r="H681" s="58" t="s">
        <v>1841</v>
      </c>
      <c r="I681" s="58" t="s">
        <v>1841</v>
      </c>
      <c r="J681" s="58" t="s">
        <v>1841</v>
      </c>
      <c r="K681" s="58" t="s">
        <v>1841</v>
      </c>
    </row>
    <row r="682" spans="1:11" x14ac:dyDescent="0.25">
      <c r="A682" t="str">
        <f t="shared" si="10"/>
        <v>School450</v>
      </c>
      <c r="B682" s="58" t="s">
        <v>11</v>
      </c>
      <c r="C682" s="98" t="s">
        <v>603</v>
      </c>
      <c r="D682" s="67" t="s">
        <v>1803</v>
      </c>
      <c r="G682" s="58" t="s">
        <v>17</v>
      </c>
      <c r="H682" s="58" t="s">
        <v>1841</v>
      </c>
      <c r="I682" s="58" t="s">
        <v>1841</v>
      </c>
      <c r="J682" s="58" t="s">
        <v>1841</v>
      </c>
      <c r="K682" s="58" t="s">
        <v>1841</v>
      </c>
    </row>
    <row r="683" spans="1:11" x14ac:dyDescent="0.25">
      <c r="A683" t="str">
        <f t="shared" si="10"/>
        <v>School500</v>
      </c>
      <c r="B683" s="58" t="s">
        <v>11</v>
      </c>
      <c r="C683" s="98" t="s">
        <v>604</v>
      </c>
      <c r="D683" s="67" t="s">
        <v>1803</v>
      </c>
      <c r="G683" s="58" t="s">
        <v>17</v>
      </c>
      <c r="H683" s="58" t="s">
        <v>1841</v>
      </c>
      <c r="I683" s="58" t="s">
        <v>1841</v>
      </c>
      <c r="J683" s="58" t="s">
        <v>1841</v>
      </c>
      <c r="K683" s="58" t="s">
        <v>1841</v>
      </c>
    </row>
    <row r="684" spans="1:11" x14ac:dyDescent="0.25">
      <c r="A684" t="str">
        <f t="shared" si="10"/>
        <v>School510</v>
      </c>
      <c r="B684" s="58" t="s">
        <v>11</v>
      </c>
      <c r="C684" s="98" t="s">
        <v>605</v>
      </c>
      <c r="D684" s="67" t="s">
        <v>1803</v>
      </c>
      <c r="G684" s="58" t="s">
        <v>17</v>
      </c>
      <c r="H684" s="58" t="s">
        <v>1841</v>
      </c>
      <c r="I684" s="58" t="s">
        <v>1841</v>
      </c>
      <c r="J684" s="58" t="s">
        <v>1841</v>
      </c>
      <c r="K684" s="58" t="s">
        <v>1841</v>
      </c>
    </row>
    <row r="685" spans="1:11" x14ac:dyDescent="0.25">
      <c r="A685" t="str">
        <f t="shared" si="10"/>
        <v>School520</v>
      </c>
      <c r="B685" s="58" t="s">
        <v>11</v>
      </c>
      <c r="C685" s="98" t="s">
        <v>606</v>
      </c>
      <c r="D685" s="67" t="s">
        <v>1803</v>
      </c>
      <c r="G685" s="58" t="s">
        <v>17</v>
      </c>
      <c r="H685" s="58" t="s">
        <v>1841</v>
      </c>
      <c r="I685" s="58" t="s">
        <v>1841</v>
      </c>
      <c r="J685" s="58" t="s">
        <v>1841</v>
      </c>
      <c r="K685" s="58" t="s">
        <v>1841</v>
      </c>
    </row>
    <row r="686" spans="1:11" x14ac:dyDescent="0.25">
      <c r="A686" t="str">
        <f t="shared" si="10"/>
        <v>School530</v>
      </c>
      <c r="B686" s="58" t="s">
        <v>11</v>
      </c>
      <c r="C686" s="98" t="s">
        <v>607</v>
      </c>
      <c r="D686" s="67" t="s">
        <v>1803</v>
      </c>
      <c r="G686" s="58" t="s">
        <v>17</v>
      </c>
      <c r="H686" s="58" t="s">
        <v>1841</v>
      </c>
      <c r="I686" s="58" t="s">
        <v>1841</v>
      </c>
      <c r="J686" s="58" t="s">
        <v>1841</v>
      </c>
      <c r="K686" s="58" t="s">
        <v>1841</v>
      </c>
    </row>
    <row r="687" spans="1:11" x14ac:dyDescent="0.25">
      <c r="A687" t="str">
        <f t="shared" si="10"/>
        <v>School540</v>
      </c>
      <c r="B687" s="58" t="s">
        <v>11</v>
      </c>
      <c r="C687" s="98" t="s">
        <v>608</v>
      </c>
      <c r="D687" s="67" t="s">
        <v>1803</v>
      </c>
      <c r="G687" s="58" t="s">
        <v>17</v>
      </c>
      <c r="H687" s="58" t="s">
        <v>1841</v>
      </c>
      <c r="I687" s="58" t="s">
        <v>1841</v>
      </c>
      <c r="J687" s="58" t="s">
        <v>1841</v>
      </c>
      <c r="K687" s="58" t="s">
        <v>1841</v>
      </c>
    </row>
    <row r="688" spans="1:11" x14ac:dyDescent="0.25">
      <c r="A688" t="str">
        <f t="shared" si="10"/>
        <v>School550</v>
      </c>
      <c r="B688" s="58" t="s">
        <v>11</v>
      </c>
      <c r="C688" s="98" t="s">
        <v>609</v>
      </c>
      <c r="D688" s="67" t="s">
        <v>1803</v>
      </c>
      <c r="G688" s="58" t="s">
        <v>17</v>
      </c>
      <c r="H688" s="58" t="s">
        <v>1841</v>
      </c>
      <c r="I688" s="58" t="s">
        <v>1841</v>
      </c>
      <c r="J688" s="58" t="s">
        <v>1841</v>
      </c>
      <c r="K688" s="58" t="s">
        <v>1841</v>
      </c>
    </row>
    <row r="689" spans="1:11" x14ac:dyDescent="0.25">
      <c r="A689" t="str">
        <f t="shared" si="10"/>
        <v>School560</v>
      </c>
      <c r="B689" s="58" t="s">
        <v>11</v>
      </c>
      <c r="C689" s="98" t="s">
        <v>610</v>
      </c>
      <c r="D689" s="67" t="s">
        <v>1803</v>
      </c>
      <c r="G689" s="58" t="s">
        <v>17</v>
      </c>
      <c r="H689" s="58" t="s">
        <v>1841</v>
      </c>
      <c r="I689" s="58" t="s">
        <v>1841</v>
      </c>
      <c r="J689" s="58" t="s">
        <v>1841</v>
      </c>
      <c r="K689" s="58" t="s">
        <v>1841</v>
      </c>
    </row>
    <row r="690" spans="1:11" x14ac:dyDescent="0.25">
      <c r="A690" t="str">
        <f t="shared" si="10"/>
        <v>School570</v>
      </c>
      <c r="B690" s="58" t="s">
        <v>11</v>
      </c>
      <c r="C690" s="98" t="s">
        <v>611</v>
      </c>
      <c r="D690" s="67" t="s">
        <v>1803</v>
      </c>
      <c r="G690" s="58" t="s">
        <v>17</v>
      </c>
      <c r="H690" s="58" t="s">
        <v>1841</v>
      </c>
      <c r="I690" s="58" t="s">
        <v>1841</v>
      </c>
      <c r="J690" s="58" t="s">
        <v>1841</v>
      </c>
      <c r="K690" s="58" t="s">
        <v>1841</v>
      </c>
    </row>
    <row r="691" spans="1:11" x14ac:dyDescent="0.25">
      <c r="A691" t="str">
        <f t="shared" si="10"/>
        <v>School572</v>
      </c>
      <c r="B691" s="58" t="s">
        <v>11</v>
      </c>
      <c r="C691" s="98" t="s">
        <v>612</v>
      </c>
      <c r="D691" s="67" t="s">
        <v>1803</v>
      </c>
      <c r="G691" s="58" t="s">
        <v>17</v>
      </c>
      <c r="H691" s="58" t="s">
        <v>1841</v>
      </c>
      <c r="I691" s="58" t="s">
        <v>1841</v>
      </c>
      <c r="J691" s="58" t="s">
        <v>1841</v>
      </c>
      <c r="K691" s="58" t="s">
        <v>1841</v>
      </c>
    </row>
    <row r="692" spans="1:11" x14ac:dyDescent="0.25">
      <c r="A692" t="str">
        <f t="shared" si="10"/>
        <v>School574</v>
      </c>
      <c r="B692" s="58" t="s">
        <v>11</v>
      </c>
      <c r="C692" s="98" t="s">
        <v>613</v>
      </c>
      <c r="D692" s="67" t="s">
        <v>1803</v>
      </c>
      <c r="G692" s="58" t="s">
        <v>17</v>
      </c>
      <c r="H692" s="58" t="s">
        <v>1841</v>
      </c>
      <c r="I692" s="58" t="s">
        <v>1841</v>
      </c>
      <c r="J692" s="58" t="s">
        <v>1841</v>
      </c>
      <c r="K692" s="58" t="s">
        <v>1841</v>
      </c>
    </row>
    <row r="693" spans="1:11" x14ac:dyDescent="0.25">
      <c r="A693" t="str">
        <f t="shared" si="10"/>
        <v>School576</v>
      </c>
      <c r="B693" s="58" t="s">
        <v>11</v>
      </c>
      <c r="C693" s="98" t="s">
        <v>614</v>
      </c>
      <c r="D693" s="67" t="s">
        <v>1803</v>
      </c>
      <c r="G693" s="58" t="s">
        <v>17</v>
      </c>
      <c r="H693" s="58" t="s">
        <v>1841</v>
      </c>
      <c r="I693" s="58" t="s">
        <v>1841</v>
      </c>
      <c r="J693" s="58" t="s">
        <v>1841</v>
      </c>
      <c r="K693" s="58" t="s">
        <v>1841</v>
      </c>
    </row>
    <row r="694" spans="1:11" x14ac:dyDescent="0.25">
      <c r="A694" t="str">
        <f t="shared" si="10"/>
        <v>School578</v>
      </c>
      <c r="B694" s="58" t="s">
        <v>11</v>
      </c>
      <c r="C694" s="98" t="s">
        <v>615</v>
      </c>
      <c r="D694" s="67" t="s">
        <v>1803</v>
      </c>
      <c r="G694" s="58" t="s">
        <v>17</v>
      </c>
      <c r="H694" s="58" t="s">
        <v>1841</v>
      </c>
      <c r="I694" s="58" t="s">
        <v>1841</v>
      </c>
      <c r="J694" s="58" t="s">
        <v>1841</v>
      </c>
      <c r="K694" s="58" t="s">
        <v>1841</v>
      </c>
    </row>
    <row r="695" spans="1:11" x14ac:dyDescent="0.25">
      <c r="A695" t="str">
        <f t="shared" si="10"/>
        <v>School580</v>
      </c>
      <c r="B695" s="58" t="s">
        <v>11</v>
      </c>
      <c r="C695" s="98" t="s">
        <v>616</v>
      </c>
      <c r="D695" s="67" t="s">
        <v>1803</v>
      </c>
      <c r="G695" s="58" t="s">
        <v>17</v>
      </c>
      <c r="H695" s="58" t="s">
        <v>1841</v>
      </c>
      <c r="I695" s="58" t="s">
        <v>1841</v>
      </c>
      <c r="J695" s="58" t="s">
        <v>1841</v>
      </c>
      <c r="K695" s="58" t="s">
        <v>1841</v>
      </c>
    </row>
    <row r="696" spans="1:11" x14ac:dyDescent="0.25">
      <c r="A696" t="str">
        <f t="shared" si="10"/>
        <v>School592</v>
      </c>
      <c r="B696" s="58" t="s">
        <v>11</v>
      </c>
      <c r="C696" s="96">
        <v>592</v>
      </c>
      <c r="D696" s="58" t="s">
        <v>1956</v>
      </c>
      <c r="E696" s="58" t="s">
        <v>1956</v>
      </c>
      <c r="F696" s="58" t="s">
        <v>1956</v>
      </c>
      <c r="G696" s="58" t="s">
        <v>17</v>
      </c>
      <c r="H696" s="58" t="s">
        <v>1841</v>
      </c>
      <c r="I696" s="58" t="s">
        <v>1841</v>
      </c>
      <c r="J696" s="58" t="s">
        <v>1841</v>
      </c>
      <c r="K696" s="58" t="s">
        <v>1841</v>
      </c>
    </row>
    <row r="697" spans="1:11" x14ac:dyDescent="0.25">
      <c r="A697" t="str">
        <f t="shared" si="10"/>
        <v>School594</v>
      </c>
      <c r="B697" s="58" t="s">
        <v>11</v>
      </c>
      <c r="C697" s="96">
        <v>594</v>
      </c>
      <c r="D697" s="58" t="s">
        <v>1957</v>
      </c>
      <c r="E697" s="58" t="s">
        <v>1957</v>
      </c>
      <c r="F697" s="58" t="s">
        <v>1957</v>
      </c>
      <c r="G697" s="58" t="s">
        <v>17</v>
      </c>
      <c r="H697" s="58" t="s">
        <v>1841</v>
      </c>
      <c r="I697" s="58" t="s">
        <v>1841</v>
      </c>
      <c r="J697" s="58" t="s">
        <v>1841</v>
      </c>
      <c r="K697" s="58" t="s">
        <v>1841</v>
      </c>
    </row>
    <row r="698" spans="1:11" x14ac:dyDescent="0.25">
      <c r="A698" t="str">
        <f t="shared" si="10"/>
        <v>School596</v>
      </c>
      <c r="B698" s="58" t="s">
        <v>11</v>
      </c>
      <c r="C698" s="96">
        <v>596</v>
      </c>
      <c r="D698" s="58" t="s">
        <v>2580</v>
      </c>
      <c r="E698" s="58" t="s">
        <v>1955</v>
      </c>
      <c r="F698" s="58" t="s">
        <v>1955</v>
      </c>
      <c r="G698" s="58" t="s">
        <v>17</v>
      </c>
      <c r="H698" s="58" t="s">
        <v>1841</v>
      </c>
      <c r="I698" s="58" t="s">
        <v>1841</v>
      </c>
      <c r="J698" s="58" t="s">
        <v>1841</v>
      </c>
      <c r="K698" s="58" t="s">
        <v>1841</v>
      </c>
    </row>
    <row r="699" spans="1:11" x14ac:dyDescent="0.25">
      <c r="A699" t="str">
        <f t="shared" si="10"/>
        <v>School598</v>
      </c>
      <c r="B699" s="58" t="s">
        <v>11</v>
      </c>
      <c r="C699" s="96">
        <v>598</v>
      </c>
      <c r="D699" s="58" t="s">
        <v>1794</v>
      </c>
      <c r="E699" s="58" t="s">
        <v>1794</v>
      </c>
      <c r="F699" s="58" t="s">
        <v>1794</v>
      </c>
      <c r="G699" s="58" t="s">
        <v>17</v>
      </c>
      <c r="H699" s="58" t="s">
        <v>1841</v>
      </c>
      <c r="I699" s="58" t="s">
        <v>1841</v>
      </c>
      <c r="J699" s="58" t="s">
        <v>1841</v>
      </c>
      <c r="K699" s="58" t="s">
        <v>1841</v>
      </c>
    </row>
    <row r="700" spans="1:11" x14ac:dyDescent="0.25">
      <c r="A700" t="str">
        <f t="shared" si="10"/>
        <v>School599</v>
      </c>
      <c r="B700" s="58" t="s">
        <v>11</v>
      </c>
      <c r="C700" s="98" t="s">
        <v>617</v>
      </c>
      <c r="D700" s="67" t="s">
        <v>1803</v>
      </c>
      <c r="G700" s="58" t="s">
        <v>17</v>
      </c>
      <c r="H700" s="58" t="s">
        <v>1841</v>
      </c>
      <c r="I700" s="58" t="s">
        <v>1841</v>
      </c>
      <c r="J700" s="58" t="s">
        <v>1841</v>
      </c>
      <c r="K700" s="58" t="s">
        <v>1841</v>
      </c>
    </row>
    <row r="701" spans="1:11" x14ac:dyDescent="0.25">
      <c r="A701" t="str">
        <f t="shared" si="10"/>
        <v>School600</v>
      </c>
      <c r="B701" s="58" t="s">
        <v>11</v>
      </c>
      <c r="C701" s="96">
        <v>600</v>
      </c>
      <c r="D701" s="58" t="s">
        <v>2581</v>
      </c>
      <c r="E701" s="58" t="s">
        <v>2582</v>
      </c>
      <c r="F701" s="58" t="s">
        <v>2582</v>
      </c>
      <c r="G701" s="58" t="s">
        <v>17</v>
      </c>
      <c r="H701" s="58" t="s">
        <v>1841</v>
      </c>
      <c r="I701" s="58" t="s">
        <v>1841</v>
      </c>
      <c r="J701" s="58" t="s">
        <v>1841</v>
      </c>
      <c r="K701" s="58" t="s">
        <v>1841</v>
      </c>
    </row>
    <row r="702" spans="1:11" x14ac:dyDescent="0.25">
      <c r="A702" t="str">
        <f t="shared" si="10"/>
        <v>School613</v>
      </c>
      <c r="B702" s="58" t="s">
        <v>11</v>
      </c>
      <c r="C702" s="96">
        <v>613</v>
      </c>
      <c r="D702" s="58" t="s">
        <v>2583</v>
      </c>
      <c r="E702" s="58" t="s">
        <v>2583</v>
      </c>
      <c r="F702" s="58" t="s">
        <v>2583</v>
      </c>
      <c r="H702" s="58" t="s">
        <v>1841</v>
      </c>
      <c r="I702" s="58" t="s">
        <v>1841</v>
      </c>
      <c r="J702" s="58" t="s">
        <v>1841</v>
      </c>
      <c r="K702" s="58" t="s">
        <v>1841</v>
      </c>
    </row>
    <row r="703" spans="1:11" x14ac:dyDescent="0.25">
      <c r="A703" t="str">
        <f t="shared" si="10"/>
        <v>School616</v>
      </c>
      <c r="B703" s="58" t="s">
        <v>11</v>
      </c>
      <c r="C703" s="98" t="s">
        <v>619</v>
      </c>
      <c r="D703" s="67" t="s">
        <v>2584</v>
      </c>
      <c r="G703" s="58" t="s">
        <v>17</v>
      </c>
      <c r="H703" s="58" t="s">
        <v>1841</v>
      </c>
      <c r="I703" s="58" t="s">
        <v>1841</v>
      </c>
      <c r="J703" s="58" t="s">
        <v>1841</v>
      </c>
      <c r="K703" s="58" t="s">
        <v>1841</v>
      </c>
    </row>
    <row r="704" spans="1:11" x14ac:dyDescent="0.25">
      <c r="A704" t="str">
        <f t="shared" si="10"/>
        <v>School618</v>
      </c>
      <c r="B704" s="58" t="s">
        <v>11</v>
      </c>
      <c r="C704" s="96">
        <v>618</v>
      </c>
      <c r="D704" s="58" t="s">
        <v>2585</v>
      </c>
      <c r="E704" s="58" t="s">
        <v>2585</v>
      </c>
      <c r="F704" s="58" t="s">
        <v>2585</v>
      </c>
    </row>
    <row r="705" spans="1:11" x14ac:dyDescent="0.25">
      <c r="A705" t="str">
        <f t="shared" si="10"/>
        <v>School619</v>
      </c>
      <c r="B705" s="58" t="s">
        <v>11</v>
      </c>
      <c r="C705" s="96">
        <v>619</v>
      </c>
      <c r="D705" s="58" t="s">
        <v>2586</v>
      </c>
      <c r="E705" s="58" t="s">
        <v>2586</v>
      </c>
      <c r="F705" s="58" t="s">
        <v>2586</v>
      </c>
      <c r="G705" s="58" t="s">
        <v>1841</v>
      </c>
      <c r="H705" s="58" t="s">
        <v>1841</v>
      </c>
      <c r="I705" s="58" t="s">
        <v>1841</v>
      </c>
      <c r="J705" s="58" t="s">
        <v>1841</v>
      </c>
      <c r="K705" s="58" t="s">
        <v>1841</v>
      </c>
    </row>
    <row r="706" spans="1:11" x14ac:dyDescent="0.25">
      <c r="A706" t="str">
        <f t="shared" si="10"/>
        <v>School900</v>
      </c>
      <c r="B706" s="58" t="s">
        <v>11</v>
      </c>
      <c r="C706" s="96">
        <v>900</v>
      </c>
      <c r="D706" s="58" t="s">
        <v>2587</v>
      </c>
      <c r="G706" s="58" t="s">
        <v>1841</v>
      </c>
      <c r="H706" s="58" t="s">
        <v>1841</v>
      </c>
      <c r="I706" s="58" t="s">
        <v>1841</v>
      </c>
      <c r="J706" s="58" t="s">
        <v>1841</v>
      </c>
      <c r="K706" s="58" t="s">
        <v>1841</v>
      </c>
    </row>
    <row r="707" spans="1:11" x14ac:dyDescent="0.25">
      <c r="A707" t="str">
        <f t="shared" si="10"/>
        <v>School910</v>
      </c>
      <c r="B707" s="58" t="s">
        <v>11</v>
      </c>
      <c r="C707" s="96">
        <v>910</v>
      </c>
      <c r="D707" s="58" t="s">
        <v>2588</v>
      </c>
      <c r="G707" s="58" t="s">
        <v>1841</v>
      </c>
      <c r="H707" s="58" t="s">
        <v>1841</v>
      </c>
      <c r="I707" s="58" t="s">
        <v>1841</v>
      </c>
      <c r="J707" s="58" t="s">
        <v>1841</v>
      </c>
      <c r="K707" s="58" t="s">
        <v>1841</v>
      </c>
    </row>
    <row r="708" spans="1:11" x14ac:dyDescent="0.25">
      <c r="A708" t="str">
        <f t="shared" ref="A708:A771" si="11">B708&amp;C708</f>
        <v>School911</v>
      </c>
      <c r="B708" s="58" t="s">
        <v>11</v>
      </c>
      <c r="C708" s="96">
        <v>911</v>
      </c>
      <c r="D708" s="58" t="s">
        <v>2589</v>
      </c>
      <c r="E708" s="58" t="s">
        <v>2590</v>
      </c>
      <c r="F708" s="58" t="s">
        <v>2590</v>
      </c>
      <c r="G708" s="58" t="s">
        <v>1841</v>
      </c>
      <c r="H708" s="58" t="s">
        <v>1841</v>
      </c>
      <c r="I708" s="58" t="s">
        <v>1841</v>
      </c>
      <c r="J708" s="58" t="s">
        <v>1841</v>
      </c>
      <c r="K708" s="58" t="s">
        <v>1841</v>
      </c>
    </row>
    <row r="709" spans="1:11" x14ac:dyDescent="0.25">
      <c r="A709" t="str">
        <f t="shared" si="11"/>
        <v>School912</v>
      </c>
      <c r="B709" s="58" t="s">
        <v>11</v>
      </c>
      <c r="C709" s="96">
        <v>912</v>
      </c>
      <c r="D709" s="58" t="s">
        <v>2591</v>
      </c>
      <c r="E709" s="58" t="s">
        <v>991</v>
      </c>
      <c r="F709" s="58" t="s">
        <v>991</v>
      </c>
      <c r="G709" s="58" t="s">
        <v>1841</v>
      </c>
      <c r="H709" s="58" t="s">
        <v>1841</v>
      </c>
      <c r="I709" s="58" t="s">
        <v>1841</v>
      </c>
      <c r="J709" s="58" t="s">
        <v>1841</v>
      </c>
      <c r="K709" s="58" t="s">
        <v>1841</v>
      </c>
    </row>
    <row r="710" spans="1:11" x14ac:dyDescent="0.25">
      <c r="A710" t="str">
        <f t="shared" si="11"/>
        <v>School913</v>
      </c>
      <c r="B710" s="58" t="s">
        <v>11</v>
      </c>
      <c r="C710" s="96">
        <v>913</v>
      </c>
      <c r="D710" s="58" t="s">
        <v>2592</v>
      </c>
      <c r="E710" s="58" t="s">
        <v>2593</v>
      </c>
      <c r="F710" s="58" t="s">
        <v>2593</v>
      </c>
    </row>
    <row r="711" spans="1:11" x14ac:dyDescent="0.25">
      <c r="A711" t="str">
        <f t="shared" si="11"/>
        <v>School914</v>
      </c>
      <c r="B711" s="58" t="s">
        <v>11</v>
      </c>
      <c r="C711" s="96">
        <v>914</v>
      </c>
      <c r="D711" s="58" t="s">
        <v>2594</v>
      </c>
      <c r="E711" s="58" t="s">
        <v>2595</v>
      </c>
      <c r="F711" s="58" t="s">
        <v>2595</v>
      </c>
    </row>
    <row r="712" spans="1:11" x14ac:dyDescent="0.25">
      <c r="A712" t="str">
        <f t="shared" si="11"/>
        <v>School915</v>
      </c>
      <c r="B712" s="58" t="s">
        <v>11</v>
      </c>
      <c r="C712" s="98" t="s">
        <v>624</v>
      </c>
      <c r="D712" s="67" t="s">
        <v>2596</v>
      </c>
      <c r="G712" s="58" t="s">
        <v>1841</v>
      </c>
      <c r="H712" s="58" t="s">
        <v>1841</v>
      </c>
      <c r="I712" s="58" t="s">
        <v>1841</v>
      </c>
      <c r="J712" s="58" t="s">
        <v>1841</v>
      </c>
      <c r="K712" s="58" t="s">
        <v>1841</v>
      </c>
    </row>
    <row r="713" spans="1:11" x14ac:dyDescent="0.25">
      <c r="A713" t="str">
        <f t="shared" si="11"/>
        <v>School916</v>
      </c>
      <c r="B713" s="58" t="s">
        <v>11</v>
      </c>
      <c r="C713" s="98" t="s">
        <v>625</v>
      </c>
      <c r="D713" s="67" t="s">
        <v>1803</v>
      </c>
      <c r="G713" s="58" t="s">
        <v>1841</v>
      </c>
      <c r="H713" s="58" t="s">
        <v>1841</v>
      </c>
      <c r="I713" s="58" t="s">
        <v>1841</v>
      </c>
      <c r="J713" s="58" t="s">
        <v>1841</v>
      </c>
      <c r="K713" s="58" t="s">
        <v>1841</v>
      </c>
    </row>
    <row r="714" spans="1:11" x14ac:dyDescent="0.25">
      <c r="A714" t="str">
        <f t="shared" si="11"/>
        <v>School917</v>
      </c>
      <c r="B714" s="58" t="s">
        <v>11</v>
      </c>
      <c r="C714" s="98" t="s">
        <v>626</v>
      </c>
      <c r="D714" s="67" t="s">
        <v>2597</v>
      </c>
      <c r="G714" s="58" t="s">
        <v>1841</v>
      </c>
      <c r="H714" s="58" t="s">
        <v>1841</v>
      </c>
      <c r="I714" s="58" t="s">
        <v>1841</v>
      </c>
      <c r="J714" s="58" t="s">
        <v>1841</v>
      </c>
      <c r="K714" s="58" t="s">
        <v>1841</v>
      </c>
    </row>
    <row r="715" spans="1:11" x14ac:dyDescent="0.25">
      <c r="A715" t="str">
        <f t="shared" si="11"/>
        <v>School919</v>
      </c>
      <c r="B715" s="58" t="s">
        <v>11</v>
      </c>
      <c r="C715" s="96">
        <v>919</v>
      </c>
      <c r="D715" s="58" t="s">
        <v>2598</v>
      </c>
      <c r="E715" s="58" t="s">
        <v>2598</v>
      </c>
      <c r="F715" s="58" t="s">
        <v>2598</v>
      </c>
    </row>
    <row r="716" spans="1:11" x14ac:dyDescent="0.25">
      <c r="A716" t="str">
        <f t="shared" si="11"/>
        <v>School920</v>
      </c>
      <c r="B716" s="58" t="s">
        <v>11</v>
      </c>
      <c r="C716" s="98" t="s">
        <v>628</v>
      </c>
      <c r="D716" s="67" t="s">
        <v>2599</v>
      </c>
      <c r="G716" s="58" t="s">
        <v>1841</v>
      </c>
      <c r="H716" s="58" t="s">
        <v>1841</v>
      </c>
      <c r="I716" s="58" t="s">
        <v>1841</v>
      </c>
      <c r="J716" s="58" t="s">
        <v>1841</v>
      </c>
      <c r="K716" s="58" t="s">
        <v>1841</v>
      </c>
    </row>
    <row r="717" spans="1:11" x14ac:dyDescent="0.25">
      <c r="A717" t="str">
        <f t="shared" si="11"/>
        <v>School921</v>
      </c>
      <c r="B717" s="58" t="s">
        <v>11</v>
      </c>
      <c r="C717" s="96">
        <v>921</v>
      </c>
      <c r="D717" s="58" t="s">
        <v>2589</v>
      </c>
      <c r="E717" s="58" t="s">
        <v>2590</v>
      </c>
      <c r="F717" s="58" t="s">
        <v>2590</v>
      </c>
      <c r="G717" s="58" t="s">
        <v>1841</v>
      </c>
      <c r="H717" s="58" t="s">
        <v>1841</v>
      </c>
      <c r="I717" s="58" t="s">
        <v>1841</v>
      </c>
      <c r="J717" s="58" t="s">
        <v>1841</v>
      </c>
      <c r="K717" s="58" t="s">
        <v>1841</v>
      </c>
    </row>
    <row r="718" spans="1:11" x14ac:dyDescent="0.25">
      <c r="A718" t="str">
        <f t="shared" si="11"/>
        <v>School922</v>
      </c>
      <c r="B718" s="58" t="s">
        <v>11</v>
      </c>
      <c r="C718" s="96">
        <v>922</v>
      </c>
      <c r="D718" s="58" t="s">
        <v>2600</v>
      </c>
      <c r="E718" s="58" t="s">
        <v>991</v>
      </c>
      <c r="F718" s="58" t="s">
        <v>991</v>
      </c>
      <c r="G718" s="58" t="s">
        <v>1841</v>
      </c>
      <c r="H718" s="58" t="s">
        <v>1841</v>
      </c>
      <c r="I718" s="58" t="s">
        <v>1841</v>
      </c>
      <c r="J718" s="58" t="s">
        <v>1841</v>
      </c>
      <c r="K718" s="58" t="s">
        <v>1841</v>
      </c>
    </row>
    <row r="719" spans="1:11" x14ac:dyDescent="0.25">
      <c r="A719" t="str">
        <f t="shared" si="11"/>
        <v>School923</v>
      </c>
      <c r="B719" s="58" t="s">
        <v>11</v>
      </c>
      <c r="C719" s="96">
        <v>923</v>
      </c>
      <c r="D719" s="58" t="s">
        <v>2601</v>
      </c>
      <c r="E719" s="58" t="s">
        <v>2602</v>
      </c>
      <c r="F719" s="58" t="s">
        <v>2602</v>
      </c>
      <c r="G719" s="58" t="s">
        <v>1841</v>
      </c>
      <c r="H719" s="58" t="s">
        <v>1841</v>
      </c>
      <c r="I719" s="58" t="s">
        <v>1841</v>
      </c>
      <c r="J719" s="58" t="s">
        <v>1841</v>
      </c>
      <c r="K719" s="58" t="s">
        <v>1841</v>
      </c>
    </row>
    <row r="720" spans="1:11" x14ac:dyDescent="0.25">
      <c r="A720" t="str">
        <f t="shared" si="11"/>
        <v>School951</v>
      </c>
      <c r="B720" s="58" t="s">
        <v>11</v>
      </c>
      <c r="C720" s="98" t="s">
        <v>629</v>
      </c>
      <c r="D720" s="67" t="s">
        <v>1803</v>
      </c>
      <c r="G720" s="58" t="s">
        <v>1841</v>
      </c>
      <c r="H720" s="58" t="s">
        <v>1841</v>
      </c>
      <c r="I720" s="58" t="s">
        <v>1841</v>
      </c>
      <c r="J720" s="58" t="s">
        <v>1841</v>
      </c>
      <c r="K720" s="58" t="s">
        <v>1841</v>
      </c>
    </row>
    <row r="721" spans="1:11" x14ac:dyDescent="0.25">
      <c r="A721" t="str">
        <f t="shared" si="11"/>
        <v>SchoolAWD</v>
      </c>
      <c r="B721" s="58" t="s">
        <v>11</v>
      </c>
      <c r="C721" s="98" t="s">
        <v>630</v>
      </c>
      <c r="D721" s="67" t="s">
        <v>2603</v>
      </c>
      <c r="I721" s="58" t="s">
        <v>1841</v>
      </c>
      <c r="J721" s="58" t="s">
        <v>1841</v>
      </c>
      <c r="K721" s="58" t="s">
        <v>1841</v>
      </c>
    </row>
    <row r="722" spans="1:11" x14ac:dyDescent="0.25">
      <c r="A722" t="str">
        <f t="shared" si="11"/>
        <v>SchoolCTE</v>
      </c>
      <c r="B722" s="58" t="s">
        <v>11</v>
      </c>
      <c r="C722" s="96" t="s">
        <v>631</v>
      </c>
      <c r="D722" s="58" t="s">
        <v>2604</v>
      </c>
      <c r="E722" s="58" t="s">
        <v>2605</v>
      </c>
      <c r="F722" s="58" t="s">
        <v>2605</v>
      </c>
      <c r="I722" s="58" t="s">
        <v>1841</v>
      </c>
      <c r="J722" s="58" t="s">
        <v>1841</v>
      </c>
      <c r="K722" s="58" t="s">
        <v>1841</v>
      </c>
    </row>
    <row r="723" spans="1:11" x14ac:dyDescent="0.25">
      <c r="A723" t="str">
        <f t="shared" si="11"/>
        <v>SchoolESL</v>
      </c>
      <c r="B723" s="58" t="s">
        <v>11</v>
      </c>
      <c r="C723" s="96" t="s">
        <v>632</v>
      </c>
      <c r="D723" s="58" t="s">
        <v>2606</v>
      </c>
      <c r="I723" s="58" t="s">
        <v>1841</v>
      </c>
      <c r="J723" s="58" t="s">
        <v>1841</v>
      </c>
      <c r="K723" s="58" t="s">
        <v>1841</v>
      </c>
    </row>
    <row r="724" spans="1:11" x14ac:dyDescent="0.25">
      <c r="A724" t="str">
        <f t="shared" si="11"/>
        <v>SchoolHSE</v>
      </c>
      <c r="B724" s="58" t="s">
        <v>11</v>
      </c>
      <c r="C724" s="96" t="s">
        <v>633</v>
      </c>
      <c r="D724" s="58" t="s">
        <v>2607</v>
      </c>
      <c r="I724" s="58" t="s">
        <v>1841</v>
      </c>
      <c r="J724" s="58" t="s">
        <v>1841</v>
      </c>
      <c r="K724" s="58" t="s">
        <v>1841</v>
      </c>
    </row>
    <row r="725" spans="1:11" x14ac:dyDescent="0.25">
      <c r="A725" t="str">
        <f t="shared" si="11"/>
        <v>SchoolPAC</v>
      </c>
      <c r="B725" s="58" t="s">
        <v>11</v>
      </c>
      <c r="C725" s="96" t="s">
        <v>634</v>
      </c>
      <c r="D725" s="58" t="s">
        <v>2608</v>
      </c>
      <c r="I725" s="58" t="s">
        <v>1841</v>
      </c>
      <c r="J725" s="58" t="s">
        <v>1841</v>
      </c>
      <c r="K725" s="58" t="s">
        <v>1841</v>
      </c>
    </row>
    <row r="726" spans="1:11" x14ac:dyDescent="0.25">
      <c r="A726" t="str">
        <f t="shared" si="11"/>
        <v>SchoolPAD</v>
      </c>
      <c r="B726" s="58" t="s">
        <v>11</v>
      </c>
      <c r="C726" s="96" t="s">
        <v>2609</v>
      </c>
      <c r="D726" s="58" t="s">
        <v>2610</v>
      </c>
      <c r="I726" s="58" t="s">
        <v>1841</v>
      </c>
      <c r="J726" s="58" t="s">
        <v>1841</v>
      </c>
      <c r="K726" s="58" t="s">
        <v>1841</v>
      </c>
    </row>
    <row r="727" spans="1:11" x14ac:dyDescent="0.25">
      <c r="A727" t="str">
        <f t="shared" si="11"/>
        <v>Unit0000</v>
      </c>
      <c r="B727" s="58" t="s">
        <v>13</v>
      </c>
      <c r="C727" s="96" t="s">
        <v>21</v>
      </c>
      <c r="D727" s="58" t="s">
        <v>2611</v>
      </c>
    </row>
    <row r="728" spans="1:11" x14ac:dyDescent="0.25">
      <c r="A728" t="str">
        <f t="shared" si="11"/>
        <v>Unit0001</v>
      </c>
      <c r="B728" s="58" t="s">
        <v>13</v>
      </c>
      <c r="C728" s="96" t="s">
        <v>700</v>
      </c>
      <c r="D728" s="58" t="s">
        <v>2528</v>
      </c>
      <c r="G728" s="58" t="s">
        <v>1841</v>
      </c>
      <c r="H728" s="58" t="s">
        <v>1841</v>
      </c>
      <c r="I728" s="58" t="s">
        <v>1841</v>
      </c>
      <c r="J728" s="58" t="s">
        <v>1841</v>
      </c>
      <c r="K728" s="58" t="s">
        <v>1841</v>
      </c>
    </row>
    <row r="729" spans="1:11" x14ac:dyDescent="0.25">
      <c r="A729" t="str">
        <f t="shared" si="11"/>
        <v>Unit0002</v>
      </c>
      <c r="B729" s="58" t="s">
        <v>13</v>
      </c>
      <c r="C729" s="96" t="s">
        <v>701</v>
      </c>
      <c r="D729" s="58" t="s">
        <v>2530</v>
      </c>
      <c r="G729" s="58" t="s">
        <v>1841</v>
      </c>
      <c r="H729" s="58" t="s">
        <v>1841</v>
      </c>
      <c r="I729" s="58" t="s">
        <v>1841</v>
      </c>
      <c r="J729" s="58" t="s">
        <v>1841</v>
      </c>
      <c r="K729" s="58" t="s">
        <v>1841</v>
      </c>
    </row>
    <row r="730" spans="1:11" x14ac:dyDescent="0.25">
      <c r="A730" t="str">
        <f t="shared" si="11"/>
        <v>Unit0004</v>
      </c>
      <c r="B730" s="58" t="s">
        <v>13</v>
      </c>
      <c r="C730" s="96" t="s">
        <v>702</v>
      </c>
      <c r="D730" s="58" t="s">
        <v>2532</v>
      </c>
      <c r="G730" s="58" t="s">
        <v>1841</v>
      </c>
      <c r="H730" s="58" t="s">
        <v>1841</v>
      </c>
      <c r="I730" s="58" t="s">
        <v>1841</v>
      </c>
      <c r="J730" s="58" t="s">
        <v>1841</v>
      </c>
      <c r="K730" s="58" t="s">
        <v>1841</v>
      </c>
    </row>
    <row r="731" spans="1:11" x14ac:dyDescent="0.25">
      <c r="A731" t="str">
        <f t="shared" si="11"/>
        <v>Unit0005</v>
      </c>
      <c r="B731" s="58" t="s">
        <v>13</v>
      </c>
      <c r="C731" s="96" t="s">
        <v>703</v>
      </c>
      <c r="D731" s="58" t="s">
        <v>2534</v>
      </c>
      <c r="G731" s="58" t="s">
        <v>1841</v>
      </c>
      <c r="H731" s="58" t="s">
        <v>1841</v>
      </c>
      <c r="I731" s="58" t="s">
        <v>1841</v>
      </c>
      <c r="J731" s="58" t="s">
        <v>1841</v>
      </c>
      <c r="K731" s="58" t="s">
        <v>1841</v>
      </c>
    </row>
    <row r="732" spans="1:11" x14ac:dyDescent="0.25">
      <c r="A732" t="str">
        <f t="shared" si="11"/>
        <v>Unit0006</v>
      </c>
      <c r="B732" s="58" t="s">
        <v>13</v>
      </c>
      <c r="C732" s="96" t="s">
        <v>704</v>
      </c>
      <c r="D732" s="58" t="s">
        <v>2536</v>
      </c>
      <c r="G732" s="58" t="s">
        <v>1841</v>
      </c>
      <c r="H732" s="58" t="s">
        <v>1841</v>
      </c>
      <c r="I732" s="58" t="s">
        <v>1841</v>
      </c>
      <c r="J732" s="58" t="s">
        <v>1841</v>
      </c>
      <c r="K732" s="58" t="s">
        <v>1841</v>
      </c>
    </row>
    <row r="733" spans="1:11" x14ac:dyDescent="0.25">
      <c r="A733" t="str">
        <f t="shared" si="11"/>
        <v>Unit0007</v>
      </c>
      <c r="B733" s="58" t="s">
        <v>13</v>
      </c>
      <c r="C733" s="96" t="s">
        <v>705</v>
      </c>
      <c r="D733" s="58" t="s">
        <v>2538</v>
      </c>
      <c r="G733" s="58" t="s">
        <v>1841</v>
      </c>
      <c r="H733" s="58" t="s">
        <v>1841</v>
      </c>
      <c r="I733" s="58" t="s">
        <v>1841</v>
      </c>
      <c r="J733" s="58" t="s">
        <v>1841</v>
      </c>
      <c r="K733" s="58" t="s">
        <v>1841</v>
      </c>
    </row>
    <row r="734" spans="1:11" x14ac:dyDescent="0.25">
      <c r="A734" t="str">
        <f t="shared" si="11"/>
        <v>Unit0008</v>
      </c>
      <c r="B734" s="58" t="s">
        <v>13</v>
      </c>
      <c r="C734" s="96" t="s">
        <v>706</v>
      </c>
      <c r="D734" s="58" t="s">
        <v>2540</v>
      </c>
      <c r="G734" s="58" t="s">
        <v>1841</v>
      </c>
      <c r="H734" s="58" t="s">
        <v>1841</v>
      </c>
      <c r="I734" s="58" t="s">
        <v>1841</v>
      </c>
      <c r="J734" s="58" t="s">
        <v>1841</v>
      </c>
      <c r="K734" s="58" t="s">
        <v>1841</v>
      </c>
    </row>
    <row r="735" spans="1:11" x14ac:dyDescent="0.25">
      <c r="A735" t="str">
        <f t="shared" si="11"/>
        <v>Unit0009</v>
      </c>
      <c r="B735" s="58" t="s">
        <v>13</v>
      </c>
      <c r="C735" s="96" t="s">
        <v>707</v>
      </c>
      <c r="D735" s="58" t="s">
        <v>2542</v>
      </c>
      <c r="G735" s="58" t="s">
        <v>1841</v>
      </c>
      <c r="H735" s="58" t="s">
        <v>1841</v>
      </c>
      <c r="I735" s="58" t="s">
        <v>1841</v>
      </c>
      <c r="J735" s="58" t="s">
        <v>1841</v>
      </c>
      <c r="K735" s="58" t="s">
        <v>1841</v>
      </c>
    </row>
    <row r="736" spans="1:11" x14ac:dyDescent="0.25">
      <c r="A736" t="str">
        <f t="shared" si="11"/>
        <v>Unit0010</v>
      </c>
      <c r="B736" s="58" t="s">
        <v>13</v>
      </c>
      <c r="C736" s="96" t="s">
        <v>75</v>
      </c>
      <c r="D736" s="58" t="s">
        <v>1526</v>
      </c>
      <c r="G736" s="58" t="s">
        <v>1841</v>
      </c>
      <c r="H736" s="58" t="s">
        <v>1841</v>
      </c>
      <c r="I736" s="58" t="s">
        <v>1841</v>
      </c>
      <c r="J736" s="58" t="s">
        <v>1841</v>
      </c>
      <c r="K736" s="58" t="s">
        <v>1841</v>
      </c>
    </row>
    <row r="737" spans="1:11" x14ac:dyDescent="0.25">
      <c r="A737" t="str">
        <f t="shared" si="11"/>
        <v>Unit0011</v>
      </c>
      <c r="B737" s="58" t="s">
        <v>13</v>
      </c>
      <c r="C737" s="96" t="s">
        <v>708</v>
      </c>
      <c r="D737" s="58" t="s">
        <v>2544</v>
      </c>
      <c r="G737" s="58" t="s">
        <v>1841</v>
      </c>
      <c r="H737" s="58" t="s">
        <v>1841</v>
      </c>
      <c r="I737" s="58" t="s">
        <v>1841</v>
      </c>
      <c r="J737" s="58" t="s">
        <v>1841</v>
      </c>
      <c r="K737" s="58" t="s">
        <v>1841</v>
      </c>
    </row>
    <row r="738" spans="1:11" x14ac:dyDescent="0.25">
      <c r="A738" t="str">
        <f t="shared" si="11"/>
        <v>Unit0017</v>
      </c>
      <c r="B738" s="58" t="s">
        <v>13</v>
      </c>
      <c r="C738" s="96" t="s">
        <v>709</v>
      </c>
      <c r="D738" s="58" t="s">
        <v>2612</v>
      </c>
      <c r="G738" s="58" t="s">
        <v>1841</v>
      </c>
      <c r="H738" s="58" t="s">
        <v>1841</v>
      </c>
      <c r="I738" s="58" t="s">
        <v>1841</v>
      </c>
      <c r="J738" s="58" t="s">
        <v>1841</v>
      </c>
      <c r="K738" s="58" t="s">
        <v>1841</v>
      </c>
    </row>
    <row r="739" spans="1:11" x14ac:dyDescent="0.25">
      <c r="A739" t="str">
        <f t="shared" si="11"/>
        <v>Unit0021</v>
      </c>
      <c r="B739" s="58" t="s">
        <v>13</v>
      </c>
      <c r="C739" s="96" t="s">
        <v>710</v>
      </c>
      <c r="D739" s="58" t="s">
        <v>2548</v>
      </c>
      <c r="G739" s="58" t="s">
        <v>1841</v>
      </c>
      <c r="H739" s="58" t="s">
        <v>1841</v>
      </c>
      <c r="I739" s="58" t="s">
        <v>1841</v>
      </c>
      <c r="J739" s="58" t="s">
        <v>1841</v>
      </c>
      <c r="K739" s="58" t="s">
        <v>1841</v>
      </c>
    </row>
    <row r="740" spans="1:11" x14ac:dyDescent="0.25">
      <c r="A740" t="str">
        <f t="shared" si="11"/>
        <v>Unit0022</v>
      </c>
      <c r="B740" s="58" t="s">
        <v>13</v>
      </c>
      <c r="C740" s="96" t="s">
        <v>711</v>
      </c>
      <c r="D740" s="58" t="s">
        <v>2613</v>
      </c>
      <c r="G740" s="58" t="s">
        <v>1841</v>
      </c>
      <c r="H740" s="58" t="s">
        <v>1841</v>
      </c>
      <c r="I740" s="58" t="s">
        <v>1841</v>
      </c>
      <c r="J740" s="58" t="s">
        <v>1841</v>
      </c>
      <c r="K740" s="58" t="s">
        <v>1841</v>
      </c>
    </row>
    <row r="741" spans="1:11" x14ac:dyDescent="0.25">
      <c r="A741" t="str">
        <f t="shared" si="11"/>
        <v>Unit0023</v>
      </c>
      <c r="B741" s="58" t="s">
        <v>13</v>
      </c>
      <c r="C741" s="96" t="s">
        <v>712</v>
      </c>
      <c r="D741" s="58" t="s">
        <v>2614</v>
      </c>
      <c r="G741" s="58" t="s">
        <v>1841</v>
      </c>
      <c r="H741" s="58" t="s">
        <v>1841</v>
      </c>
      <c r="I741" s="58" t="s">
        <v>1841</v>
      </c>
      <c r="J741" s="58" t="s">
        <v>1841</v>
      </c>
      <c r="K741" s="58" t="s">
        <v>1841</v>
      </c>
    </row>
    <row r="742" spans="1:11" x14ac:dyDescent="0.25">
      <c r="A742" t="str">
        <f t="shared" si="11"/>
        <v>Unit0032</v>
      </c>
      <c r="B742" s="58" t="s">
        <v>13</v>
      </c>
      <c r="C742" s="96" t="s">
        <v>713</v>
      </c>
      <c r="D742" s="58" t="s">
        <v>2552</v>
      </c>
      <c r="G742" s="58" t="s">
        <v>1841</v>
      </c>
      <c r="H742" s="58" t="s">
        <v>1841</v>
      </c>
      <c r="I742" s="58" t="s">
        <v>1841</v>
      </c>
      <c r="J742" s="58" t="s">
        <v>1841</v>
      </c>
      <c r="K742" s="58" t="s">
        <v>1841</v>
      </c>
    </row>
    <row r="743" spans="1:11" x14ac:dyDescent="0.25">
      <c r="A743" t="str">
        <f t="shared" si="11"/>
        <v>Unit0033</v>
      </c>
      <c r="B743" s="58" t="s">
        <v>13</v>
      </c>
      <c r="C743" s="96" t="s">
        <v>714</v>
      </c>
      <c r="D743" s="58" t="s">
        <v>2554</v>
      </c>
      <c r="G743" s="58" t="s">
        <v>1841</v>
      </c>
      <c r="H743" s="58" t="s">
        <v>1841</v>
      </c>
      <c r="I743" s="58" t="s">
        <v>1841</v>
      </c>
      <c r="J743" s="58" t="s">
        <v>1841</v>
      </c>
      <c r="K743" s="58" t="s">
        <v>1841</v>
      </c>
    </row>
    <row r="744" spans="1:11" x14ac:dyDescent="0.25">
      <c r="A744" t="str">
        <f t="shared" si="11"/>
        <v>Unit0034</v>
      </c>
      <c r="B744" s="58" t="s">
        <v>13</v>
      </c>
      <c r="C744" s="96" t="s">
        <v>715</v>
      </c>
      <c r="D744" s="58" t="s">
        <v>2615</v>
      </c>
      <c r="G744" s="58" t="s">
        <v>1841</v>
      </c>
      <c r="H744" s="58" t="s">
        <v>1841</v>
      </c>
      <c r="I744" s="58" t="s">
        <v>1841</v>
      </c>
      <c r="J744" s="58" t="s">
        <v>1841</v>
      </c>
      <c r="K744" s="58" t="s">
        <v>1841</v>
      </c>
    </row>
    <row r="745" spans="1:11" x14ac:dyDescent="0.25">
      <c r="A745" t="str">
        <f t="shared" si="11"/>
        <v>Unit0036</v>
      </c>
      <c r="B745" s="58" t="s">
        <v>13</v>
      </c>
      <c r="C745" s="96" t="s">
        <v>716</v>
      </c>
      <c r="D745" s="58" t="s">
        <v>2616</v>
      </c>
      <c r="G745" s="58" t="s">
        <v>1841</v>
      </c>
      <c r="H745" s="58" t="s">
        <v>1841</v>
      </c>
      <c r="I745" s="58" t="s">
        <v>1841</v>
      </c>
      <c r="J745" s="58" t="s">
        <v>1841</v>
      </c>
      <c r="K745" s="58" t="s">
        <v>1841</v>
      </c>
    </row>
    <row r="746" spans="1:11" x14ac:dyDescent="0.25">
      <c r="A746" t="str">
        <f t="shared" si="11"/>
        <v>Unit0044</v>
      </c>
      <c r="B746" s="58" t="s">
        <v>13</v>
      </c>
      <c r="C746" s="96" t="s">
        <v>717</v>
      </c>
      <c r="D746" s="58" t="s">
        <v>2617</v>
      </c>
      <c r="G746" s="58" t="s">
        <v>1841</v>
      </c>
      <c r="H746" s="58" t="s">
        <v>1841</v>
      </c>
      <c r="I746" s="58" t="s">
        <v>1841</v>
      </c>
      <c r="J746" s="58" t="s">
        <v>1841</v>
      </c>
      <c r="K746" s="58" t="s">
        <v>1841</v>
      </c>
    </row>
    <row r="747" spans="1:11" x14ac:dyDescent="0.25">
      <c r="A747" t="str">
        <f t="shared" si="11"/>
        <v>Unit0045</v>
      </c>
      <c r="B747" s="58" t="s">
        <v>13</v>
      </c>
      <c r="C747" s="96" t="s">
        <v>718</v>
      </c>
      <c r="D747" s="58" t="s">
        <v>2618</v>
      </c>
      <c r="G747" s="58" t="s">
        <v>1841</v>
      </c>
      <c r="H747" s="58" t="s">
        <v>1841</v>
      </c>
      <c r="I747" s="58" t="s">
        <v>1841</v>
      </c>
      <c r="J747" s="58" t="s">
        <v>1841</v>
      </c>
      <c r="K747" s="58" t="s">
        <v>1841</v>
      </c>
    </row>
    <row r="748" spans="1:11" x14ac:dyDescent="0.25">
      <c r="A748" t="str">
        <f t="shared" si="11"/>
        <v>Unit0051</v>
      </c>
      <c r="B748" s="58" t="s">
        <v>13</v>
      </c>
      <c r="C748" s="96" t="s">
        <v>719</v>
      </c>
      <c r="D748" s="58" t="s">
        <v>1807</v>
      </c>
      <c r="G748" s="58" t="s">
        <v>1841</v>
      </c>
      <c r="H748" s="58" t="s">
        <v>1841</v>
      </c>
      <c r="I748" s="58" t="s">
        <v>1841</v>
      </c>
      <c r="J748" s="58" t="s">
        <v>1841</v>
      </c>
      <c r="K748" s="58" t="s">
        <v>1841</v>
      </c>
    </row>
    <row r="749" spans="1:11" x14ac:dyDescent="0.25">
      <c r="A749" t="str">
        <f t="shared" si="11"/>
        <v>Unit0052</v>
      </c>
      <c r="B749" s="58" t="s">
        <v>13</v>
      </c>
      <c r="C749" s="96" t="s">
        <v>720</v>
      </c>
      <c r="D749" s="58" t="s">
        <v>1776</v>
      </c>
      <c r="G749" s="58" t="s">
        <v>1841</v>
      </c>
      <c r="H749" s="58" t="s">
        <v>1841</v>
      </c>
      <c r="I749" s="58" t="s">
        <v>1841</v>
      </c>
      <c r="J749" s="58" t="s">
        <v>1841</v>
      </c>
      <c r="K749" s="58" t="s">
        <v>1841</v>
      </c>
    </row>
    <row r="750" spans="1:11" x14ac:dyDescent="0.25">
      <c r="A750" t="str">
        <f t="shared" si="11"/>
        <v>Unit0056</v>
      </c>
      <c r="B750" s="58" t="s">
        <v>13</v>
      </c>
      <c r="C750" s="96" t="s">
        <v>721</v>
      </c>
      <c r="D750" s="58" t="s">
        <v>2619</v>
      </c>
      <c r="G750" s="58" t="s">
        <v>1841</v>
      </c>
      <c r="H750" s="58" t="s">
        <v>1841</v>
      </c>
      <c r="I750" s="58" t="s">
        <v>1841</v>
      </c>
      <c r="J750" s="58" t="s">
        <v>1841</v>
      </c>
      <c r="K750" s="58" t="s">
        <v>1841</v>
      </c>
    </row>
    <row r="751" spans="1:11" x14ac:dyDescent="0.25">
      <c r="A751" t="str">
        <f t="shared" si="11"/>
        <v>Unit0057</v>
      </c>
      <c r="B751" s="58" t="s">
        <v>13</v>
      </c>
      <c r="C751" s="96" t="s">
        <v>722</v>
      </c>
      <c r="D751" s="58" t="s">
        <v>2620</v>
      </c>
      <c r="G751" s="58" t="s">
        <v>1841</v>
      </c>
      <c r="H751" s="58" t="s">
        <v>1841</v>
      </c>
      <c r="I751" s="58" t="s">
        <v>1841</v>
      </c>
      <c r="J751" s="58" t="s">
        <v>1841</v>
      </c>
      <c r="K751" s="58" t="s">
        <v>1841</v>
      </c>
    </row>
    <row r="752" spans="1:11" x14ac:dyDescent="0.25">
      <c r="A752" t="str">
        <f t="shared" si="11"/>
        <v>Unit0060</v>
      </c>
      <c r="B752" s="58" t="s">
        <v>13</v>
      </c>
      <c r="C752" s="96" t="s">
        <v>723</v>
      </c>
      <c r="D752" s="58" t="s">
        <v>2621</v>
      </c>
      <c r="G752" s="58" t="s">
        <v>1841</v>
      </c>
      <c r="H752" s="58" t="s">
        <v>1841</v>
      </c>
      <c r="I752" s="58" t="s">
        <v>1841</v>
      </c>
      <c r="J752" s="58" t="s">
        <v>1841</v>
      </c>
      <c r="K752" s="58" t="s">
        <v>1841</v>
      </c>
    </row>
    <row r="753" spans="1:11" x14ac:dyDescent="0.25">
      <c r="A753" t="str">
        <f t="shared" si="11"/>
        <v>Unit0061</v>
      </c>
      <c r="B753" s="58" t="s">
        <v>13</v>
      </c>
      <c r="C753" s="96" t="s">
        <v>724</v>
      </c>
      <c r="D753" s="58" t="s">
        <v>2563</v>
      </c>
      <c r="G753" s="58" t="s">
        <v>1841</v>
      </c>
      <c r="H753" s="58" t="s">
        <v>1841</v>
      </c>
      <c r="I753" s="58" t="s">
        <v>1841</v>
      </c>
      <c r="J753" s="58" t="s">
        <v>1841</v>
      </c>
      <c r="K753" s="58" t="s">
        <v>1841</v>
      </c>
    </row>
    <row r="754" spans="1:11" x14ac:dyDescent="0.25">
      <c r="A754" t="str">
        <f t="shared" si="11"/>
        <v>Unit0062</v>
      </c>
      <c r="B754" s="58" t="s">
        <v>13</v>
      </c>
      <c r="C754" s="96" t="s">
        <v>725</v>
      </c>
      <c r="D754" s="58" t="s">
        <v>2622</v>
      </c>
      <c r="G754" s="58" t="s">
        <v>1841</v>
      </c>
      <c r="H754" s="58" t="s">
        <v>1841</v>
      </c>
      <c r="I754" s="58" t="s">
        <v>1841</v>
      </c>
      <c r="J754" s="58" t="s">
        <v>1841</v>
      </c>
      <c r="K754" s="58" t="s">
        <v>1841</v>
      </c>
    </row>
    <row r="755" spans="1:11" x14ac:dyDescent="0.25">
      <c r="A755" t="str">
        <f t="shared" si="11"/>
        <v>Unit0063</v>
      </c>
      <c r="B755" s="58" t="s">
        <v>13</v>
      </c>
      <c r="C755" s="96" t="s">
        <v>726</v>
      </c>
      <c r="D755" s="58" t="s">
        <v>2623</v>
      </c>
      <c r="G755" s="58" t="s">
        <v>1841</v>
      </c>
      <c r="H755" s="58" t="s">
        <v>1841</v>
      </c>
      <c r="I755" s="58" t="s">
        <v>1841</v>
      </c>
      <c r="J755" s="58" t="s">
        <v>1841</v>
      </c>
      <c r="K755" s="58" t="s">
        <v>1841</v>
      </c>
    </row>
    <row r="756" spans="1:11" x14ac:dyDescent="0.25">
      <c r="A756" t="str">
        <f t="shared" si="11"/>
        <v>Unit0065</v>
      </c>
      <c r="B756" s="58" t="s">
        <v>13</v>
      </c>
      <c r="C756" s="96" t="s">
        <v>727</v>
      </c>
      <c r="D756" s="58" t="s">
        <v>2624</v>
      </c>
      <c r="G756" s="58" t="s">
        <v>1841</v>
      </c>
      <c r="H756" s="58" t="s">
        <v>1841</v>
      </c>
      <c r="I756" s="58" t="s">
        <v>1841</v>
      </c>
      <c r="J756" s="58" t="s">
        <v>1841</v>
      </c>
      <c r="K756" s="58" t="s">
        <v>1841</v>
      </c>
    </row>
    <row r="757" spans="1:11" x14ac:dyDescent="0.25">
      <c r="A757" t="str">
        <f t="shared" si="11"/>
        <v>Unit0066</v>
      </c>
      <c r="B757" s="58" t="s">
        <v>13</v>
      </c>
      <c r="C757" s="96" t="s">
        <v>728</v>
      </c>
      <c r="D757" s="58" t="s">
        <v>2625</v>
      </c>
      <c r="G757" s="58" t="s">
        <v>1841</v>
      </c>
      <c r="H757" s="58" t="s">
        <v>1841</v>
      </c>
      <c r="I757" s="58" t="s">
        <v>1841</v>
      </c>
      <c r="J757" s="58" t="s">
        <v>1841</v>
      </c>
      <c r="K757" s="58" t="s">
        <v>1841</v>
      </c>
    </row>
    <row r="758" spans="1:11" x14ac:dyDescent="0.25">
      <c r="A758" t="str">
        <f t="shared" si="11"/>
        <v>Unit0070</v>
      </c>
      <c r="B758" s="58" t="s">
        <v>13</v>
      </c>
      <c r="C758" s="96" t="s">
        <v>729</v>
      </c>
      <c r="D758" s="58" t="s">
        <v>1957</v>
      </c>
      <c r="G758" s="58" t="s">
        <v>1841</v>
      </c>
      <c r="H758" s="58" t="s">
        <v>1841</v>
      </c>
      <c r="I758" s="58" t="s">
        <v>1841</v>
      </c>
      <c r="J758" s="58" t="s">
        <v>1841</v>
      </c>
      <c r="K758" s="58" t="s">
        <v>1841</v>
      </c>
    </row>
    <row r="759" spans="1:11" x14ac:dyDescent="0.25">
      <c r="A759" t="str">
        <f t="shared" si="11"/>
        <v>Unit0075</v>
      </c>
      <c r="B759" s="58" t="s">
        <v>13</v>
      </c>
      <c r="C759" s="96" t="s">
        <v>730</v>
      </c>
      <c r="D759" s="58" t="s">
        <v>2626</v>
      </c>
      <c r="G759" s="58" t="s">
        <v>1841</v>
      </c>
      <c r="H759" s="58" t="s">
        <v>1841</v>
      </c>
      <c r="I759" s="58" t="s">
        <v>1841</v>
      </c>
      <c r="J759" s="58" t="s">
        <v>1841</v>
      </c>
      <c r="K759" s="58" t="s">
        <v>1841</v>
      </c>
    </row>
    <row r="760" spans="1:11" x14ac:dyDescent="0.25">
      <c r="A760" t="str">
        <f t="shared" si="11"/>
        <v>Unit0080</v>
      </c>
      <c r="B760" s="58" t="s">
        <v>13</v>
      </c>
      <c r="C760" s="96" t="s">
        <v>731</v>
      </c>
      <c r="D760" s="58" t="s">
        <v>1794</v>
      </c>
      <c r="G760" s="58" t="s">
        <v>1841</v>
      </c>
      <c r="H760" s="58" t="s">
        <v>1841</v>
      </c>
      <c r="I760" s="58" t="s">
        <v>1841</v>
      </c>
      <c r="J760" s="58" t="s">
        <v>1841</v>
      </c>
      <c r="K760" s="58" t="s">
        <v>1841</v>
      </c>
    </row>
    <row r="761" spans="1:11" x14ac:dyDescent="0.25">
      <c r="A761" t="str">
        <f t="shared" si="11"/>
        <v>Unit0090</v>
      </c>
      <c r="B761" s="58" t="s">
        <v>13</v>
      </c>
      <c r="C761" s="96" t="s">
        <v>732</v>
      </c>
      <c r="D761" s="58" t="s">
        <v>1955</v>
      </c>
      <c r="G761" s="58" t="s">
        <v>1841</v>
      </c>
      <c r="H761" s="58" t="s">
        <v>1841</v>
      </c>
      <c r="I761" s="58" t="s">
        <v>1841</v>
      </c>
      <c r="J761" s="58" t="s">
        <v>1841</v>
      </c>
      <c r="K761" s="58" t="s">
        <v>1841</v>
      </c>
    </row>
    <row r="762" spans="1:11" x14ac:dyDescent="0.25">
      <c r="A762" t="str">
        <f t="shared" si="11"/>
        <v>Unit0092</v>
      </c>
      <c r="B762" s="58" t="s">
        <v>13</v>
      </c>
      <c r="C762" s="96" t="s">
        <v>733</v>
      </c>
      <c r="D762" s="58" t="s">
        <v>2627</v>
      </c>
      <c r="G762" s="58" t="s">
        <v>1841</v>
      </c>
      <c r="H762" s="58" t="s">
        <v>1841</v>
      </c>
      <c r="I762" s="58" t="s">
        <v>1841</v>
      </c>
      <c r="J762" s="58" t="s">
        <v>1841</v>
      </c>
      <c r="K762" s="58" t="s">
        <v>1841</v>
      </c>
    </row>
    <row r="763" spans="1:11" x14ac:dyDescent="0.25">
      <c r="A763" t="str">
        <f t="shared" si="11"/>
        <v>Unit0102</v>
      </c>
      <c r="B763" s="58" t="s">
        <v>13</v>
      </c>
      <c r="C763" s="96" t="s">
        <v>734</v>
      </c>
      <c r="D763" s="58" t="s">
        <v>2628</v>
      </c>
      <c r="G763" s="58" t="s">
        <v>1841</v>
      </c>
      <c r="H763" s="58" t="s">
        <v>1841</v>
      </c>
      <c r="I763" s="58" t="s">
        <v>1841</v>
      </c>
      <c r="J763" s="58" t="s">
        <v>1841</v>
      </c>
      <c r="K763" s="58" t="s">
        <v>1841</v>
      </c>
    </row>
    <row r="764" spans="1:11" x14ac:dyDescent="0.25">
      <c r="A764" t="str">
        <f t="shared" si="11"/>
        <v>Unit0115</v>
      </c>
      <c r="B764" s="58" t="s">
        <v>13</v>
      </c>
      <c r="C764" s="96" t="s">
        <v>79</v>
      </c>
      <c r="D764" s="58" t="s">
        <v>1899</v>
      </c>
      <c r="G764" s="58" t="s">
        <v>1841</v>
      </c>
      <c r="H764" s="58" t="s">
        <v>1841</v>
      </c>
      <c r="I764" s="58" t="s">
        <v>1841</v>
      </c>
      <c r="J764" s="58" t="s">
        <v>1841</v>
      </c>
      <c r="K764" s="58" t="s">
        <v>1841</v>
      </c>
    </row>
    <row r="765" spans="1:11" x14ac:dyDescent="0.25">
      <c r="A765" t="str">
        <f t="shared" si="11"/>
        <v>Unit0120</v>
      </c>
      <c r="B765" s="58" t="s">
        <v>13</v>
      </c>
      <c r="C765" s="96" t="s">
        <v>735</v>
      </c>
      <c r="D765" s="58" t="s">
        <v>2629</v>
      </c>
      <c r="G765" s="58" t="s">
        <v>1841</v>
      </c>
      <c r="H765" s="58" t="s">
        <v>1841</v>
      </c>
      <c r="I765" s="58" t="s">
        <v>1841</v>
      </c>
      <c r="J765" s="58" t="s">
        <v>1841</v>
      </c>
      <c r="K765" s="58" t="s">
        <v>1841</v>
      </c>
    </row>
    <row r="766" spans="1:11" x14ac:dyDescent="0.25">
      <c r="A766" t="str">
        <f t="shared" si="11"/>
        <v>Unit0174</v>
      </c>
      <c r="B766" s="58" t="s">
        <v>13</v>
      </c>
      <c r="C766" s="96" t="s">
        <v>736</v>
      </c>
      <c r="D766" s="58" t="s">
        <v>2630</v>
      </c>
      <c r="G766" s="58" t="s">
        <v>1841</v>
      </c>
      <c r="H766" s="58" t="s">
        <v>1841</v>
      </c>
      <c r="I766" s="58" t="s">
        <v>1841</v>
      </c>
      <c r="J766" s="58" t="s">
        <v>1841</v>
      </c>
      <c r="K766" s="58" t="s">
        <v>1841</v>
      </c>
    </row>
    <row r="767" spans="1:11" x14ac:dyDescent="0.25">
      <c r="A767" t="str">
        <f t="shared" si="11"/>
        <v>Unit0203</v>
      </c>
      <c r="B767" s="58" t="s">
        <v>13</v>
      </c>
      <c r="C767" s="96" t="s">
        <v>737</v>
      </c>
      <c r="D767" s="58" t="s">
        <v>2631</v>
      </c>
      <c r="G767" s="58" t="s">
        <v>1841</v>
      </c>
      <c r="H767" s="58" t="s">
        <v>1841</v>
      </c>
      <c r="I767" s="58" t="s">
        <v>1841</v>
      </c>
      <c r="J767" s="58" t="s">
        <v>1841</v>
      </c>
      <c r="K767" s="58" t="s">
        <v>1841</v>
      </c>
    </row>
    <row r="768" spans="1:11" x14ac:dyDescent="0.25">
      <c r="A768" t="str">
        <f t="shared" si="11"/>
        <v>Unit0205</v>
      </c>
      <c r="B768" s="58" t="s">
        <v>13</v>
      </c>
      <c r="C768" s="96" t="s">
        <v>83</v>
      </c>
      <c r="D768" s="58" t="s">
        <v>1845</v>
      </c>
      <c r="G768" s="58" t="s">
        <v>1841</v>
      </c>
      <c r="H768" s="58" t="s">
        <v>1841</v>
      </c>
      <c r="I768" s="58" t="s">
        <v>1841</v>
      </c>
      <c r="J768" s="58" t="s">
        <v>1841</v>
      </c>
      <c r="K768" s="58" t="s">
        <v>1841</v>
      </c>
    </row>
    <row r="769" spans="1:11" x14ac:dyDescent="0.25">
      <c r="A769" t="str">
        <f t="shared" si="11"/>
        <v>Unit0250</v>
      </c>
      <c r="B769" s="58" t="s">
        <v>13</v>
      </c>
      <c r="C769" s="96" t="s">
        <v>738</v>
      </c>
      <c r="D769" s="58" t="s">
        <v>2632</v>
      </c>
      <c r="G769" s="58" t="s">
        <v>1841</v>
      </c>
      <c r="H769" s="58" t="s">
        <v>1841</v>
      </c>
      <c r="I769" s="58" t="s">
        <v>1841</v>
      </c>
      <c r="J769" s="58" t="s">
        <v>1841</v>
      </c>
      <c r="K769" s="58" t="s">
        <v>1841</v>
      </c>
    </row>
    <row r="770" spans="1:11" x14ac:dyDescent="0.25">
      <c r="A770" t="str">
        <f t="shared" si="11"/>
        <v>Unit0276</v>
      </c>
      <c r="B770" s="58" t="s">
        <v>13</v>
      </c>
      <c r="C770" s="96" t="s">
        <v>86</v>
      </c>
      <c r="D770" s="58" t="s">
        <v>2633</v>
      </c>
      <c r="G770" s="58" t="s">
        <v>1841</v>
      </c>
      <c r="H770" s="58" t="s">
        <v>1841</v>
      </c>
      <c r="I770" s="58" t="s">
        <v>1841</v>
      </c>
      <c r="J770" s="58" t="s">
        <v>1841</v>
      </c>
      <c r="K770" s="58" t="s">
        <v>1841</v>
      </c>
    </row>
    <row r="771" spans="1:11" x14ac:dyDescent="0.25">
      <c r="A771" t="str">
        <f t="shared" si="11"/>
        <v>Unit0310</v>
      </c>
      <c r="B771" s="58" t="s">
        <v>13</v>
      </c>
      <c r="C771" s="96" t="s">
        <v>739</v>
      </c>
      <c r="D771" s="58" t="s">
        <v>2634</v>
      </c>
      <c r="G771" s="58" t="s">
        <v>1841</v>
      </c>
      <c r="H771" s="58" t="s">
        <v>1841</v>
      </c>
      <c r="I771" s="58" t="s">
        <v>1841</v>
      </c>
      <c r="J771" s="58" t="s">
        <v>1841</v>
      </c>
      <c r="K771" s="58" t="s">
        <v>1841</v>
      </c>
    </row>
    <row r="772" spans="1:11" x14ac:dyDescent="0.25">
      <c r="A772" t="str">
        <f t="shared" ref="A772:A835" si="12">B772&amp;C772</f>
        <v>Unit0328</v>
      </c>
      <c r="B772" s="58" t="s">
        <v>13</v>
      </c>
      <c r="C772" s="96" t="s">
        <v>740</v>
      </c>
      <c r="D772" s="58" t="s">
        <v>2635</v>
      </c>
      <c r="G772" s="58" t="s">
        <v>1841</v>
      </c>
      <c r="H772" s="58" t="s">
        <v>1841</v>
      </c>
      <c r="I772" s="58" t="s">
        <v>1841</v>
      </c>
      <c r="J772" s="58" t="s">
        <v>1841</v>
      </c>
      <c r="K772" s="58" t="s">
        <v>1841</v>
      </c>
    </row>
    <row r="773" spans="1:11" x14ac:dyDescent="0.25">
      <c r="A773" t="str">
        <f t="shared" si="12"/>
        <v>Unit0393</v>
      </c>
      <c r="B773" s="58" t="s">
        <v>13</v>
      </c>
      <c r="C773" s="96" t="s">
        <v>93</v>
      </c>
      <c r="D773" s="58" t="s">
        <v>2636</v>
      </c>
      <c r="G773" s="58" t="s">
        <v>1841</v>
      </c>
      <c r="H773" s="58" t="s">
        <v>1841</v>
      </c>
      <c r="I773" s="58" t="s">
        <v>1841</v>
      </c>
      <c r="J773" s="58" t="s">
        <v>1841</v>
      </c>
      <c r="K773" s="58" t="s">
        <v>1841</v>
      </c>
    </row>
    <row r="774" spans="1:11" x14ac:dyDescent="0.25">
      <c r="A774" t="str">
        <f t="shared" si="12"/>
        <v>Unit0394</v>
      </c>
      <c r="B774" s="58" t="s">
        <v>13</v>
      </c>
      <c r="C774" s="96" t="s">
        <v>94</v>
      </c>
      <c r="D774" s="58" t="s">
        <v>2637</v>
      </c>
    </row>
    <row r="775" spans="1:11" x14ac:dyDescent="0.25">
      <c r="A775" t="str">
        <f t="shared" si="12"/>
        <v>Unit0395</v>
      </c>
      <c r="B775" s="58" t="s">
        <v>13</v>
      </c>
      <c r="C775" s="96" t="s">
        <v>95</v>
      </c>
      <c r="D775" s="58" t="s">
        <v>2638</v>
      </c>
      <c r="G775" s="58" t="s">
        <v>1841</v>
      </c>
      <c r="H775" s="58" t="s">
        <v>1841</v>
      </c>
      <c r="I775" s="58" t="s">
        <v>1841</v>
      </c>
      <c r="J775" s="58" t="s">
        <v>1841</v>
      </c>
      <c r="K775" s="58" t="s">
        <v>1841</v>
      </c>
    </row>
    <row r="776" spans="1:11" x14ac:dyDescent="0.25">
      <c r="A776" t="str">
        <f t="shared" si="12"/>
        <v>Unit04GR</v>
      </c>
      <c r="B776" s="58" t="s">
        <v>13</v>
      </c>
      <c r="C776" s="96" t="s">
        <v>741</v>
      </c>
      <c r="D776" s="58" t="s">
        <v>2639</v>
      </c>
      <c r="G776" s="58" t="s">
        <v>1841</v>
      </c>
      <c r="H776" s="58" t="s">
        <v>1841</v>
      </c>
      <c r="I776" s="58" t="s">
        <v>1841</v>
      </c>
      <c r="J776" s="58" t="s">
        <v>1841</v>
      </c>
      <c r="K776" s="58" t="s">
        <v>1841</v>
      </c>
    </row>
    <row r="777" spans="1:11" x14ac:dyDescent="0.25">
      <c r="A777" t="str">
        <f t="shared" si="12"/>
        <v>Unit05CS</v>
      </c>
      <c r="B777" s="58" t="s">
        <v>13</v>
      </c>
      <c r="C777" s="96" t="s">
        <v>742</v>
      </c>
      <c r="D777" s="58" t="s">
        <v>2640</v>
      </c>
      <c r="G777" s="58" t="s">
        <v>1841</v>
      </c>
      <c r="H777" s="58" t="s">
        <v>1841</v>
      </c>
      <c r="I777" s="58" t="s">
        <v>1841</v>
      </c>
      <c r="J777" s="58" t="s">
        <v>1841</v>
      </c>
      <c r="K777" s="58" t="s">
        <v>1841</v>
      </c>
    </row>
    <row r="778" spans="1:11" x14ac:dyDescent="0.25">
      <c r="A778" t="str">
        <f t="shared" si="12"/>
        <v>Unit05LE</v>
      </c>
      <c r="B778" s="58" t="s">
        <v>13</v>
      </c>
      <c r="C778" s="96" t="s">
        <v>743</v>
      </c>
      <c r="D778" s="58" t="s">
        <v>2641</v>
      </c>
      <c r="G778" s="58" t="s">
        <v>1841</v>
      </c>
      <c r="H778" s="58" t="s">
        <v>1841</v>
      </c>
      <c r="I778" s="58" t="s">
        <v>1841</v>
      </c>
      <c r="J778" s="58" t="s">
        <v>1841</v>
      </c>
      <c r="K778" s="58" t="s">
        <v>1841</v>
      </c>
    </row>
    <row r="779" spans="1:11" x14ac:dyDescent="0.25">
      <c r="A779" t="str">
        <f t="shared" si="12"/>
        <v>Unit05OT</v>
      </c>
      <c r="B779" s="58" t="s">
        <v>13</v>
      </c>
      <c r="C779" s="96" t="s">
        <v>744</v>
      </c>
      <c r="D779" s="58" t="s">
        <v>2642</v>
      </c>
      <c r="G779" s="58" t="s">
        <v>1841</v>
      </c>
      <c r="H779" s="58" t="s">
        <v>1841</v>
      </c>
      <c r="I779" s="58" t="s">
        <v>1841</v>
      </c>
      <c r="J779" s="58" t="s">
        <v>1841</v>
      </c>
      <c r="K779" s="58" t="s">
        <v>1841</v>
      </c>
    </row>
    <row r="780" spans="1:11" x14ac:dyDescent="0.25">
      <c r="A780" t="str">
        <f t="shared" si="12"/>
        <v>Unit05S0</v>
      </c>
      <c r="B780" s="58" t="s">
        <v>13</v>
      </c>
      <c r="C780" s="96" t="s">
        <v>745</v>
      </c>
      <c r="D780" s="58" t="s">
        <v>2643</v>
      </c>
      <c r="G780" s="58" t="s">
        <v>1841</v>
      </c>
      <c r="H780" s="58" t="s">
        <v>1841</v>
      </c>
      <c r="I780" s="58" t="s">
        <v>1841</v>
      </c>
      <c r="J780" s="58" t="s">
        <v>1841</v>
      </c>
      <c r="K780" s="58" t="s">
        <v>1841</v>
      </c>
    </row>
    <row r="781" spans="1:11" x14ac:dyDescent="0.25">
      <c r="A781" t="str">
        <f t="shared" si="12"/>
        <v>Unit05SC</v>
      </c>
      <c r="B781" s="58" t="s">
        <v>13</v>
      </c>
      <c r="C781" s="96" t="s">
        <v>746</v>
      </c>
      <c r="D781" s="58" t="s">
        <v>2644</v>
      </c>
      <c r="G781" s="58" t="s">
        <v>1841</v>
      </c>
      <c r="H781" s="58" t="s">
        <v>1841</v>
      </c>
      <c r="I781" s="58" t="s">
        <v>1841</v>
      </c>
      <c r="J781" s="58" t="s">
        <v>1841</v>
      </c>
      <c r="K781" s="58" t="s">
        <v>1841</v>
      </c>
    </row>
    <row r="782" spans="1:11" x14ac:dyDescent="0.25">
      <c r="A782" t="str">
        <f t="shared" si="12"/>
        <v>Unit05SN</v>
      </c>
      <c r="B782" s="58" t="s">
        <v>13</v>
      </c>
      <c r="C782" s="96" t="s">
        <v>747</v>
      </c>
      <c r="D782" s="58" t="s">
        <v>2645</v>
      </c>
      <c r="G782" s="58" t="s">
        <v>1841</v>
      </c>
      <c r="H782" s="58" t="s">
        <v>1841</v>
      </c>
      <c r="I782" s="58" t="s">
        <v>1841</v>
      </c>
      <c r="J782" s="58" t="s">
        <v>1841</v>
      </c>
      <c r="K782" s="58" t="s">
        <v>1841</v>
      </c>
    </row>
    <row r="783" spans="1:11" x14ac:dyDescent="0.25">
      <c r="A783" t="str">
        <f t="shared" si="12"/>
        <v>Unit05SO</v>
      </c>
      <c r="B783" s="58" t="s">
        <v>13</v>
      </c>
      <c r="C783" s="96" t="s">
        <v>748</v>
      </c>
      <c r="D783" s="58" t="s">
        <v>2643</v>
      </c>
      <c r="G783" s="58" t="s">
        <v>1841</v>
      </c>
      <c r="H783" s="58" t="s">
        <v>1841</v>
      </c>
      <c r="I783" s="58" t="s">
        <v>1841</v>
      </c>
      <c r="J783" s="58" t="s">
        <v>1841</v>
      </c>
      <c r="K783" s="58" t="s">
        <v>1841</v>
      </c>
    </row>
    <row r="784" spans="1:11" x14ac:dyDescent="0.25">
      <c r="A784" t="str">
        <f t="shared" si="12"/>
        <v>Unit05SP</v>
      </c>
      <c r="B784" s="58" t="s">
        <v>13</v>
      </c>
      <c r="C784" s="96" t="s">
        <v>749</v>
      </c>
      <c r="D784" s="58" t="s">
        <v>2646</v>
      </c>
      <c r="G784" s="58" t="s">
        <v>1841</v>
      </c>
      <c r="H784" s="58" t="s">
        <v>1841</v>
      </c>
      <c r="I784" s="58" t="s">
        <v>1841</v>
      </c>
      <c r="J784" s="58" t="s">
        <v>1841</v>
      </c>
      <c r="K784" s="58" t="s">
        <v>1841</v>
      </c>
    </row>
    <row r="785" spans="1:11" x14ac:dyDescent="0.25">
      <c r="A785" t="str">
        <f t="shared" si="12"/>
        <v>Unit05SS</v>
      </c>
      <c r="B785" s="58" t="s">
        <v>13</v>
      </c>
      <c r="C785" s="96" t="s">
        <v>750</v>
      </c>
      <c r="D785" s="58" t="s">
        <v>2647</v>
      </c>
      <c r="G785" s="58" t="s">
        <v>1841</v>
      </c>
      <c r="H785" s="58" t="s">
        <v>1841</v>
      </c>
      <c r="I785" s="58" t="s">
        <v>1841</v>
      </c>
      <c r="J785" s="58" t="s">
        <v>1841</v>
      </c>
      <c r="K785" s="58" t="s">
        <v>1841</v>
      </c>
    </row>
    <row r="786" spans="1:11" x14ac:dyDescent="0.25">
      <c r="A786" t="str">
        <f t="shared" si="12"/>
        <v>Unit0607</v>
      </c>
      <c r="B786" s="58" t="s">
        <v>13</v>
      </c>
      <c r="C786" s="96" t="s">
        <v>751</v>
      </c>
      <c r="D786" s="58" t="s">
        <v>2648</v>
      </c>
      <c r="G786" s="58" t="s">
        <v>1841</v>
      </c>
      <c r="H786" s="58" t="s">
        <v>1841</v>
      </c>
      <c r="I786" s="58" t="s">
        <v>1841</v>
      </c>
      <c r="J786" s="58" t="s">
        <v>1841</v>
      </c>
      <c r="K786" s="58" t="s">
        <v>1841</v>
      </c>
    </row>
    <row r="787" spans="1:11" x14ac:dyDescent="0.25">
      <c r="A787" t="str">
        <f t="shared" si="12"/>
        <v>Unit0639</v>
      </c>
      <c r="B787" s="58" t="s">
        <v>13</v>
      </c>
      <c r="C787" s="96" t="s">
        <v>98</v>
      </c>
      <c r="D787" s="58" t="s">
        <v>2649</v>
      </c>
    </row>
    <row r="788" spans="1:11" x14ac:dyDescent="0.25">
      <c r="A788" t="str">
        <f t="shared" si="12"/>
        <v>Unit06BM</v>
      </c>
      <c r="B788" s="58" t="s">
        <v>13</v>
      </c>
      <c r="C788" s="96" t="s">
        <v>752</v>
      </c>
      <c r="D788" s="58" t="s">
        <v>2650</v>
      </c>
      <c r="G788" s="58" t="s">
        <v>1841</v>
      </c>
      <c r="H788" s="58" t="s">
        <v>1841</v>
      </c>
      <c r="I788" s="58" t="s">
        <v>1841</v>
      </c>
      <c r="J788" s="58" t="s">
        <v>1841</v>
      </c>
      <c r="K788" s="58" t="s">
        <v>1841</v>
      </c>
    </row>
    <row r="789" spans="1:11" x14ac:dyDescent="0.25">
      <c r="A789" t="str">
        <f t="shared" si="12"/>
        <v>Unit06CD</v>
      </c>
      <c r="B789" s="58" t="s">
        <v>13</v>
      </c>
      <c r="C789" s="96" t="s">
        <v>753</v>
      </c>
      <c r="D789" s="58" t="s">
        <v>2651</v>
      </c>
      <c r="G789" s="58" t="s">
        <v>1841</v>
      </c>
      <c r="H789" s="58" t="s">
        <v>1841</v>
      </c>
      <c r="I789" s="58" t="s">
        <v>1841</v>
      </c>
      <c r="J789" s="58" t="s">
        <v>1841</v>
      </c>
      <c r="K789" s="58" t="s">
        <v>1841</v>
      </c>
    </row>
    <row r="790" spans="1:11" x14ac:dyDescent="0.25">
      <c r="A790" t="str">
        <f t="shared" si="12"/>
        <v>Unit06OT</v>
      </c>
      <c r="B790" s="58" t="s">
        <v>13</v>
      </c>
      <c r="C790" s="96" t="s">
        <v>754</v>
      </c>
      <c r="D790" s="58" t="s">
        <v>2652</v>
      </c>
      <c r="G790" s="58" t="s">
        <v>1841</v>
      </c>
      <c r="H790" s="58" t="s">
        <v>1841</v>
      </c>
      <c r="I790" s="58" t="s">
        <v>1841</v>
      </c>
      <c r="J790" s="58" t="s">
        <v>1841</v>
      </c>
      <c r="K790" s="58" t="s">
        <v>1841</v>
      </c>
    </row>
    <row r="791" spans="1:11" x14ac:dyDescent="0.25">
      <c r="A791" t="str">
        <f t="shared" si="12"/>
        <v>Unit06SD</v>
      </c>
      <c r="B791" s="58" t="s">
        <v>13</v>
      </c>
      <c r="C791" s="96" t="s">
        <v>755</v>
      </c>
      <c r="D791" s="58" t="s">
        <v>2653</v>
      </c>
      <c r="G791" s="58" t="s">
        <v>1841</v>
      </c>
      <c r="H791" s="58" t="s">
        <v>1841</v>
      </c>
      <c r="I791" s="58" t="s">
        <v>1841</v>
      </c>
      <c r="J791" s="58" t="s">
        <v>1841</v>
      </c>
      <c r="K791" s="58" t="s">
        <v>1841</v>
      </c>
    </row>
    <row r="792" spans="1:11" x14ac:dyDescent="0.25">
      <c r="A792" t="str">
        <f t="shared" si="12"/>
        <v>Unit06VE</v>
      </c>
      <c r="B792" s="58" t="s">
        <v>13</v>
      </c>
      <c r="C792" s="96" t="s">
        <v>756</v>
      </c>
      <c r="D792" s="58" t="s">
        <v>2654</v>
      </c>
      <c r="G792" s="58" t="s">
        <v>1841</v>
      </c>
      <c r="H792" s="58" t="s">
        <v>1841</v>
      </c>
      <c r="I792" s="58" t="s">
        <v>1841</v>
      </c>
      <c r="J792" s="58" t="s">
        <v>1841</v>
      </c>
      <c r="K792" s="58" t="s">
        <v>1841</v>
      </c>
    </row>
    <row r="793" spans="1:11" x14ac:dyDescent="0.25">
      <c r="A793" t="str">
        <f t="shared" si="12"/>
        <v>Unit0708</v>
      </c>
      <c r="B793" s="58" t="s">
        <v>13</v>
      </c>
      <c r="C793" s="96" t="s">
        <v>103</v>
      </c>
      <c r="D793" s="58" t="s">
        <v>2655</v>
      </c>
      <c r="G793" s="58" t="s">
        <v>1841</v>
      </c>
      <c r="H793" s="58" t="s">
        <v>1841</v>
      </c>
      <c r="I793" s="58" t="s">
        <v>1841</v>
      </c>
      <c r="J793" s="58" t="s">
        <v>1841</v>
      </c>
      <c r="K793" s="58" t="s">
        <v>1841</v>
      </c>
    </row>
    <row r="794" spans="1:11" x14ac:dyDescent="0.25">
      <c r="A794" t="str">
        <f t="shared" si="12"/>
        <v>Unit07CR</v>
      </c>
      <c r="B794" s="58" t="s">
        <v>13</v>
      </c>
      <c r="C794" s="96" t="s">
        <v>757</v>
      </c>
      <c r="D794" s="58" t="s">
        <v>2656</v>
      </c>
      <c r="G794" s="58" t="s">
        <v>1841</v>
      </c>
      <c r="H794" s="58" t="s">
        <v>1841</v>
      </c>
      <c r="I794" s="58" t="s">
        <v>1841</v>
      </c>
      <c r="J794" s="58" t="s">
        <v>1841</v>
      </c>
      <c r="K794" s="58" t="s">
        <v>1841</v>
      </c>
    </row>
    <row r="795" spans="1:11" x14ac:dyDescent="0.25">
      <c r="A795" t="str">
        <f t="shared" si="12"/>
        <v>Unit07DT</v>
      </c>
      <c r="B795" s="58" t="s">
        <v>13</v>
      </c>
      <c r="C795" s="96" t="s">
        <v>758</v>
      </c>
      <c r="D795" s="58" t="s">
        <v>2657</v>
      </c>
      <c r="G795" s="58" t="s">
        <v>1841</v>
      </c>
      <c r="H795" s="58" t="s">
        <v>1841</v>
      </c>
      <c r="I795" s="58" t="s">
        <v>1841</v>
      </c>
      <c r="J795" s="58" t="s">
        <v>1841</v>
      </c>
      <c r="K795" s="58" t="s">
        <v>1841</v>
      </c>
    </row>
    <row r="796" spans="1:11" x14ac:dyDescent="0.25">
      <c r="A796" t="str">
        <f t="shared" si="12"/>
        <v>Unit07SD</v>
      </c>
      <c r="B796" s="58" t="s">
        <v>13</v>
      </c>
      <c r="C796" s="96" t="s">
        <v>759</v>
      </c>
      <c r="D796" s="58" t="s">
        <v>2658</v>
      </c>
      <c r="G796" s="58" t="s">
        <v>1841</v>
      </c>
      <c r="H796" s="58" t="s">
        <v>1841</v>
      </c>
      <c r="I796" s="58" t="s">
        <v>1841</v>
      </c>
      <c r="J796" s="58" t="s">
        <v>1841</v>
      </c>
      <c r="K796" s="58" t="s">
        <v>1841</v>
      </c>
    </row>
    <row r="797" spans="1:11" x14ac:dyDescent="0.25">
      <c r="A797" t="str">
        <f t="shared" si="12"/>
        <v>Unit07TT</v>
      </c>
      <c r="B797" s="58" t="s">
        <v>13</v>
      </c>
      <c r="C797" s="96" t="s">
        <v>760</v>
      </c>
      <c r="D797" s="58" t="s">
        <v>2659</v>
      </c>
      <c r="G797" s="58" t="s">
        <v>1841</v>
      </c>
      <c r="H797" s="58" t="s">
        <v>1841</v>
      </c>
      <c r="I797" s="58" t="s">
        <v>1841</v>
      </c>
      <c r="J797" s="58" t="s">
        <v>1841</v>
      </c>
      <c r="K797" s="58" t="s">
        <v>1841</v>
      </c>
    </row>
    <row r="798" spans="1:11" x14ac:dyDescent="0.25">
      <c r="A798" t="str">
        <f t="shared" si="12"/>
        <v>Unit0809</v>
      </c>
      <c r="B798" s="58" t="s">
        <v>13</v>
      </c>
      <c r="C798" s="96" t="s">
        <v>761</v>
      </c>
      <c r="D798" s="58" t="s">
        <v>2660</v>
      </c>
      <c r="G798" s="58" t="s">
        <v>1841</v>
      </c>
      <c r="H798" s="58" t="s">
        <v>1841</v>
      </c>
      <c r="I798" s="58" t="s">
        <v>1841</v>
      </c>
      <c r="J798" s="58" t="s">
        <v>1841</v>
      </c>
      <c r="K798" s="58" t="s">
        <v>1841</v>
      </c>
    </row>
    <row r="799" spans="1:11" x14ac:dyDescent="0.25">
      <c r="A799" t="str">
        <f t="shared" si="12"/>
        <v>Unit0832</v>
      </c>
      <c r="B799" s="58" t="s">
        <v>13</v>
      </c>
      <c r="C799" s="96" t="s">
        <v>762</v>
      </c>
      <c r="D799" s="58" t="s">
        <v>2661</v>
      </c>
      <c r="G799" s="58" t="s">
        <v>1841</v>
      </c>
      <c r="H799" s="58" t="s">
        <v>1841</v>
      </c>
      <c r="I799" s="58" t="s">
        <v>1841</v>
      </c>
      <c r="J799" s="58" t="s">
        <v>1841</v>
      </c>
      <c r="K799" s="58" t="s">
        <v>1841</v>
      </c>
    </row>
    <row r="800" spans="1:11" x14ac:dyDescent="0.25">
      <c r="A800" t="str">
        <f t="shared" si="12"/>
        <v>Unit08PE</v>
      </c>
      <c r="B800" s="58" t="s">
        <v>13</v>
      </c>
      <c r="C800" s="96" t="s">
        <v>763</v>
      </c>
      <c r="D800" s="58" t="s">
        <v>2662</v>
      </c>
      <c r="G800" s="58" t="s">
        <v>1841</v>
      </c>
      <c r="H800" s="58" t="s">
        <v>1841</v>
      </c>
      <c r="I800" s="58" t="s">
        <v>1841</v>
      </c>
      <c r="J800" s="58" t="s">
        <v>1841</v>
      </c>
      <c r="K800" s="58" t="s">
        <v>1841</v>
      </c>
    </row>
    <row r="801" spans="1:11" x14ac:dyDescent="0.25">
      <c r="A801" t="str">
        <f t="shared" si="12"/>
        <v>Unit08PP</v>
      </c>
      <c r="B801" s="58" t="s">
        <v>13</v>
      </c>
      <c r="C801" s="96" t="s">
        <v>764</v>
      </c>
      <c r="D801" s="58" t="s">
        <v>2663</v>
      </c>
      <c r="G801" s="58" t="s">
        <v>1841</v>
      </c>
      <c r="H801" s="58" t="s">
        <v>1841</v>
      </c>
      <c r="I801" s="58" t="s">
        <v>1841</v>
      </c>
      <c r="J801" s="58" t="s">
        <v>1841</v>
      </c>
      <c r="K801" s="58" t="s">
        <v>1841</v>
      </c>
    </row>
    <row r="802" spans="1:11" x14ac:dyDescent="0.25">
      <c r="A802" t="str">
        <f t="shared" si="12"/>
        <v>Unit090T</v>
      </c>
      <c r="B802" s="58" t="s">
        <v>13</v>
      </c>
      <c r="C802" s="96" t="s">
        <v>765</v>
      </c>
      <c r="D802" s="58" t="s">
        <v>2664</v>
      </c>
      <c r="G802" s="58" t="s">
        <v>1841</v>
      </c>
      <c r="H802" s="58" t="s">
        <v>1841</v>
      </c>
      <c r="I802" s="58" t="s">
        <v>1841</v>
      </c>
      <c r="J802" s="58" t="s">
        <v>1841</v>
      </c>
      <c r="K802" s="58" t="s">
        <v>1841</v>
      </c>
    </row>
    <row r="803" spans="1:11" x14ac:dyDescent="0.25">
      <c r="A803" t="str">
        <f t="shared" si="12"/>
        <v>Unit0915</v>
      </c>
      <c r="B803" s="58" t="s">
        <v>13</v>
      </c>
      <c r="C803" s="96" t="s">
        <v>108</v>
      </c>
      <c r="D803" s="58" t="s">
        <v>2665</v>
      </c>
      <c r="G803" s="58" t="s">
        <v>1841</v>
      </c>
      <c r="H803" s="58" t="s">
        <v>1841</v>
      </c>
      <c r="I803" s="58" t="s">
        <v>1841</v>
      </c>
      <c r="J803" s="58" t="s">
        <v>1841</v>
      </c>
      <c r="K803" s="58" t="s">
        <v>1841</v>
      </c>
    </row>
    <row r="804" spans="1:11" x14ac:dyDescent="0.25">
      <c r="A804" t="str">
        <f t="shared" si="12"/>
        <v>Unit0CNG</v>
      </c>
      <c r="B804" s="58" t="s">
        <v>13</v>
      </c>
      <c r="C804" s="96" t="s">
        <v>766</v>
      </c>
      <c r="D804" s="58" t="s">
        <v>2666</v>
      </c>
      <c r="G804" s="58" t="s">
        <v>1841</v>
      </c>
      <c r="H804" s="58" t="s">
        <v>1841</v>
      </c>
      <c r="I804" s="58" t="s">
        <v>1841</v>
      </c>
      <c r="J804" s="58" t="s">
        <v>1841</v>
      </c>
      <c r="K804" s="58" t="s">
        <v>1841</v>
      </c>
    </row>
    <row r="805" spans="1:11" x14ac:dyDescent="0.25">
      <c r="A805" t="str">
        <f t="shared" si="12"/>
        <v>Unit0DSL</v>
      </c>
      <c r="B805" s="58" t="s">
        <v>13</v>
      </c>
      <c r="C805" s="96" t="s">
        <v>767</v>
      </c>
      <c r="D805" s="58" t="s">
        <v>2667</v>
      </c>
      <c r="G805" s="58" t="s">
        <v>1841</v>
      </c>
      <c r="H805" s="58" t="s">
        <v>1841</v>
      </c>
      <c r="I805" s="58" t="s">
        <v>1841</v>
      </c>
      <c r="J805" s="58" t="s">
        <v>1841</v>
      </c>
      <c r="K805" s="58" t="s">
        <v>1841</v>
      </c>
    </row>
    <row r="806" spans="1:11" x14ac:dyDescent="0.25">
      <c r="A806" t="str">
        <f t="shared" si="12"/>
        <v>Unit0GAS</v>
      </c>
      <c r="B806" s="58" t="s">
        <v>13</v>
      </c>
      <c r="C806" s="96" t="s">
        <v>768</v>
      </c>
      <c r="D806" s="58" t="s">
        <v>2668</v>
      </c>
      <c r="G806" s="58" t="s">
        <v>1841</v>
      </c>
      <c r="H806" s="58" t="s">
        <v>1841</v>
      </c>
      <c r="I806" s="58" t="s">
        <v>1841</v>
      </c>
      <c r="J806" s="58" t="s">
        <v>1841</v>
      </c>
      <c r="K806" s="58" t="s">
        <v>1841</v>
      </c>
    </row>
    <row r="807" spans="1:11" x14ac:dyDescent="0.25">
      <c r="A807" t="str">
        <f t="shared" si="12"/>
        <v>Unit1000</v>
      </c>
      <c r="B807" s="58" t="s">
        <v>13</v>
      </c>
      <c r="C807" s="96">
        <v>1000</v>
      </c>
      <c r="D807" s="58" t="s">
        <v>237</v>
      </c>
      <c r="G807" s="58" t="s">
        <v>1841</v>
      </c>
      <c r="H807" s="58" t="s">
        <v>1841</v>
      </c>
      <c r="I807" s="58" t="s">
        <v>1841</v>
      </c>
      <c r="J807" s="58" t="s">
        <v>1841</v>
      </c>
      <c r="K807" s="58" t="s">
        <v>1841</v>
      </c>
    </row>
    <row r="808" spans="1:11" x14ac:dyDescent="0.25">
      <c r="A808" t="str">
        <f t="shared" si="12"/>
        <v>Unit1001</v>
      </c>
      <c r="B808" s="58" t="s">
        <v>13</v>
      </c>
      <c r="C808" s="96">
        <v>1001</v>
      </c>
      <c r="D808" s="58" t="s">
        <v>2669</v>
      </c>
    </row>
    <row r="809" spans="1:11" x14ac:dyDescent="0.25">
      <c r="A809" t="str">
        <f t="shared" si="12"/>
        <v>Unit1002</v>
      </c>
      <c r="B809" s="58" t="s">
        <v>13</v>
      </c>
      <c r="C809" s="96">
        <v>1002</v>
      </c>
      <c r="D809" s="58" t="s">
        <v>2670</v>
      </c>
    </row>
    <row r="810" spans="1:11" x14ac:dyDescent="0.25">
      <c r="A810" t="str">
        <f t="shared" si="12"/>
        <v>Unit1003</v>
      </c>
      <c r="B810" s="58" t="s">
        <v>13</v>
      </c>
      <c r="C810" s="96">
        <v>1003</v>
      </c>
      <c r="D810" s="58" t="s">
        <v>1916</v>
      </c>
    </row>
    <row r="811" spans="1:11" x14ac:dyDescent="0.25">
      <c r="A811" t="str">
        <f t="shared" si="12"/>
        <v>Unit1004</v>
      </c>
      <c r="B811" s="58" t="s">
        <v>13</v>
      </c>
      <c r="C811" s="96">
        <v>1004</v>
      </c>
      <c r="D811" s="58" t="s">
        <v>1784</v>
      </c>
    </row>
    <row r="812" spans="1:11" x14ac:dyDescent="0.25">
      <c r="A812" t="str">
        <f t="shared" si="12"/>
        <v>Unit1005</v>
      </c>
      <c r="B812" s="58" t="s">
        <v>13</v>
      </c>
      <c r="C812" s="96">
        <v>1005</v>
      </c>
      <c r="D812" s="58" t="s">
        <v>2671</v>
      </c>
    </row>
    <row r="813" spans="1:11" x14ac:dyDescent="0.25">
      <c r="A813" t="str">
        <f t="shared" si="12"/>
        <v>Unit1006</v>
      </c>
      <c r="B813" s="58" t="s">
        <v>13</v>
      </c>
      <c r="C813" s="96">
        <v>1006</v>
      </c>
      <c r="D813" s="58" t="s">
        <v>2672</v>
      </c>
    </row>
    <row r="814" spans="1:11" x14ac:dyDescent="0.25">
      <c r="A814" t="str">
        <f t="shared" si="12"/>
        <v>Unit1007</v>
      </c>
      <c r="B814" s="58" t="s">
        <v>13</v>
      </c>
      <c r="C814" s="96">
        <v>1007</v>
      </c>
      <c r="D814" s="58" t="s">
        <v>2673</v>
      </c>
    </row>
    <row r="815" spans="1:11" x14ac:dyDescent="0.25">
      <c r="A815" t="str">
        <f t="shared" si="12"/>
        <v>Unit1008</v>
      </c>
      <c r="B815" s="58" t="s">
        <v>13</v>
      </c>
      <c r="C815" s="96">
        <v>1008</v>
      </c>
      <c r="D815" s="58" t="s">
        <v>2674</v>
      </c>
    </row>
    <row r="816" spans="1:11" x14ac:dyDescent="0.25">
      <c r="A816" t="str">
        <f t="shared" si="12"/>
        <v>Unit1009</v>
      </c>
      <c r="B816" s="58" t="s">
        <v>13</v>
      </c>
      <c r="C816" s="96">
        <v>1009</v>
      </c>
      <c r="D816" s="58" t="s">
        <v>2675</v>
      </c>
    </row>
    <row r="817" spans="1:4" x14ac:dyDescent="0.25">
      <c r="A817" t="str">
        <f t="shared" si="12"/>
        <v>Unit1010</v>
      </c>
      <c r="B817" s="58" t="s">
        <v>13</v>
      </c>
      <c r="C817" s="96">
        <v>1010</v>
      </c>
      <c r="D817" s="58" t="s">
        <v>2676</v>
      </c>
    </row>
    <row r="818" spans="1:4" x14ac:dyDescent="0.25">
      <c r="A818" t="str">
        <f t="shared" si="12"/>
        <v>Unit1011</v>
      </c>
      <c r="B818" s="58" t="s">
        <v>13</v>
      </c>
      <c r="C818" s="96">
        <v>1011</v>
      </c>
      <c r="D818" s="58" t="s">
        <v>2677</v>
      </c>
    </row>
    <row r="819" spans="1:4" x14ac:dyDescent="0.25">
      <c r="A819" t="str">
        <f t="shared" si="12"/>
        <v>Unit1012</v>
      </c>
      <c r="B819" s="58" t="s">
        <v>13</v>
      </c>
      <c r="C819" s="96">
        <v>1012</v>
      </c>
      <c r="D819" s="58" t="s">
        <v>2678</v>
      </c>
    </row>
    <row r="820" spans="1:4" x14ac:dyDescent="0.25">
      <c r="A820" t="str">
        <f t="shared" si="12"/>
        <v>Unit1013</v>
      </c>
      <c r="B820" s="58" t="s">
        <v>13</v>
      </c>
      <c r="C820" s="96">
        <v>1013</v>
      </c>
      <c r="D820" s="58" t="s">
        <v>2679</v>
      </c>
    </row>
    <row r="821" spans="1:4" x14ac:dyDescent="0.25">
      <c r="A821" t="str">
        <f t="shared" si="12"/>
        <v>Unit1014</v>
      </c>
      <c r="B821" s="58" t="s">
        <v>13</v>
      </c>
      <c r="C821" s="96">
        <v>1014</v>
      </c>
      <c r="D821" s="58" t="s">
        <v>2680</v>
      </c>
    </row>
    <row r="822" spans="1:4" x14ac:dyDescent="0.25">
      <c r="A822" t="str">
        <f t="shared" si="12"/>
        <v>Unit1015</v>
      </c>
      <c r="B822" s="58" t="s">
        <v>13</v>
      </c>
      <c r="C822" s="96">
        <v>1015</v>
      </c>
      <c r="D822" s="58" t="s">
        <v>2681</v>
      </c>
    </row>
    <row r="823" spans="1:4" x14ac:dyDescent="0.25">
      <c r="A823" t="str">
        <f t="shared" si="12"/>
        <v>Unit1016</v>
      </c>
      <c r="B823" s="58" t="s">
        <v>13</v>
      </c>
      <c r="C823" s="96">
        <v>1016</v>
      </c>
      <c r="D823" s="58" t="s">
        <v>2682</v>
      </c>
    </row>
    <row r="824" spans="1:4" x14ac:dyDescent="0.25">
      <c r="A824" t="str">
        <f t="shared" si="12"/>
        <v>Unit1017</v>
      </c>
      <c r="B824" s="58" t="s">
        <v>13</v>
      </c>
      <c r="C824" s="96">
        <v>1017</v>
      </c>
      <c r="D824" s="58" t="s">
        <v>2683</v>
      </c>
    </row>
    <row r="825" spans="1:4" x14ac:dyDescent="0.25">
      <c r="A825" t="str">
        <f t="shared" si="12"/>
        <v>Unit1018</v>
      </c>
      <c r="B825" s="58" t="s">
        <v>13</v>
      </c>
      <c r="C825" s="96">
        <v>1018</v>
      </c>
      <c r="D825" s="58" t="s">
        <v>2684</v>
      </c>
    </row>
    <row r="826" spans="1:4" x14ac:dyDescent="0.25">
      <c r="A826" t="str">
        <f t="shared" si="12"/>
        <v>Unit1019</v>
      </c>
      <c r="B826" s="58" t="s">
        <v>13</v>
      </c>
      <c r="C826" s="96">
        <v>1019</v>
      </c>
      <c r="D826" s="58" t="s">
        <v>2685</v>
      </c>
    </row>
    <row r="827" spans="1:4" x14ac:dyDescent="0.25">
      <c r="A827" t="str">
        <f t="shared" si="12"/>
        <v>Unit1020</v>
      </c>
      <c r="B827" s="58" t="s">
        <v>13</v>
      </c>
      <c r="C827" s="96">
        <v>1020</v>
      </c>
      <c r="D827" s="58" t="s">
        <v>2686</v>
      </c>
    </row>
    <row r="828" spans="1:4" x14ac:dyDescent="0.25">
      <c r="A828" t="str">
        <f t="shared" si="12"/>
        <v>Unit1021</v>
      </c>
      <c r="B828" s="58" t="s">
        <v>13</v>
      </c>
      <c r="C828" s="96">
        <v>1021</v>
      </c>
      <c r="D828" s="58" t="s">
        <v>2687</v>
      </c>
    </row>
    <row r="829" spans="1:4" x14ac:dyDescent="0.25">
      <c r="A829" t="str">
        <f t="shared" si="12"/>
        <v>Unit1022</v>
      </c>
      <c r="B829" s="58" t="s">
        <v>13</v>
      </c>
      <c r="C829" s="96">
        <v>1022</v>
      </c>
      <c r="D829" s="58" t="s">
        <v>2688</v>
      </c>
    </row>
    <row r="830" spans="1:4" x14ac:dyDescent="0.25">
      <c r="A830" t="str">
        <f t="shared" si="12"/>
        <v>Unit1023</v>
      </c>
      <c r="B830" s="58" t="s">
        <v>13</v>
      </c>
      <c r="C830" s="96">
        <v>1023</v>
      </c>
      <c r="D830" s="58" t="s">
        <v>2689</v>
      </c>
    </row>
    <row r="831" spans="1:4" x14ac:dyDescent="0.25">
      <c r="A831" t="str">
        <f t="shared" si="12"/>
        <v>Unit1024</v>
      </c>
      <c r="B831" s="58" t="s">
        <v>13</v>
      </c>
      <c r="C831" s="96">
        <v>1024</v>
      </c>
      <c r="D831" s="58" t="s">
        <v>2622</v>
      </c>
    </row>
    <row r="832" spans="1:4" x14ac:dyDescent="0.25">
      <c r="A832" t="str">
        <f t="shared" si="12"/>
        <v>Unit1025</v>
      </c>
      <c r="B832" s="58" t="s">
        <v>13</v>
      </c>
      <c r="C832" s="96">
        <v>1025</v>
      </c>
      <c r="D832" s="58" t="s">
        <v>2690</v>
      </c>
    </row>
    <row r="833" spans="1:11" x14ac:dyDescent="0.25">
      <c r="A833" t="str">
        <f t="shared" si="12"/>
        <v>Unit1026</v>
      </c>
      <c r="B833" s="58" t="s">
        <v>13</v>
      </c>
      <c r="C833" s="96">
        <v>1026</v>
      </c>
      <c r="D833" s="58" t="s">
        <v>2691</v>
      </c>
    </row>
    <row r="834" spans="1:11" x14ac:dyDescent="0.25">
      <c r="A834" t="str">
        <f t="shared" si="12"/>
        <v>Unit1027</v>
      </c>
      <c r="B834" s="58" t="s">
        <v>13</v>
      </c>
      <c r="C834" s="96">
        <v>1027</v>
      </c>
      <c r="D834" s="58" t="s">
        <v>2692</v>
      </c>
    </row>
    <row r="835" spans="1:11" x14ac:dyDescent="0.25">
      <c r="A835" t="str">
        <f t="shared" si="12"/>
        <v>Unit1028</v>
      </c>
      <c r="B835" s="58" t="s">
        <v>13</v>
      </c>
      <c r="C835" s="96">
        <v>1028</v>
      </c>
      <c r="D835" s="58" t="s">
        <v>2693</v>
      </c>
    </row>
    <row r="836" spans="1:11" x14ac:dyDescent="0.25">
      <c r="A836" t="str">
        <f t="shared" ref="A836:A899" si="13">B836&amp;C836</f>
        <v>Unit1029</v>
      </c>
      <c r="B836" s="58" t="s">
        <v>13</v>
      </c>
      <c r="C836" s="96">
        <v>1029</v>
      </c>
      <c r="D836" s="58" t="s">
        <v>2694</v>
      </c>
    </row>
    <row r="837" spans="1:11" x14ac:dyDescent="0.25">
      <c r="A837" t="str">
        <f t="shared" si="13"/>
        <v>Unit1030</v>
      </c>
      <c r="B837" s="58" t="s">
        <v>13</v>
      </c>
      <c r="C837" s="96">
        <v>1030</v>
      </c>
      <c r="D837" s="58" t="s">
        <v>2695</v>
      </c>
    </row>
    <row r="838" spans="1:11" x14ac:dyDescent="0.25">
      <c r="A838" t="str">
        <f t="shared" si="13"/>
        <v>Unit1031</v>
      </c>
      <c r="B838" s="58" t="s">
        <v>13</v>
      </c>
      <c r="C838" s="96">
        <v>1031</v>
      </c>
      <c r="D838" s="58" t="s">
        <v>2696</v>
      </c>
    </row>
    <row r="839" spans="1:11" x14ac:dyDescent="0.25">
      <c r="A839" t="str">
        <f t="shared" si="13"/>
        <v>Unit1032</v>
      </c>
      <c r="B839" s="58" t="s">
        <v>13</v>
      </c>
      <c r="C839" s="96">
        <v>1032</v>
      </c>
      <c r="D839" s="58" t="s">
        <v>2697</v>
      </c>
    </row>
    <row r="840" spans="1:11" x14ac:dyDescent="0.25">
      <c r="A840" t="str">
        <f t="shared" si="13"/>
        <v>Unit1033</v>
      </c>
      <c r="B840" s="58" t="s">
        <v>13</v>
      </c>
      <c r="C840" s="96">
        <v>1033</v>
      </c>
      <c r="D840" s="58" t="s">
        <v>2698</v>
      </c>
    </row>
    <row r="841" spans="1:11" x14ac:dyDescent="0.25">
      <c r="A841" t="str">
        <f t="shared" si="13"/>
        <v>Unit1035</v>
      </c>
      <c r="B841" s="58" t="s">
        <v>13</v>
      </c>
      <c r="C841" s="96">
        <v>1035</v>
      </c>
      <c r="D841" s="58" t="s">
        <v>2699</v>
      </c>
    </row>
    <row r="842" spans="1:11" x14ac:dyDescent="0.25">
      <c r="A842" t="str">
        <f t="shared" si="13"/>
        <v>Unit1064</v>
      </c>
      <c r="B842" s="58" t="s">
        <v>13</v>
      </c>
      <c r="C842" s="96">
        <v>1064</v>
      </c>
      <c r="D842" s="58" t="s">
        <v>2700</v>
      </c>
    </row>
    <row r="843" spans="1:11" x14ac:dyDescent="0.25">
      <c r="A843" t="str">
        <f t="shared" si="13"/>
        <v>Unit1099</v>
      </c>
      <c r="B843" s="58" t="s">
        <v>13</v>
      </c>
      <c r="C843" s="96">
        <v>1099</v>
      </c>
      <c r="D843" s="58" t="s">
        <v>2701</v>
      </c>
      <c r="G843" s="58" t="s">
        <v>1841</v>
      </c>
      <c r="H843" s="58" t="s">
        <v>1841</v>
      </c>
      <c r="I843" s="58" t="s">
        <v>1841</v>
      </c>
      <c r="J843" s="58" t="s">
        <v>1841</v>
      </c>
      <c r="K843" s="58" t="s">
        <v>1841</v>
      </c>
    </row>
    <row r="844" spans="1:11" x14ac:dyDescent="0.25">
      <c r="A844" t="str">
        <f t="shared" si="13"/>
        <v>Unit10IC</v>
      </c>
      <c r="B844" s="58" t="s">
        <v>13</v>
      </c>
      <c r="C844" s="96" t="s">
        <v>790</v>
      </c>
      <c r="D844" s="58" t="s">
        <v>2702</v>
      </c>
      <c r="G844" s="58" t="s">
        <v>1841</v>
      </c>
      <c r="H844" s="58" t="s">
        <v>1841</v>
      </c>
      <c r="I844" s="58" t="s">
        <v>1841</v>
      </c>
      <c r="J844" s="58" t="s">
        <v>1841</v>
      </c>
      <c r="K844" s="58" t="s">
        <v>1841</v>
      </c>
    </row>
    <row r="845" spans="1:11" x14ac:dyDescent="0.25">
      <c r="A845" t="str">
        <f t="shared" si="13"/>
        <v>Unit10OT</v>
      </c>
      <c r="B845" s="58" t="s">
        <v>13</v>
      </c>
      <c r="C845" s="96" t="s">
        <v>791</v>
      </c>
      <c r="D845" s="58" t="s">
        <v>2703</v>
      </c>
      <c r="G845" s="58" t="s">
        <v>1841</v>
      </c>
      <c r="H845" s="58" t="s">
        <v>1841</v>
      </c>
      <c r="I845" s="58" t="s">
        <v>1841</v>
      </c>
      <c r="J845" s="58" t="s">
        <v>1841</v>
      </c>
      <c r="K845" s="58" t="s">
        <v>1841</v>
      </c>
    </row>
    <row r="846" spans="1:11" x14ac:dyDescent="0.25">
      <c r="A846" t="str">
        <f t="shared" si="13"/>
        <v>Unit1100</v>
      </c>
      <c r="B846" s="58" t="s">
        <v>13</v>
      </c>
      <c r="C846" s="96">
        <v>1100</v>
      </c>
      <c r="D846" s="58" t="s">
        <v>2420</v>
      </c>
      <c r="I846" s="58" t="s">
        <v>1841</v>
      </c>
      <c r="J846" s="58" t="s">
        <v>1841</v>
      </c>
      <c r="K846" s="58" t="s">
        <v>1841</v>
      </c>
    </row>
    <row r="847" spans="1:11" x14ac:dyDescent="0.25">
      <c r="A847" t="str">
        <f t="shared" si="13"/>
        <v>Unit1112</v>
      </c>
      <c r="B847" s="58" t="s">
        <v>13</v>
      </c>
      <c r="C847" s="96">
        <v>1112</v>
      </c>
      <c r="D847" s="58" t="s">
        <v>2704</v>
      </c>
      <c r="G847" s="58" t="s">
        <v>1841</v>
      </c>
      <c r="H847" s="58" t="s">
        <v>1841</v>
      </c>
      <c r="I847" s="58" t="s">
        <v>1841</v>
      </c>
      <c r="J847" s="58" t="s">
        <v>1841</v>
      </c>
      <c r="K847" s="58" t="s">
        <v>1841</v>
      </c>
    </row>
    <row r="848" spans="1:11" x14ac:dyDescent="0.25">
      <c r="A848" t="str">
        <f t="shared" si="13"/>
        <v>Unit1114</v>
      </c>
      <c r="B848" s="58" t="s">
        <v>13</v>
      </c>
      <c r="C848" s="96">
        <v>1114</v>
      </c>
      <c r="D848" s="58" t="s">
        <v>2705</v>
      </c>
      <c r="G848" s="58" t="s">
        <v>1841</v>
      </c>
      <c r="H848" s="58" t="s">
        <v>1841</v>
      </c>
      <c r="I848" s="58" t="s">
        <v>1841</v>
      </c>
      <c r="J848" s="58" t="s">
        <v>1841</v>
      </c>
      <c r="K848" s="58" t="s">
        <v>1841</v>
      </c>
    </row>
    <row r="849" spans="1:11" x14ac:dyDescent="0.25">
      <c r="A849" t="str">
        <f t="shared" si="13"/>
        <v>Unit1200</v>
      </c>
      <c r="B849" s="58" t="s">
        <v>13</v>
      </c>
      <c r="C849" s="96">
        <v>1200</v>
      </c>
      <c r="D849" s="58" t="s">
        <v>2706</v>
      </c>
      <c r="G849" s="58" t="s">
        <v>1841</v>
      </c>
      <c r="H849" s="58" t="s">
        <v>1841</v>
      </c>
      <c r="I849" s="58" t="s">
        <v>1841</v>
      </c>
      <c r="J849" s="58" t="s">
        <v>1841</v>
      </c>
      <c r="K849" s="58" t="s">
        <v>1841</v>
      </c>
    </row>
    <row r="850" spans="1:11" x14ac:dyDescent="0.25">
      <c r="A850" t="str">
        <f t="shared" si="13"/>
        <v>Unit1213</v>
      </c>
      <c r="B850" s="58" t="s">
        <v>13</v>
      </c>
      <c r="C850" s="96">
        <v>1213</v>
      </c>
      <c r="D850" s="58" t="s">
        <v>2707</v>
      </c>
      <c r="G850" s="58" t="s">
        <v>1841</v>
      </c>
      <c r="H850" s="58" t="s">
        <v>1841</v>
      </c>
      <c r="I850" s="58" t="s">
        <v>1841</v>
      </c>
      <c r="J850" s="58" t="s">
        <v>1841</v>
      </c>
      <c r="K850" s="58" t="s">
        <v>1841</v>
      </c>
    </row>
    <row r="851" spans="1:11" x14ac:dyDescent="0.25">
      <c r="A851" t="str">
        <f t="shared" si="13"/>
        <v>Unit1240</v>
      </c>
      <c r="B851" s="58" t="s">
        <v>13</v>
      </c>
      <c r="C851" s="96">
        <v>1240</v>
      </c>
      <c r="D851" s="58" t="s">
        <v>2708</v>
      </c>
      <c r="G851" s="58" t="s">
        <v>1841</v>
      </c>
      <c r="H851" s="58" t="s">
        <v>1841</v>
      </c>
      <c r="I851" s="58" t="s">
        <v>1841</v>
      </c>
      <c r="J851" s="58" t="s">
        <v>1841</v>
      </c>
      <c r="K851" s="58" t="s">
        <v>1841</v>
      </c>
    </row>
    <row r="852" spans="1:11" x14ac:dyDescent="0.25">
      <c r="A852" t="str">
        <f t="shared" si="13"/>
        <v>Unit1300</v>
      </c>
      <c r="B852" s="58" t="s">
        <v>13</v>
      </c>
      <c r="C852" s="96">
        <v>1300</v>
      </c>
      <c r="D852" s="58" t="s">
        <v>2709</v>
      </c>
      <c r="G852" s="58" t="s">
        <v>1841</v>
      </c>
      <c r="H852" s="58" t="s">
        <v>1841</v>
      </c>
      <c r="I852" s="58" t="s">
        <v>1841</v>
      </c>
      <c r="J852" s="58" t="s">
        <v>1841</v>
      </c>
      <c r="K852" s="58" t="s">
        <v>1841</v>
      </c>
    </row>
    <row r="853" spans="1:11" x14ac:dyDescent="0.25">
      <c r="A853" t="str">
        <f t="shared" si="13"/>
        <v>Unit1314</v>
      </c>
      <c r="B853" s="58" t="s">
        <v>13</v>
      </c>
      <c r="C853" s="96">
        <v>1314</v>
      </c>
      <c r="D853" s="58" t="s">
        <v>2710</v>
      </c>
      <c r="G853" s="58" t="s">
        <v>1841</v>
      </c>
      <c r="H853" s="58" t="s">
        <v>1841</v>
      </c>
      <c r="I853" s="58" t="s">
        <v>1841</v>
      </c>
      <c r="J853" s="58" t="s">
        <v>1841</v>
      </c>
      <c r="K853" s="58" t="s">
        <v>1841</v>
      </c>
    </row>
    <row r="854" spans="1:11" x14ac:dyDescent="0.25">
      <c r="A854" t="str">
        <f t="shared" si="13"/>
        <v>Unit1400</v>
      </c>
      <c r="B854" s="58" t="s">
        <v>13</v>
      </c>
      <c r="C854" s="96">
        <v>1400</v>
      </c>
      <c r="D854" s="58" t="s">
        <v>2711</v>
      </c>
      <c r="I854" s="58" t="s">
        <v>1841</v>
      </c>
      <c r="J854" s="58" t="s">
        <v>1841</v>
      </c>
      <c r="K854" s="58" t="s">
        <v>1841</v>
      </c>
    </row>
    <row r="855" spans="1:11" x14ac:dyDescent="0.25">
      <c r="A855" t="str">
        <f t="shared" si="13"/>
        <v>Unit1483</v>
      </c>
      <c r="B855" s="58" t="s">
        <v>13</v>
      </c>
      <c r="C855" s="96">
        <v>1483</v>
      </c>
      <c r="D855" s="58" t="s">
        <v>2712</v>
      </c>
      <c r="G855" s="58" t="s">
        <v>1841</v>
      </c>
      <c r="H855" s="58" t="s">
        <v>1841</v>
      </c>
      <c r="I855" s="58" t="s">
        <v>1841</v>
      </c>
      <c r="J855" s="58" t="s">
        <v>1841</v>
      </c>
      <c r="K855" s="58" t="s">
        <v>1841</v>
      </c>
    </row>
    <row r="856" spans="1:11" x14ac:dyDescent="0.25">
      <c r="A856" t="str">
        <f t="shared" si="13"/>
        <v>Unit1490</v>
      </c>
      <c r="B856" s="58" t="s">
        <v>13</v>
      </c>
      <c r="C856" s="96">
        <v>1490</v>
      </c>
      <c r="D856" s="58" t="s">
        <v>2629</v>
      </c>
      <c r="G856" s="58" t="s">
        <v>1841</v>
      </c>
      <c r="H856" s="58" t="s">
        <v>1841</v>
      </c>
      <c r="I856" s="58" t="s">
        <v>1841</v>
      </c>
      <c r="J856" s="58" t="s">
        <v>1841</v>
      </c>
      <c r="K856" s="58" t="s">
        <v>1841</v>
      </c>
    </row>
    <row r="857" spans="1:11" x14ac:dyDescent="0.25">
      <c r="A857" t="str">
        <f t="shared" si="13"/>
        <v>Unit15MN</v>
      </c>
      <c r="B857" s="58" t="s">
        <v>13</v>
      </c>
      <c r="C857" s="96" t="s">
        <v>792</v>
      </c>
      <c r="D857" s="58" t="s">
        <v>2713</v>
      </c>
      <c r="G857" s="58" t="s">
        <v>1841</v>
      </c>
      <c r="H857" s="58" t="s">
        <v>1841</v>
      </c>
      <c r="I857" s="58" t="s">
        <v>1841</v>
      </c>
      <c r="J857" s="58" t="s">
        <v>1841</v>
      </c>
      <c r="K857" s="58" t="s">
        <v>1841</v>
      </c>
    </row>
    <row r="858" spans="1:11" x14ac:dyDescent="0.25">
      <c r="A858" t="str">
        <f t="shared" si="13"/>
        <v>Unit1617</v>
      </c>
      <c r="B858" s="58" t="s">
        <v>13</v>
      </c>
      <c r="C858" s="98" t="s">
        <v>793</v>
      </c>
      <c r="D858" s="67" t="s">
        <v>2714</v>
      </c>
      <c r="G858" s="58" t="s">
        <v>1841</v>
      </c>
      <c r="H858" s="58" t="s">
        <v>1841</v>
      </c>
      <c r="I858" s="58" t="s">
        <v>1841</v>
      </c>
      <c r="J858" s="58" t="s">
        <v>1841</v>
      </c>
      <c r="K858" s="58" t="s">
        <v>1841</v>
      </c>
    </row>
    <row r="859" spans="1:11" x14ac:dyDescent="0.25">
      <c r="A859" t="str">
        <f t="shared" si="13"/>
        <v>Unit1T00</v>
      </c>
      <c r="B859" s="58" t="s">
        <v>13</v>
      </c>
      <c r="C859" s="96" t="s">
        <v>635</v>
      </c>
      <c r="D859" s="58" t="s">
        <v>1882</v>
      </c>
    </row>
    <row r="860" spans="1:11" x14ac:dyDescent="0.25">
      <c r="A860" t="str">
        <f t="shared" si="13"/>
        <v>Unit1TST</v>
      </c>
      <c r="B860" s="58" t="s">
        <v>13</v>
      </c>
      <c r="C860" s="96" t="s">
        <v>794</v>
      </c>
      <c r="D860" s="58" t="s">
        <v>2715</v>
      </c>
      <c r="G860" s="58" t="s">
        <v>1841</v>
      </c>
      <c r="H860" s="58" t="s">
        <v>1841</v>
      </c>
      <c r="I860" s="58" t="s">
        <v>1841</v>
      </c>
      <c r="J860" s="58" t="s">
        <v>1841</v>
      </c>
      <c r="K860" s="58" t="s">
        <v>1841</v>
      </c>
    </row>
    <row r="861" spans="1:11" x14ac:dyDescent="0.25">
      <c r="A861" t="str">
        <f t="shared" si="13"/>
        <v>Unit2020</v>
      </c>
      <c r="B861" s="58" t="s">
        <v>13</v>
      </c>
      <c r="C861" s="96">
        <v>2020</v>
      </c>
      <c r="D861" s="58" t="s">
        <v>2716</v>
      </c>
      <c r="G861" s="58" t="s">
        <v>1841</v>
      </c>
      <c r="H861" s="58" t="s">
        <v>1841</v>
      </c>
      <c r="I861" s="58" t="s">
        <v>1841</v>
      </c>
      <c r="J861" s="58" t="s">
        <v>1841</v>
      </c>
      <c r="K861" s="58" t="s">
        <v>1841</v>
      </c>
    </row>
    <row r="862" spans="1:11" x14ac:dyDescent="0.25">
      <c r="A862" t="str">
        <f t="shared" si="13"/>
        <v>Unit2122</v>
      </c>
      <c r="B862" s="58" t="s">
        <v>13</v>
      </c>
      <c r="C862" s="96">
        <v>2122</v>
      </c>
      <c r="D862" s="58" t="s">
        <v>2717</v>
      </c>
      <c r="G862" s="58" t="s">
        <v>1841</v>
      </c>
      <c r="H862" s="58" t="s">
        <v>1841</v>
      </c>
      <c r="I862" s="58" t="s">
        <v>1841</v>
      </c>
      <c r="J862" s="58" t="s">
        <v>1841</v>
      </c>
      <c r="K862" s="58" t="s">
        <v>1841</v>
      </c>
    </row>
    <row r="863" spans="1:11" x14ac:dyDescent="0.25">
      <c r="A863" t="str">
        <f t="shared" si="13"/>
        <v>Unit2200</v>
      </c>
      <c r="B863" s="58" t="s">
        <v>13</v>
      </c>
      <c r="C863" s="96">
        <v>2200</v>
      </c>
      <c r="D863" s="58" t="s">
        <v>2718</v>
      </c>
      <c r="G863" s="58" t="s">
        <v>1841</v>
      </c>
      <c r="H863" s="58" t="s">
        <v>1841</v>
      </c>
      <c r="I863" s="58" t="s">
        <v>1841</v>
      </c>
      <c r="J863" s="58" t="s">
        <v>1841</v>
      </c>
      <c r="K863" s="58" t="s">
        <v>1841</v>
      </c>
    </row>
    <row r="864" spans="1:11" x14ac:dyDescent="0.25">
      <c r="A864" t="str">
        <f t="shared" si="13"/>
        <v>Unit3010</v>
      </c>
      <c r="B864" s="58" t="s">
        <v>13</v>
      </c>
      <c r="C864" s="96">
        <v>3010</v>
      </c>
      <c r="D864" s="58" t="s">
        <v>2427</v>
      </c>
      <c r="G864" s="58" t="s">
        <v>1841</v>
      </c>
      <c r="H864" s="58" t="s">
        <v>1841</v>
      </c>
      <c r="I864" s="58" t="s">
        <v>1841</v>
      </c>
      <c r="J864" s="58" t="s">
        <v>1841</v>
      </c>
      <c r="K864" s="58" t="s">
        <v>1841</v>
      </c>
    </row>
    <row r="865" spans="1:11" x14ac:dyDescent="0.25">
      <c r="A865" t="str">
        <f t="shared" si="13"/>
        <v>Unit3011</v>
      </c>
      <c r="B865" s="58" t="s">
        <v>13</v>
      </c>
      <c r="C865" s="96">
        <v>3011</v>
      </c>
      <c r="D865" s="58" t="s">
        <v>2719</v>
      </c>
      <c r="G865" s="58" t="s">
        <v>1841</v>
      </c>
      <c r="H865" s="58" t="s">
        <v>1841</v>
      </c>
      <c r="I865" s="58" t="s">
        <v>1841</v>
      </c>
      <c r="J865" s="58" t="s">
        <v>1841</v>
      </c>
      <c r="K865" s="58" t="s">
        <v>1841</v>
      </c>
    </row>
    <row r="866" spans="1:11" x14ac:dyDescent="0.25">
      <c r="A866" t="str">
        <f t="shared" si="13"/>
        <v>Unit3060</v>
      </c>
      <c r="B866" s="58" t="s">
        <v>13</v>
      </c>
      <c r="C866" s="96">
        <v>3060</v>
      </c>
      <c r="D866" s="58" t="s">
        <v>2720</v>
      </c>
      <c r="G866" s="58" t="s">
        <v>1841</v>
      </c>
      <c r="H866" s="58" t="s">
        <v>1841</v>
      </c>
      <c r="I866" s="58" t="s">
        <v>1841</v>
      </c>
      <c r="J866" s="58" t="s">
        <v>1841</v>
      </c>
      <c r="K866" s="58" t="s">
        <v>1841</v>
      </c>
    </row>
    <row r="867" spans="1:11" x14ac:dyDescent="0.25">
      <c r="A867" t="str">
        <f t="shared" si="13"/>
        <v>Unit3105</v>
      </c>
      <c r="B867" s="58" t="s">
        <v>13</v>
      </c>
      <c r="C867" s="96">
        <v>3105</v>
      </c>
      <c r="D867" s="58" t="s">
        <v>2721</v>
      </c>
      <c r="G867" s="58" t="s">
        <v>1841</v>
      </c>
      <c r="H867" s="58" t="s">
        <v>1841</v>
      </c>
      <c r="I867" s="58" t="s">
        <v>1841</v>
      </c>
      <c r="J867" s="58" t="s">
        <v>1841</v>
      </c>
      <c r="K867" s="58" t="s">
        <v>1841</v>
      </c>
    </row>
    <row r="868" spans="1:11" x14ac:dyDescent="0.25">
      <c r="A868" t="str">
        <f t="shared" si="13"/>
        <v>Unit3200</v>
      </c>
      <c r="B868" s="58" t="s">
        <v>13</v>
      </c>
      <c r="C868" s="96">
        <v>3200</v>
      </c>
      <c r="D868" s="58" t="s">
        <v>2722</v>
      </c>
      <c r="G868" s="58" t="s">
        <v>1841</v>
      </c>
      <c r="H868" s="58" t="s">
        <v>1841</v>
      </c>
      <c r="I868" s="58" t="s">
        <v>1841</v>
      </c>
      <c r="J868" s="58" t="s">
        <v>1841</v>
      </c>
      <c r="K868" s="58" t="s">
        <v>1841</v>
      </c>
    </row>
    <row r="869" spans="1:11" x14ac:dyDescent="0.25">
      <c r="A869" t="str">
        <f t="shared" si="13"/>
        <v>Unit3205</v>
      </c>
      <c r="B869" s="58" t="s">
        <v>13</v>
      </c>
      <c r="C869" s="96">
        <v>3205</v>
      </c>
      <c r="D869" s="58" t="s">
        <v>2723</v>
      </c>
      <c r="G869" s="58" t="s">
        <v>1841</v>
      </c>
      <c r="H869" s="58" t="s">
        <v>1841</v>
      </c>
      <c r="I869" s="58" t="s">
        <v>1841</v>
      </c>
      <c r="J869" s="58" t="s">
        <v>1841</v>
      </c>
      <c r="K869" s="58" t="s">
        <v>1841</v>
      </c>
    </row>
    <row r="870" spans="1:11" x14ac:dyDescent="0.25">
      <c r="A870" t="str">
        <f t="shared" si="13"/>
        <v>Unit3215</v>
      </c>
      <c r="B870" s="58" t="s">
        <v>13</v>
      </c>
      <c r="C870" s="96">
        <v>3215</v>
      </c>
      <c r="D870" s="58" t="s">
        <v>2724</v>
      </c>
      <c r="G870" s="58" t="s">
        <v>1841</v>
      </c>
      <c r="H870" s="58" t="s">
        <v>1841</v>
      </c>
      <c r="I870" s="58" t="s">
        <v>1841</v>
      </c>
      <c r="J870" s="58" t="s">
        <v>1841</v>
      </c>
      <c r="K870" s="58" t="s">
        <v>1841</v>
      </c>
    </row>
    <row r="871" spans="1:11" x14ac:dyDescent="0.25">
      <c r="A871" t="str">
        <f t="shared" si="13"/>
        <v>Unit3310</v>
      </c>
      <c r="B871" s="58" t="s">
        <v>13</v>
      </c>
      <c r="C871" s="96">
        <v>3310</v>
      </c>
      <c r="D871" s="58" t="s">
        <v>2725</v>
      </c>
    </row>
    <row r="872" spans="1:11" x14ac:dyDescent="0.25">
      <c r="A872" t="str">
        <f t="shared" si="13"/>
        <v>Unit3315</v>
      </c>
      <c r="B872" s="58" t="s">
        <v>13</v>
      </c>
      <c r="C872" s="96">
        <v>3315</v>
      </c>
      <c r="D872" s="58" t="s">
        <v>2726</v>
      </c>
      <c r="G872" s="58" t="s">
        <v>1841</v>
      </c>
      <c r="H872" s="58" t="s">
        <v>1841</v>
      </c>
      <c r="I872" s="58" t="s">
        <v>1841</v>
      </c>
      <c r="J872" s="58" t="s">
        <v>1841</v>
      </c>
      <c r="K872" s="58" t="s">
        <v>1841</v>
      </c>
    </row>
    <row r="873" spans="1:11" x14ac:dyDescent="0.25">
      <c r="A873" t="str">
        <f t="shared" si="13"/>
        <v>Unit3320</v>
      </c>
      <c r="B873" s="58" t="s">
        <v>13</v>
      </c>
      <c r="C873" s="96">
        <v>3320</v>
      </c>
      <c r="D873" s="58" t="s">
        <v>2727</v>
      </c>
      <c r="G873" s="58" t="s">
        <v>1841</v>
      </c>
      <c r="H873" s="58" t="s">
        <v>1841</v>
      </c>
      <c r="I873" s="58" t="s">
        <v>1841</v>
      </c>
      <c r="J873" s="58" t="s">
        <v>1841</v>
      </c>
      <c r="K873" s="58" t="s">
        <v>1841</v>
      </c>
    </row>
    <row r="874" spans="1:11" x14ac:dyDescent="0.25">
      <c r="A874" t="str">
        <f t="shared" si="13"/>
        <v>Unit3715</v>
      </c>
      <c r="B874" s="58" t="s">
        <v>13</v>
      </c>
      <c r="C874" s="96">
        <v>3715</v>
      </c>
      <c r="D874" s="58" t="s">
        <v>2728</v>
      </c>
      <c r="G874" s="58" t="s">
        <v>1841</v>
      </c>
      <c r="H874" s="58" t="s">
        <v>1841</v>
      </c>
      <c r="I874" s="58" t="s">
        <v>1841</v>
      </c>
      <c r="J874" s="58" t="s">
        <v>1841</v>
      </c>
      <c r="K874" s="58" t="s">
        <v>1841</v>
      </c>
    </row>
    <row r="875" spans="1:11" x14ac:dyDescent="0.25">
      <c r="A875" t="str">
        <f t="shared" si="13"/>
        <v>Unit3824</v>
      </c>
      <c r="B875" s="58" t="s">
        <v>13</v>
      </c>
      <c r="C875" s="96">
        <v>3824</v>
      </c>
      <c r="D875" s="58">
        <v>3824</v>
      </c>
      <c r="G875" s="58" t="s">
        <v>1841</v>
      </c>
      <c r="H875" s="58" t="s">
        <v>1841</v>
      </c>
      <c r="I875" s="58" t="s">
        <v>1841</v>
      </c>
      <c r="J875" s="58" t="s">
        <v>1841</v>
      </c>
      <c r="K875" s="58" t="s">
        <v>1841</v>
      </c>
    </row>
    <row r="876" spans="1:11" x14ac:dyDescent="0.25">
      <c r="A876" t="str">
        <f t="shared" si="13"/>
        <v>Unit3926</v>
      </c>
      <c r="B876" s="58" t="s">
        <v>13</v>
      </c>
      <c r="C876" s="96">
        <v>3926</v>
      </c>
      <c r="D876" s="58" t="s">
        <v>2729</v>
      </c>
      <c r="G876" s="58" t="s">
        <v>1841</v>
      </c>
      <c r="H876" s="58" t="s">
        <v>1841</v>
      </c>
      <c r="I876" s="58" t="s">
        <v>1841</v>
      </c>
      <c r="J876" s="58" t="s">
        <v>1841</v>
      </c>
      <c r="K876" s="58" t="s">
        <v>1841</v>
      </c>
    </row>
    <row r="877" spans="1:11" x14ac:dyDescent="0.25">
      <c r="A877" t="str">
        <f t="shared" si="13"/>
        <v>Unit4010</v>
      </c>
      <c r="B877" s="58" t="s">
        <v>13</v>
      </c>
      <c r="C877" s="96">
        <v>4010</v>
      </c>
      <c r="D877" s="58" t="s">
        <v>2730</v>
      </c>
      <c r="G877" s="58" t="s">
        <v>1841</v>
      </c>
      <c r="H877" s="58" t="s">
        <v>1841</v>
      </c>
      <c r="I877" s="58" t="s">
        <v>1841</v>
      </c>
      <c r="J877" s="58" t="s">
        <v>1841</v>
      </c>
      <c r="K877" s="58" t="s">
        <v>1841</v>
      </c>
    </row>
    <row r="878" spans="1:11" x14ac:dyDescent="0.25">
      <c r="A878" t="str">
        <f t="shared" si="13"/>
        <v>Unit4035</v>
      </c>
      <c r="B878" s="58" t="s">
        <v>13</v>
      </c>
      <c r="C878" s="96">
        <v>4035</v>
      </c>
      <c r="D878" s="58" t="s">
        <v>2731</v>
      </c>
      <c r="G878" s="58" t="s">
        <v>1841</v>
      </c>
      <c r="H878" s="58" t="s">
        <v>1841</v>
      </c>
      <c r="I878" s="58" t="s">
        <v>1841</v>
      </c>
      <c r="J878" s="58" t="s">
        <v>1841</v>
      </c>
      <c r="K878" s="58" t="s">
        <v>1841</v>
      </c>
    </row>
    <row r="879" spans="1:11" x14ac:dyDescent="0.25">
      <c r="A879" t="str">
        <f t="shared" si="13"/>
        <v>Unit4036</v>
      </c>
      <c r="B879" s="58" t="s">
        <v>13</v>
      </c>
      <c r="C879" s="96">
        <v>4036</v>
      </c>
      <c r="D879" s="58" t="s">
        <v>2732</v>
      </c>
      <c r="G879" s="58" t="s">
        <v>1841</v>
      </c>
      <c r="H879" s="58" t="s">
        <v>1841</v>
      </c>
      <c r="I879" s="58" t="s">
        <v>1841</v>
      </c>
      <c r="J879" s="58" t="s">
        <v>1841</v>
      </c>
      <c r="K879" s="58" t="s">
        <v>1841</v>
      </c>
    </row>
    <row r="880" spans="1:11" x14ac:dyDescent="0.25">
      <c r="A880" t="str">
        <f t="shared" si="13"/>
        <v>Unit4045</v>
      </c>
      <c r="B880" s="58" t="s">
        <v>13</v>
      </c>
      <c r="C880" s="96">
        <v>4045</v>
      </c>
      <c r="D880" s="58" t="s">
        <v>2733</v>
      </c>
      <c r="G880" s="58" t="s">
        <v>1841</v>
      </c>
      <c r="H880" s="58" t="s">
        <v>1841</v>
      </c>
      <c r="I880" s="58" t="s">
        <v>1841</v>
      </c>
      <c r="J880" s="58" t="s">
        <v>1841</v>
      </c>
      <c r="K880" s="58" t="s">
        <v>1841</v>
      </c>
    </row>
    <row r="881" spans="1:11" x14ac:dyDescent="0.25">
      <c r="A881" t="str">
        <f t="shared" si="13"/>
        <v>Unit4046</v>
      </c>
      <c r="B881" s="58" t="s">
        <v>13</v>
      </c>
      <c r="C881" s="96">
        <v>4046</v>
      </c>
      <c r="D881" s="58" t="s">
        <v>2734</v>
      </c>
      <c r="G881" s="58" t="s">
        <v>1841</v>
      </c>
      <c r="H881" s="58" t="s">
        <v>1841</v>
      </c>
      <c r="I881" s="58" t="s">
        <v>1841</v>
      </c>
      <c r="J881" s="58" t="s">
        <v>1841</v>
      </c>
      <c r="K881" s="58" t="s">
        <v>1841</v>
      </c>
    </row>
    <row r="882" spans="1:11" x14ac:dyDescent="0.25">
      <c r="A882" t="str">
        <f t="shared" si="13"/>
        <v>Unit4141</v>
      </c>
      <c r="B882" s="58" t="s">
        <v>13</v>
      </c>
      <c r="C882" s="96">
        <v>4141</v>
      </c>
      <c r="D882" s="58" t="s">
        <v>2735</v>
      </c>
      <c r="G882" s="58" t="s">
        <v>1841</v>
      </c>
      <c r="H882" s="58" t="s">
        <v>1841</v>
      </c>
      <c r="I882" s="58" t="s">
        <v>1841</v>
      </c>
      <c r="J882" s="58" t="s">
        <v>1841</v>
      </c>
      <c r="K882" s="58" t="s">
        <v>1841</v>
      </c>
    </row>
    <row r="883" spans="1:11" x14ac:dyDescent="0.25">
      <c r="A883" t="str">
        <f t="shared" si="13"/>
        <v>Unit42990</v>
      </c>
      <c r="B883" s="58" t="s">
        <v>13</v>
      </c>
      <c r="C883" s="96">
        <v>42990</v>
      </c>
      <c r="D883" s="58" t="s">
        <v>2736</v>
      </c>
      <c r="G883" s="58" t="s">
        <v>1841</v>
      </c>
      <c r="H883" s="58" t="s">
        <v>1841</v>
      </c>
      <c r="I883" s="58" t="s">
        <v>1841</v>
      </c>
      <c r="J883" s="58" t="s">
        <v>1841</v>
      </c>
      <c r="K883" s="58" t="s">
        <v>1841</v>
      </c>
    </row>
    <row r="884" spans="1:11" x14ac:dyDescent="0.25">
      <c r="A884" t="str">
        <f t="shared" si="13"/>
        <v>Unit4303</v>
      </c>
      <c r="B884" s="58" t="s">
        <v>13</v>
      </c>
      <c r="C884" s="96">
        <v>4303</v>
      </c>
      <c r="D884" s="58" t="s">
        <v>2737</v>
      </c>
    </row>
    <row r="885" spans="1:11" x14ac:dyDescent="0.25">
      <c r="A885" t="str">
        <f t="shared" si="13"/>
        <v>Unit4310</v>
      </c>
      <c r="B885" s="58" t="s">
        <v>13</v>
      </c>
      <c r="C885" s="96">
        <v>4310</v>
      </c>
      <c r="D885" s="58" t="s">
        <v>2738</v>
      </c>
      <c r="G885" s="58" t="s">
        <v>1841</v>
      </c>
      <c r="H885" s="58" t="s">
        <v>1841</v>
      </c>
      <c r="I885" s="58" t="s">
        <v>1841</v>
      </c>
      <c r="J885" s="58" t="s">
        <v>1841</v>
      </c>
      <c r="K885" s="58" t="s">
        <v>1841</v>
      </c>
    </row>
    <row r="886" spans="1:11" x14ac:dyDescent="0.25">
      <c r="A886" t="str">
        <f t="shared" si="13"/>
        <v>Unit4377</v>
      </c>
      <c r="B886" s="58" t="s">
        <v>13</v>
      </c>
      <c r="C886" s="96">
        <v>4377</v>
      </c>
      <c r="D886" s="58" t="s">
        <v>2739</v>
      </c>
      <c r="G886" s="58" t="s">
        <v>1841</v>
      </c>
      <c r="H886" s="58" t="s">
        <v>1841</v>
      </c>
      <c r="I886" s="58" t="s">
        <v>1841</v>
      </c>
      <c r="J886" s="58" t="s">
        <v>1841</v>
      </c>
      <c r="K886" s="58" t="s">
        <v>1841</v>
      </c>
    </row>
    <row r="887" spans="1:11" x14ac:dyDescent="0.25">
      <c r="A887" t="str">
        <f t="shared" si="13"/>
        <v>Unit4394</v>
      </c>
      <c r="B887" s="58" t="s">
        <v>13</v>
      </c>
      <c r="C887" s="96">
        <v>4394</v>
      </c>
      <c r="D887" s="58" t="s">
        <v>2740</v>
      </c>
      <c r="G887" s="58" t="s">
        <v>1841</v>
      </c>
      <c r="H887" s="58" t="s">
        <v>1841</v>
      </c>
      <c r="I887" s="58" t="s">
        <v>1841</v>
      </c>
      <c r="J887" s="58" t="s">
        <v>1841</v>
      </c>
      <c r="K887" s="58" t="s">
        <v>1841</v>
      </c>
    </row>
    <row r="888" spans="1:11" x14ac:dyDescent="0.25">
      <c r="A888" t="str">
        <f t="shared" si="13"/>
        <v>Unit4460</v>
      </c>
      <c r="B888" s="58" t="s">
        <v>13</v>
      </c>
      <c r="C888" s="96">
        <v>4460</v>
      </c>
      <c r="D888" s="58" t="s">
        <v>2741</v>
      </c>
      <c r="G888" s="58" t="s">
        <v>1841</v>
      </c>
      <c r="H888" s="58" t="s">
        <v>1841</v>
      </c>
      <c r="I888" s="58" t="s">
        <v>1841</v>
      </c>
      <c r="J888" s="58" t="s">
        <v>1841</v>
      </c>
      <c r="K888" s="58" t="s">
        <v>1841</v>
      </c>
    </row>
    <row r="889" spans="1:11" x14ac:dyDescent="0.25">
      <c r="A889" t="str">
        <f t="shared" si="13"/>
        <v>Unit44G2</v>
      </c>
      <c r="B889" s="58" t="s">
        <v>13</v>
      </c>
      <c r="C889" s="96" t="s">
        <v>797</v>
      </c>
      <c r="D889" s="58" t="s">
        <v>2742</v>
      </c>
      <c r="G889" s="58" t="s">
        <v>1841</v>
      </c>
      <c r="H889" s="58" t="s">
        <v>1841</v>
      </c>
      <c r="I889" s="58" t="s">
        <v>1841</v>
      </c>
      <c r="J889" s="58" t="s">
        <v>1841</v>
      </c>
      <c r="K889" s="58" t="s">
        <v>1841</v>
      </c>
    </row>
    <row r="890" spans="1:11" x14ac:dyDescent="0.25">
      <c r="A890" t="str">
        <f t="shared" si="13"/>
        <v>Unit44GR</v>
      </c>
      <c r="B890" s="58" t="s">
        <v>13</v>
      </c>
      <c r="C890" s="96" t="s">
        <v>798</v>
      </c>
      <c r="D890" s="58" t="s">
        <v>2743</v>
      </c>
      <c r="G890" s="58" t="s">
        <v>1841</v>
      </c>
      <c r="H890" s="58" t="s">
        <v>1841</v>
      </c>
      <c r="I890" s="58" t="s">
        <v>1841</v>
      </c>
      <c r="J890" s="58" t="s">
        <v>1841</v>
      </c>
      <c r="K890" s="58" t="s">
        <v>1841</v>
      </c>
    </row>
    <row r="891" spans="1:11" x14ac:dyDescent="0.25">
      <c r="A891" t="str">
        <f t="shared" si="13"/>
        <v>Unit4524</v>
      </c>
      <c r="B891" s="58" t="s">
        <v>13</v>
      </c>
      <c r="C891" s="96">
        <v>4524</v>
      </c>
      <c r="D891" s="58" t="s">
        <v>2744</v>
      </c>
      <c r="G891" s="58" t="s">
        <v>1841</v>
      </c>
      <c r="H891" s="58" t="s">
        <v>1841</v>
      </c>
      <c r="I891" s="58" t="s">
        <v>1841</v>
      </c>
      <c r="J891" s="58" t="s">
        <v>1841</v>
      </c>
      <c r="K891" s="58" t="s">
        <v>1841</v>
      </c>
    </row>
    <row r="892" spans="1:11" x14ac:dyDescent="0.25">
      <c r="A892" t="str">
        <f t="shared" si="13"/>
        <v>Unit4525</v>
      </c>
      <c r="B892" s="58" t="s">
        <v>13</v>
      </c>
      <c r="C892" s="96">
        <v>4525</v>
      </c>
      <c r="D892" s="58" t="s">
        <v>2745</v>
      </c>
      <c r="G892" s="58" t="s">
        <v>1841</v>
      </c>
      <c r="H892" s="58" t="s">
        <v>1841</v>
      </c>
      <c r="I892" s="58" t="s">
        <v>1841</v>
      </c>
      <c r="J892" s="58" t="s">
        <v>1841</v>
      </c>
      <c r="K892" s="58" t="s">
        <v>1841</v>
      </c>
    </row>
    <row r="893" spans="1:11" x14ac:dyDescent="0.25">
      <c r="A893" t="str">
        <f t="shared" si="13"/>
        <v>Unit4526</v>
      </c>
      <c r="B893" s="58" t="s">
        <v>13</v>
      </c>
      <c r="C893" s="96">
        <v>4526</v>
      </c>
      <c r="D893" s="58" t="s">
        <v>2746</v>
      </c>
      <c r="G893" s="58" t="s">
        <v>1841</v>
      </c>
      <c r="H893" s="58" t="s">
        <v>1841</v>
      </c>
      <c r="I893" s="58" t="s">
        <v>1841</v>
      </c>
      <c r="J893" s="58" t="s">
        <v>1841</v>
      </c>
      <c r="K893" s="58" t="s">
        <v>1841</v>
      </c>
    </row>
    <row r="894" spans="1:11" x14ac:dyDescent="0.25">
      <c r="A894" t="str">
        <f t="shared" si="13"/>
        <v>Unit4528</v>
      </c>
      <c r="B894" s="58" t="s">
        <v>13</v>
      </c>
      <c r="C894" s="96">
        <v>4528</v>
      </c>
      <c r="D894" s="58" t="s">
        <v>2747</v>
      </c>
      <c r="G894" s="58" t="s">
        <v>1841</v>
      </c>
      <c r="H894" s="58" t="s">
        <v>1841</v>
      </c>
      <c r="I894" s="58" t="s">
        <v>1841</v>
      </c>
      <c r="J894" s="58" t="s">
        <v>1841</v>
      </c>
      <c r="K894" s="58" t="s">
        <v>1841</v>
      </c>
    </row>
    <row r="895" spans="1:11" x14ac:dyDescent="0.25">
      <c r="A895" t="str">
        <f t="shared" si="13"/>
        <v>Unit4529</v>
      </c>
      <c r="B895" s="58" t="s">
        <v>13</v>
      </c>
      <c r="C895" s="96">
        <v>4529</v>
      </c>
      <c r="D895" s="58" t="s">
        <v>2748</v>
      </c>
      <c r="G895" s="58" t="s">
        <v>1841</v>
      </c>
      <c r="H895" s="58" t="s">
        <v>1841</v>
      </c>
      <c r="I895" s="58" t="s">
        <v>1841</v>
      </c>
      <c r="J895" s="58" t="s">
        <v>1841</v>
      </c>
      <c r="K895" s="58" t="s">
        <v>1841</v>
      </c>
    </row>
    <row r="896" spans="1:11" x14ac:dyDescent="0.25">
      <c r="A896" t="str">
        <f t="shared" si="13"/>
        <v>Unit4531</v>
      </c>
      <c r="B896" s="58" t="s">
        <v>13</v>
      </c>
      <c r="C896" s="96">
        <v>4531</v>
      </c>
      <c r="D896" s="58" t="s">
        <v>2749</v>
      </c>
      <c r="G896" s="58" t="s">
        <v>1841</v>
      </c>
      <c r="H896" s="58" t="s">
        <v>1841</v>
      </c>
      <c r="I896" s="58" t="s">
        <v>1841</v>
      </c>
      <c r="J896" s="58" t="s">
        <v>1841</v>
      </c>
      <c r="K896" s="58" t="s">
        <v>1841</v>
      </c>
    </row>
    <row r="897" spans="1:11" x14ac:dyDescent="0.25">
      <c r="A897" t="str">
        <f t="shared" si="13"/>
        <v>Unit4535</v>
      </c>
      <c r="B897" s="58" t="s">
        <v>13</v>
      </c>
      <c r="C897" s="96">
        <v>4535</v>
      </c>
      <c r="D897" s="58" t="s">
        <v>2750</v>
      </c>
      <c r="G897" s="58" t="s">
        <v>1841</v>
      </c>
      <c r="H897" s="58" t="s">
        <v>1841</v>
      </c>
      <c r="I897" s="58" t="s">
        <v>1841</v>
      </c>
      <c r="J897" s="58" t="s">
        <v>1841</v>
      </c>
      <c r="K897" s="58" t="s">
        <v>1841</v>
      </c>
    </row>
    <row r="898" spans="1:11" x14ac:dyDescent="0.25">
      <c r="A898" t="str">
        <f t="shared" si="13"/>
        <v>Unit4536</v>
      </c>
      <c r="B898" s="58" t="s">
        <v>13</v>
      </c>
      <c r="C898" s="96">
        <v>4536</v>
      </c>
      <c r="D898" s="58" t="s">
        <v>2751</v>
      </c>
      <c r="G898" s="58" t="s">
        <v>1841</v>
      </c>
      <c r="H898" s="58" t="s">
        <v>1841</v>
      </c>
      <c r="I898" s="58" t="s">
        <v>1841</v>
      </c>
      <c r="J898" s="58" t="s">
        <v>1841</v>
      </c>
      <c r="K898" s="58" t="s">
        <v>1841</v>
      </c>
    </row>
    <row r="899" spans="1:11" x14ac:dyDescent="0.25">
      <c r="A899" t="str">
        <f t="shared" si="13"/>
        <v>Unit4537</v>
      </c>
      <c r="B899" s="58" t="s">
        <v>13</v>
      </c>
      <c r="C899" s="96">
        <v>4537</v>
      </c>
      <c r="D899" s="58" t="s">
        <v>2752</v>
      </c>
      <c r="G899" s="58" t="s">
        <v>1841</v>
      </c>
      <c r="H899" s="58" t="s">
        <v>1841</v>
      </c>
      <c r="I899" s="58" t="s">
        <v>1841</v>
      </c>
      <c r="J899" s="58" t="s">
        <v>1841</v>
      </c>
      <c r="K899" s="58" t="s">
        <v>1841</v>
      </c>
    </row>
    <row r="900" spans="1:11" x14ac:dyDescent="0.25">
      <c r="A900" t="str">
        <f t="shared" ref="A900:A963" si="14">B900&amp;C900</f>
        <v>Unit4538</v>
      </c>
      <c r="B900" s="58" t="s">
        <v>13</v>
      </c>
      <c r="C900" s="96">
        <v>4538</v>
      </c>
      <c r="D900" s="58" t="s">
        <v>2753</v>
      </c>
      <c r="G900" s="58" t="s">
        <v>1841</v>
      </c>
      <c r="H900" s="58" t="s">
        <v>1841</v>
      </c>
      <c r="I900" s="58" t="s">
        <v>1841</v>
      </c>
      <c r="J900" s="58" t="s">
        <v>1841</v>
      </c>
      <c r="K900" s="58" t="s">
        <v>1841</v>
      </c>
    </row>
    <row r="901" spans="1:11" x14ac:dyDescent="0.25">
      <c r="A901" t="str">
        <f t="shared" si="14"/>
        <v>Unit4539</v>
      </c>
      <c r="B901" s="58" t="s">
        <v>13</v>
      </c>
      <c r="C901" s="96">
        <v>4539</v>
      </c>
      <c r="D901" s="58" t="s">
        <v>2754</v>
      </c>
      <c r="G901" s="58" t="s">
        <v>1841</v>
      </c>
      <c r="H901" s="58" t="s">
        <v>1841</v>
      </c>
      <c r="I901" s="58" t="s">
        <v>1841</v>
      </c>
      <c r="J901" s="58" t="s">
        <v>1841</v>
      </c>
      <c r="K901" s="58" t="s">
        <v>1841</v>
      </c>
    </row>
    <row r="902" spans="1:11" x14ac:dyDescent="0.25">
      <c r="A902" t="str">
        <f t="shared" si="14"/>
        <v>Unit4541</v>
      </c>
      <c r="B902" s="58" t="s">
        <v>13</v>
      </c>
      <c r="C902" s="96">
        <v>4541</v>
      </c>
      <c r="D902" s="58" t="s">
        <v>2755</v>
      </c>
      <c r="G902" s="58" t="s">
        <v>1841</v>
      </c>
      <c r="H902" s="58" t="s">
        <v>1841</v>
      </c>
      <c r="I902" s="58" t="s">
        <v>1841</v>
      </c>
      <c r="J902" s="58" t="s">
        <v>1841</v>
      </c>
      <c r="K902" s="58" t="s">
        <v>1841</v>
      </c>
    </row>
    <row r="903" spans="1:11" x14ac:dyDescent="0.25">
      <c r="A903" t="str">
        <f t="shared" si="14"/>
        <v>Unit4542</v>
      </c>
      <c r="B903" s="58" t="s">
        <v>13</v>
      </c>
      <c r="C903" s="96">
        <v>4542</v>
      </c>
      <c r="D903" s="58" t="s">
        <v>2756</v>
      </c>
      <c r="G903" s="58" t="s">
        <v>1841</v>
      </c>
      <c r="H903" s="58" t="s">
        <v>1841</v>
      </c>
      <c r="I903" s="58" t="s">
        <v>1841</v>
      </c>
      <c r="J903" s="58" t="s">
        <v>1841</v>
      </c>
      <c r="K903" s="58" t="s">
        <v>1841</v>
      </c>
    </row>
    <row r="904" spans="1:11" x14ac:dyDescent="0.25">
      <c r="A904" t="str">
        <f t="shared" si="14"/>
        <v>Unit4544</v>
      </c>
      <c r="B904" s="58" t="s">
        <v>13</v>
      </c>
      <c r="C904" s="96">
        <v>4544</v>
      </c>
      <c r="D904" s="58" t="s">
        <v>2757</v>
      </c>
      <c r="G904" s="58" t="s">
        <v>1841</v>
      </c>
      <c r="H904" s="58" t="s">
        <v>1841</v>
      </c>
      <c r="I904" s="58" t="s">
        <v>1841</v>
      </c>
      <c r="J904" s="58" t="s">
        <v>1841</v>
      </c>
      <c r="K904" s="58" t="s">
        <v>1841</v>
      </c>
    </row>
    <row r="905" spans="1:11" x14ac:dyDescent="0.25">
      <c r="A905" t="str">
        <f t="shared" si="14"/>
        <v>Unit4545</v>
      </c>
      <c r="B905" s="58" t="s">
        <v>13</v>
      </c>
      <c r="C905" s="96">
        <v>4545</v>
      </c>
      <c r="D905" s="58" t="s">
        <v>2758</v>
      </c>
      <c r="G905" s="58" t="s">
        <v>1841</v>
      </c>
      <c r="H905" s="58" t="s">
        <v>1841</v>
      </c>
      <c r="I905" s="58" t="s">
        <v>1841</v>
      </c>
      <c r="J905" s="58" t="s">
        <v>1841</v>
      </c>
      <c r="K905" s="58" t="s">
        <v>1841</v>
      </c>
    </row>
    <row r="906" spans="1:11" x14ac:dyDescent="0.25">
      <c r="A906" t="str">
        <f t="shared" si="14"/>
        <v>Unit4546</v>
      </c>
      <c r="B906" s="58" t="s">
        <v>13</v>
      </c>
      <c r="C906" s="96">
        <v>4546</v>
      </c>
      <c r="D906" s="58" t="s">
        <v>2759</v>
      </c>
      <c r="G906" s="58" t="s">
        <v>1841</v>
      </c>
      <c r="H906" s="58" t="s">
        <v>1841</v>
      </c>
      <c r="I906" s="58" t="s">
        <v>1841</v>
      </c>
      <c r="J906" s="58" t="s">
        <v>1841</v>
      </c>
      <c r="K906" s="58" t="s">
        <v>1841</v>
      </c>
    </row>
    <row r="907" spans="1:11" x14ac:dyDescent="0.25">
      <c r="A907" t="str">
        <f t="shared" si="14"/>
        <v>Unit4547</v>
      </c>
      <c r="B907" s="58" t="s">
        <v>13</v>
      </c>
      <c r="C907" s="96">
        <v>4547</v>
      </c>
      <c r="D907" s="58" t="s">
        <v>2675</v>
      </c>
      <c r="G907" s="58" t="s">
        <v>1841</v>
      </c>
      <c r="H907" s="58" t="s">
        <v>1841</v>
      </c>
      <c r="I907" s="58" t="s">
        <v>1841</v>
      </c>
      <c r="J907" s="58" t="s">
        <v>1841</v>
      </c>
      <c r="K907" s="58" t="s">
        <v>1841</v>
      </c>
    </row>
    <row r="908" spans="1:11" x14ac:dyDescent="0.25">
      <c r="A908" t="str">
        <f t="shared" si="14"/>
        <v>Unit4548</v>
      </c>
      <c r="B908" s="58" t="s">
        <v>13</v>
      </c>
      <c r="C908" s="96">
        <v>4548</v>
      </c>
      <c r="D908" s="58" t="s">
        <v>2760</v>
      </c>
      <c r="G908" s="58" t="s">
        <v>1841</v>
      </c>
      <c r="H908" s="58" t="s">
        <v>1841</v>
      </c>
      <c r="I908" s="58" t="s">
        <v>1841</v>
      </c>
      <c r="J908" s="58" t="s">
        <v>1841</v>
      </c>
      <c r="K908" s="58" t="s">
        <v>1841</v>
      </c>
    </row>
    <row r="909" spans="1:11" x14ac:dyDescent="0.25">
      <c r="A909" t="str">
        <f t="shared" si="14"/>
        <v>Unit4549</v>
      </c>
      <c r="B909" s="58" t="s">
        <v>13</v>
      </c>
      <c r="C909" s="96">
        <v>4549</v>
      </c>
      <c r="D909" s="58" t="s">
        <v>2761</v>
      </c>
      <c r="G909" s="58" t="s">
        <v>1841</v>
      </c>
      <c r="H909" s="58" t="s">
        <v>1841</v>
      </c>
      <c r="I909" s="58" t="s">
        <v>1841</v>
      </c>
      <c r="J909" s="58" t="s">
        <v>1841</v>
      </c>
      <c r="K909" s="58" t="s">
        <v>1841</v>
      </c>
    </row>
    <row r="910" spans="1:11" x14ac:dyDescent="0.25">
      <c r="A910" t="str">
        <f t="shared" si="14"/>
        <v>Unit4550</v>
      </c>
      <c r="B910" s="58" t="s">
        <v>13</v>
      </c>
      <c r="C910" s="96">
        <v>4550</v>
      </c>
      <c r="D910" s="58" t="s">
        <v>2762</v>
      </c>
      <c r="G910" s="58" t="s">
        <v>1841</v>
      </c>
      <c r="H910" s="58" t="s">
        <v>1841</v>
      </c>
      <c r="I910" s="58" t="s">
        <v>1841</v>
      </c>
      <c r="J910" s="58" t="s">
        <v>1841</v>
      </c>
      <c r="K910" s="58" t="s">
        <v>1841</v>
      </c>
    </row>
    <row r="911" spans="1:11" x14ac:dyDescent="0.25">
      <c r="A911" t="str">
        <f t="shared" si="14"/>
        <v>Unit4551</v>
      </c>
      <c r="B911" s="58" t="s">
        <v>13</v>
      </c>
      <c r="C911" s="96">
        <v>4551</v>
      </c>
      <c r="D911" s="58" t="s">
        <v>2763</v>
      </c>
      <c r="G911" s="58" t="s">
        <v>1841</v>
      </c>
      <c r="H911" s="58" t="s">
        <v>1841</v>
      </c>
      <c r="I911" s="58" t="s">
        <v>1841</v>
      </c>
      <c r="J911" s="58" t="s">
        <v>1841</v>
      </c>
      <c r="K911" s="58" t="s">
        <v>1841</v>
      </c>
    </row>
    <row r="912" spans="1:11" x14ac:dyDescent="0.25">
      <c r="A912" t="str">
        <f t="shared" si="14"/>
        <v>Unit4552</v>
      </c>
      <c r="B912" s="58" t="s">
        <v>13</v>
      </c>
      <c r="C912" s="96">
        <v>4552</v>
      </c>
      <c r="D912" s="58" t="s">
        <v>2680</v>
      </c>
      <c r="G912" s="58" t="s">
        <v>1841</v>
      </c>
      <c r="H912" s="58" t="s">
        <v>1841</v>
      </c>
      <c r="I912" s="58" t="s">
        <v>1841</v>
      </c>
      <c r="J912" s="58" t="s">
        <v>1841</v>
      </c>
      <c r="K912" s="58" t="s">
        <v>1841</v>
      </c>
    </row>
    <row r="913" spans="1:11" x14ac:dyDescent="0.25">
      <c r="A913" t="str">
        <f t="shared" si="14"/>
        <v>Unit4555</v>
      </c>
      <c r="B913" s="58" t="s">
        <v>13</v>
      </c>
      <c r="C913" s="96">
        <v>4555</v>
      </c>
      <c r="D913" s="58" t="s">
        <v>2764</v>
      </c>
      <c r="G913" s="58" t="s">
        <v>1841</v>
      </c>
      <c r="H913" s="58" t="s">
        <v>1841</v>
      </c>
      <c r="I913" s="58" t="s">
        <v>1841</v>
      </c>
      <c r="J913" s="58" t="s">
        <v>1841</v>
      </c>
      <c r="K913" s="58" t="s">
        <v>1841</v>
      </c>
    </row>
    <row r="914" spans="1:11" x14ac:dyDescent="0.25">
      <c r="A914" t="str">
        <f t="shared" si="14"/>
        <v>Unit4556</v>
      </c>
      <c r="B914" s="58" t="s">
        <v>13</v>
      </c>
      <c r="C914" s="96">
        <v>4556</v>
      </c>
      <c r="D914" s="58" t="s">
        <v>2765</v>
      </c>
      <c r="G914" s="58" t="s">
        <v>1841</v>
      </c>
      <c r="H914" s="58" t="s">
        <v>1841</v>
      </c>
      <c r="I914" s="58" t="s">
        <v>1841</v>
      </c>
      <c r="J914" s="58" t="s">
        <v>1841</v>
      </c>
      <c r="K914" s="58" t="s">
        <v>1841</v>
      </c>
    </row>
    <row r="915" spans="1:11" x14ac:dyDescent="0.25">
      <c r="A915" t="str">
        <f t="shared" si="14"/>
        <v>Unit4557</v>
      </c>
      <c r="B915" s="58" t="s">
        <v>13</v>
      </c>
      <c r="C915" s="96">
        <v>4557</v>
      </c>
      <c r="D915" s="58" t="s">
        <v>2766</v>
      </c>
      <c r="G915" s="58" t="s">
        <v>1841</v>
      </c>
      <c r="H915" s="58" t="s">
        <v>1841</v>
      </c>
      <c r="I915" s="58" t="s">
        <v>1841</v>
      </c>
      <c r="J915" s="58" t="s">
        <v>1841</v>
      </c>
      <c r="K915" s="58" t="s">
        <v>1841</v>
      </c>
    </row>
    <row r="916" spans="1:11" x14ac:dyDescent="0.25">
      <c r="A916" t="str">
        <f t="shared" si="14"/>
        <v>Unit4558</v>
      </c>
      <c r="B916" s="58" t="s">
        <v>13</v>
      </c>
      <c r="C916" s="96">
        <v>4558</v>
      </c>
      <c r="D916" s="58" t="s">
        <v>2670</v>
      </c>
      <c r="G916" s="58" t="s">
        <v>1841</v>
      </c>
      <c r="H916" s="58" t="s">
        <v>1841</v>
      </c>
      <c r="I916" s="58" t="s">
        <v>1841</v>
      </c>
      <c r="J916" s="58" t="s">
        <v>1841</v>
      </c>
      <c r="K916" s="58" t="s">
        <v>1841</v>
      </c>
    </row>
    <row r="917" spans="1:11" x14ac:dyDescent="0.25">
      <c r="A917" t="str">
        <f t="shared" si="14"/>
        <v>Unit456T</v>
      </c>
      <c r="B917" s="58" t="s">
        <v>13</v>
      </c>
      <c r="C917" s="96" t="s">
        <v>799</v>
      </c>
      <c r="D917" s="58" t="s">
        <v>2767</v>
      </c>
      <c r="G917" s="58" t="s">
        <v>1841</v>
      </c>
      <c r="H917" s="58" t="s">
        <v>1841</v>
      </c>
      <c r="I917" s="58" t="s">
        <v>1841</v>
      </c>
      <c r="J917" s="58" t="s">
        <v>1841</v>
      </c>
      <c r="K917" s="58" t="s">
        <v>1841</v>
      </c>
    </row>
    <row r="918" spans="1:11" x14ac:dyDescent="0.25">
      <c r="A918" t="str">
        <f t="shared" si="14"/>
        <v>Unit45DY</v>
      </c>
      <c r="B918" s="58" t="s">
        <v>13</v>
      </c>
      <c r="C918" s="96" t="s">
        <v>800</v>
      </c>
      <c r="D918" s="58" t="s">
        <v>2768</v>
      </c>
      <c r="G918" s="58" t="s">
        <v>1841</v>
      </c>
      <c r="H918" s="58" t="s">
        <v>1841</v>
      </c>
      <c r="I918" s="58" t="s">
        <v>1841</v>
      </c>
      <c r="J918" s="58" t="s">
        <v>1841</v>
      </c>
      <c r="K918" s="58" t="s">
        <v>1841</v>
      </c>
    </row>
    <row r="919" spans="1:11" x14ac:dyDescent="0.25">
      <c r="A919" t="str">
        <f t="shared" si="14"/>
        <v>Unit4646</v>
      </c>
      <c r="B919" s="58" t="s">
        <v>13</v>
      </c>
      <c r="C919" s="96">
        <v>4646</v>
      </c>
      <c r="D919" s="58" t="s">
        <v>2769</v>
      </c>
      <c r="G919" s="58" t="s">
        <v>1841</v>
      </c>
      <c r="H919" s="58" t="s">
        <v>1841</v>
      </c>
      <c r="I919" s="58" t="s">
        <v>1841</v>
      </c>
      <c r="J919" s="58" t="s">
        <v>1841</v>
      </c>
      <c r="K919" s="58" t="s">
        <v>1841</v>
      </c>
    </row>
    <row r="920" spans="1:11" x14ac:dyDescent="0.25">
      <c r="A920" t="str">
        <f t="shared" si="14"/>
        <v>Unit5122</v>
      </c>
      <c r="B920" s="58" t="s">
        <v>13</v>
      </c>
      <c r="C920" s="96">
        <v>5122</v>
      </c>
      <c r="D920" s="58" t="s">
        <v>2770</v>
      </c>
      <c r="G920" s="58" t="s">
        <v>1841</v>
      </c>
      <c r="H920" s="58" t="s">
        <v>1841</v>
      </c>
      <c r="I920" s="58" t="s">
        <v>1841</v>
      </c>
      <c r="J920" s="58" t="s">
        <v>1841</v>
      </c>
      <c r="K920" s="58" t="s">
        <v>1841</v>
      </c>
    </row>
    <row r="921" spans="1:11" x14ac:dyDescent="0.25">
      <c r="A921" t="str">
        <f t="shared" si="14"/>
        <v>Unit5575</v>
      </c>
      <c r="B921" s="58" t="s">
        <v>13</v>
      </c>
      <c r="C921" s="96">
        <v>5575</v>
      </c>
      <c r="D921" s="58" t="s">
        <v>2771</v>
      </c>
      <c r="G921" s="58" t="s">
        <v>1841</v>
      </c>
      <c r="H921" s="58" t="s">
        <v>1841</v>
      </c>
      <c r="I921" s="58" t="s">
        <v>1841</v>
      </c>
      <c r="J921" s="58" t="s">
        <v>1841</v>
      </c>
      <c r="K921" s="58" t="s">
        <v>1841</v>
      </c>
    </row>
    <row r="922" spans="1:11" x14ac:dyDescent="0.25">
      <c r="A922" t="str">
        <f t="shared" si="14"/>
        <v>Unit5640</v>
      </c>
      <c r="B922" s="58" t="s">
        <v>13</v>
      </c>
      <c r="C922" s="96">
        <v>5640</v>
      </c>
      <c r="D922" s="58" t="s">
        <v>2772</v>
      </c>
      <c r="G922" s="58" t="s">
        <v>1841</v>
      </c>
      <c r="H922" s="58" t="s">
        <v>1841</v>
      </c>
      <c r="I922" s="58" t="s">
        <v>1841</v>
      </c>
      <c r="J922" s="58" t="s">
        <v>1841</v>
      </c>
      <c r="K922" s="58" t="s">
        <v>1841</v>
      </c>
    </row>
    <row r="923" spans="1:11" x14ac:dyDescent="0.25">
      <c r="A923" t="str">
        <f t="shared" si="14"/>
        <v>Unit5751</v>
      </c>
      <c r="B923" s="58" t="s">
        <v>13</v>
      </c>
      <c r="C923" s="96">
        <v>5751</v>
      </c>
      <c r="D923" s="58" t="s">
        <v>2773</v>
      </c>
      <c r="G923" s="58" t="s">
        <v>1841</v>
      </c>
      <c r="H923" s="58" t="s">
        <v>1841</v>
      </c>
      <c r="I923" s="58" t="s">
        <v>1841</v>
      </c>
      <c r="J923" s="58" t="s">
        <v>1841</v>
      </c>
      <c r="K923" s="58" t="s">
        <v>1841</v>
      </c>
    </row>
    <row r="924" spans="1:11" x14ac:dyDescent="0.25">
      <c r="A924" t="str">
        <f t="shared" si="14"/>
        <v>Unit5860</v>
      </c>
      <c r="B924" s="58" t="s">
        <v>13</v>
      </c>
      <c r="C924" s="96">
        <v>5860</v>
      </c>
      <c r="D924" s="58" t="s">
        <v>2774</v>
      </c>
      <c r="G924" s="58" t="s">
        <v>1841</v>
      </c>
      <c r="H924" s="58" t="s">
        <v>1841</v>
      </c>
      <c r="I924" s="58" t="s">
        <v>1841</v>
      </c>
      <c r="J924" s="58" t="s">
        <v>1841</v>
      </c>
      <c r="K924" s="58" t="s">
        <v>1841</v>
      </c>
    </row>
    <row r="925" spans="1:11" x14ac:dyDescent="0.25">
      <c r="A925" t="str">
        <f t="shared" si="14"/>
        <v>Unit58AB</v>
      </c>
      <c r="B925" s="58" t="s">
        <v>13</v>
      </c>
      <c r="C925" s="96" t="s">
        <v>801</v>
      </c>
      <c r="D925" s="58" t="s">
        <v>2775</v>
      </c>
      <c r="G925" s="58" t="s">
        <v>1841</v>
      </c>
      <c r="H925" s="58" t="s">
        <v>1841</v>
      </c>
      <c r="I925" s="58" t="s">
        <v>1841</v>
      </c>
      <c r="J925" s="58" t="s">
        <v>1841</v>
      </c>
      <c r="K925" s="58" t="s">
        <v>1841</v>
      </c>
    </row>
    <row r="926" spans="1:11" x14ac:dyDescent="0.25">
      <c r="A926" t="str">
        <f t="shared" si="14"/>
        <v>Unit58AH</v>
      </c>
      <c r="B926" s="58" t="s">
        <v>13</v>
      </c>
      <c r="C926" s="96" t="s">
        <v>802</v>
      </c>
      <c r="D926" s="58" t="s">
        <v>2776</v>
      </c>
      <c r="G926" s="58" t="s">
        <v>1841</v>
      </c>
      <c r="H926" s="58" t="s">
        <v>1841</v>
      </c>
      <c r="I926" s="58" t="s">
        <v>1841</v>
      </c>
      <c r="J926" s="58" t="s">
        <v>1841</v>
      </c>
      <c r="K926" s="58" t="s">
        <v>1841</v>
      </c>
    </row>
    <row r="927" spans="1:11" x14ac:dyDescent="0.25">
      <c r="A927" t="str">
        <f t="shared" si="14"/>
        <v>Unit58BC</v>
      </c>
      <c r="B927" s="58" t="s">
        <v>13</v>
      </c>
      <c r="C927" s="96" t="s">
        <v>803</v>
      </c>
      <c r="D927" s="58" t="s">
        <v>2777</v>
      </c>
      <c r="G927" s="58" t="s">
        <v>1841</v>
      </c>
      <c r="H927" s="58" t="s">
        <v>1841</v>
      </c>
      <c r="I927" s="58" t="s">
        <v>1841</v>
      </c>
      <c r="J927" s="58" t="s">
        <v>1841</v>
      </c>
      <c r="K927" s="58" t="s">
        <v>1841</v>
      </c>
    </row>
    <row r="928" spans="1:11" x14ac:dyDescent="0.25">
      <c r="A928" t="str">
        <f t="shared" si="14"/>
        <v>Unit58KA</v>
      </c>
      <c r="B928" s="58" t="s">
        <v>13</v>
      </c>
      <c r="C928" s="96" t="s">
        <v>804</v>
      </c>
      <c r="D928" s="58" t="s">
        <v>2778</v>
      </c>
      <c r="G928" s="58" t="s">
        <v>1841</v>
      </c>
      <c r="H928" s="58" t="s">
        <v>1841</v>
      </c>
      <c r="I928" s="58" t="s">
        <v>1841</v>
      </c>
      <c r="J928" s="58" t="s">
        <v>1841</v>
      </c>
      <c r="K928" s="58" t="s">
        <v>1841</v>
      </c>
    </row>
    <row r="929" spans="1:11" x14ac:dyDescent="0.25">
      <c r="A929" t="str">
        <f t="shared" si="14"/>
        <v>Unit58KO</v>
      </c>
      <c r="B929" s="58" t="s">
        <v>13</v>
      </c>
      <c r="C929" s="96" t="s">
        <v>805</v>
      </c>
      <c r="D929" s="58" t="s">
        <v>2779</v>
      </c>
      <c r="G929" s="58" t="s">
        <v>1841</v>
      </c>
      <c r="H929" s="58" t="s">
        <v>1841</v>
      </c>
      <c r="I929" s="58" t="s">
        <v>1841</v>
      </c>
      <c r="J929" s="58" t="s">
        <v>1841</v>
      </c>
      <c r="K929" s="58" t="s">
        <v>1841</v>
      </c>
    </row>
    <row r="930" spans="1:11" x14ac:dyDescent="0.25">
      <c r="A930" t="str">
        <f t="shared" si="14"/>
        <v>Unit58MG</v>
      </c>
      <c r="B930" s="58" t="s">
        <v>13</v>
      </c>
      <c r="C930" s="96" t="s">
        <v>806</v>
      </c>
      <c r="D930" s="58" t="s">
        <v>2780</v>
      </c>
      <c r="G930" s="58" t="s">
        <v>1841</v>
      </c>
      <c r="H930" s="58" t="s">
        <v>1841</v>
      </c>
      <c r="I930" s="58" t="s">
        <v>1841</v>
      </c>
      <c r="J930" s="58" t="s">
        <v>1841</v>
      </c>
      <c r="K930" s="58" t="s">
        <v>1841</v>
      </c>
    </row>
    <row r="931" spans="1:11" x14ac:dyDescent="0.25">
      <c r="A931" t="str">
        <f t="shared" si="14"/>
        <v>Unit58MW</v>
      </c>
      <c r="B931" s="58" t="s">
        <v>13</v>
      </c>
      <c r="C931" s="96" t="s">
        <v>807</v>
      </c>
      <c r="D931" s="58" t="s">
        <v>2781</v>
      </c>
      <c r="G931" s="58" t="s">
        <v>1841</v>
      </c>
      <c r="H931" s="58" t="s">
        <v>1841</v>
      </c>
      <c r="I931" s="58" t="s">
        <v>1841</v>
      </c>
      <c r="J931" s="58" t="s">
        <v>1841</v>
      </c>
      <c r="K931" s="58" t="s">
        <v>1841</v>
      </c>
    </row>
    <row r="932" spans="1:11" x14ac:dyDescent="0.25">
      <c r="A932" t="str">
        <f t="shared" si="14"/>
        <v>Unit58SS</v>
      </c>
      <c r="B932" s="58" t="s">
        <v>13</v>
      </c>
      <c r="C932" s="96" t="s">
        <v>808</v>
      </c>
      <c r="D932" s="58" t="s">
        <v>2782</v>
      </c>
      <c r="G932" s="58" t="s">
        <v>1841</v>
      </c>
      <c r="H932" s="58" t="s">
        <v>1841</v>
      </c>
      <c r="I932" s="58" t="s">
        <v>1841</v>
      </c>
      <c r="J932" s="58" t="s">
        <v>1841</v>
      </c>
      <c r="K932" s="58" t="s">
        <v>1841</v>
      </c>
    </row>
    <row r="933" spans="1:11" x14ac:dyDescent="0.25">
      <c r="A933" t="str">
        <f t="shared" si="14"/>
        <v>Unit58TH</v>
      </c>
      <c r="B933" s="58" t="s">
        <v>13</v>
      </c>
      <c r="C933" s="96" t="s">
        <v>809</v>
      </c>
      <c r="D933" s="58" t="s">
        <v>2783</v>
      </c>
      <c r="G933" s="58" t="s">
        <v>1841</v>
      </c>
      <c r="H933" s="58" t="s">
        <v>1841</v>
      </c>
      <c r="I933" s="58" t="s">
        <v>1841</v>
      </c>
      <c r="J933" s="58" t="s">
        <v>1841</v>
      </c>
      <c r="K933" s="58" t="s">
        <v>1841</v>
      </c>
    </row>
    <row r="934" spans="1:11" x14ac:dyDescent="0.25">
      <c r="A934" t="str">
        <f t="shared" si="14"/>
        <v>Unit5910</v>
      </c>
      <c r="B934" s="58" t="s">
        <v>13</v>
      </c>
      <c r="C934" s="96">
        <v>5910</v>
      </c>
      <c r="D934" s="58" t="s">
        <v>2784</v>
      </c>
      <c r="G934" s="58" t="s">
        <v>1841</v>
      </c>
      <c r="H934" s="58" t="s">
        <v>1841</v>
      </c>
      <c r="I934" s="58" t="s">
        <v>1841</v>
      </c>
      <c r="J934" s="58" t="s">
        <v>1841</v>
      </c>
      <c r="K934" s="58" t="s">
        <v>1841</v>
      </c>
    </row>
    <row r="935" spans="1:11" x14ac:dyDescent="0.25">
      <c r="A935" t="str">
        <f t="shared" si="14"/>
        <v>Unit6205</v>
      </c>
      <c r="B935" s="58" t="s">
        <v>13</v>
      </c>
      <c r="C935" s="96">
        <v>6205</v>
      </c>
      <c r="D935" s="58" t="s">
        <v>1845</v>
      </c>
      <c r="G935" s="58" t="s">
        <v>1841</v>
      </c>
      <c r="H935" s="58" t="s">
        <v>1841</v>
      </c>
      <c r="I935" s="58" t="s">
        <v>1841</v>
      </c>
      <c r="J935" s="58" t="s">
        <v>1841</v>
      </c>
      <c r="K935" s="58" t="s">
        <v>1841</v>
      </c>
    </row>
    <row r="936" spans="1:11" x14ac:dyDescent="0.25">
      <c r="A936" t="str">
        <f t="shared" si="14"/>
        <v>Unit6258</v>
      </c>
      <c r="B936" s="58" t="s">
        <v>13</v>
      </c>
      <c r="C936" s="96">
        <v>6258</v>
      </c>
      <c r="D936" s="58" t="s">
        <v>2785</v>
      </c>
      <c r="G936" s="58" t="s">
        <v>1841</v>
      </c>
      <c r="H936" s="58" t="s">
        <v>1841</v>
      </c>
      <c r="I936" s="58" t="s">
        <v>1841</v>
      </c>
      <c r="J936" s="58" t="s">
        <v>1841</v>
      </c>
      <c r="K936" s="58" t="s">
        <v>1841</v>
      </c>
    </row>
    <row r="937" spans="1:11" x14ac:dyDescent="0.25">
      <c r="A937" t="str">
        <f t="shared" si="14"/>
        <v>Unit6264</v>
      </c>
      <c r="B937" s="58" t="s">
        <v>13</v>
      </c>
      <c r="C937" s="96">
        <v>6264</v>
      </c>
      <c r="D937" s="58" t="s">
        <v>2786</v>
      </c>
      <c r="I937" s="58" t="s">
        <v>1841</v>
      </c>
      <c r="J937" s="58" t="s">
        <v>1841</v>
      </c>
      <c r="K937" s="58" t="s">
        <v>1841</v>
      </c>
    </row>
    <row r="938" spans="1:11" x14ac:dyDescent="0.25">
      <c r="A938" t="str">
        <f t="shared" si="14"/>
        <v>Unit6265</v>
      </c>
      <c r="B938" s="58" t="s">
        <v>13</v>
      </c>
      <c r="C938" s="96">
        <v>6265</v>
      </c>
      <c r="D938" s="58" t="s">
        <v>2787</v>
      </c>
      <c r="G938" s="58" t="s">
        <v>1841</v>
      </c>
      <c r="H938" s="58" t="s">
        <v>1841</v>
      </c>
      <c r="I938" s="58" t="s">
        <v>1841</v>
      </c>
      <c r="J938" s="58" t="s">
        <v>1841</v>
      </c>
      <c r="K938" s="58" t="s">
        <v>1841</v>
      </c>
    </row>
    <row r="939" spans="1:11" x14ac:dyDescent="0.25">
      <c r="A939" t="str">
        <f t="shared" si="14"/>
        <v>Unit6267</v>
      </c>
      <c r="B939" s="58" t="s">
        <v>13</v>
      </c>
      <c r="C939" s="96">
        <v>6267</v>
      </c>
      <c r="D939" s="58" t="s">
        <v>2788</v>
      </c>
      <c r="G939" s="58" t="s">
        <v>1841</v>
      </c>
      <c r="H939" s="58" t="s">
        <v>1841</v>
      </c>
      <c r="I939" s="58" t="s">
        <v>1841</v>
      </c>
      <c r="J939" s="58" t="s">
        <v>1841</v>
      </c>
      <c r="K939" s="58" t="s">
        <v>1841</v>
      </c>
    </row>
    <row r="940" spans="1:11" x14ac:dyDescent="0.25">
      <c r="A940" t="str">
        <f t="shared" si="14"/>
        <v>Unit6275</v>
      </c>
      <c r="B940" s="58" t="s">
        <v>13</v>
      </c>
      <c r="C940" s="96">
        <v>6275</v>
      </c>
      <c r="D940" s="58" t="s">
        <v>2789</v>
      </c>
      <c r="G940" s="58" t="s">
        <v>1841</v>
      </c>
      <c r="H940" s="58" t="s">
        <v>1841</v>
      </c>
      <c r="I940" s="58" t="s">
        <v>1841</v>
      </c>
      <c r="J940" s="58" t="s">
        <v>1841</v>
      </c>
      <c r="K940" s="58" t="s">
        <v>1841</v>
      </c>
    </row>
    <row r="941" spans="1:11" x14ac:dyDescent="0.25">
      <c r="A941" t="str">
        <f t="shared" si="14"/>
        <v>Unit6285</v>
      </c>
      <c r="B941" s="58" t="s">
        <v>13</v>
      </c>
      <c r="C941" s="96">
        <v>6285</v>
      </c>
      <c r="D941" s="58" t="s">
        <v>2383</v>
      </c>
      <c r="G941" s="58" t="s">
        <v>1841</v>
      </c>
      <c r="H941" s="58" t="s">
        <v>1841</v>
      </c>
      <c r="I941" s="58" t="s">
        <v>1841</v>
      </c>
      <c r="J941" s="58" t="s">
        <v>1841</v>
      </c>
      <c r="K941" s="58" t="s">
        <v>1841</v>
      </c>
    </row>
    <row r="942" spans="1:11" x14ac:dyDescent="0.25">
      <c r="A942" t="str">
        <f t="shared" si="14"/>
        <v>Unit6288</v>
      </c>
      <c r="B942" s="58" t="s">
        <v>13</v>
      </c>
      <c r="C942" s="96">
        <v>6288</v>
      </c>
      <c r="D942" s="58" t="s">
        <v>2790</v>
      </c>
      <c r="G942" s="58" t="s">
        <v>1841</v>
      </c>
      <c r="H942" s="58" t="s">
        <v>1841</v>
      </c>
      <c r="I942" s="58" t="s">
        <v>1841</v>
      </c>
      <c r="J942" s="58" t="s">
        <v>1841</v>
      </c>
      <c r="K942" s="58" t="s">
        <v>1841</v>
      </c>
    </row>
    <row r="943" spans="1:11" x14ac:dyDescent="0.25">
      <c r="A943" t="str">
        <f t="shared" si="14"/>
        <v>Unit6296</v>
      </c>
      <c r="B943" s="58" t="s">
        <v>13</v>
      </c>
      <c r="C943" s="96">
        <v>6296</v>
      </c>
      <c r="D943" s="58" t="s">
        <v>2791</v>
      </c>
      <c r="G943" s="58" t="s">
        <v>1841</v>
      </c>
      <c r="H943" s="58" t="s">
        <v>1841</v>
      </c>
      <c r="I943" s="58" t="s">
        <v>1841</v>
      </c>
      <c r="J943" s="58" t="s">
        <v>1841</v>
      </c>
      <c r="K943" s="58" t="s">
        <v>1841</v>
      </c>
    </row>
    <row r="944" spans="1:11" x14ac:dyDescent="0.25">
      <c r="A944" t="str">
        <f t="shared" si="14"/>
        <v>Unit6300</v>
      </c>
      <c r="B944" s="58" t="s">
        <v>13</v>
      </c>
      <c r="C944" s="96">
        <v>6300</v>
      </c>
      <c r="D944" s="58" t="s">
        <v>2792</v>
      </c>
      <c r="G944" s="58" t="s">
        <v>1841</v>
      </c>
      <c r="H944" s="58" t="s">
        <v>1841</v>
      </c>
      <c r="I944" s="58" t="s">
        <v>1841</v>
      </c>
      <c r="J944" s="58" t="s">
        <v>1841</v>
      </c>
      <c r="K944" s="58" t="s">
        <v>1841</v>
      </c>
    </row>
    <row r="945" spans="1:11" x14ac:dyDescent="0.25">
      <c r="A945" t="str">
        <f t="shared" si="14"/>
        <v>Unit6310</v>
      </c>
      <c r="B945" s="58" t="s">
        <v>13</v>
      </c>
      <c r="C945" s="96">
        <v>6310</v>
      </c>
      <c r="D945" s="58" t="s">
        <v>2793</v>
      </c>
      <c r="G945" s="58" t="s">
        <v>1841</v>
      </c>
      <c r="H945" s="58" t="s">
        <v>1841</v>
      </c>
      <c r="I945" s="58" t="s">
        <v>1841</v>
      </c>
      <c r="J945" s="58" t="s">
        <v>1841</v>
      </c>
      <c r="K945" s="58" t="s">
        <v>1841</v>
      </c>
    </row>
    <row r="946" spans="1:11" x14ac:dyDescent="0.25">
      <c r="A946" t="str">
        <f t="shared" si="14"/>
        <v>Unit6315</v>
      </c>
      <c r="B946" s="58" t="s">
        <v>13</v>
      </c>
      <c r="C946" s="96">
        <v>6315</v>
      </c>
      <c r="D946" s="58" t="s">
        <v>2794</v>
      </c>
      <c r="G946" s="58" t="s">
        <v>1841</v>
      </c>
      <c r="H946" s="58" t="s">
        <v>1841</v>
      </c>
      <c r="I946" s="58" t="s">
        <v>1841</v>
      </c>
      <c r="J946" s="58" t="s">
        <v>1841</v>
      </c>
      <c r="K946" s="58" t="s">
        <v>1841</v>
      </c>
    </row>
    <row r="947" spans="1:11" x14ac:dyDescent="0.25">
      <c r="A947" t="str">
        <f t="shared" si="14"/>
        <v>Unit6350</v>
      </c>
      <c r="B947" s="58" t="s">
        <v>13</v>
      </c>
      <c r="C947" s="96">
        <v>6350</v>
      </c>
      <c r="D947" s="58" t="s">
        <v>2795</v>
      </c>
      <c r="G947" s="58" t="s">
        <v>1841</v>
      </c>
      <c r="H947" s="58" t="s">
        <v>1841</v>
      </c>
      <c r="I947" s="58" t="s">
        <v>1841</v>
      </c>
      <c r="J947" s="58" t="s">
        <v>1841</v>
      </c>
      <c r="K947" s="58" t="s">
        <v>1841</v>
      </c>
    </row>
    <row r="948" spans="1:11" x14ac:dyDescent="0.25">
      <c r="A948" t="str">
        <f t="shared" si="14"/>
        <v>Unit6387</v>
      </c>
      <c r="B948" s="58" t="s">
        <v>13</v>
      </c>
      <c r="C948" s="96">
        <v>6387</v>
      </c>
      <c r="D948" s="58" t="s">
        <v>2796</v>
      </c>
      <c r="I948" s="58" t="s">
        <v>1841</v>
      </c>
      <c r="J948" s="58" t="s">
        <v>1841</v>
      </c>
      <c r="K948" s="58" t="s">
        <v>1841</v>
      </c>
    </row>
    <row r="949" spans="1:11" x14ac:dyDescent="0.25">
      <c r="A949" t="str">
        <f t="shared" si="14"/>
        <v>Unit6390</v>
      </c>
      <c r="B949" s="58" t="s">
        <v>13</v>
      </c>
      <c r="C949" s="96">
        <v>6390</v>
      </c>
      <c r="D949" s="58" t="s">
        <v>2649</v>
      </c>
      <c r="G949" s="58" t="s">
        <v>1841</v>
      </c>
      <c r="H949" s="58" t="s">
        <v>1841</v>
      </c>
      <c r="I949" s="58" t="s">
        <v>1841</v>
      </c>
      <c r="J949" s="58" t="s">
        <v>1841</v>
      </c>
      <c r="K949" s="58" t="s">
        <v>1841</v>
      </c>
    </row>
    <row r="950" spans="1:11" x14ac:dyDescent="0.25">
      <c r="A950" t="str">
        <f t="shared" si="14"/>
        <v>Unit6405</v>
      </c>
      <c r="B950" s="58" t="s">
        <v>13</v>
      </c>
      <c r="C950" s="96">
        <v>6405</v>
      </c>
      <c r="D950" s="58" t="s">
        <v>2797</v>
      </c>
      <c r="G950" s="58" t="s">
        <v>1841</v>
      </c>
      <c r="H950" s="58" t="s">
        <v>1841</v>
      </c>
      <c r="I950" s="58" t="s">
        <v>1841</v>
      </c>
      <c r="J950" s="58" t="s">
        <v>1841</v>
      </c>
      <c r="K950" s="58" t="s">
        <v>1841</v>
      </c>
    </row>
    <row r="951" spans="1:11" x14ac:dyDescent="0.25">
      <c r="A951" t="str">
        <f t="shared" si="14"/>
        <v>Unit6500</v>
      </c>
      <c r="B951" s="58" t="s">
        <v>13</v>
      </c>
      <c r="C951" s="96">
        <v>6500</v>
      </c>
      <c r="D951" s="58" t="s">
        <v>2622</v>
      </c>
      <c r="I951" s="58" t="s">
        <v>1841</v>
      </c>
      <c r="J951" s="58" t="s">
        <v>1841</v>
      </c>
      <c r="K951" s="58" t="s">
        <v>1841</v>
      </c>
    </row>
    <row r="952" spans="1:11" x14ac:dyDescent="0.25">
      <c r="A952" t="str">
        <f t="shared" si="14"/>
        <v>Unit6512</v>
      </c>
      <c r="B952" s="58" t="s">
        <v>13</v>
      </c>
      <c r="C952" s="96">
        <v>6512</v>
      </c>
      <c r="D952" s="58" t="s">
        <v>2798</v>
      </c>
      <c r="G952" s="58" t="s">
        <v>1841</v>
      </c>
      <c r="H952" s="58" t="s">
        <v>1841</v>
      </c>
      <c r="I952" s="58" t="s">
        <v>1841</v>
      </c>
      <c r="J952" s="58" t="s">
        <v>1841</v>
      </c>
      <c r="K952" s="58" t="s">
        <v>1841</v>
      </c>
    </row>
    <row r="953" spans="1:11" x14ac:dyDescent="0.25">
      <c r="A953" t="str">
        <f t="shared" si="14"/>
        <v>Unit6760</v>
      </c>
      <c r="B953" s="58" t="s">
        <v>13</v>
      </c>
      <c r="C953" s="96">
        <v>6760</v>
      </c>
      <c r="D953" s="58" t="s">
        <v>2799</v>
      </c>
      <c r="G953" s="58" t="s">
        <v>1841</v>
      </c>
      <c r="H953" s="58" t="s">
        <v>1841</v>
      </c>
      <c r="I953" s="58" t="s">
        <v>1841</v>
      </c>
      <c r="J953" s="58" t="s">
        <v>1841</v>
      </c>
      <c r="K953" s="58" t="s">
        <v>1841</v>
      </c>
    </row>
    <row r="954" spans="1:11" x14ac:dyDescent="0.25">
      <c r="A954" t="str">
        <f t="shared" si="14"/>
        <v>Unit6761</v>
      </c>
      <c r="B954" s="58" t="s">
        <v>13</v>
      </c>
      <c r="C954" s="96">
        <v>6761</v>
      </c>
      <c r="D954" s="58" t="s">
        <v>2800</v>
      </c>
      <c r="G954" s="58" t="s">
        <v>1841</v>
      </c>
      <c r="H954" s="58" t="s">
        <v>1841</v>
      </c>
      <c r="I954" s="58" t="s">
        <v>1841</v>
      </c>
      <c r="J954" s="58" t="s">
        <v>1841</v>
      </c>
      <c r="K954" s="58" t="s">
        <v>1841</v>
      </c>
    </row>
    <row r="955" spans="1:11" x14ac:dyDescent="0.25">
      <c r="A955" t="str">
        <f t="shared" si="14"/>
        <v>Unit7010</v>
      </c>
      <c r="B955" s="58" t="s">
        <v>13</v>
      </c>
      <c r="C955" s="96">
        <v>7010</v>
      </c>
      <c r="D955" s="58" t="s">
        <v>2801</v>
      </c>
    </row>
    <row r="956" spans="1:11" x14ac:dyDescent="0.25">
      <c r="A956" t="str">
        <f t="shared" si="14"/>
        <v>Unit7055</v>
      </c>
      <c r="B956" s="58" t="s">
        <v>13</v>
      </c>
      <c r="C956" s="96">
        <v>7055</v>
      </c>
      <c r="D956" s="58" t="s">
        <v>2363</v>
      </c>
      <c r="G956" s="58" t="s">
        <v>1841</v>
      </c>
      <c r="H956" s="58" t="s">
        <v>1841</v>
      </c>
      <c r="I956" s="58" t="s">
        <v>1841</v>
      </c>
      <c r="J956" s="58" t="s">
        <v>1841</v>
      </c>
      <c r="K956" s="58" t="s">
        <v>1841</v>
      </c>
    </row>
    <row r="957" spans="1:11" x14ac:dyDescent="0.25">
      <c r="A957" t="str">
        <f t="shared" si="14"/>
        <v>Unit7056</v>
      </c>
      <c r="B957" s="58" t="s">
        <v>13</v>
      </c>
      <c r="C957" s="96">
        <v>7056</v>
      </c>
      <c r="D957" s="58" t="s">
        <v>2802</v>
      </c>
      <c r="G957" s="58" t="s">
        <v>1841</v>
      </c>
      <c r="H957" s="58" t="s">
        <v>1841</v>
      </c>
      <c r="I957" s="58" t="s">
        <v>1841</v>
      </c>
      <c r="J957" s="58" t="s">
        <v>1841</v>
      </c>
      <c r="K957" s="58" t="s">
        <v>1841</v>
      </c>
    </row>
    <row r="958" spans="1:11" x14ac:dyDescent="0.25">
      <c r="A958" t="str">
        <f t="shared" si="14"/>
        <v>Unit7065</v>
      </c>
      <c r="B958" s="58" t="s">
        <v>13</v>
      </c>
      <c r="C958" s="96">
        <v>7065</v>
      </c>
      <c r="D958" s="58" t="s">
        <v>2803</v>
      </c>
      <c r="G958" s="58" t="s">
        <v>1841</v>
      </c>
      <c r="H958" s="58" t="s">
        <v>1841</v>
      </c>
      <c r="I958" s="58" t="s">
        <v>1841</v>
      </c>
      <c r="J958" s="58" t="s">
        <v>1841</v>
      </c>
      <c r="K958" s="58" t="s">
        <v>1841</v>
      </c>
    </row>
    <row r="959" spans="1:11" x14ac:dyDescent="0.25">
      <c r="A959" t="str">
        <f t="shared" si="14"/>
        <v>Unit7075</v>
      </c>
      <c r="B959" s="58" t="s">
        <v>13</v>
      </c>
      <c r="C959" s="96">
        <v>7075</v>
      </c>
      <c r="D959" s="58" t="s">
        <v>2804</v>
      </c>
      <c r="G959" s="58" t="s">
        <v>1841</v>
      </c>
      <c r="H959" s="58" t="s">
        <v>1841</v>
      </c>
      <c r="I959" s="58" t="s">
        <v>1841</v>
      </c>
      <c r="J959" s="58" t="s">
        <v>1841</v>
      </c>
      <c r="K959" s="58" t="s">
        <v>1841</v>
      </c>
    </row>
    <row r="960" spans="1:11" x14ac:dyDescent="0.25">
      <c r="A960" t="str">
        <f t="shared" si="14"/>
        <v>Unit7080</v>
      </c>
      <c r="B960" s="58" t="s">
        <v>13</v>
      </c>
      <c r="C960" s="96">
        <v>7080</v>
      </c>
      <c r="D960" s="58" t="s">
        <v>2805</v>
      </c>
      <c r="G960" s="58" t="s">
        <v>1841</v>
      </c>
      <c r="H960" s="58" t="s">
        <v>1841</v>
      </c>
      <c r="I960" s="58" t="s">
        <v>1841</v>
      </c>
      <c r="J960" s="58" t="s">
        <v>1841</v>
      </c>
      <c r="K960" s="58" t="s">
        <v>1841</v>
      </c>
    </row>
    <row r="961" spans="1:11" x14ac:dyDescent="0.25">
      <c r="A961" t="str">
        <f t="shared" si="14"/>
        <v>Unit70TH</v>
      </c>
      <c r="B961" s="58" t="s">
        <v>13</v>
      </c>
      <c r="C961" s="96" t="s">
        <v>810</v>
      </c>
      <c r="D961" s="58" t="s">
        <v>2806</v>
      </c>
      <c r="G961" s="58" t="s">
        <v>1841</v>
      </c>
      <c r="H961" s="58" t="s">
        <v>1841</v>
      </c>
      <c r="I961" s="58" t="s">
        <v>1841</v>
      </c>
      <c r="J961" s="58" t="s">
        <v>1841</v>
      </c>
      <c r="K961" s="58" t="s">
        <v>1841</v>
      </c>
    </row>
    <row r="962" spans="1:11" x14ac:dyDescent="0.25">
      <c r="A962" t="str">
        <f t="shared" si="14"/>
        <v>Unit7100</v>
      </c>
      <c r="B962" s="58" t="s">
        <v>13</v>
      </c>
      <c r="C962" s="96">
        <v>7100</v>
      </c>
      <c r="D962" s="58" t="s">
        <v>2807</v>
      </c>
      <c r="G962" s="58" t="s">
        <v>1841</v>
      </c>
      <c r="H962" s="58" t="s">
        <v>1841</v>
      </c>
      <c r="I962" s="58" t="s">
        <v>1841</v>
      </c>
      <c r="J962" s="58" t="s">
        <v>1841</v>
      </c>
      <c r="K962" s="58" t="s">
        <v>1841</v>
      </c>
    </row>
    <row r="963" spans="1:11" x14ac:dyDescent="0.25">
      <c r="A963" t="str">
        <f t="shared" si="14"/>
        <v>Unit7101</v>
      </c>
      <c r="B963" s="58" t="s">
        <v>13</v>
      </c>
      <c r="C963" s="96">
        <v>7101</v>
      </c>
      <c r="D963" s="58" t="s">
        <v>2808</v>
      </c>
      <c r="G963" s="58" t="s">
        <v>1841</v>
      </c>
      <c r="H963" s="58" t="s">
        <v>1841</v>
      </c>
      <c r="I963" s="58" t="s">
        <v>1841</v>
      </c>
      <c r="J963" s="58" t="s">
        <v>1841</v>
      </c>
      <c r="K963" s="58" t="s">
        <v>1841</v>
      </c>
    </row>
    <row r="964" spans="1:11" x14ac:dyDescent="0.25">
      <c r="A964" t="str">
        <f t="shared" ref="A964:A1027" si="15">B964&amp;C964</f>
        <v>Unit7140</v>
      </c>
      <c r="B964" s="58" t="s">
        <v>13</v>
      </c>
      <c r="C964" s="96">
        <v>7140</v>
      </c>
      <c r="D964" s="58" t="s">
        <v>1090</v>
      </c>
      <c r="G964" s="58" t="s">
        <v>1841</v>
      </c>
      <c r="H964" s="58" t="s">
        <v>1841</v>
      </c>
      <c r="I964" s="58" t="s">
        <v>1841</v>
      </c>
      <c r="J964" s="58" t="s">
        <v>1841</v>
      </c>
      <c r="K964" s="58" t="s">
        <v>1841</v>
      </c>
    </row>
    <row r="965" spans="1:11" x14ac:dyDescent="0.25">
      <c r="A965" t="str">
        <f t="shared" si="15"/>
        <v>Unit7156</v>
      </c>
      <c r="B965" s="58" t="s">
        <v>13</v>
      </c>
      <c r="C965" s="96">
        <v>7156</v>
      </c>
      <c r="D965" s="58" t="s">
        <v>2809</v>
      </c>
      <c r="G965" s="58" t="s">
        <v>1841</v>
      </c>
      <c r="H965" s="58" t="s">
        <v>1841</v>
      </c>
      <c r="I965" s="58" t="s">
        <v>1841</v>
      </c>
      <c r="J965" s="58" t="s">
        <v>1841</v>
      </c>
      <c r="K965" s="58" t="s">
        <v>1841</v>
      </c>
    </row>
    <row r="966" spans="1:11" x14ac:dyDescent="0.25">
      <c r="A966" t="str">
        <f t="shared" si="15"/>
        <v>Unit7157</v>
      </c>
      <c r="B966" s="58" t="s">
        <v>13</v>
      </c>
      <c r="C966" s="96">
        <v>7157</v>
      </c>
      <c r="D966" s="58" t="s">
        <v>2810</v>
      </c>
      <c r="G966" s="58" t="s">
        <v>1841</v>
      </c>
      <c r="H966" s="58" t="s">
        <v>1841</v>
      </c>
      <c r="I966" s="58" t="s">
        <v>1841</v>
      </c>
      <c r="J966" s="58" t="s">
        <v>1841</v>
      </c>
      <c r="K966" s="58" t="s">
        <v>1841</v>
      </c>
    </row>
    <row r="967" spans="1:11" x14ac:dyDescent="0.25">
      <c r="A967" t="str">
        <f t="shared" si="15"/>
        <v>Unit7158</v>
      </c>
      <c r="B967" s="58" t="s">
        <v>13</v>
      </c>
      <c r="C967" s="96">
        <v>7158</v>
      </c>
      <c r="D967" s="58" t="s">
        <v>2811</v>
      </c>
      <c r="G967" s="58" t="s">
        <v>1841</v>
      </c>
      <c r="H967" s="58" t="s">
        <v>1841</v>
      </c>
      <c r="I967" s="58" t="s">
        <v>1841</v>
      </c>
      <c r="J967" s="58" t="s">
        <v>1841</v>
      </c>
      <c r="K967" s="58" t="s">
        <v>1841</v>
      </c>
    </row>
    <row r="968" spans="1:11" x14ac:dyDescent="0.25">
      <c r="A968" t="str">
        <f t="shared" si="15"/>
        <v>Unit7200</v>
      </c>
      <c r="B968" s="58" t="s">
        <v>13</v>
      </c>
      <c r="C968" s="96">
        <v>7200</v>
      </c>
      <c r="D968" s="58" t="s">
        <v>2812</v>
      </c>
      <c r="G968" s="58" t="s">
        <v>1841</v>
      </c>
      <c r="H968" s="58" t="s">
        <v>1841</v>
      </c>
      <c r="I968" s="58" t="s">
        <v>1841</v>
      </c>
      <c r="J968" s="58" t="s">
        <v>1841</v>
      </c>
      <c r="K968" s="58" t="s">
        <v>1841</v>
      </c>
    </row>
    <row r="969" spans="1:11" x14ac:dyDescent="0.25">
      <c r="A969" t="str">
        <f t="shared" si="15"/>
        <v>Unit7220</v>
      </c>
      <c r="B969" s="58" t="s">
        <v>13</v>
      </c>
      <c r="C969" s="96">
        <v>7220</v>
      </c>
      <c r="D969" s="58" t="s">
        <v>2813</v>
      </c>
      <c r="G969" s="58" t="s">
        <v>1841</v>
      </c>
      <c r="H969" s="58" t="s">
        <v>1841</v>
      </c>
      <c r="I969" s="58" t="s">
        <v>1841</v>
      </c>
      <c r="J969" s="58" t="s">
        <v>1841</v>
      </c>
      <c r="K969" s="58" t="s">
        <v>1841</v>
      </c>
    </row>
    <row r="970" spans="1:11" x14ac:dyDescent="0.25">
      <c r="A970" t="str">
        <f t="shared" si="15"/>
        <v>Unit7230</v>
      </c>
      <c r="B970" s="58" t="s">
        <v>13</v>
      </c>
      <c r="C970" s="96">
        <v>7230</v>
      </c>
      <c r="D970" s="58" t="s">
        <v>1794</v>
      </c>
    </row>
    <row r="971" spans="1:11" x14ac:dyDescent="0.25">
      <c r="A971" t="str">
        <f t="shared" si="15"/>
        <v>Unit7240</v>
      </c>
      <c r="B971" s="58" t="s">
        <v>13</v>
      </c>
      <c r="C971" s="96">
        <v>7240</v>
      </c>
      <c r="D971" s="58" t="s">
        <v>2814</v>
      </c>
    </row>
    <row r="972" spans="1:11" x14ac:dyDescent="0.25">
      <c r="A972" t="str">
        <f t="shared" si="15"/>
        <v>Unit7255</v>
      </c>
      <c r="B972" s="58" t="s">
        <v>13</v>
      </c>
      <c r="C972" s="96">
        <v>7255</v>
      </c>
      <c r="D972" s="58" t="s">
        <v>2815</v>
      </c>
      <c r="G972" s="58" t="s">
        <v>1841</v>
      </c>
      <c r="H972" s="58" t="s">
        <v>1841</v>
      </c>
      <c r="I972" s="58" t="s">
        <v>1841</v>
      </c>
      <c r="J972" s="58" t="s">
        <v>1841</v>
      </c>
      <c r="K972" s="58" t="s">
        <v>1841</v>
      </c>
    </row>
    <row r="973" spans="1:11" x14ac:dyDescent="0.25">
      <c r="A973" t="str">
        <f t="shared" si="15"/>
        <v>Unit7258</v>
      </c>
      <c r="B973" s="58" t="s">
        <v>13</v>
      </c>
      <c r="C973" s="96">
        <v>7258</v>
      </c>
      <c r="D973" s="58" t="s">
        <v>2816</v>
      </c>
      <c r="G973" s="58" t="s">
        <v>1841</v>
      </c>
      <c r="H973" s="58" t="s">
        <v>1841</v>
      </c>
      <c r="I973" s="58" t="s">
        <v>1841</v>
      </c>
      <c r="J973" s="58" t="s">
        <v>1841</v>
      </c>
      <c r="K973" s="58" t="s">
        <v>1841</v>
      </c>
    </row>
    <row r="974" spans="1:11" x14ac:dyDescent="0.25">
      <c r="A974" t="str">
        <f t="shared" si="15"/>
        <v>Unit7260</v>
      </c>
      <c r="B974" s="58" t="s">
        <v>13</v>
      </c>
      <c r="C974" s="96">
        <v>7260</v>
      </c>
      <c r="D974" s="58" t="s">
        <v>2817</v>
      </c>
      <c r="G974" s="58" t="s">
        <v>1841</v>
      </c>
      <c r="H974" s="58" t="s">
        <v>1841</v>
      </c>
      <c r="I974" s="58" t="s">
        <v>1841</v>
      </c>
      <c r="J974" s="58" t="s">
        <v>1841</v>
      </c>
      <c r="K974" s="58" t="s">
        <v>1841</v>
      </c>
    </row>
    <row r="975" spans="1:11" x14ac:dyDescent="0.25">
      <c r="A975" t="str">
        <f t="shared" si="15"/>
        <v>Unit7265</v>
      </c>
      <c r="B975" s="58" t="s">
        <v>13</v>
      </c>
      <c r="C975" s="96">
        <v>7265</v>
      </c>
      <c r="D975" s="58">
        <v>7265</v>
      </c>
      <c r="G975" s="58" t="s">
        <v>1841</v>
      </c>
      <c r="H975" s="58" t="s">
        <v>1841</v>
      </c>
      <c r="I975" s="58" t="s">
        <v>1841</v>
      </c>
      <c r="J975" s="58" t="s">
        <v>1841</v>
      </c>
      <c r="K975" s="58" t="s">
        <v>1841</v>
      </c>
    </row>
    <row r="976" spans="1:11" x14ac:dyDescent="0.25">
      <c r="A976" t="str">
        <f t="shared" si="15"/>
        <v>Unit7271</v>
      </c>
      <c r="B976" s="58" t="s">
        <v>13</v>
      </c>
      <c r="C976" s="96">
        <v>7271</v>
      </c>
      <c r="D976" s="58" t="s">
        <v>685</v>
      </c>
      <c r="G976" s="58" t="s">
        <v>1841</v>
      </c>
      <c r="H976" s="58" t="s">
        <v>1841</v>
      </c>
      <c r="I976" s="58" t="s">
        <v>1841</v>
      </c>
      <c r="J976" s="58" t="s">
        <v>1841</v>
      </c>
      <c r="K976" s="58" t="s">
        <v>1841</v>
      </c>
    </row>
    <row r="977" spans="1:11" x14ac:dyDescent="0.25">
      <c r="A977" t="str">
        <f t="shared" si="15"/>
        <v>Unit7276</v>
      </c>
      <c r="B977" s="58" t="s">
        <v>13</v>
      </c>
      <c r="C977" s="96">
        <v>7276</v>
      </c>
      <c r="D977" s="58" t="s">
        <v>2818</v>
      </c>
      <c r="G977" s="58" t="s">
        <v>1841</v>
      </c>
      <c r="H977" s="58" t="s">
        <v>1841</v>
      </c>
      <c r="I977" s="58" t="s">
        <v>1841</v>
      </c>
      <c r="J977" s="58" t="s">
        <v>1841</v>
      </c>
      <c r="K977" s="58" t="s">
        <v>1841</v>
      </c>
    </row>
    <row r="978" spans="1:11" x14ac:dyDescent="0.25">
      <c r="A978" t="str">
        <f t="shared" si="15"/>
        <v>Unit7282</v>
      </c>
      <c r="B978" s="58" t="s">
        <v>13</v>
      </c>
      <c r="C978" s="96">
        <v>7282</v>
      </c>
      <c r="D978" s="58" t="s">
        <v>2819</v>
      </c>
      <c r="G978" s="58" t="s">
        <v>1841</v>
      </c>
      <c r="H978" s="58" t="s">
        <v>1841</v>
      </c>
      <c r="I978" s="58" t="s">
        <v>1841</v>
      </c>
      <c r="J978" s="58" t="s">
        <v>1841</v>
      </c>
      <c r="K978" s="58" t="s">
        <v>1841</v>
      </c>
    </row>
    <row r="979" spans="1:11" x14ac:dyDescent="0.25">
      <c r="A979" t="str">
        <f t="shared" si="15"/>
        <v>Unit7294</v>
      </c>
      <c r="B979" s="58" t="s">
        <v>13</v>
      </c>
      <c r="C979" s="96">
        <v>7294</v>
      </c>
      <c r="D979" s="58" t="s">
        <v>2820</v>
      </c>
      <c r="G979" s="58" t="s">
        <v>1841</v>
      </c>
      <c r="H979" s="58" t="s">
        <v>1841</v>
      </c>
      <c r="I979" s="58" t="s">
        <v>1841</v>
      </c>
      <c r="J979" s="58" t="s">
        <v>1841</v>
      </c>
      <c r="K979" s="58" t="s">
        <v>1841</v>
      </c>
    </row>
    <row r="980" spans="1:11" x14ac:dyDescent="0.25">
      <c r="A980" t="str">
        <f t="shared" si="15"/>
        <v>Unit7296</v>
      </c>
      <c r="B980" s="58" t="s">
        <v>13</v>
      </c>
      <c r="C980" s="96">
        <v>7296</v>
      </c>
      <c r="D980" s="58" t="s">
        <v>2634</v>
      </c>
      <c r="G980" s="58" t="s">
        <v>1841</v>
      </c>
      <c r="H980" s="58" t="s">
        <v>1841</v>
      </c>
      <c r="I980" s="58" t="s">
        <v>1841</v>
      </c>
      <c r="J980" s="58" t="s">
        <v>1841</v>
      </c>
      <c r="K980" s="58" t="s">
        <v>1841</v>
      </c>
    </row>
    <row r="981" spans="1:11" x14ac:dyDescent="0.25">
      <c r="A981" t="str">
        <f t="shared" si="15"/>
        <v>Unit7370</v>
      </c>
      <c r="B981" s="58" t="s">
        <v>13</v>
      </c>
      <c r="C981" s="96">
        <v>7370</v>
      </c>
      <c r="D981" s="58" t="s">
        <v>2769</v>
      </c>
      <c r="G981" s="58" t="s">
        <v>1841</v>
      </c>
      <c r="H981" s="58" t="s">
        <v>1841</v>
      </c>
      <c r="I981" s="58" t="s">
        <v>1841</v>
      </c>
      <c r="J981" s="58" t="s">
        <v>1841</v>
      </c>
      <c r="K981" s="58" t="s">
        <v>1841</v>
      </c>
    </row>
    <row r="982" spans="1:11" x14ac:dyDescent="0.25">
      <c r="A982" t="str">
        <f t="shared" si="15"/>
        <v>Unit7390</v>
      </c>
      <c r="B982" s="58" t="s">
        <v>13</v>
      </c>
      <c r="C982" s="96">
        <v>7390</v>
      </c>
      <c r="D982" s="58" t="s">
        <v>2821</v>
      </c>
      <c r="G982" s="58" t="s">
        <v>1841</v>
      </c>
      <c r="H982" s="58" t="s">
        <v>1841</v>
      </c>
      <c r="I982" s="58" t="s">
        <v>1841</v>
      </c>
      <c r="J982" s="58" t="s">
        <v>1841</v>
      </c>
      <c r="K982" s="58" t="s">
        <v>1841</v>
      </c>
    </row>
    <row r="983" spans="1:11" x14ac:dyDescent="0.25">
      <c r="A983" t="str">
        <f t="shared" si="15"/>
        <v>Unit7393</v>
      </c>
      <c r="B983" s="58" t="s">
        <v>13</v>
      </c>
      <c r="C983" s="96">
        <v>7393</v>
      </c>
      <c r="D983" s="58" t="s">
        <v>2822</v>
      </c>
      <c r="G983" s="58" t="s">
        <v>1841</v>
      </c>
      <c r="H983" s="58" t="s">
        <v>1841</v>
      </c>
      <c r="I983" s="58" t="s">
        <v>1841</v>
      </c>
      <c r="J983" s="58" t="s">
        <v>1841</v>
      </c>
      <c r="K983" s="58" t="s">
        <v>1841</v>
      </c>
    </row>
    <row r="984" spans="1:11" x14ac:dyDescent="0.25">
      <c r="A984" t="str">
        <f t="shared" si="15"/>
        <v>Unit7394</v>
      </c>
      <c r="B984" s="58" t="s">
        <v>13</v>
      </c>
      <c r="C984" s="96">
        <v>7394</v>
      </c>
      <c r="D984" s="58" t="s">
        <v>2398</v>
      </c>
      <c r="G984" s="58" t="s">
        <v>1841</v>
      </c>
      <c r="H984" s="58" t="s">
        <v>1841</v>
      </c>
      <c r="I984" s="58" t="s">
        <v>1841</v>
      </c>
      <c r="J984" s="58" t="s">
        <v>1841</v>
      </c>
      <c r="K984" s="58" t="s">
        <v>1841</v>
      </c>
    </row>
    <row r="985" spans="1:11" x14ac:dyDescent="0.25">
      <c r="A985" t="str">
        <f t="shared" si="15"/>
        <v>Unit7395</v>
      </c>
      <c r="B985" s="58" t="s">
        <v>13</v>
      </c>
      <c r="C985" s="96">
        <v>7395</v>
      </c>
      <c r="D985" s="58" t="s">
        <v>2823</v>
      </c>
      <c r="G985" s="58" t="s">
        <v>1841</v>
      </c>
      <c r="H985" s="58" t="s">
        <v>1841</v>
      </c>
      <c r="I985" s="58" t="s">
        <v>1841</v>
      </c>
      <c r="J985" s="58" t="s">
        <v>1841</v>
      </c>
      <c r="K985" s="58" t="s">
        <v>1841</v>
      </c>
    </row>
    <row r="986" spans="1:11" x14ac:dyDescent="0.25">
      <c r="A986" t="str">
        <f t="shared" si="15"/>
        <v>Unit7396</v>
      </c>
      <c r="B986" s="58" t="s">
        <v>13</v>
      </c>
      <c r="C986" s="96">
        <v>7396</v>
      </c>
      <c r="D986" s="58" t="s">
        <v>2824</v>
      </c>
      <c r="G986" s="58" t="s">
        <v>1841</v>
      </c>
      <c r="H986" s="58" t="s">
        <v>1841</v>
      </c>
      <c r="I986" s="58" t="s">
        <v>1841</v>
      </c>
      <c r="J986" s="58" t="s">
        <v>1841</v>
      </c>
      <c r="K986" s="58" t="s">
        <v>1841</v>
      </c>
    </row>
    <row r="987" spans="1:11" x14ac:dyDescent="0.25">
      <c r="A987" t="str">
        <f t="shared" si="15"/>
        <v>Unit7405</v>
      </c>
      <c r="B987" s="58" t="s">
        <v>13</v>
      </c>
      <c r="C987" s="96">
        <v>7405</v>
      </c>
      <c r="D987" s="58" t="s">
        <v>2480</v>
      </c>
      <c r="G987" s="58" t="s">
        <v>1841</v>
      </c>
      <c r="H987" s="58" t="s">
        <v>1841</v>
      </c>
      <c r="I987" s="58" t="s">
        <v>1841</v>
      </c>
      <c r="J987" s="58" t="s">
        <v>1841</v>
      </c>
      <c r="K987" s="58" t="s">
        <v>1841</v>
      </c>
    </row>
    <row r="988" spans="1:11" x14ac:dyDescent="0.25">
      <c r="A988" t="str">
        <f t="shared" si="15"/>
        <v>Unit7500</v>
      </c>
      <c r="B988" s="58" t="s">
        <v>13</v>
      </c>
      <c r="C988" s="96">
        <v>7500</v>
      </c>
      <c r="D988" s="58" t="s">
        <v>2825</v>
      </c>
      <c r="G988" s="58" t="s">
        <v>1841</v>
      </c>
      <c r="H988" s="58" t="s">
        <v>1841</v>
      </c>
      <c r="I988" s="58" t="s">
        <v>1841</v>
      </c>
      <c r="J988" s="58" t="s">
        <v>1841</v>
      </c>
      <c r="K988" s="58" t="s">
        <v>1841</v>
      </c>
    </row>
    <row r="989" spans="1:11" x14ac:dyDescent="0.25">
      <c r="A989" t="str">
        <f t="shared" si="15"/>
        <v>Unit7ADR</v>
      </c>
      <c r="B989" s="58" t="s">
        <v>13</v>
      </c>
      <c r="C989" s="96" t="s">
        <v>813</v>
      </c>
      <c r="D989" s="58" t="s">
        <v>2826</v>
      </c>
      <c r="G989" s="58" t="s">
        <v>1841</v>
      </c>
      <c r="H989" s="58" t="s">
        <v>1841</v>
      </c>
      <c r="I989" s="58" t="s">
        <v>1841</v>
      </c>
      <c r="J989" s="58" t="s">
        <v>1841</v>
      </c>
      <c r="K989" s="58" t="s">
        <v>1841</v>
      </c>
    </row>
    <row r="990" spans="1:11" x14ac:dyDescent="0.25">
      <c r="A990" t="str">
        <f t="shared" si="15"/>
        <v>Unit7CRI</v>
      </c>
      <c r="B990" s="58" t="s">
        <v>13</v>
      </c>
      <c r="C990" s="96" t="s">
        <v>814</v>
      </c>
      <c r="D990" s="58" t="s">
        <v>2827</v>
      </c>
      <c r="G990" s="58" t="s">
        <v>1841</v>
      </c>
      <c r="H990" s="58" t="s">
        <v>1841</v>
      </c>
      <c r="I990" s="58" t="s">
        <v>1841</v>
      </c>
      <c r="J990" s="58" t="s">
        <v>1841</v>
      </c>
      <c r="K990" s="58" t="s">
        <v>1841</v>
      </c>
    </row>
    <row r="991" spans="1:11" x14ac:dyDescent="0.25">
      <c r="A991" t="str">
        <f t="shared" si="15"/>
        <v>Unit7SAP</v>
      </c>
      <c r="B991" s="58" t="s">
        <v>13</v>
      </c>
      <c r="C991" s="96" t="s">
        <v>815</v>
      </c>
      <c r="D991" s="58" t="s">
        <v>2828</v>
      </c>
      <c r="G991" s="58" t="s">
        <v>1841</v>
      </c>
      <c r="H991" s="58" t="s">
        <v>1841</v>
      </c>
      <c r="I991" s="58" t="s">
        <v>1841</v>
      </c>
      <c r="J991" s="58" t="s">
        <v>1841</v>
      </c>
      <c r="K991" s="58" t="s">
        <v>1841</v>
      </c>
    </row>
    <row r="992" spans="1:11" x14ac:dyDescent="0.25">
      <c r="A992" t="str">
        <f t="shared" si="15"/>
        <v>Unit7SOT</v>
      </c>
      <c r="B992" s="58" t="s">
        <v>13</v>
      </c>
      <c r="C992" s="96" t="s">
        <v>816</v>
      </c>
      <c r="D992" s="58" t="s">
        <v>2829</v>
      </c>
      <c r="G992" s="58" t="s">
        <v>1841</v>
      </c>
      <c r="H992" s="58" t="s">
        <v>1841</v>
      </c>
      <c r="I992" s="58" t="s">
        <v>1841</v>
      </c>
      <c r="J992" s="58" t="s">
        <v>1841</v>
      </c>
      <c r="K992" s="58" t="s">
        <v>1841</v>
      </c>
    </row>
    <row r="993" spans="1:11" x14ac:dyDescent="0.25">
      <c r="A993" t="str">
        <f t="shared" si="15"/>
        <v>Unit7SRA</v>
      </c>
      <c r="B993" s="58" t="s">
        <v>13</v>
      </c>
      <c r="C993" s="96" t="s">
        <v>817</v>
      </c>
      <c r="D993" s="58" t="s">
        <v>2830</v>
      </c>
      <c r="G993" s="58" t="s">
        <v>1841</v>
      </c>
      <c r="H993" s="58" t="s">
        <v>1841</v>
      </c>
      <c r="I993" s="58" t="s">
        <v>1841</v>
      </c>
      <c r="J993" s="58" t="s">
        <v>1841</v>
      </c>
      <c r="K993" s="58" t="s">
        <v>1841</v>
      </c>
    </row>
    <row r="994" spans="1:11" x14ac:dyDescent="0.25">
      <c r="A994" t="str">
        <f t="shared" si="15"/>
        <v>Unit7SSP</v>
      </c>
      <c r="B994" s="58" t="s">
        <v>13</v>
      </c>
      <c r="C994" s="96" t="s">
        <v>818</v>
      </c>
      <c r="D994" s="58" t="s">
        <v>2831</v>
      </c>
      <c r="G994" s="58" t="s">
        <v>1841</v>
      </c>
      <c r="H994" s="58" t="s">
        <v>1841</v>
      </c>
      <c r="I994" s="58" t="s">
        <v>1841</v>
      </c>
      <c r="J994" s="58" t="s">
        <v>1841</v>
      </c>
      <c r="K994" s="58" t="s">
        <v>1841</v>
      </c>
    </row>
    <row r="995" spans="1:11" x14ac:dyDescent="0.25">
      <c r="A995" t="str">
        <f t="shared" si="15"/>
        <v>Unit8150</v>
      </c>
      <c r="B995" s="58" t="s">
        <v>13</v>
      </c>
      <c r="C995" s="96">
        <v>8150</v>
      </c>
      <c r="D995" s="58" t="s">
        <v>2832</v>
      </c>
      <c r="G995" s="58" t="s">
        <v>1841</v>
      </c>
      <c r="H995" s="58" t="s">
        <v>1841</v>
      </c>
      <c r="I995" s="58" t="s">
        <v>1841</v>
      </c>
      <c r="J995" s="58" t="s">
        <v>1841</v>
      </c>
      <c r="K995" s="58" t="s">
        <v>1841</v>
      </c>
    </row>
    <row r="996" spans="1:11" x14ac:dyDescent="0.25">
      <c r="A996" t="str">
        <f t="shared" si="15"/>
        <v>Unit8311</v>
      </c>
      <c r="B996" s="58" t="s">
        <v>13</v>
      </c>
      <c r="C996" s="96">
        <v>8311</v>
      </c>
      <c r="D996" s="58" t="s">
        <v>2833</v>
      </c>
      <c r="G996" s="58" t="s">
        <v>1841</v>
      </c>
      <c r="H996" s="58" t="s">
        <v>1841</v>
      </c>
      <c r="I996" s="58" t="s">
        <v>1841</v>
      </c>
      <c r="J996" s="58" t="s">
        <v>1841</v>
      </c>
      <c r="K996" s="58" t="s">
        <v>1841</v>
      </c>
    </row>
    <row r="997" spans="1:11" x14ac:dyDescent="0.25">
      <c r="A997" t="str">
        <f t="shared" si="15"/>
        <v>Unit8590</v>
      </c>
      <c r="B997" s="58" t="s">
        <v>13</v>
      </c>
      <c r="C997" s="96">
        <v>8590</v>
      </c>
      <c r="D997" s="58" t="s">
        <v>2834</v>
      </c>
      <c r="G997" s="58" t="s">
        <v>1841</v>
      </c>
      <c r="H997" s="58" t="s">
        <v>1841</v>
      </c>
      <c r="I997" s="58" t="s">
        <v>1841</v>
      </c>
      <c r="J997" s="58" t="s">
        <v>1841</v>
      </c>
      <c r="K997" s="58" t="s">
        <v>1841</v>
      </c>
    </row>
    <row r="998" spans="1:11" x14ac:dyDescent="0.25">
      <c r="A998" t="str">
        <f t="shared" si="15"/>
        <v>Unit8925</v>
      </c>
      <c r="B998" s="58" t="s">
        <v>13</v>
      </c>
      <c r="C998" s="96">
        <v>8925</v>
      </c>
      <c r="D998" s="58" t="s">
        <v>2835</v>
      </c>
      <c r="G998" s="58" t="s">
        <v>1841</v>
      </c>
      <c r="H998" s="58" t="s">
        <v>1841</v>
      </c>
      <c r="I998" s="58" t="s">
        <v>1841</v>
      </c>
      <c r="J998" s="58" t="s">
        <v>1841</v>
      </c>
      <c r="K998" s="58" t="s">
        <v>1841</v>
      </c>
    </row>
    <row r="999" spans="1:11" x14ac:dyDescent="0.25">
      <c r="A999" t="str">
        <f t="shared" si="15"/>
        <v>Unit8940</v>
      </c>
      <c r="B999" s="58" t="s">
        <v>13</v>
      </c>
      <c r="C999" s="96">
        <v>8940</v>
      </c>
      <c r="D999" s="58" t="s">
        <v>2836</v>
      </c>
      <c r="G999" s="58" t="s">
        <v>1841</v>
      </c>
      <c r="H999" s="58" t="s">
        <v>1841</v>
      </c>
      <c r="I999" s="58" t="s">
        <v>1841</v>
      </c>
      <c r="J999" s="58" t="s">
        <v>1841</v>
      </c>
      <c r="K999" s="58" t="s">
        <v>1841</v>
      </c>
    </row>
    <row r="1000" spans="1:11" x14ac:dyDescent="0.25">
      <c r="A1000" t="str">
        <f t="shared" si="15"/>
        <v>Unit8ADR</v>
      </c>
      <c r="B1000" s="58" t="s">
        <v>13</v>
      </c>
      <c r="C1000" s="96" t="s">
        <v>819</v>
      </c>
      <c r="D1000" s="58" t="s">
        <v>2826</v>
      </c>
      <c r="G1000" s="58" t="s">
        <v>1841</v>
      </c>
      <c r="H1000" s="58" t="s">
        <v>1841</v>
      </c>
      <c r="I1000" s="58" t="s">
        <v>1841</v>
      </c>
      <c r="J1000" s="58" t="s">
        <v>1841</v>
      </c>
      <c r="K1000" s="58" t="s">
        <v>1841</v>
      </c>
    </row>
    <row r="1001" spans="1:11" x14ac:dyDescent="0.25">
      <c r="A1001" t="str">
        <f t="shared" si="15"/>
        <v>Unit8CRM</v>
      </c>
      <c r="B1001" s="58" t="s">
        <v>13</v>
      </c>
      <c r="C1001" s="96" t="s">
        <v>820</v>
      </c>
      <c r="D1001" s="58" t="s">
        <v>2837</v>
      </c>
      <c r="G1001" s="58" t="s">
        <v>1841</v>
      </c>
      <c r="H1001" s="58" t="s">
        <v>1841</v>
      </c>
      <c r="I1001" s="58" t="s">
        <v>1841</v>
      </c>
      <c r="J1001" s="58" t="s">
        <v>1841</v>
      </c>
      <c r="K1001" s="58" t="s">
        <v>1841</v>
      </c>
    </row>
    <row r="1002" spans="1:11" x14ac:dyDescent="0.25">
      <c r="A1002" t="str">
        <f t="shared" si="15"/>
        <v>Unit8POT</v>
      </c>
      <c r="B1002" s="58" t="s">
        <v>13</v>
      </c>
      <c r="C1002" s="96" t="s">
        <v>821</v>
      </c>
      <c r="D1002" s="58" t="s">
        <v>2838</v>
      </c>
      <c r="G1002" s="58" t="s">
        <v>1841</v>
      </c>
      <c r="H1002" s="58" t="s">
        <v>1841</v>
      </c>
      <c r="I1002" s="58" t="s">
        <v>1841</v>
      </c>
      <c r="J1002" s="58" t="s">
        <v>1841</v>
      </c>
      <c r="K1002" s="58" t="s">
        <v>1841</v>
      </c>
    </row>
    <row r="1003" spans="1:11" x14ac:dyDescent="0.25">
      <c r="A1003" t="str">
        <f t="shared" si="15"/>
        <v>Unit8SOT</v>
      </c>
      <c r="B1003" s="58" t="s">
        <v>13</v>
      </c>
      <c r="C1003" s="96" t="s">
        <v>822</v>
      </c>
      <c r="D1003" s="58" t="s">
        <v>2839</v>
      </c>
      <c r="G1003" s="58" t="s">
        <v>1841</v>
      </c>
      <c r="H1003" s="58" t="s">
        <v>1841</v>
      </c>
      <c r="I1003" s="58" t="s">
        <v>1841</v>
      </c>
      <c r="J1003" s="58" t="s">
        <v>1841</v>
      </c>
      <c r="K1003" s="58" t="s">
        <v>1841</v>
      </c>
    </row>
    <row r="1004" spans="1:11" x14ac:dyDescent="0.25">
      <c r="A1004" t="str">
        <f t="shared" si="15"/>
        <v>Unit9050</v>
      </c>
      <c r="B1004" s="58" t="s">
        <v>13</v>
      </c>
      <c r="C1004" s="96">
        <v>9050</v>
      </c>
      <c r="D1004" s="58" t="s">
        <v>2840</v>
      </c>
      <c r="I1004" s="58" t="s">
        <v>1841</v>
      </c>
      <c r="J1004" s="58" t="s">
        <v>1841</v>
      </c>
      <c r="K1004" s="58" t="s">
        <v>1841</v>
      </c>
    </row>
    <row r="1005" spans="1:11" x14ac:dyDescent="0.25">
      <c r="A1005" t="str">
        <f t="shared" si="15"/>
        <v>Unit9067</v>
      </c>
      <c r="B1005" s="58" t="s">
        <v>13</v>
      </c>
      <c r="C1005" s="96">
        <v>9067</v>
      </c>
      <c r="D1005" s="58" t="s">
        <v>2841</v>
      </c>
      <c r="G1005" s="58" t="s">
        <v>1841</v>
      </c>
      <c r="H1005" s="58" t="s">
        <v>1841</v>
      </c>
      <c r="I1005" s="58" t="s">
        <v>1841</v>
      </c>
      <c r="J1005" s="58" t="s">
        <v>1841</v>
      </c>
      <c r="K1005" s="58" t="s">
        <v>1841</v>
      </c>
    </row>
    <row r="1006" spans="1:11" x14ac:dyDescent="0.25">
      <c r="A1006" t="str">
        <f t="shared" si="15"/>
        <v>Unit9100</v>
      </c>
      <c r="B1006" s="58" t="s">
        <v>13</v>
      </c>
      <c r="C1006" s="96">
        <v>9100</v>
      </c>
      <c r="D1006" s="58" t="s">
        <v>2842</v>
      </c>
      <c r="G1006" s="58" t="s">
        <v>1841</v>
      </c>
      <c r="H1006" s="58" t="s">
        <v>1841</v>
      </c>
      <c r="I1006" s="58" t="s">
        <v>1841</v>
      </c>
      <c r="J1006" s="58" t="s">
        <v>1841</v>
      </c>
      <c r="K1006" s="58" t="s">
        <v>1841</v>
      </c>
    </row>
    <row r="1007" spans="1:11" x14ac:dyDescent="0.25">
      <c r="A1007" t="str">
        <f t="shared" si="15"/>
        <v>Unit9CRA</v>
      </c>
      <c r="B1007" s="58" t="s">
        <v>13</v>
      </c>
      <c r="C1007" s="96" t="s">
        <v>824</v>
      </c>
      <c r="D1007" s="58" t="s">
        <v>2843</v>
      </c>
      <c r="G1007" s="58" t="s">
        <v>1841</v>
      </c>
      <c r="H1007" s="58" t="s">
        <v>1841</v>
      </c>
      <c r="I1007" s="58" t="s">
        <v>1841</v>
      </c>
      <c r="J1007" s="58" t="s">
        <v>1841</v>
      </c>
      <c r="K1007" s="58" t="s">
        <v>1841</v>
      </c>
    </row>
    <row r="1008" spans="1:11" x14ac:dyDescent="0.25">
      <c r="A1008" t="str">
        <f t="shared" si="15"/>
        <v>Unit9SSA</v>
      </c>
      <c r="B1008" s="58" t="s">
        <v>13</v>
      </c>
      <c r="C1008" s="96" t="s">
        <v>825</v>
      </c>
      <c r="D1008" s="58" t="s">
        <v>2844</v>
      </c>
      <c r="G1008" s="58" t="s">
        <v>1841</v>
      </c>
      <c r="H1008" s="58" t="s">
        <v>1841</v>
      </c>
      <c r="I1008" s="58" t="s">
        <v>1841</v>
      </c>
      <c r="J1008" s="58" t="s">
        <v>1841</v>
      </c>
      <c r="K1008" s="58" t="s">
        <v>1841</v>
      </c>
    </row>
    <row r="1009" spans="1:11" x14ac:dyDescent="0.25">
      <c r="A1009" t="str">
        <f t="shared" si="15"/>
        <v>UnitA104</v>
      </c>
      <c r="B1009" s="58" t="s">
        <v>13</v>
      </c>
      <c r="C1009" s="96" t="s">
        <v>826</v>
      </c>
      <c r="D1009" s="58" t="s">
        <v>2845</v>
      </c>
      <c r="I1009" s="58" t="s">
        <v>1841</v>
      </c>
      <c r="J1009" s="58" t="s">
        <v>1841</v>
      </c>
      <c r="K1009" s="58" t="s">
        <v>1841</v>
      </c>
    </row>
    <row r="1010" spans="1:11" x14ac:dyDescent="0.25">
      <c r="A1010" t="str">
        <f t="shared" si="15"/>
        <v>UnitAB2X</v>
      </c>
      <c r="B1010" s="58" t="s">
        <v>13</v>
      </c>
      <c r="C1010" s="96" t="s">
        <v>828</v>
      </c>
      <c r="D1010" s="58" t="s">
        <v>2846</v>
      </c>
      <c r="G1010" s="58" t="s">
        <v>1841</v>
      </c>
      <c r="H1010" s="58" t="s">
        <v>1841</v>
      </c>
      <c r="I1010" s="58" t="s">
        <v>1841</v>
      </c>
      <c r="J1010" s="58" t="s">
        <v>1841</v>
      </c>
      <c r="K1010" s="58" t="s">
        <v>1841</v>
      </c>
    </row>
    <row r="1011" spans="1:11" x14ac:dyDescent="0.25">
      <c r="A1011" t="str">
        <f t="shared" si="15"/>
        <v>UnitAB86</v>
      </c>
      <c r="B1011" s="58" t="s">
        <v>13</v>
      </c>
      <c r="C1011" s="96" t="s">
        <v>829</v>
      </c>
      <c r="D1011" s="58" t="s">
        <v>2847</v>
      </c>
      <c r="G1011" s="58" t="s">
        <v>1841</v>
      </c>
      <c r="H1011" s="58" t="s">
        <v>1841</v>
      </c>
      <c r="I1011" s="58" t="s">
        <v>1841</v>
      </c>
      <c r="J1011" s="58" t="s">
        <v>1841</v>
      </c>
      <c r="K1011" s="58" t="s">
        <v>1841</v>
      </c>
    </row>
    <row r="1012" spans="1:11" x14ac:dyDescent="0.25">
      <c r="A1012" t="str">
        <f t="shared" si="15"/>
        <v>UnitABAT</v>
      </c>
      <c r="B1012" s="58" t="s">
        <v>13</v>
      </c>
      <c r="C1012" s="96" t="s">
        <v>830</v>
      </c>
      <c r="D1012" s="58" t="s">
        <v>2848</v>
      </c>
      <c r="G1012" s="58" t="s">
        <v>1841</v>
      </c>
      <c r="H1012" s="58" t="s">
        <v>1841</v>
      </c>
      <c r="I1012" s="58" t="s">
        <v>1841</v>
      </c>
      <c r="J1012" s="58" t="s">
        <v>1841</v>
      </c>
      <c r="K1012" s="58" t="s">
        <v>1841</v>
      </c>
    </row>
    <row r="1013" spans="1:11" x14ac:dyDescent="0.25">
      <c r="A1013" t="str">
        <f t="shared" si="15"/>
        <v>UnitABS1</v>
      </c>
      <c r="B1013" s="58" t="s">
        <v>13</v>
      </c>
      <c r="C1013" s="96" t="s">
        <v>831</v>
      </c>
      <c r="D1013" s="58" t="s">
        <v>2849</v>
      </c>
      <c r="G1013" s="58" t="s">
        <v>1841</v>
      </c>
      <c r="H1013" s="58" t="s">
        <v>1841</v>
      </c>
      <c r="I1013" s="58" t="s">
        <v>1841</v>
      </c>
      <c r="J1013" s="58" t="s">
        <v>1841</v>
      </c>
      <c r="K1013" s="58" t="s">
        <v>1841</v>
      </c>
    </row>
    <row r="1014" spans="1:11" x14ac:dyDescent="0.25">
      <c r="A1014" t="str">
        <f t="shared" si="15"/>
        <v>UnitABS2</v>
      </c>
      <c r="B1014" s="58" t="s">
        <v>13</v>
      </c>
      <c r="C1014" s="96" t="s">
        <v>832</v>
      </c>
      <c r="D1014" s="58" t="s">
        <v>2850</v>
      </c>
      <c r="G1014" s="58" t="s">
        <v>1841</v>
      </c>
      <c r="H1014" s="58" t="s">
        <v>1841</v>
      </c>
      <c r="I1014" s="58" t="s">
        <v>1841</v>
      </c>
      <c r="J1014" s="58" t="s">
        <v>1841</v>
      </c>
      <c r="K1014" s="58" t="s">
        <v>1841</v>
      </c>
    </row>
    <row r="1015" spans="1:11" x14ac:dyDescent="0.25">
      <c r="A1015" t="str">
        <f t="shared" si="15"/>
        <v>UnitACA1</v>
      </c>
      <c r="B1015" s="58" t="s">
        <v>13</v>
      </c>
      <c r="C1015" s="96" t="s">
        <v>833</v>
      </c>
      <c r="D1015" s="58" t="s">
        <v>2851</v>
      </c>
      <c r="G1015" s="58" t="s">
        <v>1841</v>
      </c>
      <c r="H1015" s="58" t="s">
        <v>1841</v>
      </c>
      <c r="I1015" s="58" t="s">
        <v>1841</v>
      </c>
      <c r="J1015" s="58" t="s">
        <v>1841</v>
      </c>
      <c r="K1015" s="58" t="s">
        <v>1841</v>
      </c>
    </row>
    <row r="1016" spans="1:11" x14ac:dyDescent="0.25">
      <c r="A1016" t="str">
        <f t="shared" si="15"/>
        <v>UnitACC1</v>
      </c>
      <c r="B1016" s="58" t="s">
        <v>13</v>
      </c>
      <c r="C1016" s="96" t="s">
        <v>834</v>
      </c>
      <c r="D1016" s="58" t="s">
        <v>2852</v>
      </c>
    </row>
    <row r="1017" spans="1:11" x14ac:dyDescent="0.25">
      <c r="A1017" t="str">
        <f t="shared" si="15"/>
        <v>UnitACC2</v>
      </c>
      <c r="B1017" s="58" t="s">
        <v>13</v>
      </c>
      <c r="C1017" s="96" t="s">
        <v>835</v>
      </c>
      <c r="D1017" s="58" t="s">
        <v>2853</v>
      </c>
    </row>
    <row r="1018" spans="1:11" x14ac:dyDescent="0.25">
      <c r="A1018" t="str">
        <f t="shared" si="15"/>
        <v>UnitACCR</v>
      </c>
      <c r="B1018" s="58" t="s">
        <v>13</v>
      </c>
      <c r="C1018" s="96" t="s">
        <v>836</v>
      </c>
      <c r="D1018" s="58" t="s">
        <v>2854</v>
      </c>
    </row>
    <row r="1019" spans="1:11" x14ac:dyDescent="0.25">
      <c r="A1019" t="str">
        <f t="shared" si="15"/>
        <v>UnitACCT</v>
      </c>
      <c r="B1019" s="58" t="s">
        <v>13</v>
      </c>
      <c r="C1019" s="96" t="s">
        <v>837</v>
      </c>
      <c r="D1019" s="58" t="s">
        <v>2855</v>
      </c>
    </row>
    <row r="1020" spans="1:11" x14ac:dyDescent="0.25">
      <c r="A1020" t="str">
        <f t="shared" si="15"/>
        <v>UnitACTE</v>
      </c>
      <c r="B1020" s="58" t="s">
        <v>13</v>
      </c>
      <c r="C1020" s="96" t="s">
        <v>838</v>
      </c>
      <c r="D1020" s="58" t="s">
        <v>2856</v>
      </c>
    </row>
    <row r="1021" spans="1:11" x14ac:dyDescent="0.25">
      <c r="A1021" t="str">
        <f t="shared" si="15"/>
        <v>UnitACTV</v>
      </c>
      <c r="B1021" s="58" t="s">
        <v>13</v>
      </c>
      <c r="C1021" s="96" t="s">
        <v>839</v>
      </c>
      <c r="D1021" s="58" t="s">
        <v>2857</v>
      </c>
    </row>
    <row r="1022" spans="1:11" x14ac:dyDescent="0.25">
      <c r="A1022" t="str">
        <f t="shared" si="15"/>
        <v>UnitADAP</v>
      </c>
      <c r="B1022" s="58" t="s">
        <v>13</v>
      </c>
      <c r="C1022" s="96" t="s">
        <v>840</v>
      </c>
      <c r="D1022" s="58" t="s">
        <v>2858</v>
      </c>
    </row>
    <row r="1023" spans="1:11" x14ac:dyDescent="0.25">
      <c r="A1023" t="str">
        <f t="shared" si="15"/>
        <v>UnitADJS</v>
      </c>
      <c r="B1023" s="58" t="s">
        <v>13</v>
      </c>
      <c r="C1023" s="96" t="s">
        <v>841</v>
      </c>
      <c r="D1023" s="58" t="s">
        <v>2859</v>
      </c>
      <c r="I1023" s="58" t="s">
        <v>1841</v>
      </c>
      <c r="J1023" s="58" t="s">
        <v>1841</v>
      </c>
      <c r="K1023" s="58" t="s">
        <v>1841</v>
      </c>
    </row>
    <row r="1024" spans="1:11" x14ac:dyDescent="0.25">
      <c r="A1024" t="str">
        <f t="shared" si="15"/>
        <v>UnitADJU</v>
      </c>
      <c r="B1024" s="58" t="s">
        <v>13</v>
      </c>
      <c r="C1024" s="96" t="s">
        <v>842</v>
      </c>
      <c r="D1024" s="58" t="s">
        <v>2860</v>
      </c>
      <c r="I1024" s="58" t="s">
        <v>1841</v>
      </c>
      <c r="J1024" s="58" t="s">
        <v>1841</v>
      </c>
      <c r="K1024" s="58" t="s">
        <v>1841</v>
      </c>
    </row>
    <row r="1025" spans="1:11" x14ac:dyDescent="0.25">
      <c r="A1025" t="str">
        <f t="shared" si="15"/>
        <v>UnitADMC</v>
      </c>
      <c r="B1025" s="58" t="s">
        <v>13</v>
      </c>
      <c r="C1025" s="96" t="s">
        <v>843</v>
      </c>
      <c r="D1025" s="58" t="s">
        <v>2861</v>
      </c>
      <c r="G1025" s="58" t="s">
        <v>1841</v>
      </c>
      <c r="H1025" s="58" t="s">
        <v>1841</v>
      </c>
      <c r="I1025" s="58" t="s">
        <v>1841</v>
      </c>
      <c r="J1025" s="58" t="s">
        <v>1841</v>
      </c>
      <c r="K1025" s="58" t="s">
        <v>1841</v>
      </c>
    </row>
    <row r="1026" spans="1:11" x14ac:dyDescent="0.25">
      <c r="A1026" t="str">
        <f t="shared" si="15"/>
        <v>UnitADMN</v>
      </c>
      <c r="B1026" s="58" t="s">
        <v>13</v>
      </c>
      <c r="C1026" s="96" t="s">
        <v>844</v>
      </c>
      <c r="D1026" s="58" t="s">
        <v>2669</v>
      </c>
    </row>
    <row r="1027" spans="1:11" x14ac:dyDescent="0.25">
      <c r="A1027" t="str">
        <f t="shared" si="15"/>
        <v>UnitADPI</v>
      </c>
      <c r="B1027" s="58" t="s">
        <v>13</v>
      </c>
      <c r="C1027" s="96" t="s">
        <v>845</v>
      </c>
      <c r="D1027" s="58" t="s">
        <v>2862</v>
      </c>
    </row>
    <row r="1028" spans="1:11" x14ac:dyDescent="0.25">
      <c r="A1028" t="str">
        <f t="shared" ref="A1028:A1091" si="16">B1028&amp;C1028</f>
        <v>UnitADVT</v>
      </c>
      <c r="B1028" s="58" t="s">
        <v>13</v>
      </c>
      <c r="C1028" s="96" t="s">
        <v>846</v>
      </c>
      <c r="D1028" s="58" t="s">
        <v>2863</v>
      </c>
      <c r="G1028" s="58" t="s">
        <v>1841</v>
      </c>
      <c r="H1028" s="58" t="s">
        <v>1841</v>
      </c>
      <c r="I1028" s="58" t="s">
        <v>1841</v>
      </c>
      <c r="J1028" s="58" t="s">
        <v>1841</v>
      </c>
      <c r="K1028" s="58" t="s">
        <v>1841</v>
      </c>
    </row>
    <row r="1029" spans="1:11" x14ac:dyDescent="0.25">
      <c r="A1029" t="str">
        <f t="shared" si="16"/>
        <v>UnitAEBG</v>
      </c>
      <c r="B1029" s="58" t="s">
        <v>13</v>
      </c>
      <c r="C1029" s="96" t="s">
        <v>847</v>
      </c>
      <c r="D1029" s="58" t="s">
        <v>2864</v>
      </c>
    </row>
    <row r="1030" spans="1:11" x14ac:dyDescent="0.25">
      <c r="A1030" t="str">
        <f t="shared" si="16"/>
        <v>UnitAERO</v>
      </c>
      <c r="B1030" s="58" t="s">
        <v>13</v>
      </c>
      <c r="C1030" s="96" t="s">
        <v>848</v>
      </c>
      <c r="D1030" s="58" t="s">
        <v>2865</v>
      </c>
    </row>
    <row r="1031" spans="1:11" x14ac:dyDescent="0.25">
      <c r="A1031" t="str">
        <f t="shared" si="16"/>
        <v>UnitAGRI</v>
      </c>
      <c r="B1031" s="58" t="s">
        <v>13</v>
      </c>
      <c r="C1031" s="96" t="s">
        <v>849</v>
      </c>
      <c r="D1031" s="58" t="s">
        <v>2866</v>
      </c>
    </row>
    <row r="1032" spans="1:11" x14ac:dyDescent="0.25">
      <c r="A1032" t="str">
        <f t="shared" si="16"/>
        <v>UnitAHAG</v>
      </c>
      <c r="B1032" s="58" t="s">
        <v>13</v>
      </c>
      <c r="C1032" s="96" t="s">
        <v>850</v>
      </c>
      <c r="D1032" s="58" t="s">
        <v>2867</v>
      </c>
      <c r="G1032" s="58" t="s">
        <v>1841</v>
      </c>
      <c r="H1032" s="58" t="s">
        <v>1841</v>
      </c>
      <c r="I1032" s="58" t="s">
        <v>1841</v>
      </c>
      <c r="J1032" s="58" t="s">
        <v>1841</v>
      </c>
      <c r="K1032" s="58" t="s">
        <v>1841</v>
      </c>
    </row>
    <row r="1033" spans="1:11" x14ac:dyDescent="0.25">
      <c r="A1033" t="str">
        <f t="shared" si="16"/>
        <v>UnitAHMC</v>
      </c>
      <c r="B1033" s="58" t="s">
        <v>13</v>
      </c>
      <c r="C1033" s="96" t="s">
        <v>851</v>
      </c>
      <c r="D1033" s="58" t="s">
        <v>2868</v>
      </c>
      <c r="G1033" s="58" t="s">
        <v>1841</v>
      </c>
      <c r="H1033" s="58" t="s">
        <v>1841</v>
      </c>
      <c r="I1033" s="58" t="s">
        <v>1841</v>
      </c>
      <c r="J1033" s="58" t="s">
        <v>1841</v>
      </c>
      <c r="K1033" s="58" t="s">
        <v>1841</v>
      </c>
    </row>
    <row r="1034" spans="1:11" x14ac:dyDescent="0.25">
      <c r="A1034" t="str">
        <f t="shared" si="16"/>
        <v>UnitAHTP</v>
      </c>
      <c r="B1034" s="58" t="s">
        <v>13</v>
      </c>
      <c r="C1034" s="96" t="s">
        <v>852</v>
      </c>
      <c r="D1034" s="58" t="s">
        <v>2869</v>
      </c>
      <c r="G1034" s="58" t="s">
        <v>1841</v>
      </c>
      <c r="H1034" s="58" t="s">
        <v>1841</v>
      </c>
      <c r="I1034" s="58" t="s">
        <v>1841</v>
      </c>
      <c r="J1034" s="58" t="s">
        <v>1841</v>
      </c>
      <c r="K1034" s="58" t="s">
        <v>1841</v>
      </c>
    </row>
    <row r="1035" spans="1:11" x14ac:dyDescent="0.25">
      <c r="A1035" t="str">
        <f t="shared" si="16"/>
        <v>UnitALTC</v>
      </c>
      <c r="B1035" s="58" t="s">
        <v>13</v>
      </c>
      <c r="C1035" s="96" t="s">
        <v>853</v>
      </c>
      <c r="D1035" s="58" t="s">
        <v>2870</v>
      </c>
      <c r="G1035" s="58" t="s">
        <v>1841</v>
      </c>
      <c r="H1035" s="58" t="s">
        <v>1841</v>
      </c>
      <c r="I1035" s="58" t="s">
        <v>1841</v>
      </c>
      <c r="J1035" s="58" t="s">
        <v>1841</v>
      </c>
      <c r="K1035" s="58" t="s">
        <v>1841</v>
      </c>
    </row>
    <row r="1036" spans="1:11" x14ac:dyDescent="0.25">
      <c r="A1036" t="str">
        <f t="shared" si="16"/>
        <v>UnitALTS</v>
      </c>
      <c r="B1036" s="58" t="s">
        <v>13</v>
      </c>
      <c r="C1036" s="96" t="s">
        <v>855</v>
      </c>
      <c r="D1036" s="58" t="s">
        <v>2871</v>
      </c>
    </row>
    <row r="1037" spans="1:11" x14ac:dyDescent="0.25">
      <c r="A1037" t="str">
        <f t="shared" si="16"/>
        <v>UnitAMNT</v>
      </c>
      <c r="B1037" s="58" t="s">
        <v>13</v>
      </c>
      <c r="C1037" s="96" t="s">
        <v>857</v>
      </c>
      <c r="D1037" s="58" t="s">
        <v>2872</v>
      </c>
    </row>
    <row r="1038" spans="1:11" x14ac:dyDescent="0.25">
      <c r="A1038" t="str">
        <f t="shared" si="16"/>
        <v>UnitAMOE</v>
      </c>
      <c r="B1038" s="58" t="s">
        <v>13</v>
      </c>
      <c r="C1038" s="96" t="s">
        <v>858</v>
      </c>
      <c r="D1038" s="58" t="s">
        <v>2404</v>
      </c>
    </row>
    <row r="1039" spans="1:11" x14ac:dyDescent="0.25">
      <c r="A1039" t="str">
        <f t="shared" si="16"/>
        <v>UnitAPEX</v>
      </c>
      <c r="B1039" s="58" t="s">
        <v>13</v>
      </c>
      <c r="C1039" s="96" t="s">
        <v>859</v>
      </c>
      <c r="D1039" s="58" t="s">
        <v>2873</v>
      </c>
    </row>
    <row r="1040" spans="1:11" x14ac:dyDescent="0.25">
      <c r="A1040" t="str">
        <f t="shared" si="16"/>
        <v>UnitAPHS</v>
      </c>
      <c r="B1040" s="58" t="s">
        <v>13</v>
      </c>
      <c r="C1040" s="96" t="s">
        <v>860</v>
      </c>
      <c r="D1040" s="58" t="s">
        <v>2874</v>
      </c>
    </row>
    <row r="1041" spans="1:11" x14ac:dyDescent="0.25">
      <c r="A1041" t="str">
        <f t="shared" si="16"/>
        <v>UnitAPLT</v>
      </c>
      <c r="B1041" s="58" t="s">
        <v>13</v>
      </c>
      <c r="C1041" s="96" t="s">
        <v>861</v>
      </c>
      <c r="D1041" s="58" t="s">
        <v>2875</v>
      </c>
      <c r="G1041" s="58" t="s">
        <v>17</v>
      </c>
      <c r="H1041" s="58" t="s">
        <v>17</v>
      </c>
      <c r="I1041" s="58" t="s">
        <v>17</v>
      </c>
      <c r="J1041" s="58" t="s">
        <v>17</v>
      </c>
      <c r="K1041" s="58" t="s">
        <v>17</v>
      </c>
    </row>
    <row r="1042" spans="1:11" x14ac:dyDescent="0.25">
      <c r="A1042" t="str">
        <f t="shared" si="16"/>
        <v>UnitAPPR</v>
      </c>
      <c r="B1042" s="58" t="s">
        <v>13</v>
      </c>
      <c r="C1042" s="96" t="s">
        <v>862</v>
      </c>
      <c r="D1042" s="58" t="s">
        <v>2876</v>
      </c>
      <c r="G1042" s="58" t="s">
        <v>17</v>
      </c>
      <c r="H1042" s="58" t="s">
        <v>17</v>
      </c>
      <c r="I1042" s="58" t="s">
        <v>17</v>
      </c>
      <c r="J1042" s="58" t="s">
        <v>17</v>
      </c>
      <c r="K1042" s="58" t="s">
        <v>17</v>
      </c>
    </row>
    <row r="1043" spans="1:11" x14ac:dyDescent="0.25">
      <c r="A1043" t="str">
        <f t="shared" si="16"/>
        <v>UnitAPSP</v>
      </c>
      <c r="B1043" s="58" t="s">
        <v>13</v>
      </c>
      <c r="C1043" s="96" t="s">
        <v>863</v>
      </c>
      <c r="D1043" s="58" t="s">
        <v>2877</v>
      </c>
      <c r="G1043" s="58" t="s">
        <v>17</v>
      </c>
      <c r="H1043" s="58" t="s">
        <v>17</v>
      </c>
      <c r="I1043" s="58" t="s">
        <v>17</v>
      </c>
      <c r="J1043" s="58" t="s">
        <v>17</v>
      </c>
      <c r="K1043" s="58" t="s">
        <v>17</v>
      </c>
    </row>
    <row r="1044" spans="1:11" x14ac:dyDescent="0.25">
      <c r="A1044" t="str">
        <f t="shared" si="16"/>
        <v>UnitAQED</v>
      </c>
      <c r="B1044" s="58" t="s">
        <v>13</v>
      </c>
      <c r="C1044" s="96" t="s">
        <v>864</v>
      </c>
      <c r="D1044" s="58" t="s">
        <v>2878</v>
      </c>
      <c r="G1044" s="58" t="s">
        <v>17</v>
      </c>
      <c r="H1044" s="58" t="s">
        <v>17</v>
      </c>
      <c r="I1044" s="58" t="s">
        <v>17</v>
      </c>
      <c r="J1044" s="58" t="s">
        <v>17</v>
      </c>
      <c r="K1044" s="58" t="s">
        <v>17</v>
      </c>
    </row>
    <row r="1045" spans="1:11" x14ac:dyDescent="0.25">
      <c r="A1045" t="str">
        <f t="shared" si="16"/>
        <v>UnitAQLN</v>
      </c>
      <c r="B1045" s="58" t="s">
        <v>13</v>
      </c>
      <c r="C1045" s="96" t="s">
        <v>865</v>
      </c>
      <c r="D1045" s="58" t="s">
        <v>2879</v>
      </c>
      <c r="G1045" s="58" t="s">
        <v>17</v>
      </c>
      <c r="H1045" s="58" t="s">
        <v>17</v>
      </c>
      <c r="I1045" s="58" t="s">
        <v>17</v>
      </c>
      <c r="J1045" s="58" t="s">
        <v>17</v>
      </c>
      <c r="K1045" s="58" t="s">
        <v>17</v>
      </c>
    </row>
    <row r="1046" spans="1:11" x14ac:dyDescent="0.25">
      <c r="A1046" t="str">
        <f t="shared" si="16"/>
        <v>UnitAQPR</v>
      </c>
      <c r="B1046" s="58" t="s">
        <v>13</v>
      </c>
      <c r="C1046" s="96" t="s">
        <v>866</v>
      </c>
      <c r="D1046" s="58" t="s">
        <v>2880</v>
      </c>
      <c r="G1046" s="58" t="s">
        <v>17</v>
      </c>
      <c r="H1046" s="58" t="s">
        <v>17</v>
      </c>
      <c r="I1046" s="58" t="s">
        <v>17</v>
      </c>
      <c r="J1046" s="58" t="s">
        <v>17</v>
      </c>
      <c r="K1046" s="58" t="s">
        <v>17</v>
      </c>
    </row>
    <row r="1047" spans="1:11" x14ac:dyDescent="0.25">
      <c r="A1047" t="str">
        <f t="shared" si="16"/>
        <v>UnitAQTH</v>
      </c>
      <c r="B1047" s="58" t="s">
        <v>13</v>
      </c>
      <c r="C1047" s="96" t="s">
        <v>867</v>
      </c>
      <c r="D1047" s="58" t="s">
        <v>2881</v>
      </c>
      <c r="G1047" s="58" t="s">
        <v>17</v>
      </c>
      <c r="H1047" s="58" t="s">
        <v>17</v>
      </c>
      <c r="I1047" s="58" t="s">
        <v>17</v>
      </c>
      <c r="J1047" s="58" t="s">
        <v>17</v>
      </c>
      <c r="K1047" s="58" t="s">
        <v>17</v>
      </c>
    </row>
    <row r="1048" spans="1:11" x14ac:dyDescent="0.25">
      <c r="A1048" t="str">
        <f t="shared" si="16"/>
        <v>UnitAQUA</v>
      </c>
      <c r="B1048" s="58" t="s">
        <v>13</v>
      </c>
      <c r="C1048" s="96" t="s">
        <v>868</v>
      </c>
      <c r="D1048" s="58" t="s">
        <v>2513</v>
      </c>
      <c r="G1048" s="58" t="s">
        <v>17</v>
      </c>
      <c r="H1048" s="58" t="s">
        <v>17</v>
      </c>
      <c r="I1048" s="58" t="s">
        <v>17</v>
      </c>
      <c r="J1048" s="58" t="s">
        <v>17</v>
      </c>
      <c r="K1048" s="58" t="s">
        <v>17</v>
      </c>
    </row>
    <row r="1049" spans="1:11" x14ac:dyDescent="0.25">
      <c r="A1049" t="str">
        <f t="shared" si="16"/>
        <v>UnitAQWL</v>
      </c>
      <c r="B1049" s="58" t="s">
        <v>13</v>
      </c>
      <c r="C1049" s="96" t="s">
        <v>869</v>
      </c>
      <c r="D1049" s="58" t="s">
        <v>2882</v>
      </c>
    </row>
    <row r="1050" spans="1:11" x14ac:dyDescent="0.25">
      <c r="A1050" t="str">
        <f t="shared" si="16"/>
        <v>UnitARRA</v>
      </c>
      <c r="B1050" s="58" t="s">
        <v>13</v>
      </c>
      <c r="C1050" s="96" t="s">
        <v>870</v>
      </c>
      <c r="D1050" s="58" t="s">
        <v>2883</v>
      </c>
      <c r="G1050" s="58" t="s">
        <v>17</v>
      </c>
      <c r="H1050" s="58" t="s">
        <v>17</v>
      </c>
      <c r="I1050" s="58" t="s">
        <v>17</v>
      </c>
      <c r="J1050" s="58" t="s">
        <v>17</v>
      </c>
      <c r="K1050" s="58" t="s">
        <v>17</v>
      </c>
    </row>
    <row r="1051" spans="1:11" x14ac:dyDescent="0.25">
      <c r="A1051" t="str">
        <f t="shared" si="16"/>
        <v>UnitARTE</v>
      </c>
      <c r="B1051" s="58" t="s">
        <v>13</v>
      </c>
      <c r="C1051" s="96" t="s">
        <v>871</v>
      </c>
      <c r="D1051" s="58" t="s">
        <v>2884</v>
      </c>
      <c r="G1051" s="58" t="s">
        <v>17</v>
      </c>
      <c r="H1051" s="58" t="s">
        <v>17</v>
      </c>
      <c r="I1051" s="58" t="s">
        <v>17</v>
      </c>
      <c r="J1051" s="58" t="s">
        <v>17</v>
      </c>
      <c r="K1051" s="58" t="s">
        <v>17</v>
      </c>
    </row>
    <row r="1052" spans="1:11" x14ac:dyDescent="0.25">
      <c r="A1052" t="str">
        <f t="shared" si="16"/>
        <v>UnitARTM</v>
      </c>
      <c r="B1052" s="58" t="s">
        <v>13</v>
      </c>
      <c r="C1052" s="96" t="s">
        <v>872</v>
      </c>
      <c r="D1052" s="58" t="s">
        <v>2885</v>
      </c>
    </row>
    <row r="1053" spans="1:11" x14ac:dyDescent="0.25">
      <c r="A1053" t="str">
        <f t="shared" si="16"/>
        <v>UnitARTS</v>
      </c>
      <c r="B1053" s="58" t="s">
        <v>13</v>
      </c>
      <c r="C1053" s="96" t="s">
        <v>873</v>
      </c>
      <c r="D1053" s="58" t="s">
        <v>2886</v>
      </c>
    </row>
    <row r="1054" spans="1:11" x14ac:dyDescent="0.25">
      <c r="A1054" t="str">
        <f t="shared" si="16"/>
        <v>UnitASBC</v>
      </c>
      <c r="B1054" s="58" t="s">
        <v>13</v>
      </c>
      <c r="C1054" s="98" t="s">
        <v>874</v>
      </c>
      <c r="D1054" s="67" t="s">
        <v>2887</v>
      </c>
    </row>
    <row r="1055" spans="1:11" x14ac:dyDescent="0.25">
      <c r="A1055" t="str">
        <f t="shared" si="16"/>
        <v>UnitASBF</v>
      </c>
      <c r="B1055" s="58" t="s">
        <v>13</v>
      </c>
      <c r="C1055" s="96" t="s">
        <v>875</v>
      </c>
      <c r="D1055" s="58" t="s">
        <v>2888</v>
      </c>
    </row>
    <row r="1056" spans="1:11" x14ac:dyDescent="0.25">
      <c r="A1056" t="str">
        <f t="shared" si="16"/>
        <v>UnitASBO</v>
      </c>
      <c r="B1056" s="58" t="s">
        <v>13</v>
      </c>
      <c r="C1056" s="96" t="s">
        <v>876</v>
      </c>
      <c r="D1056" s="58" t="s">
        <v>2889</v>
      </c>
      <c r="G1056" s="58" t="s">
        <v>17</v>
      </c>
      <c r="H1056" s="58" t="s">
        <v>17</v>
      </c>
      <c r="I1056" s="58" t="s">
        <v>17</v>
      </c>
      <c r="J1056" s="58" t="s">
        <v>17</v>
      </c>
      <c r="K1056" s="58" t="s">
        <v>17</v>
      </c>
    </row>
    <row r="1057" spans="1:11" x14ac:dyDescent="0.25">
      <c r="A1057" t="str">
        <f t="shared" si="16"/>
        <v>UnitASES</v>
      </c>
      <c r="B1057" s="58" t="s">
        <v>13</v>
      </c>
      <c r="C1057" s="96" t="s">
        <v>877</v>
      </c>
      <c r="D1057" s="58" t="s">
        <v>877</v>
      </c>
    </row>
    <row r="1058" spans="1:11" x14ac:dyDescent="0.25">
      <c r="A1058" t="str">
        <f t="shared" si="16"/>
        <v>UnitASMT</v>
      </c>
      <c r="B1058" s="58" t="s">
        <v>13</v>
      </c>
      <c r="C1058" s="96" t="s">
        <v>878</v>
      </c>
      <c r="D1058" s="58" t="s">
        <v>2890</v>
      </c>
      <c r="G1058" s="58" t="s">
        <v>17</v>
      </c>
      <c r="H1058" s="58" t="s">
        <v>17</v>
      </c>
      <c r="I1058" s="58" t="s">
        <v>17</v>
      </c>
      <c r="J1058" s="58" t="s">
        <v>17</v>
      </c>
      <c r="K1058" s="58" t="s">
        <v>17</v>
      </c>
    </row>
    <row r="1059" spans="1:11" x14ac:dyDescent="0.25">
      <c r="A1059" t="str">
        <f t="shared" si="16"/>
        <v>UnitASPH</v>
      </c>
      <c r="B1059" s="58" t="s">
        <v>13</v>
      </c>
      <c r="C1059" s="96" t="s">
        <v>879</v>
      </c>
      <c r="D1059" s="58" t="s">
        <v>2891</v>
      </c>
    </row>
    <row r="1060" spans="1:11" x14ac:dyDescent="0.25">
      <c r="A1060" t="str">
        <f t="shared" si="16"/>
        <v>UnitASST</v>
      </c>
      <c r="B1060" s="58" t="s">
        <v>13</v>
      </c>
      <c r="C1060" s="96" t="s">
        <v>880</v>
      </c>
      <c r="D1060" s="58" t="s">
        <v>2892</v>
      </c>
      <c r="G1060" s="58" t="s">
        <v>17</v>
      </c>
      <c r="H1060" s="58" t="s">
        <v>17</v>
      </c>
      <c r="I1060" s="58" t="s">
        <v>17</v>
      </c>
      <c r="J1060" s="58" t="s">
        <v>17</v>
      </c>
      <c r="K1060" s="58" t="s">
        <v>17</v>
      </c>
    </row>
    <row r="1061" spans="1:11" x14ac:dyDescent="0.25">
      <c r="A1061" t="str">
        <f t="shared" si="16"/>
        <v>UnitASTR</v>
      </c>
      <c r="B1061" s="58" t="s">
        <v>13</v>
      </c>
      <c r="C1061" s="96" t="s">
        <v>881</v>
      </c>
      <c r="D1061" s="58" t="s">
        <v>2893</v>
      </c>
    </row>
    <row r="1062" spans="1:11" x14ac:dyDescent="0.25">
      <c r="A1062" t="str">
        <f t="shared" si="16"/>
        <v>UnitAT02</v>
      </c>
      <c r="B1062" s="58" t="s">
        <v>13</v>
      </c>
      <c r="C1062" s="96" t="s">
        <v>882</v>
      </c>
      <c r="D1062" s="58" t="s">
        <v>2894</v>
      </c>
      <c r="G1062" s="58" t="s">
        <v>17</v>
      </c>
      <c r="H1062" s="58" t="s">
        <v>17</v>
      </c>
      <c r="I1062" s="58" t="s">
        <v>17</v>
      </c>
      <c r="J1062" s="58" t="s">
        <v>17</v>
      </c>
      <c r="K1062" s="58" t="s">
        <v>17</v>
      </c>
    </row>
    <row r="1063" spans="1:11" x14ac:dyDescent="0.25">
      <c r="A1063" t="str">
        <f t="shared" si="16"/>
        <v>UnitATA0</v>
      </c>
      <c r="B1063" s="58" t="s">
        <v>13</v>
      </c>
      <c r="C1063" s="96" t="s">
        <v>883</v>
      </c>
      <c r="D1063" s="58" t="s">
        <v>883</v>
      </c>
      <c r="G1063" s="58" t="s">
        <v>17</v>
      </c>
      <c r="H1063" s="58" t="s">
        <v>17</v>
      </c>
      <c r="I1063" s="58" t="s">
        <v>17</v>
      </c>
      <c r="J1063" s="58" t="s">
        <v>17</v>
      </c>
      <c r="K1063" s="58" t="s">
        <v>17</v>
      </c>
    </row>
    <row r="1064" spans="1:11" x14ac:dyDescent="0.25">
      <c r="A1064" t="str">
        <f t="shared" si="16"/>
        <v>UnitATAC</v>
      </c>
      <c r="B1064" s="58" t="s">
        <v>13</v>
      </c>
      <c r="C1064" s="96" t="s">
        <v>884</v>
      </c>
      <c r="D1064" s="58" t="s">
        <v>2895</v>
      </c>
      <c r="G1064" s="58" t="s">
        <v>17</v>
      </c>
      <c r="H1064" s="58" t="s">
        <v>17</v>
      </c>
      <c r="I1064" s="58" t="s">
        <v>17</v>
      </c>
      <c r="J1064" s="58" t="s">
        <v>17</v>
      </c>
      <c r="K1064" s="58" t="s">
        <v>17</v>
      </c>
    </row>
    <row r="1065" spans="1:11" x14ac:dyDescent="0.25">
      <c r="A1065" t="str">
        <f t="shared" si="16"/>
        <v>UnitATHL</v>
      </c>
      <c r="B1065" s="58" t="s">
        <v>13</v>
      </c>
      <c r="C1065" s="96" t="s">
        <v>885</v>
      </c>
      <c r="D1065" s="58" t="s">
        <v>2896</v>
      </c>
    </row>
    <row r="1066" spans="1:11" x14ac:dyDescent="0.25">
      <c r="A1066" t="str">
        <f t="shared" si="16"/>
        <v>UnitATOG</v>
      </c>
      <c r="B1066" s="58" t="s">
        <v>13</v>
      </c>
      <c r="C1066" s="96" t="s">
        <v>886</v>
      </c>
      <c r="D1066" s="58" t="s">
        <v>2897</v>
      </c>
    </row>
    <row r="1067" spans="1:11" x14ac:dyDescent="0.25">
      <c r="A1067" t="str">
        <f t="shared" si="16"/>
        <v>UnitATTN</v>
      </c>
      <c r="B1067" s="58" t="s">
        <v>13</v>
      </c>
      <c r="C1067" s="96" t="s">
        <v>887</v>
      </c>
      <c r="D1067" s="58" t="s">
        <v>2898</v>
      </c>
    </row>
    <row r="1068" spans="1:11" x14ac:dyDescent="0.25">
      <c r="A1068" t="str">
        <f t="shared" si="16"/>
        <v>UnitATTS</v>
      </c>
      <c r="B1068" s="58" t="s">
        <v>13</v>
      </c>
      <c r="C1068" s="96" t="s">
        <v>888</v>
      </c>
      <c r="D1068" s="58" t="s">
        <v>2899</v>
      </c>
      <c r="G1068" s="58" t="s">
        <v>17</v>
      </c>
      <c r="H1068" s="58" t="s">
        <v>17</v>
      </c>
      <c r="I1068" s="58" t="s">
        <v>17</v>
      </c>
      <c r="J1068" s="58" t="s">
        <v>17</v>
      </c>
      <c r="K1068" s="58" t="s">
        <v>17</v>
      </c>
    </row>
    <row r="1069" spans="1:11" x14ac:dyDescent="0.25">
      <c r="A1069" t="str">
        <f t="shared" si="16"/>
        <v>UnitAUTO</v>
      </c>
      <c r="B1069" s="58" t="s">
        <v>13</v>
      </c>
      <c r="C1069" s="96" t="s">
        <v>889</v>
      </c>
      <c r="D1069" s="58" t="s">
        <v>2900</v>
      </c>
    </row>
    <row r="1070" spans="1:11" x14ac:dyDescent="0.25">
      <c r="A1070" t="str">
        <f t="shared" si="16"/>
        <v>UnitAVDF</v>
      </c>
      <c r="B1070" s="58" t="s">
        <v>13</v>
      </c>
      <c r="C1070" s="96" t="s">
        <v>890</v>
      </c>
      <c r="D1070" s="58" t="s">
        <v>2901</v>
      </c>
    </row>
    <row r="1071" spans="1:11" x14ac:dyDescent="0.25">
      <c r="A1071" t="str">
        <f t="shared" si="16"/>
        <v>UnitAVDG</v>
      </c>
      <c r="B1071" s="58" t="s">
        <v>13</v>
      </c>
      <c r="C1071" s="96" t="s">
        <v>891</v>
      </c>
      <c r="D1071" s="58" t="s">
        <v>2902</v>
      </c>
      <c r="G1071" s="58" t="s">
        <v>17</v>
      </c>
      <c r="H1071" s="58" t="s">
        <v>17</v>
      </c>
      <c r="I1071" s="58" t="s">
        <v>17</v>
      </c>
      <c r="J1071" s="58" t="s">
        <v>17</v>
      </c>
      <c r="K1071" s="58" t="s">
        <v>17</v>
      </c>
    </row>
    <row r="1072" spans="1:11" x14ac:dyDescent="0.25">
      <c r="A1072" t="str">
        <f t="shared" si="16"/>
        <v>UnitAVDP</v>
      </c>
      <c r="B1072" s="58" t="s">
        <v>13</v>
      </c>
      <c r="C1072" s="96" t="s">
        <v>892</v>
      </c>
      <c r="D1072" s="58" t="s">
        <v>2903</v>
      </c>
    </row>
    <row r="1073" spans="1:11" x14ac:dyDescent="0.25">
      <c r="A1073" t="str">
        <f t="shared" si="16"/>
        <v>UnitAVID</v>
      </c>
      <c r="B1073" s="58" t="s">
        <v>13</v>
      </c>
      <c r="C1073" s="96" t="s">
        <v>893</v>
      </c>
      <c r="D1073" s="58" t="s">
        <v>893</v>
      </c>
    </row>
    <row r="1074" spans="1:11" x14ac:dyDescent="0.25">
      <c r="A1074" t="str">
        <f t="shared" si="16"/>
        <v>UnitAWDA</v>
      </c>
      <c r="B1074" s="58" t="s">
        <v>13</v>
      </c>
      <c r="C1074" s="96" t="s">
        <v>894</v>
      </c>
      <c r="D1074" s="58" t="s">
        <v>2904</v>
      </c>
      <c r="G1074" s="58" t="s">
        <v>17</v>
      </c>
      <c r="H1074" s="58" t="s">
        <v>17</v>
      </c>
      <c r="I1074" s="58" t="s">
        <v>17</v>
      </c>
      <c r="J1074" s="58" t="s">
        <v>17</v>
      </c>
      <c r="K1074" s="58" t="s">
        <v>17</v>
      </c>
    </row>
    <row r="1075" spans="1:11" x14ac:dyDescent="0.25">
      <c r="A1075" t="str">
        <f t="shared" si="16"/>
        <v>UnitAWET</v>
      </c>
      <c r="B1075" s="58" t="s">
        <v>13</v>
      </c>
      <c r="C1075" s="96" t="s">
        <v>895</v>
      </c>
      <c r="D1075" s="58" t="s">
        <v>2905</v>
      </c>
    </row>
    <row r="1076" spans="1:11" x14ac:dyDescent="0.25">
      <c r="A1076" t="str">
        <f t="shared" si="16"/>
        <v>UnitBAMC</v>
      </c>
      <c r="B1076" s="58" t="s">
        <v>13</v>
      </c>
      <c r="C1076" s="96" t="s">
        <v>896</v>
      </c>
      <c r="D1076" s="58" t="s">
        <v>896</v>
      </c>
      <c r="G1076" s="58" t="s">
        <v>17</v>
      </c>
      <c r="H1076" s="58" t="s">
        <v>17</v>
      </c>
      <c r="I1076" s="58" t="s">
        <v>17</v>
      </c>
      <c r="J1076" s="58" t="s">
        <v>17</v>
      </c>
      <c r="K1076" s="58" t="s">
        <v>17</v>
      </c>
    </row>
    <row r="1077" spans="1:11" x14ac:dyDescent="0.25">
      <c r="A1077" t="str">
        <f t="shared" si="16"/>
        <v>UnitBAND</v>
      </c>
      <c r="B1077" s="58" t="s">
        <v>13</v>
      </c>
      <c r="C1077" s="96" t="s">
        <v>897</v>
      </c>
      <c r="D1077" s="58" t="s">
        <v>2906</v>
      </c>
    </row>
    <row r="1078" spans="1:11" x14ac:dyDescent="0.25">
      <c r="A1078" t="str">
        <f t="shared" si="16"/>
        <v>UnitBBMC</v>
      </c>
      <c r="B1078" s="58" t="s">
        <v>13</v>
      </c>
      <c r="C1078" s="96" t="s">
        <v>898</v>
      </c>
      <c r="D1078" s="58" t="s">
        <v>2907</v>
      </c>
      <c r="G1078" s="58" t="s">
        <v>17</v>
      </c>
      <c r="H1078" s="58" t="s">
        <v>17</v>
      </c>
      <c r="I1078" s="58" t="s">
        <v>17</v>
      </c>
      <c r="J1078" s="58" t="s">
        <v>17</v>
      </c>
      <c r="K1078" s="58" t="s">
        <v>17</v>
      </c>
    </row>
    <row r="1079" spans="1:11" x14ac:dyDescent="0.25">
      <c r="A1079" t="str">
        <f t="shared" si="16"/>
        <v>UnitBBPP</v>
      </c>
      <c r="B1079" s="58" t="s">
        <v>13</v>
      </c>
      <c r="C1079" s="96" t="s">
        <v>899</v>
      </c>
      <c r="D1079" s="58" t="s">
        <v>2908</v>
      </c>
    </row>
    <row r="1080" spans="1:11" x14ac:dyDescent="0.25">
      <c r="A1080" t="str">
        <f t="shared" si="16"/>
        <v>UnitBCMC</v>
      </c>
      <c r="B1080" s="58" t="s">
        <v>13</v>
      </c>
      <c r="C1080" s="96" t="s">
        <v>900</v>
      </c>
      <c r="D1080" s="58" t="s">
        <v>2909</v>
      </c>
      <c r="G1080" s="58" t="s">
        <v>17</v>
      </c>
      <c r="H1080" s="58" t="s">
        <v>17</v>
      </c>
      <c r="I1080" s="58" t="s">
        <v>17</v>
      </c>
      <c r="J1080" s="58" t="s">
        <v>17</v>
      </c>
      <c r="K1080" s="58" t="s">
        <v>17</v>
      </c>
    </row>
    <row r="1081" spans="1:11" x14ac:dyDescent="0.25">
      <c r="A1081" t="str">
        <f t="shared" si="16"/>
        <v>UnitBCOM</v>
      </c>
      <c r="B1081" s="58" t="s">
        <v>13</v>
      </c>
      <c r="C1081" s="96" t="s">
        <v>901</v>
      </c>
      <c r="D1081" s="58" t="s">
        <v>2910</v>
      </c>
    </row>
    <row r="1082" spans="1:11" x14ac:dyDescent="0.25">
      <c r="A1082" t="str">
        <f t="shared" si="16"/>
        <v>UnitBD01</v>
      </c>
      <c r="B1082" s="58" t="s">
        <v>13</v>
      </c>
      <c r="C1082" s="96" t="s">
        <v>902</v>
      </c>
      <c r="D1082" s="58" t="s">
        <v>2911</v>
      </c>
      <c r="G1082" s="58" t="s">
        <v>17</v>
      </c>
      <c r="H1082" s="58" t="s">
        <v>17</v>
      </c>
      <c r="I1082" s="58" t="s">
        <v>17</v>
      </c>
      <c r="J1082" s="58" t="s">
        <v>17</v>
      </c>
      <c r="K1082" s="58" t="s">
        <v>17</v>
      </c>
    </row>
    <row r="1083" spans="1:11" x14ac:dyDescent="0.25">
      <c r="A1083" t="str">
        <f t="shared" si="16"/>
        <v>UnitBD02</v>
      </c>
      <c r="B1083" s="58" t="s">
        <v>13</v>
      </c>
      <c r="C1083" s="96" t="s">
        <v>903</v>
      </c>
      <c r="D1083" s="58" t="s">
        <v>2912</v>
      </c>
      <c r="G1083" s="58" t="s">
        <v>17</v>
      </c>
      <c r="H1083" s="58" t="s">
        <v>17</v>
      </c>
      <c r="I1083" s="58" t="s">
        <v>17</v>
      </c>
      <c r="J1083" s="58" t="s">
        <v>17</v>
      </c>
      <c r="K1083" s="58" t="s">
        <v>17</v>
      </c>
    </row>
    <row r="1084" spans="1:11" x14ac:dyDescent="0.25">
      <c r="A1084" t="str">
        <f t="shared" si="16"/>
        <v>UnitBD03</v>
      </c>
      <c r="B1084" s="58" t="s">
        <v>13</v>
      </c>
      <c r="C1084" s="96" t="s">
        <v>904</v>
      </c>
      <c r="D1084" s="58" t="s">
        <v>2913</v>
      </c>
      <c r="G1084" s="58" t="s">
        <v>17</v>
      </c>
      <c r="H1084" s="58" t="s">
        <v>17</v>
      </c>
      <c r="I1084" s="58" t="s">
        <v>17</v>
      </c>
      <c r="J1084" s="58" t="s">
        <v>17</v>
      </c>
      <c r="K1084" s="58" t="s">
        <v>17</v>
      </c>
    </row>
    <row r="1085" spans="1:11" x14ac:dyDescent="0.25">
      <c r="A1085" t="str">
        <f t="shared" si="16"/>
        <v>UnitBD04</v>
      </c>
      <c r="B1085" s="58" t="s">
        <v>13</v>
      </c>
      <c r="C1085" s="96" t="s">
        <v>905</v>
      </c>
      <c r="D1085" s="58" t="s">
        <v>2914</v>
      </c>
      <c r="G1085" s="58" t="s">
        <v>17</v>
      </c>
      <c r="H1085" s="58" t="s">
        <v>17</v>
      </c>
      <c r="I1085" s="58" t="s">
        <v>17</v>
      </c>
      <c r="J1085" s="58" t="s">
        <v>17</v>
      </c>
      <c r="K1085" s="58" t="s">
        <v>17</v>
      </c>
    </row>
    <row r="1086" spans="1:11" x14ac:dyDescent="0.25">
      <c r="A1086" t="str">
        <f t="shared" si="16"/>
        <v>UnitBD05</v>
      </c>
      <c r="B1086" s="58" t="s">
        <v>13</v>
      </c>
      <c r="C1086" s="96" t="s">
        <v>906</v>
      </c>
      <c r="D1086" s="58" t="s">
        <v>2915</v>
      </c>
      <c r="G1086" s="58" t="s">
        <v>17</v>
      </c>
      <c r="H1086" s="58" t="s">
        <v>17</v>
      </c>
      <c r="I1086" s="58" t="s">
        <v>17</v>
      </c>
      <c r="J1086" s="58" t="s">
        <v>17</v>
      </c>
      <c r="K1086" s="58" t="s">
        <v>17</v>
      </c>
    </row>
    <row r="1087" spans="1:11" x14ac:dyDescent="0.25">
      <c r="A1087" t="str">
        <f t="shared" si="16"/>
        <v>UnitBEGN</v>
      </c>
      <c r="B1087" s="58" t="s">
        <v>13</v>
      </c>
      <c r="C1087" s="96" t="s">
        <v>907</v>
      </c>
      <c r="D1087" s="58" t="s">
        <v>2916</v>
      </c>
    </row>
    <row r="1088" spans="1:11" x14ac:dyDescent="0.25">
      <c r="A1088" t="str">
        <f t="shared" si="16"/>
        <v>UnitBEST</v>
      </c>
      <c r="B1088" s="58" t="s">
        <v>13</v>
      </c>
      <c r="C1088" s="96" t="s">
        <v>908</v>
      </c>
      <c r="D1088" s="58" t="s">
        <v>2917</v>
      </c>
      <c r="G1088" s="58" t="s">
        <v>17</v>
      </c>
      <c r="H1088" s="58" t="s">
        <v>17</v>
      </c>
      <c r="I1088" s="58" t="s">
        <v>17</v>
      </c>
      <c r="J1088" s="58" t="s">
        <v>17</v>
      </c>
      <c r="K1088" s="58" t="s">
        <v>17</v>
      </c>
    </row>
    <row r="1089" spans="1:11" x14ac:dyDescent="0.25">
      <c r="A1089" t="str">
        <f t="shared" si="16"/>
        <v>UnitBIKE</v>
      </c>
      <c r="B1089" s="58" t="s">
        <v>13</v>
      </c>
      <c r="C1089" s="96" t="s">
        <v>912</v>
      </c>
      <c r="D1089" s="58" t="s">
        <v>2918</v>
      </c>
    </row>
    <row r="1090" spans="1:11" x14ac:dyDescent="0.25">
      <c r="A1090" t="str">
        <f t="shared" si="16"/>
        <v>UnitBILL</v>
      </c>
      <c r="B1090" s="58" t="s">
        <v>13</v>
      </c>
      <c r="C1090" s="96" t="s">
        <v>913</v>
      </c>
      <c r="D1090" s="58" t="s">
        <v>2919</v>
      </c>
    </row>
    <row r="1091" spans="1:11" x14ac:dyDescent="0.25">
      <c r="A1091" t="str">
        <f t="shared" si="16"/>
        <v>UnitBKFB</v>
      </c>
      <c r="B1091" s="58" t="s">
        <v>13</v>
      </c>
      <c r="C1091" s="96" t="s">
        <v>914</v>
      </c>
      <c r="D1091" s="58" t="s">
        <v>2920</v>
      </c>
      <c r="G1091" s="58" t="s">
        <v>17</v>
      </c>
      <c r="H1091" s="58" t="s">
        <v>17</v>
      </c>
      <c r="I1091" s="58" t="s">
        <v>17</v>
      </c>
      <c r="J1091" s="58" t="s">
        <v>17</v>
      </c>
      <c r="K1091" s="58" t="s">
        <v>17</v>
      </c>
    </row>
    <row r="1092" spans="1:11" x14ac:dyDescent="0.25">
      <c r="A1092" t="str">
        <f t="shared" ref="A1092:A1155" si="17">B1092&amp;C1092</f>
        <v>UnitBKFS</v>
      </c>
      <c r="B1092" s="58" t="s">
        <v>13</v>
      </c>
      <c r="C1092" s="96" t="s">
        <v>915</v>
      </c>
      <c r="D1092" s="58" t="s">
        <v>2921</v>
      </c>
      <c r="G1092" s="58" t="s">
        <v>17</v>
      </c>
      <c r="H1092" s="58" t="s">
        <v>17</v>
      </c>
      <c r="I1092" s="58" t="s">
        <v>17</v>
      </c>
      <c r="J1092" s="58" t="s">
        <v>17</v>
      </c>
      <c r="K1092" s="58" t="s">
        <v>17</v>
      </c>
    </row>
    <row r="1093" spans="1:11" x14ac:dyDescent="0.25">
      <c r="A1093" t="str">
        <f t="shared" si="17"/>
        <v>UnitBLUT</v>
      </c>
      <c r="B1093" s="58" t="s">
        <v>13</v>
      </c>
      <c r="C1093" s="96" t="s">
        <v>916</v>
      </c>
      <c r="D1093" s="58" t="s">
        <v>2922</v>
      </c>
      <c r="G1093" s="58" t="s">
        <v>17</v>
      </c>
      <c r="H1093" s="58" t="s">
        <v>17</v>
      </c>
      <c r="I1093" s="58" t="s">
        <v>17</v>
      </c>
      <c r="J1093" s="58" t="s">
        <v>17</v>
      </c>
      <c r="K1093" s="58" t="s">
        <v>17</v>
      </c>
    </row>
    <row r="1094" spans="1:11" x14ac:dyDescent="0.25">
      <c r="A1094" t="str">
        <f t="shared" si="17"/>
        <v>UnitBMM0</v>
      </c>
      <c r="B1094" s="58" t="s">
        <v>13</v>
      </c>
      <c r="C1094" s="96" t="s">
        <v>917</v>
      </c>
      <c r="D1094" s="58" t="s">
        <v>917</v>
      </c>
      <c r="G1094" s="58" t="s">
        <v>17</v>
      </c>
      <c r="H1094" s="58" t="s">
        <v>17</v>
      </c>
      <c r="I1094" s="58" t="s">
        <v>17</v>
      </c>
      <c r="J1094" s="58" t="s">
        <v>17</v>
      </c>
      <c r="K1094" s="58" t="s">
        <v>17</v>
      </c>
    </row>
    <row r="1095" spans="1:11" x14ac:dyDescent="0.25">
      <c r="A1095" t="str">
        <f t="shared" si="17"/>
        <v>UnitBMMC</v>
      </c>
      <c r="B1095" s="58" t="s">
        <v>13</v>
      </c>
      <c r="C1095" s="96" t="s">
        <v>918</v>
      </c>
      <c r="D1095" s="58" t="s">
        <v>2923</v>
      </c>
      <c r="G1095" s="58" t="s">
        <v>17</v>
      </c>
      <c r="H1095" s="58" t="s">
        <v>17</v>
      </c>
      <c r="I1095" s="58" t="s">
        <v>17</v>
      </c>
      <c r="J1095" s="58" t="s">
        <v>17</v>
      </c>
      <c r="K1095" s="58" t="s">
        <v>17</v>
      </c>
    </row>
    <row r="1096" spans="1:11" x14ac:dyDescent="0.25">
      <c r="A1096" t="str">
        <f t="shared" si="17"/>
        <v>UnitBOND</v>
      </c>
      <c r="B1096" s="58" t="s">
        <v>13</v>
      </c>
      <c r="C1096" s="96" t="s">
        <v>919</v>
      </c>
      <c r="D1096" s="58" t="s">
        <v>2924</v>
      </c>
    </row>
    <row r="1097" spans="1:11" x14ac:dyDescent="0.25">
      <c r="A1097" t="str">
        <f t="shared" si="17"/>
        <v>UnitBPET</v>
      </c>
      <c r="B1097" s="58" t="s">
        <v>13</v>
      </c>
      <c r="C1097" s="96" t="s">
        <v>920</v>
      </c>
      <c r="D1097" s="58" t="s">
        <v>2925</v>
      </c>
      <c r="G1097" s="58" t="s">
        <v>17</v>
      </c>
      <c r="H1097" s="58" t="s">
        <v>17</v>
      </c>
      <c r="I1097" s="58" t="s">
        <v>17</v>
      </c>
      <c r="J1097" s="58" t="s">
        <v>17</v>
      </c>
      <c r="K1097" s="58" t="s">
        <v>17</v>
      </c>
    </row>
    <row r="1098" spans="1:11" x14ac:dyDescent="0.25">
      <c r="A1098" t="str">
        <f t="shared" si="17"/>
        <v>UnitBPJG</v>
      </c>
      <c r="B1098" s="58" t="s">
        <v>13</v>
      </c>
      <c r="C1098" s="96" t="s">
        <v>921</v>
      </c>
      <c r="D1098" s="58" t="s">
        <v>2926</v>
      </c>
      <c r="G1098" s="58" t="s">
        <v>17</v>
      </c>
      <c r="H1098" s="58" t="s">
        <v>17</v>
      </c>
      <c r="I1098" s="58" t="s">
        <v>17</v>
      </c>
      <c r="J1098" s="58" t="s">
        <v>17</v>
      </c>
      <c r="K1098" s="58" t="s">
        <v>17</v>
      </c>
    </row>
    <row r="1099" spans="1:11" x14ac:dyDescent="0.25">
      <c r="A1099" t="str">
        <f t="shared" si="17"/>
        <v>UnitBRID</v>
      </c>
      <c r="B1099" s="58" t="s">
        <v>13</v>
      </c>
      <c r="C1099" s="96" t="s">
        <v>922</v>
      </c>
      <c r="D1099" s="58" t="s">
        <v>2927</v>
      </c>
      <c r="G1099" s="58" t="s">
        <v>17</v>
      </c>
      <c r="H1099" s="58" t="s">
        <v>17</v>
      </c>
      <c r="I1099" s="58" t="s">
        <v>17</v>
      </c>
      <c r="J1099" s="58" t="s">
        <v>17</v>
      </c>
      <c r="K1099" s="58" t="s">
        <v>17</v>
      </c>
    </row>
    <row r="1100" spans="1:11" x14ac:dyDescent="0.25">
      <c r="A1100" t="str">
        <f t="shared" si="17"/>
        <v>UnitBSDR</v>
      </c>
      <c r="B1100" s="58" t="s">
        <v>13</v>
      </c>
      <c r="C1100" s="96" t="s">
        <v>923</v>
      </c>
      <c r="D1100" s="58" t="s">
        <v>2928</v>
      </c>
      <c r="G1100" s="58" t="s">
        <v>17</v>
      </c>
      <c r="H1100" s="58" t="s">
        <v>17</v>
      </c>
      <c r="I1100" s="58" t="s">
        <v>17</v>
      </c>
      <c r="J1100" s="58" t="s">
        <v>17</v>
      </c>
      <c r="K1100" s="58" t="s">
        <v>17</v>
      </c>
    </row>
    <row r="1101" spans="1:11" x14ac:dyDescent="0.25">
      <c r="A1101" t="str">
        <f t="shared" si="17"/>
        <v>UnitBSNS</v>
      </c>
      <c r="B1101" s="58" t="s">
        <v>13</v>
      </c>
      <c r="C1101" s="96" t="s">
        <v>924</v>
      </c>
      <c r="D1101" s="58" t="s">
        <v>2929</v>
      </c>
      <c r="G1101" s="58" t="s">
        <v>17</v>
      </c>
      <c r="H1101" s="58" t="s">
        <v>17</v>
      </c>
      <c r="I1101" s="58" t="s">
        <v>17</v>
      </c>
      <c r="J1101" s="58" t="s">
        <v>17</v>
      </c>
      <c r="K1101" s="58" t="s">
        <v>17</v>
      </c>
    </row>
    <row r="1102" spans="1:11" x14ac:dyDescent="0.25">
      <c r="A1102" t="str">
        <f t="shared" si="17"/>
        <v>UnitBUSN</v>
      </c>
      <c r="B1102" s="58" t="s">
        <v>13</v>
      </c>
      <c r="C1102" s="96" t="s">
        <v>925</v>
      </c>
      <c r="D1102" s="58" t="s">
        <v>2930</v>
      </c>
    </row>
    <row r="1103" spans="1:11" x14ac:dyDescent="0.25">
      <c r="A1103" t="str">
        <f t="shared" si="17"/>
        <v>UnitCAC1</v>
      </c>
      <c r="B1103" s="58" t="s">
        <v>13</v>
      </c>
      <c r="C1103" s="96" t="s">
        <v>926</v>
      </c>
      <c r="D1103" s="58" t="s">
        <v>2931</v>
      </c>
      <c r="G1103" s="58" t="s">
        <v>17</v>
      </c>
      <c r="H1103" s="58" t="s">
        <v>17</v>
      </c>
      <c r="I1103" s="58" t="s">
        <v>17</v>
      </c>
      <c r="J1103" s="58" t="s">
        <v>17</v>
      </c>
      <c r="K1103" s="58" t="s">
        <v>17</v>
      </c>
    </row>
    <row r="1104" spans="1:11" x14ac:dyDescent="0.25">
      <c r="A1104" t="str">
        <f t="shared" si="17"/>
        <v>UnitCACC</v>
      </c>
      <c r="B1104" s="58" t="s">
        <v>13</v>
      </c>
      <c r="C1104" s="96" t="s">
        <v>927</v>
      </c>
      <c r="D1104" s="58" t="s">
        <v>2932</v>
      </c>
      <c r="G1104" s="58" t="s">
        <v>17</v>
      </c>
      <c r="H1104" s="58" t="s">
        <v>17</v>
      </c>
      <c r="I1104" s="58" t="s">
        <v>17</v>
      </c>
      <c r="J1104" s="58" t="s">
        <v>17</v>
      </c>
      <c r="K1104" s="58" t="s">
        <v>17</v>
      </c>
    </row>
    <row r="1105" spans="1:11" x14ac:dyDescent="0.25">
      <c r="A1105" t="str">
        <f t="shared" si="17"/>
        <v>UnitCADA</v>
      </c>
      <c r="B1105" s="58" t="s">
        <v>13</v>
      </c>
      <c r="C1105" s="96" t="s">
        <v>928</v>
      </c>
      <c r="D1105" s="58" t="s">
        <v>2933</v>
      </c>
      <c r="G1105" s="58" t="s">
        <v>17</v>
      </c>
      <c r="H1105" s="58" t="s">
        <v>17</v>
      </c>
      <c r="I1105" s="58" t="s">
        <v>17</v>
      </c>
      <c r="J1105" s="58" t="s">
        <v>17</v>
      </c>
      <c r="K1105" s="58" t="s">
        <v>17</v>
      </c>
    </row>
    <row r="1106" spans="1:11" x14ac:dyDescent="0.25">
      <c r="A1106" t="str">
        <f t="shared" si="17"/>
        <v>UnitCAFE</v>
      </c>
      <c r="B1106" s="58" t="s">
        <v>13</v>
      </c>
      <c r="C1106" s="96" t="s">
        <v>929</v>
      </c>
      <c r="D1106" s="58" t="s">
        <v>2934</v>
      </c>
      <c r="G1106" s="58" t="s">
        <v>17</v>
      </c>
      <c r="H1106" s="58" t="s">
        <v>17</v>
      </c>
      <c r="I1106" s="58" t="s">
        <v>17</v>
      </c>
      <c r="J1106" s="58" t="s">
        <v>17</v>
      </c>
      <c r="K1106" s="58" t="s">
        <v>17</v>
      </c>
    </row>
    <row r="1107" spans="1:11" x14ac:dyDescent="0.25">
      <c r="A1107" t="str">
        <f t="shared" si="17"/>
        <v>UnitCAHS</v>
      </c>
      <c r="B1107" s="58" t="s">
        <v>13</v>
      </c>
      <c r="C1107" s="96" t="s">
        <v>930</v>
      </c>
      <c r="D1107" s="58" t="s">
        <v>2935</v>
      </c>
      <c r="G1107" s="58" t="s">
        <v>17</v>
      </c>
      <c r="H1107" s="58" t="s">
        <v>17</v>
      </c>
      <c r="I1107" s="58" t="s">
        <v>17</v>
      </c>
      <c r="J1107" s="58" t="s">
        <v>17</v>
      </c>
      <c r="K1107" s="58" t="s">
        <v>17</v>
      </c>
    </row>
    <row r="1108" spans="1:11" x14ac:dyDescent="0.25">
      <c r="A1108" t="str">
        <f t="shared" si="17"/>
        <v>UnitCALS</v>
      </c>
      <c r="B1108" s="58" t="s">
        <v>13</v>
      </c>
      <c r="C1108" s="96" t="s">
        <v>931</v>
      </c>
      <c r="D1108" s="58" t="s">
        <v>2936</v>
      </c>
    </row>
    <row r="1109" spans="1:11" x14ac:dyDescent="0.25">
      <c r="A1109" t="str">
        <f t="shared" si="17"/>
        <v>UnitCAMC</v>
      </c>
      <c r="B1109" s="58" t="s">
        <v>13</v>
      </c>
      <c r="C1109" s="96" t="s">
        <v>932</v>
      </c>
      <c r="D1109" s="58" t="s">
        <v>2937</v>
      </c>
      <c r="G1109" s="58" t="s">
        <v>17</v>
      </c>
      <c r="H1109" s="58" t="s">
        <v>17</v>
      </c>
      <c r="I1109" s="58" t="s">
        <v>17</v>
      </c>
      <c r="J1109" s="58" t="s">
        <v>17</v>
      </c>
      <c r="K1109" s="58" t="s">
        <v>17</v>
      </c>
    </row>
    <row r="1110" spans="1:11" x14ac:dyDescent="0.25">
      <c r="A1110" t="str">
        <f t="shared" si="17"/>
        <v>UnitCARP</v>
      </c>
      <c r="B1110" s="58" t="s">
        <v>13</v>
      </c>
      <c r="C1110" s="96" t="s">
        <v>933</v>
      </c>
      <c r="D1110" s="58" t="s">
        <v>2938</v>
      </c>
    </row>
    <row r="1111" spans="1:11" x14ac:dyDescent="0.25">
      <c r="A1111" t="str">
        <f t="shared" si="17"/>
        <v>UnitCASH</v>
      </c>
      <c r="B1111" s="58" t="s">
        <v>13</v>
      </c>
      <c r="C1111" s="96" t="s">
        <v>934</v>
      </c>
      <c r="D1111" s="58" t="s">
        <v>2939</v>
      </c>
    </row>
    <row r="1112" spans="1:11" x14ac:dyDescent="0.25">
      <c r="A1112" t="str">
        <f t="shared" si="17"/>
        <v>UnitCAT6</v>
      </c>
      <c r="B1112" s="58" t="s">
        <v>13</v>
      </c>
      <c r="C1112" s="96" t="s">
        <v>935</v>
      </c>
      <c r="D1112" s="58" t="s">
        <v>2940</v>
      </c>
      <c r="G1112" s="58" t="s">
        <v>17</v>
      </c>
      <c r="H1112" s="58" t="s">
        <v>17</v>
      </c>
      <c r="I1112" s="58" t="s">
        <v>17</v>
      </c>
      <c r="J1112" s="58" t="s">
        <v>17</v>
      </c>
      <c r="K1112" s="58" t="s">
        <v>17</v>
      </c>
    </row>
    <row r="1113" spans="1:11" x14ac:dyDescent="0.25">
      <c r="A1113" t="str">
        <f t="shared" si="17"/>
        <v>UnitCATE</v>
      </c>
      <c r="B1113" s="58" t="s">
        <v>13</v>
      </c>
      <c r="C1113" s="96" t="s">
        <v>936</v>
      </c>
      <c r="D1113" s="58" t="s">
        <v>2941</v>
      </c>
    </row>
    <row r="1114" spans="1:11" x14ac:dyDescent="0.25">
      <c r="A1114" t="str">
        <f t="shared" si="17"/>
        <v>UnitCATL</v>
      </c>
      <c r="B1114" s="58" t="s">
        <v>13</v>
      </c>
      <c r="C1114" s="96" t="s">
        <v>937</v>
      </c>
      <c r="D1114" s="58" t="s">
        <v>2942</v>
      </c>
    </row>
    <row r="1115" spans="1:11" x14ac:dyDescent="0.25">
      <c r="A1115" t="str">
        <f t="shared" si="17"/>
        <v>UnitCBMC</v>
      </c>
      <c r="B1115" s="58" t="s">
        <v>13</v>
      </c>
      <c r="C1115" s="96" t="s">
        <v>938</v>
      </c>
      <c r="D1115" s="58" t="s">
        <v>2943</v>
      </c>
      <c r="G1115" s="58" t="s">
        <v>17</v>
      </c>
      <c r="H1115" s="58" t="s">
        <v>17</v>
      </c>
      <c r="I1115" s="58" t="s">
        <v>17</v>
      </c>
      <c r="J1115" s="58" t="s">
        <v>17</v>
      </c>
      <c r="K1115" s="58" t="s">
        <v>17</v>
      </c>
    </row>
    <row r="1116" spans="1:11" x14ac:dyDescent="0.25">
      <c r="A1116" t="str">
        <f t="shared" si="17"/>
        <v>UnitCCAR</v>
      </c>
      <c r="B1116" s="58" t="s">
        <v>13</v>
      </c>
      <c r="C1116" s="96" t="s">
        <v>939</v>
      </c>
      <c r="D1116" s="58" t="s">
        <v>2944</v>
      </c>
      <c r="G1116" s="58" t="s">
        <v>17</v>
      </c>
      <c r="H1116" s="58" t="s">
        <v>17</v>
      </c>
      <c r="I1116" s="58" t="s">
        <v>17</v>
      </c>
      <c r="J1116" s="58" t="s">
        <v>17</v>
      </c>
      <c r="K1116" s="58" t="s">
        <v>17</v>
      </c>
    </row>
    <row r="1117" spans="1:11" x14ac:dyDescent="0.25">
      <c r="A1117" t="str">
        <f t="shared" si="17"/>
        <v>UnitCCEC</v>
      </c>
      <c r="B1117" s="58" t="s">
        <v>13</v>
      </c>
      <c r="C1117" s="96" t="s">
        <v>940</v>
      </c>
      <c r="D1117" s="58" t="s">
        <v>2945</v>
      </c>
    </row>
    <row r="1118" spans="1:11" x14ac:dyDescent="0.25">
      <c r="A1118" t="str">
        <f t="shared" si="17"/>
        <v>UnitCCMC</v>
      </c>
      <c r="B1118" s="58" t="s">
        <v>13</v>
      </c>
      <c r="C1118" s="96" t="s">
        <v>941</v>
      </c>
      <c r="D1118" s="58" t="s">
        <v>2946</v>
      </c>
      <c r="G1118" s="58" t="s">
        <v>17</v>
      </c>
      <c r="H1118" s="58" t="s">
        <v>17</v>
      </c>
      <c r="I1118" s="58" t="s">
        <v>17</v>
      </c>
      <c r="J1118" s="58" t="s">
        <v>17</v>
      </c>
      <c r="K1118" s="58" t="s">
        <v>17</v>
      </c>
    </row>
    <row r="1119" spans="1:11" x14ac:dyDescent="0.25">
      <c r="A1119" t="str">
        <f t="shared" si="17"/>
        <v>UnitCCMP</v>
      </c>
      <c r="B1119" s="58" t="s">
        <v>13</v>
      </c>
      <c r="C1119" s="96" t="s">
        <v>942</v>
      </c>
      <c r="D1119" s="58" t="s">
        <v>2947</v>
      </c>
      <c r="G1119" s="58" t="s">
        <v>17</v>
      </c>
      <c r="H1119" s="58" t="s">
        <v>17</v>
      </c>
      <c r="I1119" s="58" t="s">
        <v>17</v>
      </c>
      <c r="J1119" s="58" t="s">
        <v>17</v>
      </c>
      <c r="K1119" s="58" t="s">
        <v>17</v>
      </c>
    </row>
    <row r="1120" spans="1:11" x14ac:dyDescent="0.25">
      <c r="A1120" t="str">
        <f t="shared" si="17"/>
        <v>UnitCCRC</v>
      </c>
      <c r="B1120" s="58" t="s">
        <v>13</v>
      </c>
      <c r="C1120" s="96" t="s">
        <v>943</v>
      </c>
      <c r="D1120" s="58" t="s">
        <v>2948</v>
      </c>
    </row>
    <row r="1121" spans="1:11" x14ac:dyDescent="0.25">
      <c r="A1121" t="str">
        <f t="shared" si="17"/>
        <v>UnitCCTH</v>
      </c>
      <c r="B1121" s="58" t="s">
        <v>13</v>
      </c>
      <c r="C1121" s="96" t="s">
        <v>945</v>
      </c>
      <c r="D1121" s="58" t="s">
        <v>2949</v>
      </c>
    </row>
    <row r="1122" spans="1:11" x14ac:dyDescent="0.25">
      <c r="A1122" t="str">
        <f t="shared" si="17"/>
        <v>UnitCDP0</v>
      </c>
      <c r="B1122" s="58" t="s">
        <v>13</v>
      </c>
      <c r="C1122" s="96" t="s">
        <v>946</v>
      </c>
      <c r="D1122" s="58" t="s">
        <v>2950</v>
      </c>
    </row>
    <row r="1123" spans="1:11" x14ac:dyDescent="0.25">
      <c r="A1123" t="str">
        <f t="shared" si="17"/>
        <v>UnitCELD</v>
      </c>
      <c r="B1123" s="58" t="s">
        <v>13</v>
      </c>
      <c r="C1123" s="96" t="s">
        <v>947</v>
      </c>
      <c r="D1123" s="58" t="s">
        <v>2951</v>
      </c>
      <c r="G1123" s="58" t="s">
        <v>17</v>
      </c>
      <c r="H1123" s="58" t="s">
        <v>17</v>
      </c>
      <c r="I1123" s="58" t="s">
        <v>17</v>
      </c>
      <c r="J1123" s="58" t="s">
        <v>17</v>
      </c>
      <c r="K1123" s="58" t="s">
        <v>17</v>
      </c>
    </row>
    <row r="1124" spans="1:11" x14ac:dyDescent="0.25">
      <c r="A1124" t="str">
        <f t="shared" si="17"/>
        <v>UnitCEQ0</v>
      </c>
      <c r="B1124" s="58" t="s">
        <v>13</v>
      </c>
      <c r="C1124" s="96" t="s">
        <v>948</v>
      </c>
      <c r="D1124" s="58" t="s">
        <v>2952</v>
      </c>
      <c r="G1124" s="58" t="s">
        <v>17</v>
      </c>
      <c r="H1124" s="58" t="s">
        <v>17</v>
      </c>
      <c r="I1124" s="58" t="s">
        <v>17</v>
      </c>
      <c r="J1124" s="58" t="s">
        <v>17</v>
      </c>
      <c r="K1124" s="58" t="s">
        <v>17</v>
      </c>
    </row>
    <row r="1125" spans="1:11" x14ac:dyDescent="0.25">
      <c r="A1125" t="str">
        <f t="shared" si="17"/>
        <v>UnitCFOE</v>
      </c>
      <c r="B1125" s="58" t="s">
        <v>13</v>
      </c>
      <c r="C1125" s="96" t="s">
        <v>949</v>
      </c>
      <c r="D1125" s="58" t="s">
        <v>2953</v>
      </c>
    </row>
    <row r="1126" spans="1:11" x14ac:dyDescent="0.25">
      <c r="A1126" t="str">
        <f t="shared" si="17"/>
        <v>UnitCGEN</v>
      </c>
      <c r="B1126" s="58" t="s">
        <v>13</v>
      </c>
      <c r="C1126" s="96" t="s">
        <v>950</v>
      </c>
      <c r="D1126" s="58" t="s">
        <v>2954</v>
      </c>
      <c r="G1126" s="58" t="s">
        <v>17</v>
      </c>
      <c r="H1126" s="58" t="s">
        <v>17</v>
      </c>
      <c r="I1126" s="58" t="s">
        <v>17</v>
      </c>
      <c r="J1126" s="58" t="s">
        <v>17</v>
      </c>
      <c r="K1126" s="58" t="s">
        <v>17</v>
      </c>
    </row>
    <row r="1127" spans="1:11" x14ac:dyDescent="0.25">
      <c r="A1127" t="str">
        <f t="shared" si="17"/>
        <v>UnitCH01</v>
      </c>
      <c r="B1127" s="58" t="s">
        <v>13</v>
      </c>
      <c r="C1127" s="96" t="s">
        <v>951</v>
      </c>
      <c r="D1127" s="58" t="s">
        <v>2955</v>
      </c>
      <c r="G1127" s="58" t="s">
        <v>17</v>
      </c>
      <c r="H1127" s="58" t="s">
        <v>17</v>
      </c>
      <c r="I1127" s="58" t="s">
        <v>17</v>
      </c>
      <c r="J1127" s="58" t="s">
        <v>17</v>
      </c>
      <c r="K1127" s="58" t="s">
        <v>17</v>
      </c>
    </row>
    <row r="1128" spans="1:11" x14ac:dyDescent="0.25">
      <c r="A1128" t="str">
        <f t="shared" si="17"/>
        <v>UnitCH02</v>
      </c>
      <c r="B1128" s="58" t="s">
        <v>13</v>
      </c>
      <c r="C1128" s="96" t="s">
        <v>952</v>
      </c>
      <c r="D1128" s="58" t="s">
        <v>2956</v>
      </c>
      <c r="G1128" s="58" t="s">
        <v>17</v>
      </c>
      <c r="H1128" s="58" t="s">
        <v>17</v>
      </c>
      <c r="I1128" s="58" t="s">
        <v>17</v>
      </c>
      <c r="J1128" s="58" t="s">
        <v>17</v>
      </c>
      <c r="K1128" s="58" t="s">
        <v>17</v>
      </c>
    </row>
    <row r="1129" spans="1:11" x14ac:dyDescent="0.25">
      <c r="A1129" t="str">
        <f t="shared" si="17"/>
        <v>UnitCHEK</v>
      </c>
      <c r="B1129" s="58" t="s">
        <v>13</v>
      </c>
      <c r="C1129" s="96" t="s">
        <v>953</v>
      </c>
      <c r="D1129" s="58" t="s">
        <v>2957</v>
      </c>
      <c r="G1129" s="58" t="s">
        <v>17</v>
      </c>
      <c r="H1129" s="58" t="s">
        <v>17</v>
      </c>
      <c r="I1129" s="58" t="s">
        <v>17</v>
      </c>
      <c r="J1129" s="58" t="s">
        <v>17</v>
      </c>
      <c r="K1129" s="58" t="s">
        <v>17</v>
      </c>
    </row>
    <row r="1130" spans="1:11" x14ac:dyDescent="0.25">
      <c r="A1130" t="str">
        <f t="shared" si="17"/>
        <v>UnitCHEM</v>
      </c>
      <c r="B1130" s="58" t="s">
        <v>13</v>
      </c>
      <c r="C1130" s="96" t="s">
        <v>954</v>
      </c>
      <c r="D1130" s="58" t="s">
        <v>2958</v>
      </c>
      <c r="G1130" s="58" t="s">
        <v>17</v>
      </c>
      <c r="H1130" s="58" t="s">
        <v>17</v>
      </c>
      <c r="I1130" s="58" t="s">
        <v>17</v>
      </c>
      <c r="J1130" s="58" t="s">
        <v>17</v>
      </c>
      <c r="K1130" s="58" t="s">
        <v>17</v>
      </c>
    </row>
    <row r="1131" spans="1:11" x14ac:dyDescent="0.25">
      <c r="A1131" t="str">
        <f t="shared" si="17"/>
        <v>UnitCHOR</v>
      </c>
      <c r="B1131" s="58" t="s">
        <v>13</v>
      </c>
      <c r="C1131" s="96" t="s">
        <v>955</v>
      </c>
      <c r="D1131" s="58" t="s">
        <v>2959</v>
      </c>
    </row>
    <row r="1132" spans="1:11" x14ac:dyDescent="0.25">
      <c r="A1132" t="str">
        <f t="shared" si="17"/>
        <v>UnitCHVZ</v>
      </c>
      <c r="B1132" s="58" t="s">
        <v>13</v>
      </c>
      <c r="C1132" s="96" t="s">
        <v>956</v>
      </c>
      <c r="D1132" s="58" t="s">
        <v>2960</v>
      </c>
      <c r="G1132" s="58" t="s">
        <v>17</v>
      </c>
      <c r="H1132" s="58" t="s">
        <v>17</v>
      </c>
      <c r="I1132" s="58" t="s">
        <v>17</v>
      </c>
      <c r="J1132" s="58" t="s">
        <v>17</v>
      </c>
      <c r="K1132" s="58" t="s">
        <v>17</v>
      </c>
    </row>
    <row r="1133" spans="1:11" x14ac:dyDescent="0.25">
      <c r="A1133" t="str">
        <f t="shared" si="17"/>
        <v>UnitCI00</v>
      </c>
      <c r="B1133" s="58" t="s">
        <v>13</v>
      </c>
      <c r="C1133" s="96" t="s">
        <v>957</v>
      </c>
      <c r="D1133" s="58" t="s">
        <v>2961</v>
      </c>
      <c r="G1133" s="58" t="s">
        <v>17</v>
      </c>
      <c r="H1133" s="58" t="s">
        <v>17</v>
      </c>
      <c r="I1133" s="58" t="s">
        <v>17</v>
      </c>
      <c r="J1133" s="58" t="s">
        <v>17</v>
      </c>
      <c r="K1133" s="58" t="s">
        <v>17</v>
      </c>
    </row>
    <row r="1134" spans="1:11" x14ac:dyDescent="0.25">
      <c r="A1134" t="str">
        <f t="shared" si="17"/>
        <v>UnitCIMI</v>
      </c>
      <c r="B1134" s="58" t="s">
        <v>13</v>
      </c>
      <c r="C1134" s="96" t="s">
        <v>958</v>
      </c>
      <c r="D1134" s="58" t="s">
        <v>2962</v>
      </c>
    </row>
    <row r="1135" spans="1:11" x14ac:dyDescent="0.25">
      <c r="A1135" t="str">
        <f t="shared" si="17"/>
        <v>UnitCIWM</v>
      </c>
      <c r="B1135" s="58" t="s">
        <v>13</v>
      </c>
      <c r="C1135" s="96" t="s">
        <v>959</v>
      </c>
      <c r="D1135" s="58" t="s">
        <v>2963</v>
      </c>
      <c r="G1135" s="58" t="s">
        <v>17</v>
      </c>
      <c r="H1135" s="58" t="s">
        <v>17</v>
      </c>
      <c r="I1135" s="58" t="s">
        <v>17</v>
      </c>
      <c r="J1135" s="58" t="s">
        <v>17</v>
      </c>
      <c r="K1135" s="58" t="s">
        <v>17</v>
      </c>
    </row>
    <row r="1136" spans="1:11" x14ac:dyDescent="0.25">
      <c r="A1136" t="str">
        <f t="shared" si="17"/>
        <v>UnitCK00</v>
      </c>
      <c r="B1136" s="58" t="s">
        <v>13</v>
      </c>
      <c r="C1136" s="96" t="s">
        <v>960</v>
      </c>
      <c r="D1136" s="58" t="s">
        <v>2964</v>
      </c>
    </row>
    <row r="1137" spans="1:11" x14ac:dyDescent="0.25">
      <c r="A1137" t="str">
        <f t="shared" si="17"/>
        <v>UnitCLAB</v>
      </c>
      <c r="B1137" s="58" t="s">
        <v>13</v>
      </c>
      <c r="C1137" s="96" t="s">
        <v>961</v>
      </c>
      <c r="D1137" s="58" t="s">
        <v>2965</v>
      </c>
      <c r="G1137" s="58" t="s">
        <v>17</v>
      </c>
      <c r="H1137" s="58" t="s">
        <v>17</v>
      </c>
      <c r="I1137" s="58" t="s">
        <v>17</v>
      </c>
      <c r="J1137" s="58" t="s">
        <v>17</v>
      </c>
      <c r="K1137" s="58" t="s">
        <v>17</v>
      </c>
    </row>
    <row r="1138" spans="1:11" x14ac:dyDescent="0.25">
      <c r="A1138" t="str">
        <f t="shared" si="17"/>
        <v>UnitCLRN</v>
      </c>
      <c r="B1138" s="58" t="s">
        <v>13</v>
      </c>
      <c r="C1138" s="96" t="s">
        <v>962</v>
      </c>
      <c r="D1138" s="58" t="s">
        <v>2966</v>
      </c>
      <c r="G1138" s="58" t="s">
        <v>17</v>
      </c>
      <c r="H1138" s="58" t="s">
        <v>17</v>
      </c>
      <c r="I1138" s="58" t="s">
        <v>17</v>
      </c>
      <c r="J1138" s="58" t="s">
        <v>17</v>
      </c>
      <c r="K1138" s="58" t="s">
        <v>17</v>
      </c>
    </row>
    <row r="1139" spans="1:11" x14ac:dyDescent="0.25">
      <c r="A1139" t="str">
        <f t="shared" si="17"/>
        <v>UnitCNGS</v>
      </c>
      <c r="B1139" s="58" t="s">
        <v>13</v>
      </c>
      <c r="C1139" s="96" t="s">
        <v>963</v>
      </c>
      <c r="D1139" s="58" t="s">
        <v>2967</v>
      </c>
    </row>
    <row r="1140" spans="1:11" x14ac:dyDescent="0.25">
      <c r="A1140" t="str">
        <f t="shared" si="17"/>
        <v>UnitCNTG</v>
      </c>
      <c r="B1140" s="58" t="s">
        <v>13</v>
      </c>
      <c r="C1140" s="96" t="s">
        <v>964</v>
      </c>
      <c r="D1140" s="58" t="s">
        <v>2684</v>
      </c>
      <c r="G1140" s="58" t="s">
        <v>17</v>
      </c>
      <c r="H1140" s="58" t="s">
        <v>17</v>
      </c>
      <c r="I1140" s="58" t="s">
        <v>17</v>
      </c>
      <c r="J1140" s="58" t="s">
        <v>17</v>
      </c>
      <c r="K1140" s="58" t="s">
        <v>17</v>
      </c>
    </row>
    <row r="1141" spans="1:11" x14ac:dyDescent="0.25">
      <c r="A1141" t="str">
        <f t="shared" si="17"/>
        <v>UnitCOBR</v>
      </c>
      <c r="B1141" s="58" t="s">
        <v>13</v>
      </c>
      <c r="C1141" s="96" t="s">
        <v>965</v>
      </c>
      <c r="D1141" s="58" t="s">
        <v>2968</v>
      </c>
      <c r="G1141" s="58" t="s">
        <v>17</v>
      </c>
      <c r="H1141" s="58" t="s">
        <v>17</v>
      </c>
      <c r="I1141" s="58" t="s">
        <v>17</v>
      </c>
      <c r="J1141" s="58" t="s">
        <v>17</v>
      </c>
      <c r="K1141" s="58" t="s">
        <v>17</v>
      </c>
    </row>
    <row r="1142" spans="1:11" x14ac:dyDescent="0.25">
      <c r="A1142" t="str">
        <f t="shared" si="17"/>
        <v>UnitCODE</v>
      </c>
      <c r="B1142" s="58" t="s">
        <v>13</v>
      </c>
      <c r="C1142" s="96" t="s">
        <v>966</v>
      </c>
      <c r="D1142" s="58" t="s">
        <v>2969</v>
      </c>
      <c r="G1142" s="58" t="s">
        <v>17</v>
      </c>
      <c r="H1142" s="58" t="s">
        <v>17</v>
      </c>
      <c r="I1142" s="58" t="s">
        <v>17</v>
      </c>
      <c r="J1142" s="58" t="s">
        <v>17</v>
      </c>
      <c r="K1142" s="58" t="s">
        <v>17</v>
      </c>
    </row>
    <row r="1143" spans="1:11" x14ac:dyDescent="0.25">
      <c r="A1143" t="str">
        <f t="shared" si="17"/>
        <v>UnitCOMM</v>
      </c>
      <c r="B1143" s="58" t="s">
        <v>13</v>
      </c>
      <c r="C1143" s="96" t="s">
        <v>967</v>
      </c>
      <c r="D1143" s="58" t="s">
        <v>2970</v>
      </c>
    </row>
    <row r="1144" spans="1:11" x14ac:dyDescent="0.25">
      <c r="A1144" t="str">
        <f t="shared" si="17"/>
        <v>UnitCOMP</v>
      </c>
      <c r="B1144" s="58" t="s">
        <v>13</v>
      </c>
      <c r="C1144" s="96" t="s">
        <v>968</v>
      </c>
      <c r="D1144" s="58" t="s">
        <v>2685</v>
      </c>
    </row>
    <row r="1145" spans="1:11" x14ac:dyDescent="0.25">
      <c r="A1145" t="str">
        <f t="shared" si="17"/>
        <v>UnitCONC</v>
      </c>
      <c r="B1145" s="58" t="s">
        <v>13</v>
      </c>
      <c r="C1145" s="96" t="s">
        <v>969</v>
      </c>
      <c r="D1145" s="58" t="s">
        <v>2971</v>
      </c>
    </row>
    <row r="1146" spans="1:11" x14ac:dyDescent="0.25">
      <c r="A1146" t="str">
        <f t="shared" si="17"/>
        <v>UnitCORE</v>
      </c>
      <c r="B1146" s="58" t="s">
        <v>13</v>
      </c>
      <c r="C1146" s="96" t="s">
        <v>970</v>
      </c>
      <c r="D1146" s="58" t="s">
        <v>2972</v>
      </c>
      <c r="G1146" s="58" t="s">
        <v>17</v>
      </c>
      <c r="H1146" s="58" t="s">
        <v>17</v>
      </c>
      <c r="I1146" s="58" t="s">
        <v>17</v>
      </c>
      <c r="J1146" s="58" t="s">
        <v>17</v>
      </c>
      <c r="K1146" s="58" t="s">
        <v>17</v>
      </c>
    </row>
    <row r="1147" spans="1:11" x14ac:dyDescent="0.25">
      <c r="A1147" t="str">
        <f t="shared" si="17"/>
        <v>UnitCOTC</v>
      </c>
      <c r="B1147" s="58" t="s">
        <v>13</v>
      </c>
      <c r="C1147" s="96" t="s">
        <v>971</v>
      </c>
      <c r="D1147" s="58" t="s">
        <v>2973</v>
      </c>
    </row>
    <row r="1148" spans="1:11" x14ac:dyDescent="0.25">
      <c r="A1148" t="str">
        <f t="shared" si="17"/>
        <v>UnitCOUN</v>
      </c>
      <c r="B1148" s="58" t="s">
        <v>13</v>
      </c>
      <c r="C1148" s="96" t="s">
        <v>973</v>
      </c>
      <c r="D1148" s="58" t="s">
        <v>2974</v>
      </c>
    </row>
    <row r="1149" spans="1:11" x14ac:dyDescent="0.25">
      <c r="A1149" t="str">
        <f t="shared" si="17"/>
        <v>UnitCOVE</v>
      </c>
      <c r="B1149" s="58" t="s">
        <v>13</v>
      </c>
      <c r="C1149" s="96" t="s">
        <v>974</v>
      </c>
      <c r="D1149" s="58" t="s">
        <v>2975</v>
      </c>
      <c r="G1149" s="58" t="s">
        <v>17</v>
      </c>
      <c r="H1149" s="58" t="s">
        <v>17</v>
      </c>
      <c r="I1149" s="58" t="s">
        <v>17</v>
      </c>
      <c r="J1149" s="58" t="s">
        <v>17</v>
      </c>
      <c r="K1149" s="58" t="s">
        <v>17</v>
      </c>
    </row>
    <row r="1150" spans="1:11" x14ac:dyDescent="0.25">
      <c r="A1150" t="str">
        <f t="shared" si="17"/>
        <v>UnitCPA0</v>
      </c>
      <c r="B1150" s="58" t="s">
        <v>13</v>
      </c>
      <c r="C1150" s="96" t="s">
        <v>975</v>
      </c>
      <c r="D1150" s="58" t="s">
        <v>2760</v>
      </c>
      <c r="G1150" s="58" t="s">
        <v>17</v>
      </c>
      <c r="H1150" s="58" t="s">
        <v>17</v>
      </c>
      <c r="I1150" s="58" t="s">
        <v>17</v>
      </c>
      <c r="J1150" s="58" t="s">
        <v>17</v>
      </c>
      <c r="K1150" s="58" t="s">
        <v>17</v>
      </c>
    </row>
    <row r="1151" spans="1:11" x14ac:dyDescent="0.25">
      <c r="A1151" t="str">
        <f t="shared" si="17"/>
        <v>UnitCPAO</v>
      </c>
      <c r="B1151" s="58" t="s">
        <v>13</v>
      </c>
      <c r="C1151" s="96" t="s">
        <v>976</v>
      </c>
      <c r="D1151" s="58" t="s">
        <v>2760</v>
      </c>
      <c r="G1151" s="58" t="s">
        <v>17</v>
      </c>
      <c r="H1151" s="58" t="s">
        <v>17</v>
      </c>
      <c r="I1151" s="58" t="s">
        <v>17</v>
      </c>
      <c r="J1151" s="58" t="s">
        <v>17</v>
      </c>
      <c r="K1151" s="58" t="s">
        <v>17</v>
      </c>
    </row>
    <row r="1152" spans="1:11" x14ac:dyDescent="0.25">
      <c r="A1152" t="str">
        <f t="shared" si="17"/>
        <v>UnitCPRF</v>
      </c>
      <c r="B1152" s="58" t="s">
        <v>13</v>
      </c>
      <c r="C1152" s="96" t="s">
        <v>977</v>
      </c>
      <c r="D1152" s="58" t="s">
        <v>2976</v>
      </c>
      <c r="G1152" s="58" t="s">
        <v>17</v>
      </c>
      <c r="H1152" s="58" t="s">
        <v>17</v>
      </c>
      <c r="I1152" s="58" t="s">
        <v>17</v>
      </c>
      <c r="J1152" s="58" t="s">
        <v>17</v>
      </c>
      <c r="K1152" s="58" t="s">
        <v>17</v>
      </c>
    </row>
    <row r="1153" spans="1:11" x14ac:dyDescent="0.25">
      <c r="A1153" t="str">
        <f t="shared" si="17"/>
        <v>UnitCPV0</v>
      </c>
      <c r="B1153" s="58" t="s">
        <v>13</v>
      </c>
      <c r="C1153" s="96" t="s">
        <v>978</v>
      </c>
      <c r="D1153" s="58" t="s">
        <v>2977</v>
      </c>
      <c r="G1153" s="58" t="s">
        <v>17</v>
      </c>
      <c r="H1153" s="58" t="s">
        <v>17</v>
      </c>
      <c r="I1153" s="58" t="s">
        <v>17</v>
      </c>
      <c r="J1153" s="58" t="s">
        <v>17</v>
      </c>
      <c r="K1153" s="58" t="s">
        <v>17</v>
      </c>
    </row>
    <row r="1154" spans="1:11" x14ac:dyDescent="0.25">
      <c r="A1154" t="str">
        <f t="shared" si="17"/>
        <v>UnitCR00</v>
      </c>
      <c r="B1154" s="58" t="s">
        <v>13</v>
      </c>
      <c r="C1154" s="96" t="s">
        <v>979</v>
      </c>
      <c r="D1154" s="58" t="s">
        <v>2978</v>
      </c>
      <c r="G1154" s="58" t="s">
        <v>17</v>
      </c>
      <c r="H1154" s="58" t="s">
        <v>17</v>
      </c>
      <c r="I1154" s="58" t="s">
        <v>17</v>
      </c>
      <c r="J1154" s="58" t="s">
        <v>17</v>
      </c>
      <c r="K1154" s="58" t="s">
        <v>17</v>
      </c>
    </row>
    <row r="1155" spans="1:11" x14ac:dyDescent="0.25">
      <c r="A1155" t="str">
        <f t="shared" si="17"/>
        <v>UnitCRE8</v>
      </c>
      <c r="B1155" s="58" t="s">
        <v>13</v>
      </c>
      <c r="C1155" s="96" t="s">
        <v>980</v>
      </c>
      <c r="D1155" s="58" t="s">
        <v>2979</v>
      </c>
      <c r="G1155" s="58" t="s">
        <v>17</v>
      </c>
      <c r="H1155" s="58" t="s">
        <v>17</v>
      </c>
      <c r="I1155" s="58" t="s">
        <v>17</v>
      </c>
      <c r="J1155" s="58" t="s">
        <v>17</v>
      </c>
      <c r="K1155" s="58" t="s">
        <v>17</v>
      </c>
    </row>
    <row r="1156" spans="1:11" x14ac:dyDescent="0.25">
      <c r="A1156" t="str">
        <f t="shared" ref="A1156:A1219" si="18">B1156&amp;C1156</f>
        <v>UnitCRED</v>
      </c>
      <c r="B1156" s="58" t="s">
        <v>13</v>
      </c>
      <c r="C1156" s="96" t="s">
        <v>981</v>
      </c>
      <c r="D1156" s="58" t="s">
        <v>2980</v>
      </c>
    </row>
    <row r="1157" spans="1:11" x14ac:dyDescent="0.25">
      <c r="A1157" t="str">
        <f t="shared" si="18"/>
        <v>UnitCREE</v>
      </c>
      <c r="B1157" s="58" t="s">
        <v>13</v>
      </c>
      <c r="C1157" s="96" t="s">
        <v>982</v>
      </c>
      <c r="D1157" s="58" t="s">
        <v>2981</v>
      </c>
      <c r="G1157" s="58" t="s">
        <v>17</v>
      </c>
      <c r="H1157" s="58" t="s">
        <v>17</v>
      </c>
      <c r="I1157" s="58" t="s">
        <v>17</v>
      </c>
      <c r="J1157" s="58" t="s">
        <v>17</v>
      </c>
      <c r="K1157" s="58" t="s">
        <v>17</v>
      </c>
    </row>
    <row r="1158" spans="1:11" x14ac:dyDescent="0.25">
      <c r="A1158" t="str">
        <f t="shared" si="18"/>
        <v>UnitCREF</v>
      </c>
      <c r="B1158" s="58" t="s">
        <v>13</v>
      </c>
      <c r="C1158" s="96" t="s">
        <v>983</v>
      </c>
      <c r="D1158" s="58" t="s">
        <v>2982</v>
      </c>
      <c r="G1158" s="58" t="s">
        <v>17</v>
      </c>
      <c r="H1158" s="58" t="s">
        <v>17</v>
      </c>
      <c r="I1158" s="58" t="s">
        <v>17</v>
      </c>
      <c r="J1158" s="58" t="s">
        <v>17</v>
      </c>
      <c r="K1158" s="58" t="s">
        <v>17</v>
      </c>
    </row>
    <row r="1159" spans="1:11" x14ac:dyDescent="0.25">
      <c r="A1159" t="str">
        <f t="shared" si="18"/>
        <v>UnitCREP</v>
      </c>
      <c r="B1159" s="58" t="s">
        <v>13</v>
      </c>
      <c r="C1159" s="98" t="s">
        <v>984</v>
      </c>
      <c r="D1159" s="67" t="s">
        <v>2983</v>
      </c>
      <c r="G1159" s="58" t="s">
        <v>17</v>
      </c>
      <c r="H1159" s="58" t="s">
        <v>17</v>
      </c>
      <c r="I1159" s="58" t="s">
        <v>17</v>
      </c>
      <c r="J1159" s="58" t="s">
        <v>17</v>
      </c>
      <c r="K1159" s="58" t="s">
        <v>17</v>
      </c>
    </row>
    <row r="1160" spans="1:11" x14ac:dyDescent="0.25">
      <c r="A1160" t="str">
        <f t="shared" si="18"/>
        <v>UnitCRGD</v>
      </c>
      <c r="B1160" s="58" t="s">
        <v>13</v>
      </c>
      <c r="C1160" s="96" t="s">
        <v>985</v>
      </c>
      <c r="D1160" s="58" t="s">
        <v>2984</v>
      </c>
    </row>
    <row r="1161" spans="1:11" x14ac:dyDescent="0.25">
      <c r="A1161" t="str">
        <f t="shared" si="18"/>
        <v>UnitCRMJ</v>
      </c>
      <c r="B1161" s="58" t="s">
        <v>13</v>
      </c>
      <c r="C1161" s="96" t="s">
        <v>986</v>
      </c>
      <c r="D1161" s="58" t="s">
        <v>2985</v>
      </c>
    </row>
    <row r="1162" spans="1:11" x14ac:dyDescent="0.25">
      <c r="A1162" t="str">
        <f t="shared" si="18"/>
        <v>UnitCROO</v>
      </c>
      <c r="B1162" s="58" t="s">
        <v>13</v>
      </c>
      <c r="C1162" s="96" t="s">
        <v>987</v>
      </c>
      <c r="D1162" s="58" t="s">
        <v>2978</v>
      </c>
      <c r="G1162" s="58" t="s">
        <v>17</v>
      </c>
      <c r="H1162" s="58" t="s">
        <v>17</v>
      </c>
      <c r="I1162" s="58" t="s">
        <v>17</v>
      </c>
      <c r="J1162" s="58" t="s">
        <v>17</v>
      </c>
      <c r="K1162" s="58" t="s">
        <v>17</v>
      </c>
    </row>
    <row r="1163" spans="1:11" x14ac:dyDescent="0.25">
      <c r="A1163" t="str">
        <f t="shared" si="18"/>
        <v>UnitCROR</v>
      </c>
      <c r="B1163" s="58" t="s">
        <v>13</v>
      </c>
      <c r="C1163" s="96" t="s">
        <v>988</v>
      </c>
      <c r="D1163" s="58" t="s">
        <v>2986</v>
      </c>
      <c r="G1163" s="58" t="s">
        <v>17</v>
      </c>
      <c r="H1163" s="58" t="s">
        <v>17</v>
      </c>
      <c r="I1163" s="58" t="s">
        <v>17</v>
      </c>
      <c r="J1163" s="58" t="s">
        <v>17</v>
      </c>
      <c r="K1163" s="58" t="s">
        <v>17</v>
      </c>
    </row>
    <row r="1164" spans="1:11" x14ac:dyDescent="0.25">
      <c r="A1164" t="str">
        <f t="shared" si="18"/>
        <v>UnitCSBA</v>
      </c>
      <c r="B1164" s="58" t="s">
        <v>13</v>
      </c>
      <c r="C1164" s="96" t="s">
        <v>989</v>
      </c>
      <c r="D1164" s="58" t="s">
        <v>2987</v>
      </c>
      <c r="G1164" s="58" t="s">
        <v>17</v>
      </c>
      <c r="H1164" s="58" t="s">
        <v>17</v>
      </c>
      <c r="I1164" s="58" t="s">
        <v>17</v>
      </c>
      <c r="J1164" s="58" t="s">
        <v>17</v>
      </c>
      <c r="K1164" s="58" t="s">
        <v>17</v>
      </c>
    </row>
    <row r="1165" spans="1:11" x14ac:dyDescent="0.25">
      <c r="A1165" t="str">
        <f t="shared" si="18"/>
        <v>UnitCSBO</v>
      </c>
      <c r="B1165" s="58" t="s">
        <v>13</v>
      </c>
      <c r="C1165" s="96" t="s">
        <v>990</v>
      </c>
      <c r="D1165" s="58" t="s">
        <v>2988</v>
      </c>
      <c r="G1165" s="58" t="s">
        <v>17</v>
      </c>
      <c r="H1165" s="58" t="s">
        <v>17</v>
      </c>
      <c r="I1165" s="58" t="s">
        <v>17</v>
      </c>
      <c r="J1165" s="58" t="s">
        <v>17</v>
      </c>
      <c r="K1165" s="58" t="s">
        <v>17</v>
      </c>
    </row>
    <row r="1166" spans="1:11" x14ac:dyDescent="0.25">
      <c r="A1166" t="str">
        <f t="shared" si="18"/>
        <v>UnitCSEA</v>
      </c>
      <c r="B1166" s="58" t="s">
        <v>13</v>
      </c>
      <c r="C1166" s="96" t="s">
        <v>991</v>
      </c>
      <c r="D1166" s="58" t="s">
        <v>2989</v>
      </c>
      <c r="G1166" s="58" t="s">
        <v>17</v>
      </c>
      <c r="H1166" s="58" t="s">
        <v>17</v>
      </c>
      <c r="I1166" s="58" t="s">
        <v>17</v>
      </c>
      <c r="J1166" s="58" t="s">
        <v>17</v>
      </c>
      <c r="K1166" s="58" t="s">
        <v>17</v>
      </c>
    </row>
    <row r="1167" spans="1:11" x14ac:dyDescent="0.25">
      <c r="A1167" t="str">
        <f t="shared" si="18"/>
        <v>UnitCSMC</v>
      </c>
      <c r="B1167" s="58" t="s">
        <v>13</v>
      </c>
      <c r="C1167" s="96" t="s">
        <v>992</v>
      </c>
      <c r="D1167" s="58" t="s">
        <v>2990</v>
      </c>
      <c r="G1167" s="58" t="s">
        <v>17</v>
      </c>
      <c r="H1167" s="58" t="s">
        <v>17</v>
      </c>
      <c r="I1167" s="58" t="s">
        <v>17</v>
      </c>
      <c r="J1167" s="58" t="s">
        <v>17</v>
      </c>
      <c r="K1167" s="58" t="s">
        <v>17</v>
      </c>
    </row>
    <row r="1168" spans="1:11" x14ac:dyDescent="0.25">
      <c r="A1168" t="str">
        <f t="shared" si="18"/>
        <v>UnitCSRS</v>
      </c>
      <c r="B1168" s="58" t="s">
        <v>13</v>
      </c>
      <c r="C1168" s="96" t="s">
        <v>993</v>
      </c>
      <c r="D1168" s="58" t="s">
        <v>993</v>
      </c>
      <c r="G1168" s="58" t="s">
        <v>17</v>
      </c>
      <c r="H1168" s="58" t="s">
        <v>17</v>
      </c>
      <c r="I1168" s="58" t="s">
        <v>17</v>
      </c>
      <c r="J1168" s="58" t="s">
        <v>17</v>
      </c>
      <c r="K1168" s="58" t="s">
        <v>17</v>
      </c>
    </row>
    <row r="1169" spans="1:11" x14ac:dyDescent="0.25">
      <c r="A1169" t="str">
        <f t="shared" si="18"/>
        <v>UnitCSUP</v>
      </c>
      <c r="B1169" s="58" t="s">
        <v>13</v>
      </c>
      <c r="C1169" s="96" t="s">
        <v>994</v>
      </c>
      <c r="D1169" s="58" t="s">
        <v>2991</v>
      </c>
      <c r="G1169" s="58" t="s">
        <v>17</v>
      </c>
      <c r="H1169" s="58" t="s">
        <v>17</v>
      </c>
      <c r="I1169" s="58" t="s">
        <v>17</v>
      </c>
      <c r="J1169" s="58" t="s">
        <v>17</v>
      </c>
      <c r="K1169" s="58" t="s">
        <v>17</v>
      </c>
    </row>
    <row r="1170" spans="1:11" x14ac:dyDescent="0.25">
      <c r="A1170" t="str">
        <f t="shared" si="18"/>
        <v>UnitCT00</v>
      </c>
      <c r="B1170" s="58" t="s">
        <v>13</v>
      </c>
      <c r="C1170" s="96" t="s">
        <v>995</v>
      </c>
      <c r="D1170" s="58" t="s">
        <v>2992</v>
      </c>
      <c r="G1170" s="58" t="s">
        <v>17</v>
      </c>
      <c r="H1170" s="58" t="s">
        <v>17</v>
      </c>
      <c r="I1170" s="58" t="s">
        <v>17</v>
      </c>
      <c r="J1170" s="58" t="s">
        <v>17</v>
      </c>
      <c r="K1170" s="58" t="s">
        <v>17</v>
      </c>
    </row>
    <row r="1171" spans="1:11" x14ac:dyDescent="0.25">
      <c r="A1171" t="str">
        <f t="shared" si="18"/>
        <v>UnitCTE1</v>
      </c>
      <c r="B1171" s="58" t="s">
        <v>13</v>
      </c>
      <c r="C1171" s="96" t="s">
        <v>996</v>
      </c>
      <c r="D1171" s="58" t="s">
        <v>2993</v>
      </c>
    </row>
    <row r="1172" spans="1:11" x14ac:dyDescent="0.25">
      <c r="A1172" t="str">
        <f t="shared" si="18"/>
        <v>UnitCTE2</v>
      </c>
      <c r="B1172" s="58" t="s">
        <v>13</v>
      </c>
      <c r="C1172" s="96" t="s">
        <v>997</v>
      </c>
      <c r="D1172" s="58" t="s">
        <v>2994</v>
      </c>
    </row>
    <row r="1173" spans="1:11" x14ac:dyDescent="0.25">
      <c r="A1173" t="str">
        <f t="shared" si="18"/>
        <v>UnitCTED</v>
      </c>
      <c r="B1173" s="58" t="s">
        <v>13</v>
      </c>
      <c r="C1173" s="96" t="s">
        <v>998</v>
      </c>
      <c r="D1173" s="58" t="s">
        <v>2995</v>
      </c>
      <c r="G1173" s="58" t="s">
        <v>17</v>
      </c>
      <c r="H1173" s="58" t="s">
        <v>17</v>
      </c>
      <c r="I1173" s="58" t="s">
        <v>17</v>
      </c>
      <c r="J1173" s="58" t="s">
        <v>17</v>
      </c>
      <c r="K1173" s="58" t="s">
        <v>17</v>
      </c>
    </row>
    <row r="1174" spans="1:11" x14ac:dyDescent="0.25">
      <c r="A1174" t="str">
        <f t="shared" si="18"/>
        <v>UnitCTEP</v>
      </c>
      <c r="B1174" s="58" t="s">
        <v>13</v>
      </c>
      <c r="C1174" s="96" t="s">
        <v>999</v>
      </c>
      <c r="D1174" s="58" t="s">
        <v>2996</v>
      </c>
    </row>
    <row r="1175" spans="1:11" x14ac:dyDescent="0.25">
      <c r="A1175" t="str">
        <f t="shared" si="18"/>
        <v>UnitCURR</v>
      </c>
      <c r="B1175" s="58" t="s">
        <v>13</v>
      </c>
      <c r="C1175" s="96" t="s">
        <v>1000</v>
      </c>
      <c r="D1175" s="58" t="s">
        <v>2997</v>
      </c>
    </row>
    <row r="1176" spans="1:11" x14ac:dyDescent="0.25">
      <c r="A1176" t="str">
        <f t="shared" si="18"/>
        <v>UnitCV01</v>
      </c>
      <c r="B1176" s="58" t="s">
        <v>13</v>
      </c>
      <c r="C1176" s="96" t="s">
        <v>1001</v>
      </c>
      <c r="D1176" s="58" t="s">
        <v>2998</v>
      </c>
      <c r="G1176" s="58" t="s">
        <v>17</v>
      </c>
      <c r="H1176" s="58" t="s">
        <v>17</v>
      </c>
      <c r="I1176" s="58" t="s">
        <v>17</v>
      </c>
      <c r="J1176" s="58" t="s">
        <v>17</v>
      </c>
      <c r="K1176" s="58" t="s">
        <v>17</v>
      </c>
    </row>
    <row r="1177" spans="1:11" x14ac:dyDescent="0.25">
      <c r="A1177" t="str">
        <f t="shared" si="18"/>
        <v>UnitCV03</v>
      </c>
      <c r="B1177" s="58" t="s">
        <v>13</v>
      </c>
      <c r="C1177" s="96" t="s">
        <v>1002</v>
      </c>
      <c r="D1177" s="58" t="s">
        <v>2999</v>
      </c>
      <c r="G1177" s="58" t="s">
        <v>17</v>
      </c>
      <c r="H1177" s="58" t="s">
        <v>17</v>
      </c>
      <c r="I1177" s="58" t="s">
        <v>17</v>
      </c>
      <c r="J1177" s="58" t="s">
        <v>17</v>
      </c>
      <c r="K1177" s="58" t="s">
        <v>17</v>
      </c>
    </row>
    <row r="1178" spans="1:11" x14ac:dyDescent="0.25">
      <c r="A1178" t="str">
        <f t="shared" si="18"/>
        <v>UnitCVDO</v>
      </c>
      <c r="B1178" s="58" t="s">
        <v>13</v>
      </c>
      <c r="C1178" s="96" t="s">
        <v>1003</v>
      </c>
      <c r="D1178" s="58" t="s">
        <v>3000</v>
      </c>
      <c r="G1178" s="58" t="s">
        <v>17</v>
      </c>
      <c r="H1178" s="58" t="s">
        <v>17</v>
      </c>
      <c r="I1178" s="58" t="s">
        <v>17</v>
      </c>
      <c r="J1178" s="58" t="s">
        <v>17</v>
      </c>
      <c r="K1178" s="58" t="s">
        <v>17</v>
      </c>
    </row>
    <row r="1179" spans="1:11" x14ac:dyDescent="0.25">
      <c r="A1179" t="str">
        <f t="shared" si="18"/>
        <v>UnitCWKS</v>
      </c>
      <c r="B1179" s="58" t="s">
        <v>13</v>
      </c>
      <c r="C1179" s="96" t="s">
        <v>1004</v>
      </c>
      <c r="D1179" s="58" t="s">
        <v>3001</v>
      </c>
      <c r="G1179" s="58" t="s">
        <v>17</v>
      </c>
      <c r="H1179" s="58" t="s">
        <v>17</v>
      </c>
      <c r="I1179" s="58" t="s">
        <v>17</v>
      </c>
      <c r="J1179" s="58" t="s">
        <v>17</v>
      </c>
      <c r="K1179" s="58" t="s">
        <v>17</v>
      </c>
    </row>
    <row r="1180" spans="1:11" x14ac:dyDescent="0.25">
      <c r="A1180" t="str">
        <f t="shared" si="18"/>
        <v>UnitDANS</v>
      </c>
      <c r="B1180" s="58" t="s">
        <v>13</v>
      </c>
      <c r="C1180" s="96" t="s">
        <v>1005</v>
      </c>
      <c r="D1180" s="58" t="s">
        <v>3002</v>
      </c>
    </row>
    <row r="1181" spans="1:11" x14ac:dyDescent="0.25">
      <c r="A1181" t="str">
        <f t="shared" si="18"/>
        <v>UnitDATA</v>
      </c>
      <c r="B1181" s="58" t="s">
        <v>13</v>
      </c>
      <c r="C1181" s="96" t="s">
        <v>1006</v>
      </c>
      <c r="D1181" s="58" t="s">
        <v>3003</v>
      </c>
    </row>
    <row r="1182" spans="1:11" x14ac:dyDescent="0.25">
      <c r="A1182" t="str">
        <f t="shared" si="18"/>
        <v>UnitDBMC</v>
      </c>
      <c r="B1182" s="58" t="s">
        <v>13</v>
      </c>
      <c r="C1182" s="96" t="s">
        <v>1007</v>
      </c>
      <c r="D1182" s="58" t="s">
        <v>1007</v>
      </c>
      <c r="G1182" s="58" t="s">
        <v>17</v>
      </c>
      <c r="H1182" s="58" t="s">
        <v>17</v>
      </c>
      <c r="I1182" s="58" t="s">
        <v>17</v>
      </c>
      <c r="J1182" s="58" t="s">
        <v>17</v>
      </c>
      <c r="K1182" s="58" t="s">
        <v>17</v>
      </c>
    </row>
    <row r="1183" spans="1:11" x14ac:dyDescent="0.25">
      <c r="A1183" t="str">
        <f t="shared" si="18"/>
        <v>UnitDEAN</v>
      </c>
      <c r="B1183" s="58" t="s">
        <v>13</v>
      </c>
      <c r="C1183" s="96" t="s">
        <v>1008</v>
      </c>
      <c r="D1183" s="58" t="s">
        <v>3004</v>
      </c>
      <c r="G1183" s="58" t="s">
        <v>17</v>
      </c>
      <c r="H1183" s="58" t="s">
        <v>17</v>
      </c>
      <c r="I1183" s="58" t="s">
        <v>17</v>
      </c>
      <c r="J1183" s="58" t="s">
        <v>17</v>
      </c>
      <c r="K1183" s="58" t="s">
        <v>17</v>
      </c>
    </row>
    <row r="1184" spans="1:11" x14ac:dyDescent="0.25">
      <c r="A1184" t="str">
        <f t="shared" si="18"/>
        <v>UnitDEIN</v>
      </c>
      <c r="B1184" s="58" t="s">
        <v>13</v>
      </c>
      <c r="C1184" s="96" t="s">
        <v>1009</v>
      </c>
      <c r="D1184" s="58" t="s">
        <v>3005</v>
      </c>
      <c r="G1184" s="58" t="s">
        <v>17</v>
      </c>
      <c r="H1184" s="58" t="s">
        <v>17</v>
      </c>
      <c r="I1184" s="58" t="s">
        <v>17</v>
      </c>
      <c r="J1184" s="58" t="s">
        <v>17</v>
      </c>
      <c r="K1184" s="58" t="s">
        <v>17</v>
      </c>
    </row>
    <row r="1185" spans="1:11" x14ac:dyDescent="0.25">
      <c r="A1185" t="str">
        <f t="shared" si="18"/>
        <v>UnitDEPC</v>
      </c>
      <c r="B1185" s="58" t="s">
        <v>13</v>
      </c>
      <c r="C1185" s="96" t="s">
        <v>1011</v>
      </c>
      <c r="D1185" s="58" t="s">
        <v>3006</v>
      </c>
      <c r="G1185" s="58" t="s">
        <v>17</v>
      </c>
      <c r="H1185" s="58" t="s">
        <v>17</v>
      </c>
      <c r="I1185" s="58" t="s">
        <v>17</v>
      </c>
      <c r="J1185" s="58" t="s">
        <v>17</v>
      </c>
      <c r="K1185" s="58" t="s">
        <v>17</v>
      </c>
    </row>
    <row r="1186" spans="1:11" x14ac:dyDescent="0.25">
      <c r="A1186" t="str">
        <f t="shared" si="18"/>
        <v>UnitDEPT</v>
      </c>
      <c r="B1186" s="58" t="s">
        <v>13</v>
      </c>
      <c r="C1186" s="96" t="s">
        <v>1012</v>
      </c>
      <c r="D1186" s="58" t="s">
        <v>3007</v>
      </c>
    </row>
    <row r="1187" spans="1:11" x14ac:dyDescent="0.25">
      <c r="A1187" t="str">
        <f t="shared" si="18"/>
        <v>UnitDES0</v>
      </c>
      <c r="B1187" s="58" t="s">
        <v>13</v>
      </c>
      <c r="C1187" s="96" t="s">
        <v>1013</v>
      </c>
      <c r="D1187" s="58" t="s">
        <v>3008</v>
      </c>
      <c r="G1187" s="58" t="s">
        <v>17</v>
      </c>
      <c r="H1187" s="58" t="s">
        <v>17</v>
      </c>
      <c r="I1187" s="58" t="s">
        <v>17</v>
      </c>
      <c r="J1187" s="58" t="s">
        <v>17</v>
      </c>
      <c r="K1187" s="58" t="s">
        <v>17</v>
      </c>
    </row>
    <row r="1188" spans="1:11" x14ac:dyDescent="0.25">
      <c r="A1188" t="str">
        <f t="shared" si="18"/>
        <v>UnitDFSC</v>
      </c>
      <c r="B1188" s="58" t="s">
        <v>13</v>
      </c>
      <c r="C1188" s="96" t="s">
        <v>1014</v>
      </c>
      <c r="D1188" s="58" t="s">
        <v>3009</v>
      </c>
      <c r="G1188" s="58" t="s">
        <v>17</v>
      </c>
      <c r="H1188" s="58" t="s">
        <v>17</v>
      </c>
      <c r="I1188" s="58" t="s">
        <v>17</v>
      </c>
      <c r="J1188" s="58" t="s">
        <v>17</v>
      </c>
      <c r="K1188" s="58" t="s">
        <v>17</v>
      </c>
    </row>
    <row r="1189" spans="1:11" x14ac:dyDescent="0.25">
      <c r="A1189" t="str">
        <f t="shared" si="18"/>
        <v>UnitDHCC</v>
      </c>
      <c r="B1189" s="58" t="s">
        <v>13</v>
      </c>
      <c r="C1189" s="96" t="s">
        <v>1015</v>
      </c>
      <c r="D1189" s="58" t="s">
        <v>3010</v>
      </c>
      <c r="G1189" s="58" t="s">
        <v>17</v>
      </c>
      <c r="H1189" s="58" t="s">
        <v>17</v>
      </c>
      <c r="I1189" s="58" t="s">
        <v>17</v>
      </c>
      <c r="J1189" s="58" t="s">
        <v>17</v>
      </c>
      <c r="K1189" s="58" t="s">
        <v>17</v>
      </c>
    </row>
    <row r="1190" spans="1:11" x14ac:dyDescent="0.25">
      <c r="A1190" t="str">
        <f t="shared" si="18"/>
        <v>UnitDITN</v>
      </c>
      <c r="B1190" s="58" t="s">
        <v>13</v>
      </c>
      <c r="C1190" s="96" t="s">
        <v>1017</v>
      </c>
      <c r="D1190" s="58" t="s">
        <v>3011</v>
      </c>
      <c r="G1190" s="58" t="s">
        <v>17</v>
      </c>
      <c r="H1190" s="58" t="s">
        <v>17</v>
      </c>
      <c r="I1190" s="58" t="s">
        <v>17</v>
      </c>
      <c r="J1190" s="58" t="s">
        <v>17</v>
      </c>
      <c r="K1190" s="58" t="s">
        <v>17</v>
      </c>
    </row>
    <row r="1191" spans="1:11" x14ac:dyDescent="0.25">
      <c r="A1191" t="str">
        <f t="shared" si="18"/>
        <v>UnitDJ00</v>
      </c>
      <c r="B1191" s="58" t="s">
        <v>13</v>
      </c>
      <c r="C1191" s="96" t="s">
        <v>1018</v>
      </c>
      <c r="D1191" s="58" t="s">
        <v>3012</v>
      </c>
      <c r="G1191" s="58" t="s">
        <v>17</v>
      </c>
      <c r="H1191" s="58" t="s">
        <v>17</v>
      </c>
      <c r="I1191" s="58" t="s">
        <v>17</v>
      </c>
      <c r="J1191" s="58" t="s">
        <v>17</v>
      </c>
      <c r="K1191" s="58" t="s">
        <v>17</v>
      </c>
    </row>
    <row r="1192" spans="1:11" x14ac:dyDescent="0.25">
      <c r="A1192" t="str">
        <f t="shared" si="18"/>
        <v>UnitDJFN</v>
      </c>
      <c r="B1192" s="58" t="s">
        <v>13</v>
      </c>
      <c r="C1192" s="96" t="s">
        <v>1019</v>
      </c>
      <c r="D1192" s="58" t="s">
        <v>3013</v>
      </c>
      <c r="G1192" s="58" t="s">
        <v>17</v>
      </c>
      <c r="H1192" s="58" t="s">
        <v>17</v>
      </c>
      <c r="I1192" s="58" t="s">
        <v>17</v>
      </c>
      <c r="J1192" s="58" t="s">
        <v>17</v>
      </c>
      <c r="K1192" s="58" t="s">
        <v>17</v>
      </c>
    </row>
    <row r="1193" spans="1:11" x14ac:dyDescent="0.25">
      <c r="A1193" t="str">
        <f t="shared" si="18"/>
        <v>UnitDNBG</v>
      </c>
      <c r="B1193" s="58" t="s">
        <v>13</v>
      </c>
      <c r="C1193" s="96" t="s">
        <v>1020</v>
      </c>
      <c r="D1193" s="58" t="s">
        <v>3014</v>
      </c>
      <c r="G1193" s="58" t="s">
        <v>17</v>
      </c>
      <c r="H1193" s="58" t="s">
        <v>17</v>
      </c>
      <c r="I1193" s="58" t="s">
        <v>17</v>
      </c>
      <c r="J1193" s="58" t="s">
        <v>17</v>
      </c>
      <c r="K1193" s="58" t="s">
        <v>17</v>
      </c>
    </row>
    <row r="1194" spans="1:11" x14ac:dyDescent="0.25">
      <c r="A1194" t="str">
        <f t="shared" si="18"/>
        <v>UnitDREV</v>
      </c>
      <c r="B1194" s="58" t="s">
        <v>13</v>
      </c>
      <c r="C1194" s="96" t="s">
        <v>1021</v>
      </c>
      <c r="D1194" s="58" t="s">
        <v>3015</v>
      </c>
    </row>
    <row r="1195" spans="1:11" x14ac:dyDescent="0.25">
      <c r="A1195" t="str">
        <f t="shared" si="18"/>
        <v>UnitDRFT</v>
      </c>
      <c r="B1195" s="58" t="s">
        <v>13</v>
      </c>
      <c r="C1195" s="96" t="s">
        <v>1022</v>
      </c>
      <c r="D1195" s="58" t="s">
        <v>3016</v>
      </c>
    </row>
    <row r="1196" spans="1:11" x14ac:dyDescent="0.25">
      <c r="A1196" t="str">
        <f t="shared" si="18"/>
        <v>UnitDRMA</v>
      </c>
      <c r="B1196" s="58" t="s">
        <v>13</v>
      </c>
      <c r="C1196" s="96" t="s">
        <v>1023</v>
      </c>
      <c r="D1196" s="58" t="s">
        <v>2695</v>
      </c>
    </row>
    <row r="1197" spans="1:11" x14ac:dyDescent="0.25">
      <c r="A1197" t="str">
        <f t="shared" si="18"/>
        <v>UnitDRTR</v>
      </c>
      <c r="B1197" s="58" t="s">
        <v>13</v>
      </c>
      <c r="C1197" s="96" t="s">
        <v>1024</v>
      </c>
      <c r="D1197" s="58" t="s">
        <v>3017</v>
      </c>
      <c r="G1197" s="58" t="s">
        <v>17</v>
      </c>
      <c r="H1197" s="58" t="s">
        <v>17</v>
      </c>
      <c r="I1197" s="58" t="s">
        <v>17</v>
      </c>
      <c r="J1197" s="58" t="s">
        <v>17</v>
      </c>
      <c r="K1197" s="58" t="s">
        <v>17</v>
      </c>
    </row>
    <row r="1198" spans="1:11" x14ac:dyDescent="0.25">
      <c r="A1198" t="str">
        <f t="shared" si="18"/>
        <v>UnitDRUG</v>
      </c>
      <c r="B1198" s="58" t="s">
        <v>13</v>
      </c>
      <c r="C1198" s="96" t="s">
        <v>1025</v>
      </c>
      <c r="D1198" s="58" t="s">
        <v>3018</v>
      </c>
      <c r="G1198" s="58" t="s">
        <v>17</v>
      </c>
      <c r="H1198" s="58" t="s">
        <v>17</v>
      </c>
      <c r="I1198" s="58" t="s">
        <v>17</v>
      </c>
      <c r="J1198" s="58" t="s">
        <v>17</v>
      </c>
      <c r="K1198" s="58" t="s">
        <v>17</v>
      </c>
    </row>
    <row r="1199" spans="1:11" x14ac:dyDescent="0.25">
      <c r="A1199" t="str">
        <f t="shared" si="18"/>
        <v>UnitDSGN</v>
      </c>
      <c r="B1199" s="58" t="s">
        <v>13</v>
      </c>
      <c r="C1199" s="96" t="s">
        <v>1026</v>
      </c>
      <c r="D1199" s="58" t="s">
        <v>3019</v>
      </c>
    </row>
    <row r="1200" spans="1:11" x14ac:dyDescent="0.25">
      <c r="A1200" t="str">
        <f t="shared" si="18"/>
        <v>UnitDUEL</v>
      </c>
      <c r="B1200" s="58" t="s">
        <v>13</v>
      </c>
      <c r="C1200" s="96" t="s">
        <v>1027</v>
      </c>
      <c r="D1200" s="58" t="s">
        <v>3020</v>
      </c>
      <c r="G1200" s="58" t="s">
        <v>17</v>
      </c>
      <c r="H1200" s="58" t="s">
        <v>17</v>
      </c>
      <c r="I1200" s="58" t="s">
        <v>17</v>
      </c>
      <c r="J1200" s="58" t="s">
        <v>17</v>
      </c>
      <c r="K1200" s="58" t="s">
        <v>17</v>
      </c>
    </row>
    <row r="1201" spans="1:11" x14ac:dyDescent="0.25">
      <c r="A1201" t="str">
        <f t="shared" si="18"/>
        <v>UnitEAST</v>
      </c>
      <c r="B1201" s="58" t="s">
        <v>13</v>
      </c>
      <c r="C1201" s="96" t="s">
        <v>1028</v>
      </c>
      <c r="D1201" s="58" t="s">
        <v>3021</v>
      </c>
      <c r="G1201" s="58" t="s">
        <v>17</v>
      </c>
      <c r="H1201" s="58" t="s">
        <v>17</v>
      </c>
      <c r="I1201" s="58" t="s">
        <v>17</v>
      </c>
      <c r="J1201" s="58" t="s">
        <v>17</v>
      </c>
      <c r="K1201" s="58" t="s">
        <v>17</v>
      </c>
    </row>
    <row r="1202" spans="1:11" x14ac:dyDescent="0.25">
      <c r="A1202" t="str">
        <f t="shared" si="18"/>
        <v>UnitEBAL</v>
      </c>
      <c r="B1202" s="58" t="s">
        <v>13</v>
      </c>
      <c r="C1202" s="96" t="s">
        <v>1029</v>
      </c>
      <c r="D1202" s="58" t="s">
        <v>3022</v>
      </c>
      <c r="G1202" s="58" t="s">
        <v>17</v>
      </c>
      <c r="H1202" s="58" t="s">
        <v>17</v>
      </c>
      <c r="I1202" s="58" t="s">
        <v>17</v>
      </c>
      <c r="J1202" s="58" t="s">
        <v>17</v>
      </c>
      <c r="K1202" s="58" t="s">
        <v>17</v>
      </c>
    </row>
    <row r="1203" spans="1:11" x14ac:dyDescent="0.25">
      <c r="A1203" t="str">
        <f t="shared" si="18"/>
        <v>UnitECCC</v>
      </c>
      <c r="B1203" s="58" t="s">
        <v>13</v>
      </c>
      <c r="C1203" s="96" t="s">
        <v>1030</v>
      </c>
      <c r="D1203" s="58" t="s">
        <v>3023</v>
      </c>
    </row>
    <row r="1204" spans="1:11" x14ac:dyDescent="0.25">
      <c r="A1204" t="str">
        <f t="shared" si="18"/>
        <v>UnitECON</v>
      </c>
      <c r="B1204" s="58" t="s">
        <v>13</v>
      </c>
      <c r="C1204" s="96" t="s">
        <v>1031</v>
      </c>
      <c r="D1204" s="58" t="s">
        <v>3024</v>
      </c>
      <c r="G1204" s="58" t="s">
        <v>17</v>
      </c>
      <c r="H1204" s="58" t="s">
        <v>17</v>
      </c>
      <c r="I1204" s="58" t="s">
        <v>17</v>
      </c>
      <c r="J1204" s="58" t="s">
        <v>17</v>
      </c>
      <c r="K1204" s="58" t="s">
        <v>17</v>
      </c>
    </row>
    <row r="1205" spans="1:11" x14ac:dyDescent="0.25">
      <c r="A1205" t="str">
        <f t="shared" si="18"/>
        <v>UnitECST</v>
      </c>
      <c r="B1205" s="58" t="s">
        <v>13</v>
      </c>
      <c r="C1205" s="96" t="s">
        <v>1032</v>
      </c>
      <c r="D1205" s="58" t="s">
        <v>3025</v>
      </c>
      <c r="G1205" s="58" t="s">
        <v>17</v>
      </c>
      <c r="H1205" s="58" t="s">
        <v>17</v>
      </c>
      <c r="I1205" s="58" t="s">
        <v>17</v>
      </c>
      <c r="J1205" s="58" t="s">
        <v>17</v>
      </c>
      <c r="K1205" s="58" t="s">
        <v>17</v>
      </c>
    </row>
    <row r="1206" spans="1:11" x14ac:dyDescent="0.25">
      <c r="A1206" t="str">
        <f t="shared" si="18"/>
        <v>UnitECSU</v>
      </c>
      <c r="B1206" s="58" t="s">
        <v>13</v>
      </c>
      <c r="C1206" s="96" t="s">
        <v>1033</v>
      </c>
      <c r="D1206" s="58" t="s">
        <v>3026</v>
      </c>
      <c r="G1206" s="58" t="s">
        <v>17</v>
      </c>
      <c r="H1206" s="58" t="s">
        <v>17</v>
      </c>
      <c r="I1206" s="58" t="s">
        <v>17</v>
      </c>
      <c r="J1206" s="58" t="s">
        <v>17</v>
      </c>
      <c r="K1206" s="58" t="s">
        <v>17</v>
      </c>
    </row>
    <row r="1207" spans="1:11" x14ac:dyDescent="0.25">
      <c r="A1207" t="str">
        <f t="shared" si="18"/>
        <v>UnitEDDS</v>
      </c>
      <c r="B1207" s="58" t="s">
        <v>13</v>
      </c>
      <c r="C1207" s="96" t="s">
        <v>1034</v>
      </c>
      <c r="D1207" s="58" t="s">
        <v>3027</v>
      </c>
      <c r="G1207" s="58" t="s">
        <v>17</v>
      </c>
      <c r="H1207" s="58" t="s">
        <v>17</v>
      </c>
      <c r="I1207" s="58" t="s">
        <v>17</v>
      </c>
      <c r="J1207" s="58" t="s">
        <v>17</v>
      </c>
      <c r="K1207" s="58" t="s">
        <v>17</v>
      </c>
    </row>
    <row r="1208" spans="1:11" x14ac:dyDescent="0.25">
      <c r="A1208" t="str">
        <f t="shared" si="18"/>
        <v>UnitEDMS</v>
      </c>
      <c r="B1208" s="58" t="s">
        <v>13</v>
      </c>
      <c r="C1208" s="96" t="s">
        <v>1035</v>
      </c>
      <c r="D1208" s="58" t="s">
        <v>3028</v>
      </c>
    </row>
    <row r="1209" spans="1:11" x14ac:dyDescent="0.25">
      <c r="A1209" t="str">
        <f t="shared" si="18"/>
        <v>UnitEHCT</v>
      </c>
      <c r="B1209" s="58" t="s">
        <v>13</v>
      </c>
      <c r="C1209" s="96" t="s">
        <v>1036</v>
      </c>
      <c r="D1209" s="58" t="s">
        <v>3029</v>
      </c>
      <c r="G1209" s="58" t="s">
        <v>17</v>
      </c>
      <c r="H1209" s="58" t="s">
        <v>17</v>
      </c>
      <c r="I1209" s="58" t="s">
        <v>17</v>
      </c>
      <c r="J1209" s="58" t="s">
        <v>17</v>
      </c>
      <c r="K1209" s="58" t="s">
        <v>17</v>
      </c>
    </row>
    <row r="1210" spans="1:11" x14ac:dyDescent="0.25">
      <c r="A1210" t="str">
        <f t="shared" si="18"/>
        <v>UnitEINT</v>
      </c>
      <c r="B1210" s="58" t="s">
        <v>13</v>
      </c>
      <c r="C1210" s="96" t="s">
        <v>1037</v>
      </c>
      <c r="D1210" s="58" t="s">
        <v>3030</v>
      </c>
      <c r="G1210" s="58" t="s">
        <v>17</v>
      </c>
      <c r="H1210" s="58" t="s">
        <v>17</v>
      </c>
      <c r="I1210" s="58" t="s">
        <v>17</v>
      </c>
      <c r="J1210" s="58" t="s">
        <v>17</v>
      </c>
      <c r="K1210" s="58" t="s">
        <v>17</v>
      </c>
    </row>
    <row r="1211" spans="1:11" x14ac:dyDescent="0.25">
      <c r="A1211" t="str">
        <f t="shared" si="18"/>
        <v>UnitELAA</v>
      </c>
      <c r="B1211" s="58" t="s">
        <v>13</v>
      </c>
      <c r="C1211" s="96" t="s">
        <v>1038</v>
      </c>
      <c r="D1211" s="58" t="s">
        <v>3031</v>
      </c>
    </row>
    <row r="1212" spans="1:11" x14ac:dyDescent="0.25">
      <c r="A1212" t="str">
        <f t="shared" si="18"/>
        <v>UnitELAC</v>
      </c>
      <c r="B1212" s="58" t="s">
        <v>13</v>
      </c>
      <c r="C1212" s="96" t="s">
        <v>1039</v>
      </c>
      <c r="D1212" s="58" t="s">
        <v>3032</v>
      </c>
      <c r="G1212" s="58" t="s">
        <v>17</v>
      </c>
      <c r="H1212" s="58" t="s">
        <v>17</v>
      </c>
      <c r="I1212" s="58" t="s">
        <v>17</v>
      </c>
      <c r="J1212" s="58" t="s">
        <v>17</v>
      </c>
      <c r="K1212" s="58" t="s">
        <v>17</v>
      </c>
    </row>
    <row r="1213" spans="1:11" x14ac:dyDescent="0.25">
      <c r="A1213" t="str">
        <f t="shared" si="18"/>
        <v>UnitELDS</v>
      </c>
      <c r="B1213" s="58" t="s">
        <v>13</v>
      </c>
      <c r="C1213" s="96" t="s">
        <v>1041</v>
      </c>
      <c r="D1213" s="58" t="s">
        <v>3033</v>
      </c>
    </row>
    <row r="1214" spans="1:11" x14ac:dyDescent="0.25">
      <c r="A1214" t="str">
        <f t="shared" si="18"/>
        <v>UnitELEM</v>
      </c>
      <c r="B1214" s="58" t="s">
        <v>13</v>
      </c>
      <c r="C1214" s="96" t="s">
        <v>1042</v>
      </c>
      <c r="D1214" s="58" t="s">
        <v>3034</v>
      </c>
    </row>
    <row r="1215" spans="1:11" x14ac:dyDescent="0.25">
      <c r="A1215" t="str">
        <f t="shared" si="18"/>
        <v>UnitELPA</v>
      </c>
      <c r="B1215" s="58" t="s">
        <v>13</v>
      </c>
      <c r="C1215" s="98" t="s">
        <v>1043</v>
      </c>
      <c r="D1215" s="67" t="s">
        <v>3035</v>
      </c>
      <c r="G1215" s="58" t="s">
        <v>17</v>
      </c>
      <c r="H1215" s="58" t="s">
        <v>17</v>
      </c>
      <c r="I1215" s="58" t="s">
        <v>17</v>
      </c>
      <c r="J1215" s="58" t="s">
        <v>17</v>
      </c>
      <c r="K1215" s="58" t="s">
        <v>17</v>
      </c>
    </row>
    <row r="1216" spans="1:11" x14ac:dyDescent="0.25">
      <c r="A1216" t="str">
        <f t="shared" si="18"/>
        <v>UnitEMPL</v>
      </c>
      <c r="B1216" s="58" t="s">
        <v>13</v>
      </c>
      <c r="C1216" s="96" t="s">
        <v>1044</v>
      </c>
      <c r="D1216" s="58" t="s">
        <v>3036</v>
      </c>
      <c r="G1216" s="58" t="s">
        <v>17</v>
      </c>
      <c r="H1216" s="58" t="s">
        <v>17</v>
      </c>
      <c r="I1216" s="58" t="s">
        <v>17</v>
      </c>
      <c r="J1216" s="58" t="s">
        <v>17</v>
      </c>
      <c r="K1216" s="58" t="s">
        <v>17</v>
      </c>
    </row>
    <row r="1217" spans="1:11" x14ac:dyDescent="0.25">
      <c r="A1217" t="str">
        <f t="shared" si="18"/>
        <v>UnitEMTF</v>
      </c>
      <c r="B1217" s="58" t="s">
        <v>13</v>
      </c>
      <c r="C1217" s="96" t="s">
        <v>1045</v>
      </c>
      <c r="D1217" s="58" t="s">
        <v>3037</v>
      </c>
      <c r="G1217" s="58" t="s">
        <v>17</v>
      </c>
      <c r="H1217" s="58" t="s">
        <v>17</v>
      </c>
      <c r="I1217" s="58" t="s">
        <v>17</v>
      </c>
      <c r="J1217" s="58" t="s">
        <v>17</v>
      </c>
      <c r="K1217" s="58" t="s">
        <v>17</v>
      </c>
    </row>
    <row r="1218" spans="1:11" x14ac:dyDescent="0.25">
      <c r="A1218" t="str">
        <f t="shared" si="18"/>
        <v>UnitENGN</v>
      </c>
      <c r="B1218" s="58" t="s">
        <v>13</v>
      </c>
      <c r="C1218" s="96" t="s">
        <v>1046</v>
      </c>
      <c r="D1218" s="58" t="s">
        <v>3038</v>
      </c>
    </row>
    <row r="1219" spans="1:11" x14ac:dyDescent="0.25">
      <c r="A1219" t="str">
        <f t="shared" si="18"/>
        <v>UnitENRG</v>
      </c>
      <c r="B1219" s="58" t="s">
        <v>13</v>
      </c>
      <c r="C1219" s="96" t="s">
        <v>1047</v>
      </c>
      <c r="D1219" s="58" t="s">
        <v>2457</v>
      </c>
    </row>
    <row r="1220" spans="1:11" x14ac:dyDescent="0.25">
      <c r="A1220" t="str">
        <f t="shared" ref="A1220:A1283" si="19">B1220&amp;C1220</f>
        <v>UnitENTP</v>
      </c>
      <c r="B1220" s="58" t="s">
        <v>13</v>
      </c>
      <c r="C1220" s="96" t="s">
        <v>1048</v>
      </c>
      <c r="D1220" s="58" t="s">
        <v>3039</v>
      </c>
      <c r="G1220" s="58" t="s">
        <v>17</v>
      </c>
      <c r="H1220" s="58" t="s">
        <v>17</v>
      </c>
      <c r="I1220" s="58" t="s">
        <v>17</v>
      </c>
      <c r="J1220" s="58" t="s">
        <v>17</v>
      </c>
      <c r="K1220" s="58" t="s">
        <v>17</v>
      </c>
    </row>
    <row r="1221" spans="1:11" x14ac:dyDescent="0.25">
      <c r="A1221" t="str">
        <f t="shared" si="19"/>
        <v>UnitEQUP</v>
      </c>
      <c r="B1221" s="58" t="s">
        <v>13</v>
      </c>
      <c r="C1221" s="96" t="s">
        <v>1049</v>
      </c>
      <c r="D1221" s="58" t="s">
        <v>3040</v>
      </c>
      <c r="G1221" s="58" t="s">
        <v>17</v>
      </c>
      <c r="H1221" s="58" t="s">
        <v>17</v>
      </c>
      <c r="I1221" s="58" t="s">
        <v>17</v>
      </c>
      <c r="J1221" s="58" t="s">
        <v>17</v>
      </c>
      <c r="K1221" s="58" t="s">
        <v>17</v>
      </c>
    </row>
    <row r="1222" spans="1:11" x14ac:dyDescent="0.25">
      <c r="A1222" t="str">
        <f t="shared" si="19"/>
        <v>UnitERAF</v>
      </c>
      <c r="B1222" s="58" t="s">
        <v>13</v>
      </c>
      <c r="C1222" s="96" t="s">
        <v>1050</v>
      </c>
      <c r="D1222" s="58" t="s">
        <v>3041</v>
      </c>
      <c r="G1222" s="58" t="s">
        <v>17</v>
      </c>
      <c r="H1222" s="58" t="s">
        <v>17</v>
      </c>
      <c r="I1222" s="58" t="s">
        <v>17</v>
      </c>
      <c r="J1222" s="58" t="s">
        <v>17</v>
      </c>
      <c r="K1222" s="58" t="s">
        <v>17</v>
      </c>
    </row>
    <row r="1223" spans="1:11" x14ac:dyDescent="0.25">
      <c r="A1223" t="str">
        <f t="shared" si="19"/>
        <v>UnitERAT</v>
      </c>
      <c r="B1223" s="58" t="s">
        <v>13</v>
      </c>
      <c r="C1223" s="96" t="s">
        <v>1051</v>
      </c>
      <c r="D1223" s="58" t="s">
        <v>3042</v>
      </c>
    </row>
    <row r="1224" spans="1:11" x14ac:dyDescent="0.25">
      <c r="A1224" t="str">
        <f t="shared" si="19"/>
        <v>UnitERRR</v>
      </c>
      <c r="B1224" s="58" t="s">
        <v>13</v>
      </c>
      <c r="C1224" s="96" t="s">
        <v>1052</v>
      </c>
      <c r="D1224" s="58" t="s">
        <v>3043</v>
      </c>
    </row>
    <row r="1225" spans="1:11" x14ac:dyDescent="0.25">
      <c r="A1225" t="str">
        <f t="shared" si="19"/>
        <v>UnitESCA</v>
      </c>
      <c r="B1225" s="58" t="s">
        <v>13</v>
      </c>
      <c r="C1225" s="96" t="s">
        <v>1053</v>
      </c>
      <c r="D1225" s="58" t="s">
        <v>3044</v>
      </c>
      <c r="G1225" s="58" t="s">
        <v>17</v>
      </c>
      <c r="H1225" s="58" t="s">
        <v>17</v>
      </c>
      <c r="I1225" s="58" t="s">
        <v>17</v>
      </c>
      <c r="J1225" s="58" t="s">
        <v>17</v>
      </c>
      <c r="K1225" s="58" t="s">
        <v>17</v>
      </c>
    </row>
    <row r="1226" spans="1:11" x14ac:dyDescent="0.25">
      <c r="A1226" t="str">
        <f t="shared" si="19"/>
        <v>UnitESCP</v>
      </c>
      <c r="B1226" s="58" t="s">
        <v>13</v>
      </c>
      <c r="C1226" s="96" t="s">
        <v>1054</v>
      </c>
      <c r="D1226" s="58" t="s">
        <v>3045</v>
      </c>
      <c r="G1226" s="58" t="s">
        <v>17</v>
      </c>
      <c r="H1226" s="58" t="s">
        <v>17</v>
      </c>
      <c r="I1226" s="58" t="s">
        <v>17</v>
      </c>
      <c r="J1226" s="58" t="s">
        <v>17</v>
      </c>
      <c r="K1226" s="58" t="s">
        <v>17</v>
      </c>
    </row>
    <row r="1227" spans="1:11" x14ac:dyDescent="0.25">
      <c r="A1227" t="str">
        <f t="shared" si="19"/>
        <v>UnitETEC</v>
      </c>
      <c r="B1227" s="58" t="s">
        <v>13</v>
      </c>
      <c r="C1227" s="96" t="s">
        <v>1055</v>
      </c>
      <c r="D1227" s="58" t="s">
        <v>3046</v>
      </c>
      <c r="G1227" s="58" t="s">
        <v>17</v>
      </c>
      <c r="H1227" s="58" t="s">
        <v>17</v>
      </c>
      <c r="I1227" s="58" t="s">
        <v>17</v>
      </c>
      <c r="J1227" s="58" t="s">
        <v>17</v>
      </c>
      <c r="K1227" s="58" t="s">
        <v>17</v>
      </c>
    </row>
    <row r="1228" spans="1:11" x14ac:dyDescent="0.25">
      <c r="A1228" t="str">
        <f t="shared" si="19"/>
        <v>UnitEXPL</v>
      </c>
      <c r="B1228" s="58" t="s">
        <v>13</v>
      </c>
      <c r="C1228" s="96" t="s">
        <v>1056</v>
      </c>
      <c r="D1228" s="58" t="s">
        <v>3047</v>
      </c>
      <c r="G1228" s="58" t="s">
        <v>17</v>
      </c>
      <c r="H1228" s="58" t="s">
        <v>17</v>
      </c>
      <c r="I1228" s="58" t="s">
        <v>17</v>
      </c>
      <c r="J1228" s="58" t="s">
        <v>17</v>
      </c>
      <c r="K1228" s="58" t="s">
        <v>17</v>
      </c>
    </row>
    <row r="1229" spans="1:11" x14ac:dyDescent="0.25">
      <c r="A1229" t="str">
        <f t="shared" si="19"/>
        <v>UnitEXPR</v>
      </c>
      <c r="B1229" s="58" t="s">
        <v>13</v>
      </c>
      <c r="C1229" s="96" t="s">
        <v>1057</v>
      </c>
      <c r="D1229" s="58" t="s">
        <v>3048</v>
      </c>
      <c r="G1229" s="58" t="s">
        <v>17</v>
      </c>
      <c r="H1229" s="58" t="s">
        <v>17</v>
      </c>
      <c r="I1229" s="58" t="s">
        <v>17</v>
      </c>
      <c r="J1229" s="58" t="s">
        <v>17</v>
      </c>
      <c r="K1229" s="58" t="s">
        <v>17</v>
      </c>
    </row>
    <row r="1230" spans="1:11" x14ac:dyDescent="0.25">
      <c r="A1230" t="str">
        <f t="shared" si="19"/>
        <v>UnitEXTR</v>
      </c>
      <c r="B1230" s="58" t="s">
        <v>13</v>
      </c>
      <c r="C1230" s="96" t="s">
        <v>1058</v>
      </c>
      <c r="D1230" s="58" t="s">
        <v>3049</v>
      </c>
      <c r="G1230" s="58" t="s">
        <v>17</v>
      </c>
      <c r="H1230" s="58" t="s">
        <v>17</v>
      </c>
      <c r="I1230" s="58" t="s">
        <v>17</v>
      </c>
      <c r="J1230" s="58" t="s">
        <v>17</v>
      </c>
      <c r="K1230" s="58" t="s">
        <v>17</v>
      </c>
    </row>
    <row r="1231" spans="1:11" x14ac:dyDescent="0.25">
      <c r="A1231" t="str">
        <f t="shared" si="19"/>
        <v>UnitEXVP</v>
      </c>
      <c r="B1231" s="58" t="s">
        <v>13</v>
      </c>
      <c r="C1231" s="96" t="s">
        <v>1059</v>
      </c>
      <c r="D1231" s="58" t="s">
        <v>3050</v>
      </c>
      <c r="G1231" s="58" t="s">
        <v>17</v>
      </c>
      <c r="H1231" s="58" t="s">
        <v>17</v>
      </c>
      <c r="I1231" s="58" t="s">
        <v>17</v>
      </c>
      <c r="J1231" s="58" t="s">
        <v>17</v>
      </c>
      <c r="K1231" s="58" t="s">
        <v>17</v>
      </c>
    </row>
    <row r="1232" spans="1:11" x14ac:dyDescent="0.25">
      <c r="A1232" t="str">
        <f t="shared" si="19"/>
        <v>UnitFCNG</v>
      </c>
      <c r="B1232" s="58" t="s">
        <v>13</v>
      </c>
      <c r="C1232" s="96" t="s">
        <v>1061</v>
      </c>
      <c r="D1232" s="58" t="s">
        <v>3051</v>
      </c>
    </row>
    <row r="1233" spans="1:11" x14ac:dyDescent="0.25">
      <c r="A1233" t="str">
        <f t="shared" si="19"/>
        <v>UnitFD00</v>
      </c>
      <c r="B1233" s="58" t="s">
        <v>13</v>
      </c>
      <c r="C1233" s="96" t="s">
        <v>672</v>
      </c>
      <c r="D1233" s="58" t="s">
        <v>672</v>
      </c>
      <c r="G1233" s="58" t="s">
        <v>17</v>
      </c>
      <c r="H1233" s="58" t="s">
        <v>17</v>
      </c>
      <c r="I1233" s="58" t="s">
        <v>17</v>
      </c>
      <c r="J1233" s="58" t="s">
        <v>17</v>
      </c>
      <c r="K1233" s="58" t="s">
        <v>17</v>
      </c>
    </row>
    <row r="1234" spans="1:11" x14ac:dyDescent="0.25">
      <c r="A1234" t="str">
        <f t="shared" si="19"/>
        <v>UnitFD09</v>
      </c>
      <c r="B1234" s="58" t="s">
        <v>13</v>
      </c>
      <c r="C1234" s="96" t="s">
        <v>1062</v>
      </c>
      <c r="D1234" s="58" t="s">
        <v>3052</v>
      </c>
      <c r="G1234" s="58" t="s">
        <v>17</v>
      </c>
      <c r="H1234" s="58" t="s">
        <v>17</v>
      </c>
      <c r="I1234" s="58" t="s">
        <v>17</v>
      </c>
      <c r="J1234" s="58" t="s">
        <v>17</v>
      </c>
      <c r="K1234" s="58" t="s">
        <v>17</v>
      </c>
    </row>
    <row r="1235" spans="1:11" x14ac:dyDescent="0.25">
      <c r="A1235" t="str">
        <f t="shared" si="19"/>
        <v>UnitFD13</v>
      </c>
      <c r="B1235" s="58" t="s">
        <v>13</v>
      </c>
      <c r="C1235" s="96" t="s">
        <v>1063</v>
      </c>
      <c r="D1235" s="58" t="s">
        <v>3053</v>
      </c>
      <c r="G1235" s="58" t="s">
        <v>17</v>
      </c>
      <c r="H1235" s="58" t="s">
        <v>17</v>
      </c>
      <c r="I1235" s="58" t="s">
        <v>17</v>
      </c>
      <c r="J1235" s="58" t="s">
        <v>17</v>
      </c>
      <c r="K1235" s="58" t="s">
        <v>17</v>
      </c>
    </row>
    <row r="1236" spans="1:11" x14ac:dyDescent="0.25">
      <c r="A1236" t="str">
        <f t="shared" si="19"/>
        <v>UnitFD17</v>
      </c>
      <c r="B1236" s="58" t="s">
        <v>13</v>
      </c>
      <c r="C1236" s="96" t="s">
        <v>1064</v>
      </c>
      <c r="D1236" s="58" t="s">
        <v>3054</v>
      </c>
      <c r="G1236" s="58" t="s">
        <v>17</v>
      </c>
      <c r="H1236" s="58" t="s">
        <v>17</v>
      </c>
      <c r="I1236" s="58" t="s">
        <v>17</v>
      </c>
      <c r="J1236" s="58" t="s">
        <v>17</v>
      </c>
      <c r="K1236" s="58" t="s">
        <v>17</v>
      </c>
    </row>
    <row r="1237" spans="1:11" x14ac:dyDescent="0.25">
      <c r="A1237" t="str">
        <f t="shared" si="19"/>
        <v>UnitFD21</v>
      </c>
      <c r="B1237" s="58" t="s">
        <v>13</v>
      </c>
      <c r="C1237" s="96" t="s">
        <v>1065</v>
      </c>
      <c r="D1237" s="58" t="s">
        <v>3055</v>
      </c>
      <c r="G1237" s="58" t="s">
        <v>17</v>
      </c>
      <c r="H1237" s="58" t="s">
        <v>17</v>
      </c>
      <c r="I1237" s="58" t="s">
        <v>17</v>
      </c>
      <c r="J1237" s="58" t="s">
        <v>17</v>
      </c>
      <c r="K1237" s="58" t="s">
        <v>17</v>
      </c>
    </row>
    <row r="1238" spans="1:11" x14ac:dyDescent="0.25">
      <c r="A1238" t="str">
        <f t="shared" si="19"/>
        <v>UnitFD95</v>
      </c>
      <c r="B1238" s="58" t="s">
        <v>13</v>
      </c>
      <c r="C1238" s="96" t="s">
        <v>1066</v>
      </c>
      <c r="D1238" s="58" t="s">
        <v>3056</v>
      </c>
    </row>
    <row r="1239" spans="1:11" x14ac:dyDescent="0.25">
      <c r="A1239" t="str">
        <f t="shared" si="19"/>
        <v>UnitFDSL</v>
      </c>
      <c r="B1239" s="58" t="s">
        <v>13</v>
      </c>
      <c r="C1239" s="96" t="s">
        <v>1067</v>
      </c>
      <c r="D1239" s="58" t="s">
        <v>2667</v>
      </c>
    </row>
    <row r="1240" spans="1:11" x14ac:dyDescent="0.25">
      <c r="A1240" t="str">
        <f t="shared" si="19"/>
        <v>UnitFGAS</v>
      </c>
      <c r="B1240" s="58" t="s">
        <v>13</v>
      </c>
      <c r="C1240" s="96" t="s">
        <v>1069</v>
      </c>
      <c r="D1240" s="58" t="s">
        <v>2668</v>
      </c>
    </row>
    <row r="1241" spans="1:11" x14ac:dyDescent="0.25">
      <c r="A1241" t="str">
        <f t="shared" si="19"/>
        <v>UnitFILM</v>
      </c>
      <c r="B1241" s="58" t="s">
        <v>13</v>
      </c>
      <c r="C1241" s="96" t="s">
        <v>1070</v>
      </c>
      <c r="D1241" s="58" t="s">
        <v>3057</v>
      </c>
    </row>
    <row r="1242" spans="1:11" x14ac:dyDescent="0.25">
      <c r="A1242" t="str">
        <f t="shared" si="19"/>
        <v>UnitFLAN</v>
      </c>
      <c r="B1242" s="58" t="s">
        <v>13</v>
      </c>
      <c r="C1242" s="96" t="s">
        <v>1071</v>
      </c>
      <c r="D1242" s="58" t="s">
        <v>2673</v>
      </c>
      <c r="G1242" s="58" t="s">
        <v>17</v>
      </c>
      <c r="H1242" s="58" t="s">
        <v>17</v>
      </c>
      <c r="I1242" s="58" t="s">
        <v>17</v>
      </c>
      <c r="J1242" s="58" t="s">
        <v>17</v>
      </c>
      <c r="K1242" s="58" t="s">
        <v>17</v>
      </c>
    </row>
    <row r="1243" spans="1:11" x14ac:dyDescent="0.25">
      <c r="A1243" t="str">
        <f t="shared" si="19"/>
        <v>UnitFLIT</v>
      </c>
      <c r="B1243" s="58" t="s">
        <v>13</v>
      </c>
      <c r="C1243" s="96" t="s">
        <v>1072</v>
      </c>
      <c r="D1243" s="58" t="s">
        <v>3058</v>
      </c>
    </row>
    <row r="1244" spans="1:11" x14ac:dyDescent="0.25">
      <c r="A1244" t="str">
        <f t="shared" si="19"/>
        <v>UnitFLOR</v>
      </c>
      <c r="B1244" s="58" t="s">
        <v>13</v>
      </c>
      <c r="C1244" s="96" t="s">
        <v>1073</v>
      </c>
      <c r="D1244" s="58" t="s">
        <v>3059</v>
      </c>
      <c r="G1244" s="58" t="s">
        <v>17</v>
      </c>
      <c r="H1244" s="58" t="s">
        <v>17</v>
      </c>
      <c r="I1244" s="58" t="s">
        <v>17</v>
      </c>
      <c r="J1244" s="58" t="s">
        <v>17</v>
      </c>
      <c r="K1244" s="58" t="s">
        <v>17</v>
      </c>
    </row>
    <row r="1245" spans="1:11" x14ac:dyDescent="0.25">
      <c r="A1245" t="str">
        <f t="shared" si="19"/>
        <v>UnitFOPT</v>
      </c>
      <c r="B1245" s="58" t="s">
        <v>13</v>
      </c>
      <c r="C1245" s="96" t="s">
        <v>1074</v>
      </c>
      <c r="D1245" s="58" t="s">
        <v>3060</v>
      </c>
      <c r="G1245" s="58" t="s">
        <v>17</v>
      </c>
      <c r="H1245" s="58" t="s">
        <v>17</v>
      </c>
      <c r="I1245" s="58" t="s">
        <v>17</v>
      </c>
      <c r="J1245" s="58" t="s">
        <v>17</v>
      </c>
      <c r="K1245" s="58" t="s">
        <v>17</v>
      </c>
    </row>
    <row r="1246" spans="1:11" x14ac:dyDescent="0.25">
      <c r="A1246" t="str">
        <f t="shared" si="19"/>
        <v>UnitFPMC</v>
      </c>
      <c r="B1246" s="58" t="s">
        <v>13</v>
      </c>
      <c r="C1246" s="96" t="s">
        <v>1075</v>
      </c>
      <c r="D1246" s="58" t="s">
        <v>3061</v>
      </c>
      <c r="G1246" s="58" t="s">
        <v>17</v>
      </c>
      <c r="H1246" s="58" t="s">
        <v>17</v>
      </c>
      <c r="I1246" s="58" t="s">
        <v>17</v>
      </c>
      <c r="J1246" s="58" t="s">
        <v>17</v>
      </c>
      <c r="K1246" s="58" t="s">
        <v>17</v>
      </c>
    </row>
    <row r="1247" spans="1:11" x14ac:dyDescent="0.25">
      <c r="A1247" t="str">
        <f t="shared" si="19"/>
        <v>UnitFRAS</v>
      </c>
      <c r="B1247" s="58" t="s">
        <v>13</v>
      </c>
      <c r="C1247" s="96" t="s">
        <v>1076</v>
      </c>
      <c r="D1247" s="58" t="s">
        <v>3062</v>
      </c>
      <c r="G1247" s="58" t="s">
        <v>17</v>
      </c>
      <c r="H1247" s="58" t="s">
        <v>17</v>
      </c>
      <c r="I1247" s="58" t="s">
        <v>17</v>
      </c>
      <c r="J1247" s="58" t="s">
        <v>17</v>
      </c>
      <c r="K1247" s="58" t="s">
        <v>17</v>
      </c>
    </row>
    <row r="1248" spans="1:11" x14ac:dyDescent="0.25">
      <c r="A1248" t="str">
        <f t="shared" si="19"/>
        <v>UnitFRCH</v>
      </c>
      <c r="B1248" s="58" t="s">
        <v>13</v>
      </c>
      <c r="C1248" s="96" t="s">
        <v>1077</v>
      </c>
      <c r="D1248" s="58" t="s">
        <v>3063</v>
      </c>
    </row>
    <row r="1249" spans="1:11" x14ac:dyDescent="0.25">
      <c r="A1249" t="str">
        <f t="shared" si="19"/>
        <v>UnitFSRV</v>
      </c>
      <c r="B1249" s="58" t="s">
        <v>13</v>
      </c>
      <c r="C1249" s="96" t="s">
        <v>1078</v>
      </c>
      <c r="D1249" s="58" t="s">
        <v>3064</v>
      </c>
      <c r="G1249" s="58" t="s">
        <v>17</v>
      </c>
      <c r="H1249" s="58" t="s">
        <v>17</v>
      </c>
      <c r="I1249" s="58" t="s">
        <v>17</v>
      </c>
      <c r="J1249" s="58" t="s">
        <v>17</v>
      </c>
      <c r="K1249" s="58" t="s">
        <v>17</v>
      </c>
    </row>
    <row r="1250" spans="1:11" x14ac:dyDescent="0.25">
      <c r="A1250" t="str">
        <f t="shared" si="19"/>
        <v>UnitFTRP</v>
      </c>
      <c r="B1250" s="58" t="s">
        <v>13</v>
      </c>
      <c r="C1250" s="96" t="s">
        <v>1079</v>
      </c>
      <c r="D1250" s="58" t="s">
        <v>3065</v>
      </c>
    </row>
    <row r="1251" spans="1:11" x14ac:dyDescent="0.25">
      <c r="A1251" t="str">
        <f t="shared" si="19"/>
        <v>UnitFURN</v>
      </c>
      <c r="B1251" s="58" t="s">
        <v>13</v>
      </c>
      <c r="C1251" s="96" t="s">
        <v>1080</v>
      </c>
      <c r="D1251" s="58" t="s">
        <v>3066</v>
      </c>
      <c r="G1251" s="58" t="s">
        <v>17</v>
      </c>
      <c r="H1251" s="58" t="s">
        <v>17</v>
      </c>
      <c r="I1251" s="58" t="s">
        <v>17</v>
      </c>
      <c r="J1251" s="58" t="s">
        <v>17</v>
      </c>
      <c r="K1251" s="58" t="s">
        <v>17</v>
      </c>
    </row>
    <row r="1252" spans="1:11" x14ac:dyDescent="0.25">
      <c r="A1252" t="str">
        <f t="shared" si="19"/>
        <v>UnitFUSD</v>
      </c>
      <c r="B1252" s="58" t="s">
        <v>13</v>
      </c>
      <c r="C1252" s="96" t="s">
        <v>1081</v>
      </c>
      <c r="D1252" s="58" t="s">
        <v>3067</v>
      </c>
    </row>
    <row r="1253" spans="1:11" x14ac:dyDescent="0.25">
      <c r="A1253" t="str">
        <f t="shared" si="19"/>
        <v>UnitFUSE</v>
      </c>
      <c r="B1253" s="58" t="s">
        <v>13</v>
      </c>
      <c r="C1253" s="96" t="s">
        <v>1082</v>
      </c>
      <c r="D1253" s="58" t="s">
        <v>3068</v>
      </c>
    </row>
    <row r="1254" spans="1:11" x14ac:dyDescent="0.25">
      <c r="A1254" t="str">
        <f t="shared" si="19"/>
        <v>UnitFWMC</v>
      </c>
      <c r="B1254" s="58" t="s">
        <v>13</v>
      </c>
      <c r="C1254" s="96" t="s">
        <v>1083</v>
      </c>
      <c r="D1254" s="58" t="s">
        <v>1083</v>
      </c>
      <c r="G1254" s="58" t="s">
        <v>17</v>
      </c>
      <c r="H1254" s="58" t="s">
        <v>17</v>
      </c>
      <c r="I1254" s="58" t="s">
        <v>17</v>
      </c>
      <c r="J1254" s="58" t="s">
        <v>17</v>
      </c>
      <c r="K1254" s="58" t="s">
        <v>17</v>
      </c>
    </row>
    <row r="1255" spans="1:11" x14ac:dyDescent="0.25">
      <c r="A1255" t="str">
        <f t="shared" si="19"/>
        <v>UnitG001</v>
      </c>
      <c r="B1255" s="58" t="s">
        <v>13</v>
      </c>
      <c r="C1255" s="96" t="s">
        <v>1084</v>
      </c>
      <c r="D1255" s="58" t="s">
        <v>3069</v>
      </c>
    </row>
    <row r="1256" spans="1:11" x14ac:dyDescent="0.25">
      <c r="A1256" t="str">
        <f t="shared" si="19"/>
        <v>UnitG002</v>
      </c>
      <c r="B1256" s="58" t="s">
        <v>13</v>
      </c>
      <c r="C1256" s="96" t="s">
        <v>1085</v>
      </c>
      <c r="D1256" s="58" t="s">
        <v>3070</v>
      </c>
    </row>
    <row r="1257" spans="1:11" x14ac:dyDescent="0.25">
      <c r="A1257" t="str">
        <f t="shared" si="19"/>
        <v>UnitG003</v>
      </c>
      <c r="B1257" s="58" t="s">
        <v>13</v>
      </c>
      <c r="C1257" s="96" t="s">
        <v>1086</v>
      </c>
      <c r="D1257" s="58" t="s">
        <v>3071</v>
      </c>
    </row>
    <row r="1258" spans="1:11" x14ac:dyDescent="0.25">
      <c r="A1258" t="str">
        <f t="shared" si="19"/>
        <v>UnitG004</v>
      </c>
      <c r="B1258" s="58" t="s">
        <v>13</v>
      </c>
      <c r="C1258" s="96" t="s">
        <v>1087</v>
      </c>
      <c r="D1258" s="58" t="s">
        <v>3072</v>
      </c>
    </row>
    <row r="1259" spans="1:11" x14ac:dyDescent="0.25">
      <c r="A1259" t="str">
        <f t="shared" si="19"/>
        <v>UnitG005</v>
      </c>
      <c r="B1259" s="58" t="s">
        <v>13</v>
      </c>
      <c r="C1259" s="96" t="s">
        <v>1088</v>
      </c>
      <c r="D1259" s="58" t="s">
        <v>3073</v>
      </c>
    </row>
    <row r="1260" spans="1:11" x14ac:dyDescent="0.25">
      <c r="A1260" t="str">
        <f t="shared" si="19"/>
        <v>UnitG006</v>
      </c>
      <c r="B1260" s="58" t="s">
        <v>13</v>
      </c>
      <c r="C1260" s="96" t="s">
        <v>1089</v>
      </c>
      <c r="D1260" s="58" t="s">
        <v>3074</v>
      </c>
    </row>
    <row r="1261" spans="1:11" x14ac:dyDescent="0.25">
      <c r="A1261" t="str">
        <f t="shared" si="19"/>
        <v>UnitGATE</v>
      </c>
      <c r="B1261" s="58" t="s">
        <v>13</v>
      </c>
      <c r="C1261" s="96" t="s">
        <v>1090</v>
      </c>
      <c r="D1261" s="58" t="s">
        <v>3075</v>
      </c>
      <c r="G1261" s="58" t="s">
        <v>17</v>
      </c>
      <c r="H1261" s="58" t="s">
        <v>17</v>
      </c>
      <c r="I1261" s="58" t="s">
        <v>17</v>
      </c>
      <c r="J1261" s="58" t="s">
        <v>17</v>
      </c>
      <c r="K1261" s="58" t="s">
        <v>17</v>
      </c>
    </row>
    <row r="1262" spans="1:11" x14ac:dyDescent="0.25">
      <c r="A1262" t="str">
        <f t="shared" si="19"/>
        <v>UnitGBMC</v>
      </c>
      <c r="B1262" s="58" t="s">
        <v>13</v>
      </c>
      <c r="C1262" s="96" t="s">
        <v>1091</v>
      </c>
      <c r="D1262" s="58" t="s">
        <v>3076</v>
      </c>
      <c r="G1262" s="58" t="s">
        <v>17</v>
      </c>
      <c r="H1262" s="58" t="s">
        <v>17</v>
      </c>
      <c r="I1262" s="58" t="s">
        <v>17</v>
      </c>
      <c r="J1262" s="58" t="s">
        <v>17</v>
      </c>
      <c r="K1262" s="58" t="s">
        <v>17</v>
      </c>
    </row>
    <row r="1263" spans="1:11" x14ac:dyDescent="0.25">
      <c r="A1263" t="str">
        <f t="shared" si="19"/>
        <v>UnitGCMC</v>
      </c>
      <c r="B1263" s="58" t="s">
        <v>13</v>
      </c>
      <c r="C1263" s="96" t="s">
        <v>1092</v>
      </c>
      <c r="D1263" s="58" t="s">
        <v>3077</v>
      </c>
      <c r="G1263" s="58" t="s">
        <v>17</v>
      </c>
      <c r="H1263" s="58" t="s">
        <v>17</v>
      </c>
      <c r="I1263" s="58" t="s">
        <v>17</v>
      </c>
      <c r="J1263" s="58" t="s">
        <v>17</v>
      </c>
      <c r="K1263" s="58" t="s">
        <v>17</v>
      </c>
    </row>
    <row r="1264" spans="1:11" x14ac:dyDescent="0.25">
      <c r="A1264" t="str">
        <f t="shared" si="19"/>
        <v>UnitGEMP</v>
      </c>
      <c r="B1264" s="58" t="s">
        <v>13</v>
      </c>
      <c r="C1264" s="96" t="s">
        <v>1093</v>
      </c>
      <c r="D1264" s="58" t="s">
        <v>3078</v>
      </c>
    </row>
    <row r="1265" spans="1:11" x14ac:dyDescent="0.25">
      <c r="A1265" t="str">
        <f t="shared" si="19"/>
        <v>UnitGIFT</v>
      </c>
      <c r="B1265" s="58" t="s">
        <v>13</v>
      </c>
      <c r="C1265" s="96" t="s">
        <v>1094</v>
      </c>
      <c r="D1265" s="58" t="s">
        <v>3079</v>
      </c>
    </row>
    <row r="1266" spans="1:11" x14ac:dyDescent="0.25">
      <c r="A1266" t="str">
        <f t="shared" si="19"/>
        <v>UnitGJRY</v>
      </c>
      <c r="B1266" s="58" t="s">
        <v>13</v>
      </c>
      <c r="C1266" s="96" t="s">
        <v>1095</v>
      </c>
      <c r="D1266" s="58" t="s">
        <v>3080</v>
      </c>
      <c r="G1266" s="58" t="s">
        <v>17</v>
      </c>
      <c r="H1266" s="58" t="s">
        <v>17</v>
      </c>
      <c r="I1266" s="58" t="s">
        <v>17</v>
      </c>
      <c r="J1266" s="58" t="s">
        <v>17</v>
      </c>
      <c r="K1266" s="58" t="s">
        <v>17</v>
      </c>
    </row>
    <row r="1267" spans="1:11" x14ac:dyDescent="0.25">
      <c r="A1267" t="str">
        <f t="shared" si="19"/>
        <v>UnitGNRL</v>
      </c>
      <c r="B1267" s="58" t="s">
        <v>13</v>
      </c>
      <c r="C1267" s="96" t="s">
        <v>1096</v>
      </c>
      <c r="D1267" s="58" t="s">
        <v>3081</v>
      </c>
    </row>
    <row r="1268" spans="1:11" x14ac:dyDescent="0.25">
      <c r="A1268" t="str">
        <f t="shared" si="19"/>
        <v>UnitGOVT</v>
      </c>
      <c r="B1268" s="58" t="s">
        <v>13</v>
      </c>
      <c r="C1268" s="96" t="s">
        <v>1097</v>
      </c>
      <c r="D1268" s="58" t="s">
        <v>3082</v>
      </c>
    </row>
    <row r="1269" spans="1:11" x14ac:dyDescent="0.25">
      <c r="A1269" t="str">
        <f t="shared" si="19"/>
        <v>UnitGPHR</v>
      </c>
      <c r="B1269" s="58" t="s">
        <v>13</v>
      </c>
      <c r="C1269" s="96" t="s">
        <v>1098</v>
      </c>
      <c r="D1269" s="58" t="s">
        <v>3083</v>
      </c>
      <c r="G1269" s="58" t="s">
        <v>17</v>
      </c>
      <c r="H1269" s="58" t="s">
        <v>17</v>
      </c>
      <c r="I1269" s="58" t="s">
        <v>17</v>
      </c>
      <c r="J1269" s="58" t="s">
        <v>17</v>
      </c>
      <c r="K1269" s="58" t="s">
        <v>17</v>
      </c>
    </row>
    <row r="1270" spans="1:11" x14ac:dyDescent="0.25">
      <c r="A1270" t="str">
        <f t="shared" si="19"/>
        <v>UnitGRAD</v>
      </c>
      <c r="B1270" s="58" t="s">
        <v>13</v>
      </c>
      <c r="C1270" s="96" t="s">
        <v>1099</v>
      </c>
      <c r="D1270" s="58" t="s">
        <v>3084</v>
      </c>
    </row>
    <row r="1271" spans="1:11" x14ac:dyDescent="0.25">
      <c r="A1271" t="str">
        <f t="shared" si="19"/>
        <v>UnitGRDN</v>
      </c>
      <c r="B1271" s="58" t="s">
        <v>13</v>
      </c>
      <c r="C1271" s="96" t="s">
        <v>1100</v>
      </c>
      <c r="D1271" s="58" t="s">
        <v>3085</v>
      </c>
    </row>
    <row r="1272" spans="1:11" x14ac:dyDescent="0.25">
      <c r="A1272" t="str">
        <f t="shared" si="19"/>
        <v>UnitGREN</v>
      </c>
      <c r="B1272" s="58" t="s">
        <v>13</v>
      </c>
      <c r="C1272" s="96" t="s">
        <v>1101</v>
      </c>
      <c r="D1272" s="58" t="s">
        <v>3086</v>
      </c>
      <c r="G1272" s="58" t="s">
        <v>17</v>
      </c>
      <c r="H1272" s="58" t="s">
        <v>17</v>
      </c>
      <c r="I1272" s="58" t="s">
        <v>17</v>
      </c>
      <c r="J1272" s="58" t="s">
        <v>17</v>
      </c>
      <c r="K1272" s="58" t="s">
        <v>17</v>
      </c>
    </row>
    <row r="1273" spans="1:11" x14ac:dyDescent="0.25">
      <c r="A1273" t="str">
        <f t="shared" si="19"/>
        <v>UnitGRET</v>
      </c>
      <c r="B1273" s="58" t="s">
        <v>13</v>
      </c>
      <c r="C1273" s="96" t="s">
        <v>1102</v>
      </c>
      <c r="D1273" s="58" t="s">
        <v>3087</v>
      </c>
      <c r="G1273" s="58" t="s">
        <v>17</v>
      </c>
      <c r="H1273" s="58" t="s">
        <v>17</v>
      </c>
      <c r="I1273" s="58" t="s">
        <v>17</v>
      </c>
      <c r="J1273" s="58" t="s">
        <v>17</v>
      </c>
      <c r="K1273" s="58" t="s">
        <v>17</v>
      </c>
    </row>
    <row r="1274" spans="1:11" x14ac:dyDescent="0.25">
      <c r="A1274" t="str">
        <f t="shared" si="19"/>
        <v>UnitGRNT</v>
      </c>
      <c r="B1274" s="58" t="s">
        <v>13</v>
      </c>
      <c r="C1274" s="96" t="s">
        <v>1103</v>
      </c>
      <c r="D1274" s="58" t="s">
        <v>3088</v>
      </c>
      <c r="G1274" s="58" t="s">
        <v>17</v>
      </c>
      <c r="H1274" s="58" t="s">
        <v>17</v>
      </c>
      <c r="I1274" s="58" t="s">
        <v>17</v>
      </c>
      <c r="J1274" s="58" t="s">
        <v>17</v>
      </c>
      <c r="K1274" s="58" t="s">
        <v>17</v>
      </c>
    </row>
    <row r="1275" spans="1:11" x14ac:dyDescent="0.25">
      <c r="A1275" t="str">
        <f t="shared" si="19"/>
        <v>UnitGRON</v>
      </c>
      <c r="B1275" s="58" t="s">
        <v>13</v>
      </c>
      <c r="C1275" s="96" t="s">
        <v>1104</v>
      </c>
      <c r="D1275" s="58" t="s">
        <v>3089</v>
      </c>
      <c r="G1275" s="58" t="s">
        <v>17</v>
      </c>
      <c r="H1275" s="58" t="s">
        <v>17</v>
      </c>
      <c r="I1275" s="58" t="s">
        <v>17</v>
      </c>
      <c r="J1275" s="58" t="s">
        <v>17</v>
      </c>
      <c r="K1275" s="58" t="s">
        <v>17</v>
      </c>
    </row>
    <row r="1276" spans="1:11" x14ac:dyDescent="0.25">
      <c r="A1276" t="str">
        <f t="shared" si="19"/>
        <v>UnitGROW</v>
      </c>
      <c r="B1276" s="58" t="s">
        <v>13</v>
      </c>
      <c r="C1276" s="96" t="s">
        <v>1105</v>
      </c>
      <c r="D1276" s="58" t="s">
        <v>3090</v>
      </c>
      <c r="G1276" s="58" t="s">
        <v>17</v>
      </c>
      <c r="H1276" s="58" t="s">
        <v>17</v>
      </c>
      <c r="I1276" s="58" t="s">
        <v>17</v>
      </c>
      <c r="J1276" s="58" t="s">
        <v>17</v>
      </c>
      <c r="K1276" s="58" t="s">
        <v>17</v>
      </c>
    </row>
    <row r="1277" spans="1:11" x14ac:dyDescent="0.25">
      <c r="A1277" t="str">
        <f t="shared" si="19"/>
        <v>UnitGRPH</v>
      </c>
      <c r="B1277" s="58" t="s">
        <v>13</v>
      </c>
      <c r="C1277" s="96" t="s">
        <v>1106</v>
      </c>
      <c r="D1277" s="58" t="s">
        <v>3091</v>
      </c>
    </row>
    <row r="1278" spans="1:11" x14ac:dyDescent="0.25">
      <c r="A1278" t="str">
        <f t="shared" si="19"/>
        <v>UnitGRW2</v>
      </c>
      <c r="B1278" s="58" t="s">
        <v>13</v>
      </c>
      <c r="C1278" s="96" t="s">
        <v>1107</v>
      </c>
      <c r="D1278" s="58" t="s">
        <v>3092</v>
      </c>
      <c r="G1278" s="58" t="s">
        <v>17</v>
      </c>
      <c r="H1278" s="58" t="s">
        <v>17</v>
      </c>
      <c r="I1278" s="58" t="s">
        <v>17</v>
      </c>
      <c r="J1278" s="58" t="s">
        <v>17</v>
      </c>
      <c r="K1278" s="58" t="s">
        <v>17</v>
      </c>
    </row>
    <row r="1279" spans="1:11" x14ac:dyDescent="0.25">
      <c r="A1279" t="str">
        <f t="shared" si="19"/>
        <v>UnitGYMM</v>
      </c>
      <c r="B1279" s="58" t="s">
        <v>13</v>
      </c>
      <c r="C1279" s="96" t="s">
        <v>1108</v>
      </c>
      <c r="D1279" s="58" t="s">
        <v>3093</v>
      </c>
      <c r="G1279" s="58" t="s">
        <v>17</v>
      </c>
      <c r="H1279" s="58" t="s">
        <v>17</v>
      </c>
      <c r="I1279" s="58" t="s">
        <v>17</v>
      </c>
      <c r="J1279" s="58" t="s">
        <v>17</v>
      </c>
      <c r="K1279" s="58" t="s">
        <v>17</v>
      </c>
    </row>
    <row r="1280" spans="1:11" x14ac:dyDescent="0.25">
      <c r="A1280" t="str">
        <f t="shared" si="19"/>
        <v>UnitHANG</v>
      </c>
      <c r="B1280" s="58" t="s">
        <v>13</v>
      </c>
      <c r="C1280" s="96" t="s">
        <v>1109</v>
      </c>
      <c r="D1280" s="58" t="s">
        <v>1109</v>
      </c>
      <c r="G1280" s="58" t="s">
        <v>17</v>
      </c>
      <c r="H1280" s="58" t="s">
        <v>17</v>
      </c>
      <c r="I1280" s="58" t="s">
        <v>17</v>
      </c>
      <c r="J1280" s="58" t="s">
        <v>17</v>
      </c>
      <c r="K1280" s="58" t="s">
        <v>17</v>
      </c>
    </row>
    <row r="1281" spans="1:11" x14ac:dyDescent="0.25">
      <c r="A1281" t="str">
        <f t="shared" si="19"/>
        <v>UnitHCLK</v>
      </c>
      <c r="B1281" s="58" t="s">
        <v>13</v>
      </c>
      <c r="C1281" s="96" t="s">
        <v>1110</v>
      </c>
      <c r="D1281" s="58" t="s">
        <v>3094</v>
      </c>
    </row>
    <row r="1282" spans="1:11" x14ac:dyDescent="0.25">
      <c r="A1282" t="str">
        <f t="shared" si="19"/>
        <v>UnitHEAT</v>
      </c>
      <c r="B1282" s="58" t="s">
        <v>13</v>
      </c>
      <c r="C1282" s="96" t="s">
        <v>1111</v>
      </c>
      <c r="D1282" s="58" t="s">
        <v>3095</v>
      </c>
      <c r="G1282" s="58" t="s">
        <v>17</v>
      </c>
      <c r="H1282" s="58" t="s">
        <v>17</v>
      </c>
      <c r="I1282" s="58" t="s">
        <v>17</v>
      </c>
      <c r="J1282" s="58" t="s">
        <v>17</v>
      </c>
      <c r="K1282" s="58" t="s">
        <v>17</v>
      </c>
    </row>
    <row r="1283" spans="1:11" x14ac:dyDescent="0.25">
      <c r="A1283" t="str">
        <f t="shared" si="19"/>
        <v>UnitHELP</v>
      </c>
      <c r="B1283" s="58" t="s">
        <v>13</v>
      </c>
      <c r="C1283" s="96" t="s">
        <v>1112</v>
      </c>
      <c r="D1283" s="58" t="s">
        <v>3096</v>
      </c>
      <c r="G1283" s="58" t="s">
        <v>17</v>
      </c>
      <c r="H1283" s="58" t="s">
        <v>17</v>
      </c>
      <c r="I1283" s="58" t="s">
        <v>17</v>
      </c>
      <c r="J1283" s="58" t="s">
        <v>17</v>
      </c>
      <c r="K1283" s="58" t="s">
        <v>17</v>
      </c>
    </row>
    <row r="1284" spans="1:11" x14ac:dyDescent="0.25">
      <c r="A1284" t="str">
        <f t="shared" ref="A1284:A1347" si="20">B1284&amp;C1284</f>
        <v>UnitHIGH</v>
      </c>
      <c r="B1284" s="58" t="s">
        <v>13</v>
      </c>
      <c r="C1284" s="96" t="s">
        <v>1113</v>
      </c>
      <c r="D1284" s="58" t="s">
        <v>3097</v>
      </c>
    </row>
    <row r="1285" spans="1:11" x14ac:dyDescent="0.25">
      <c r="A1285" t="str">
        <f t="shared" si="20"/>
        <v>UnitHIST</v>
      </c>
      <c r="B1285" s="58" t="s">
        <v>13</v>
      </c>
      <c r="C1285" s="96" t="s">
        <v>1114</v>
      </c>
      <c r="D1285" s="58" t="s">
        <v>3098</v>
      </c>
    </row>
    <row r="1286" spans="1:11" x14ac:dyDescent="0.25">
      <c r="A1286" t="str">
        <f t="shared" si="20"/>
        <v>UnitHLAY</v>
      </c>
      <c r="B1286" s="58" t="s">
        <v>13</v>
      </c>
      <c r="C1286" s="96" t="s">
        <v>1115</v>
      </c>
      <c r="D1286" s="58" t="s">
        <v>3099</v>
      </c>
      <c r="G1286" s="58" t="s">
        <v>17</v>
      </c>
      <c r="H1286" s="58" t="s">
        <v>17</v>
      </c>
      <c r="I1286" s="58" t="s">
        <v>17</v>
      </c>
      <c r="J1286" s="58" t="s">
        <v>17</v>
      </c>
      <c r="K1286" s="58" t="s">
        <v>17</v>
      </c>
    </row>
    <row r="1287" spans="1:11" x14ac:dyDescent="0.25">
      <c r="A1287" t="str">
        <f t="shared" si="20"/>
        <v>UnitHLTH</v>
      </c>
      <c r="B1287" s="58" t="s">
        <v>13</v>
      </c>
      <c r="C1287" s="96" t="s">
        <v>1116</v>
      </c>
      <c r="D1287" s="58" t="s">
        <v>3100</v>
      </c>
    </row>
    <row r="1288" spans="1:11" x14ac:dyDescent="0.25">
      <c r="A1288" t="str">
        <f t="shared" si="20"/>
        <v>UnitHMLS</v>
      </c>
      <c r="B1288" s="58" t="s">
        <v>13</v>
      </c>
      <c r="C1288" s="96" t="s">
        <v>1117</v>
      </c>
      <c r="D1288" s="58" t="s">
        <v>3101</v>
      </c>
    </row>
    <row r="1289" spans="1:11" x14ac:dyDescent="0.25">
      <c r="A1289" t="str">
        <f t="shared" si="20"/>
        <v>UnitHOLD</v>
      </c>
      <c r="B1289" s="58" t="s">
        <v>13</v>
      </c>
      <c r="C1289" s="96" t="s">
        <v>1118</v>
      </c>
      <c r="D1289" s="58" t="s">
        <v>3102</v>
      </c>
      <c r="G1289" s="58" t="s">
        <v>17</v>
      </c>
      <c r="H1289" s="58" t="s">
        <v>17</v>
      </c>
      <c r="I1289" s="58" t="s">
        <v>17</v>
      </c>
      <c r="J1289" s="58" t="s">
        <v>17</v>
      </c>
      <c r="K1289" s="58" t="s">
        <v>17</v>
      </c>
    </row>
    <row r="1290" spans="1:11" x14ac:dyDescent="0.25">
      <c r="A1290" t="str">
        <f t="shared" si="20"/>
        <v>UnitHOME</v>
      </c>
      <c r="B1290" s="58" t="s">
        <v>13</v>
      </c>
      <c r="C1290" s="96" t="s">
        <v>1119</v>
      </c>
      <c r="D1290" s="58" t="s">
        <v>3103</v>
      </c>
    </row>
    <row r="1291" spans="1:11" x14ac:dyDescent="0.25">
      <c r="A1291" t="str">
        <f t="shared" si="20"/>
        <v>UnitHOST</v>
      </c>
      <c r="B1291" s="58" t="s">
        <v>13</v>
      </c>
      <c r="C1291" s="96" t="s">
        <v>1120</v>
      </c>
      <c r="D1291" s="58" t="s">
        <v>3104</v>
      </c>
      <c r="G1291" s="58" t="s">
        <v>17</v>
      </c>
      <c r="H1291" s="58" t="s">
        <v>17</v>
      </c>
      <c r="I1291" s="58" t="s">
        <v>17</v>
      </c>
      <c r="J1291" s="58" t="s">
        <v>17</v>
      </c>
      <c r="K1291" s="58" t="s">
        <v>17</v>
      </c>
    </row>
    <row r="1292" spans="1:11" x14ac:dyDescent="0.25">
      <c r="A1292" t="str">
        <f t="shared" si="20"/>
        <v>UnitHPGD</v>
      </c>
      <c r="B1292" s="58" t="s">
        <v>13</v>
      </c>
      <c r="C1292" s="96" t="s">
        <v>1121</v>
      </c>
      <c r="D1292" s="58" t="s">
        <v>2534</v>
      </c>
      <c r="G1292" s="58" t="s">
        <v>17</v>
      </c>
      <c r="H1292" s="58" t="s">
        <v>17</v>
      </c>
      <c r="I1292" s="58" t="s">
        <v>17</v>
      </c>
      <c r="J1292" s="58" t="s">
        <v>17</v>
      </c>
      <c r="K1292" s="58" t="s">
        <v>17</v>
      </c>
    </row>
    <row r="1293" spans="1:11" x14ac:dyDescent="0.25">
      <c r="A1293" t="str">
        <f t="shared" si="20"/>
        <v>UnitHR08</v>
      </c>
      <c r="B1293" s="58" t="s">
        <v>13</v>
      </c>
      <c r="C1293" s="96" t="s">
        <v>1122</v>
      </c>
      <c r="D1293" s="58" t="s">
        <v>3105</v>
      </c>
      <c r="G1293" s="58" t="s">
        <v>17</v>
      </c>
      <c r="H1293" s="58" t="s">
        <v>17</v>
      </c>
      <c r="I1293" s="58" t="s">
        <v>17</v>
      </c>
      <c r="J1293" s="58" t="s">
        <v>17</v>
      </c>
      <c r="K1293" s="58" t="s">
        <v>17</v>
      </c>
    </row>
    <row r="1294" spans="1:11" x14ac:dyDescent="0.25">
      <c r="A1294" t="str">
        <f t="shared" si="20"/>
        <v>UnitHR13</v>
      </c>
      <c r="B1294" s="58" t="s">
        <v>13</v>
      </c>
      <c r="C1294" s="96" t="s">
        <v>1123</v>
      </c>
      <c r="D1294" s="58" t="s">
        <v>3106</v>
      </c>
      <c r="G1294" s="58" t="s">
        <v>17</v>
      </c>
      <c r="H1294" s="58" t="s">
        <v>17</v>
      </c>
      <c r="I1294" s="58" t="s">
        <v>17</v>
      </c>
      <c r="J1294" s="58" t="s">
        <v>17</v>
      </c>
      <c r="K1294" s="58" t="s">
        <v>17</v>
      </c>
    </row>
    <row r="1295" spans="1:11" x14ac:dyDescent="0.25">
      <c r="A1295" t="str">
        <f t="shared" si="20"/>
        <v>UnitHR14</v>
      </c>
      <c r="B1295" s="58" t="s">
        <v>13</v>
      </c>
      <c r="C1295" s="96" t="s">
        <v>1124</v>
      </c>
      <c r="D1295" s="58" t="s">
        <v>3107</v>
      </c>
      <c r="G1295" s="58" t="s">
        <v>17</v>
      </c>
      <c r="H1295" s="58" t="s">
        <v>17</v>
      </c>
      <c r="I1295" s="58" t="s">
        <v>17</v>
      </c>
      <c r="J1295" s="58" t="s">
        <v>17</v>
      </c>
      <c r="K1295" s="58" t="s">
        <v>17</v>
      </c>
    </row>
    <row r="1296" spans="1:11" x14ac:dyDescent="0.25">
      <c r="A1296" t="str">
        <f t="shared" si="20"/>
        <v>UnitHR17</v>
      </c>
      <c r="B1296" s="58" t="s">
        <v>13</v>
      </c>
      <c r="C1296" s="96" t="s">
        <v>1125</v>
      </c>
      <c r="D1296" s="58" t="s">
        <v>3108</v>
      </c>
      <c r="G1296" s="58" t="s">
        <v>17</v>
      </c>
      <c r="H1296" s="58" t="s">
        <v>17</v>
      </c>
      <c r="I1296" s="58" t="s">
        <v>17</v>
      </c>
      <c r="J1296" s="58" t="s">
        <v>17</v>
      </c>
      <c r="K1296" s="58" t="s">
        <v>17</v>
      </c>
    </row>
    <row r="1297" spans="1:11" x14ac:dyDescent="0.25">
      <c r="A1297" t="str">
        <f t="shared" si="20"/>
        <v>UnitHR21</v>
      </c>
      <c r="B1297" s="58" t="s">
        <v>13</v>
      </c>
      <c r="C1297" s="96" t="s">
        <v>1126</v>
      </c>
      <c r="D1297" s="58" t="s">
        <v>3109</v>
      </c>
      <c r="G1297" s="58" t="s">
        <v>17</v>
      </c>
      <c r="H1297" s="58" t="s">
        <v>17</v>
      </c>
      <c r="I1297" s="58" t="s">
        <v>17</v>
      </c>
      <c r="J1297" s="58" t="s">
        <v>17</v>
      </c>
      <c r="K1297" s="58" t="s">
        <v>17</v>
      </c>
    </row>
    <row r="1298" spans="1:11" x14ac:dyDescent="0.25">
      <c r="A1298" t="str">
        <f t="shared" si="20"/>
        <v>UnitHR24</v>
      </c>
      <c r="B1298" s="58" t="s">
        <v>13</v>
      </c>
      <c r="C1298" s="96" t="s">
        <v>1127</v>
      </c>
      <c r="D1298" s="58" t="s">
        <v>3110</v>
      </c>
      <c r="G1298" s="58" t="s">
        <v>17</v>
      </c>
      <c r="H1298" s="58" t="s">
        <v>17</v>
      </c>
      <c r="I1298" s="58" t="s">
        <v>17</v>
      </c>
      <c r="J1298" s="58" t="s">
        <v>17</v>
      </c>
      <c r="K1298" s="58" t="s">
        <v>17</v>
      </c>
    </row>
    <row r="1299" spans="1:11" x14ac:dyDescent="0.25">
      <c r="A1299" t="str">
        <f t="shared" si="20"/>
        <v>UnitHR28</v>
      </c>
      <c r="B1299" s="58" t="s">
        <v>13</v>
      </c>
      <c r="C1299" s="96" t="s">
        <v>1128</v>
      </c>
      <c r="D1299" s="58" t="s">
        <v>3111</v>
      </c>
      <c r="G1299" s="58" t="s">
        <v>17</v>
      </c>
      <c r="H1299" s="58" t="s">
        <v>17</v>
      </c>
      <c r="I1299" s="58" t="s">
        <v>17</v>
      </c>
      <c r="J1299" s="58" t="s">
        <v>17</v>
      </c>
      <c r="K1299" s="58" t="s">
        <v>17</v>
      </c>
    </row>
    <row r="1300" spans="1:11" x14ac:dyDescent="0.25">
      <c r="A1300" t="str">
        <f t="shared" si="20"/>
        <v>UnitHSEE</v>
      </c>
      <c r="B1300" s="58" t="s">
        <v>13</v>
      </c>
      <c r="C1300" s="96" t="s">
        <v>1129</v>
      </c>
      <c r="D1300" s="58" t="s">
        <v>3112</v>
      </c>
      <c r="G1300" s="58" t="s">
        <v>17</v>
      </c>
      <c r="H1300" s="58" t="s">
        <v>17</v>
      </c>
      <c r="I1300" s="58" t="s">
        <v>17</v>
      </c>
      <c r="J1300" s="58" t="s">
        <v>17</v>
      </c>
      <c r="K1300" s="58" t="s">
        <v>17</v>
      </c>
    </row>
    <row r="1301" spans="1:11" x14ac:dyDescent="0.25">
      <c r="A1301" t="str">
        <f t="shared" si="20"/>
        <v>UnitHSPE</v>
      </c>
      <c r="B1301" s="58" t="s">
        <v>13</v>
      </c>
      <c r="C1301" s="96" t="s">
        <v>1130</v>
      </c>
      <c r="D1301" s="58" t="s">
        <v>3113</v>
      </c>
      <c r="G1301" s="58" t="s">
        <v>17</v>
      </c>
      <c r="H1301" s="58" t="s">
        <v>17</v>
      </c>
      <c r="I1301" s="58" t="s">
        <v>17</v>
      </c>
      <c r="J1301" s="58" t="s">
        <v>17</v>
      </c>
      <c r="K1301" s="58" t="s">
        <v>17</v>
      </c>
    </row>
    <row r="1302" spans="1:11" x14ac:dyDescent="0.25">
      <c r="A1302" t="str">
        <f t="shared" si="20"/>
        <v>UnitHUYK</v>
      </c>
      <c r="B1302" s="58" t="s">
        <v>13</v>
      </c>
      <c r="C1302" s="96" t="s">
        <v>1131</v>
      </c>
      <c r="D1302" s="58" t="s">
        <v>3114</v>
      </c>
    </row>
    <row r="1303" spans="1:11" x14ac:dyDescent="0.25">
      <c r="A1303" t="str">
        <f t="shared" si="20"/>
        <v>UnitHVAC</v>
      </c>
      <c r="B1303" s="58" t="s">
        <v>13</v>
      </c>
      <c r="C1303" s="96" t="s">
        <v>1132</v>
      </c>
      <c r="D1303" s="58" t="s">
        <v>3115</v>
      </c>
    </row>
    <row r="1304" spans="1:11" x14ac:dyDescent="0.25">
      <c r="A1304" t="str">
        <f t="shared" si="20"/>
        <v>UnitHYDR</v>
      </c>
      <c r="B1304" s="58" t="s">
        <v>13</v>
      </c>
      <c r="C1304" s="96" t="s">
        <v>1133</v>
      </c>
      <c r="D1304" s="58" t="s">
        <v>3116</v>
      </c>
      <c r="G1304" s="58" t="s">
        <v>17</v>
      </c>
      <c r="H1304" s="58" t="s">
        <v>17</v>
      </c>
      <c r="I1304" s="58" t="s">
        <v>17</v>
      </c>
      <c r="J1304" s="58" t="s">
        <v>17</v>
      </c>
      <c r="K1304" s="58" t="s">
        <v>17</v>
      </c>
    </row>
    <row r="1305" spans="1:11" x14ac:dyDescent="0.25">
      <c r="A1305" t="str">
        <f t="shared" si="20"/>
        <v>UnitHYK2</v>
      </c>
      <c r="B1305" s="58" t="s">
        <v>13</v>
      </c>
      <c r="C1305" s="96" t="s">
        <v>1134</v>
      </c>
      <c r="D1305" s="58" t="s">
        <v>3117</v>
      </c>
    </row>
    <row r="1306" spans="1:11" x14ac:dyDescent="0.25">
      <c r="A1306" t="str">
        <f t="shared" si="20"/>
        <v>UnitIABL</v>
      </c>
      <c r="B1306" s="58" t="s">
        <v>13</v>
      </c>
      <c r="C1306" s="96" t="s">
        <v>1135</v>
      </c>
      <c r="D1306" s="58" t="s">
        <v>3118</v>
      </c>
    </row>
    <row r="1307" spans="1:11" x14ac:dyDescent="0.25">
      <c r="A1307" t="str">
        <f t="shared" si="20"/>
        <v>UnitIACL</v>
      </c>
      <c r="B1307" s="58" t="s">
        <v>13</v>
      </c>
      <c r="C1307" s="96" t="s">
        <v>673</v>
      </c>
      <c r="D1307" s="58" t="s">
        <v>3119</v>
      </c>
    </row>
    <row r="1308" spans="1:11" x14ac:dyDescent="0.25">
      <c r="A1308" t="str">
        <f t="shared" si="20"/>
        <v>UnitIAID</v>
      </c>
      <c r="B1308" s="58" t="s">
        <v>13</v>
      </c>
      <c r="C1308" s="96" t="s">
        <v>1136</v>
      </c>
      <c r="D1308" s="58" t="s">
        <v>3120</v>
      </c>
      <c r="G1308" s="58" t="s">
        <v>17</v>
      </c>
      <c r="H1308" s="58" t="s">
        <v>17</v>
      </c>
      <c r="I1308" s="58" t="s">
        <v>17</v>
      </c>
      <c r="J1308" s="58" t="s">
        <v>17</v>
      </c>
      <c r="K1308" s="58" t="s">
        <v>17</v>
      </c>
    </row>
    <row r="1309" spans="1:11" x14ac:dyDescent="0.25">
      <c r="A1309" t="str">
        <f t="shared" si="20"/>
        <v>UnitIASE</v>
      </c>
      <c r="B1309" s="58" t="s">
        <v>13</v>
      </c>
      <c r="C1309" s="96" t="s">
        <v>1137</v>
      </c>
      <c r="D1309" s="58" t="s">
        <v>3121</v>
      </c>
      <c r="G1309" s="58" t="s">
        <v>17</v>
      </c>
      <c r="H1309" s="58" t="s">
        <v>17</v>
      </c>
      <c r="I1309" s="58" t="s">
        <v>17</v>
      </c>
      <c r="J1309" s="58" t="s">
        <v>17</v>
      </c>
      <c r="K1309" s="58" t="s">
        <v>17</v>
      </c>
    </row>
    <row r="1310" spans="1:11" x14ac:dyDescent="0.25">
      <c r="A1310" t="str">
        <f t="shared" si="20"/>
        <v>UnitICOM</v>
      </c>
      <c r="B1310" s="58" t="s">
        <v>13</v>
      </c>
      <c r="C1310" s="96" t="s">
        <v>1138</v>
      </c>
      <c r="D1310" s="58" t="s">
        <v>3122</v>
      </c>
      <c r="G1310" s="58" t="s">
        <v>17</v>
      </c>
      <c r="H1310" s="58" t="s">
        <v>17</v>
      </c>
      <c r="I1310" s="58" t="s">
        <v>17</v>
      </c>
      <c r="J1310" s="58" t="s">
        <v>17</v>
      </c>
      <c r="K1310" s="58" t="s">
        <v>17</v>
      </c>
    </row>
    <row r="1311" spans="1:11" x14ac:dyDescent="0.25">
      <c r="A1311" t="str">
        <f t="shared" si="20"/>
        <v>UnitIEPS</v>
      </c>
      <c r="B1311" s="58" t="s">
        <v>13</v>
      </c>
      <c r="C1311" s="96" t="s">
        <v>1139</v>
      </c>
      <c r="D1311" s="58" t="s">
        <v>3123</v>
      </c>
    </row>
    <row r="1312" spans="1:11" x14ac:dyDescent="0.25">
      <c r="A1312" t="str">
        <f t="shared" si="20"/>
        <v>UnitIMMU</v>
      </c>
      <c r="B1312" s="58" t="s">
        <v>13</v>
      </c>
      <c r="C1312" s="96" t="s">
        <v>1140</v>
      </c>
      <c r="D1312" s="58" t="s">
        <v>3124</v>
      </c>
      <c r="G1312" s="58" t="s">
        <v>17</v>
      </c>
      <c r="H1312" s="58" t="s">
        <v>17</v>
      </c>
      <c r="I1312" s="58" t="s">
        <v>17</v>
      </c>
      <c r="J1312" s="58" t="s">
        <v>17</v>
      </c>
      <c r="K1312" s="58" t="s">
        <v>17</v>
      </c>
    </row>
    <row r="1313" spans="1:11" x14ac:dyDescent="0.25">
      <c r="A1313" t="str">
        <f t="shared" si="20"/>
        <v>UnitINDP</v>
      </c>
      <c r="B1313" s="58" t="s">
        <v>13</v>
      </c>
      <c r="C1313" s="96" t="s">
        <v>1141</v>
      </c>
      <c r="D1313" s="58" t="s">
        <v>3125</v>
      </c>
    </row>
    <row r="1314" spans="1:11" x14ac:dyDescent="0.25">
      <c r="A1314" t="str">
        <f t="shared" si="20"/>
        <v>UnitINDT</v>
      </c>
      <c r="B1314" s="58" t="s">
        <v>13</v>
      </c>
      <c r="C1314" s="96" t="s">
        <v>1142</v>
      </c>
      <c r="D1314" s="58" t="s">
        <v>3126</v>
      </c>
    </row>
    <row r="1315" spans="1:11" x14ac:dyDescent="0.25">
      <c r="A1315" t="str">
        <f t="shared" si="20"/>
        <v>UnitINET</v>
      </c>
      <c r="B1315" s="58" t="s">
        <v>13</v>
      </c>
      <c r="C1315" s="96" t="s">
        <v>1143</v>
      </c>
      <c r="D1315" s="58" t="s">
        <v>3127</v>
      </c>
      <c r="G1315" s="58" t="s">
        <v>17</v>
      </c>
      <c r="H1315" s="58" t="s">
        <v>17</v>
      </c>
      <c r="I1315" s="58" t="s">
        <v>17</v>
      </c>
      <c r="J1315" s="58" t="s">
        <v>17</v>
      </c>
      <c r="K1315" s="58" t="s">
        <v>17</v>
      </c>
    </row>
    <row r="1316" spans="1:11" x14ac:dyDescent="0.25">
      <c r="A1316" t="str">
        <f t="shared" si="20"/>
        <v>UnitINSR</v>
      </c>
      <c r="B1316" s="58" t="s">
        <v>13</v>
      </c>
      <c r="C1316" s="96" t="s">
        <v>1144</v>
      </c>
      <c r="D1316" s="58" t="s">
        <v>2117</v>
      </c>
      <c r="G1316" s="58" t="s">
        <v>17</v>
      </c>
      <c r="H1316" s="58" t="s">
        <v>17</v>
      </c>
      <c r="I1316" s="58" t="s">
        <v>17</v>
      </c>
      <c r="J1316" s="58" t="s">
        <v>17</v>
      </c>
      <c r="K1316" s="58" t="s">
        <v>17</v>
      </c>
    </row>
    <row r="1317" spans="1:11" x14ac:dyDescent="0.25">
      <c r="A1317" t="str">
        <f t="shared" si="20"/>
        <v>UnitINTR</v>
      </c>
      <c r="B1317" s="58" t="s">
        <v>13</v>
      </c>
      <c r="C1317" s="96" t="s">
        <v>1145</v>
      </c>
      <c r="D1317" s="58" t="s">
        <v>3128</v>
      </c>
      <c r="G1317" s="58" t="s">
        <v>17</v>
      </c>
      <c r="H1317" s="58" t="s">
        <v>17</v>
      </c>
      <c r="I1317" s="58" t="s">
        <v>17</v>
      </c>
      <c r="J1317" s="58" t="s">
        <v>17</v>
      </c>
      <c r="K1317" s="58" t="s">
        <v>17</v>
      </c>
    </row>
    <row r="1318" spans="1:11" x14ac:dyDescent="0.25">
      <c r="A1318" t="str">
        <f t="shared" si="20"/>
        <v>UnitINVA</v>
      </c>
      <c r="B1318" s="58" t="s">
        <v>13</v>
      </c>
      <c r="C1318" s="96" t="s">
        <v>1146</v>
      </c>
      <c r="D1318" s="58" t="s">
        <v>3129</v>
      </c>
      <c r="G1318" s="58" t="s">
        <v>17</v>
      </c>
      <c r="H1318" s="58" t="s">
        <v>17</v>
      </c>
      <c r="I1318" s="58" t="s">
        <v>17</v>
      </c>
      <c r="J1318" s="58" t="s">
        <v>17</v>
      </c>
      <c r="K1318" s="58" t="s">
        <v>17</v>
      </c>
    </row>
    <row r="1319" spans="1:11" x14ac:dyDescent="0.25">
      <c r="A1319" t="str">
        <f t="shared" si="20"/>
        <v>UnitISPI</v>
      </c>
      <c r="B1319" s="58" t="s">
        <v>13</v>
      </c>
      <c r="C1319" s="96" t="s">
        <v>1147</v>
      </c>
      <c r="D1319" s="58" t="s">
        <v>3130</v>
      </c>
      <c r="G1319" s="58" t="s">
        <v>17</v>
      </c>
      <c r="H1319" s="58" t="s">
        <v>17</v>
      </c>
      <c r="I1319" s="58" t="s">
        <v>17</v>
      </c>
      <c r="J1319" s="58" t="s">
        <v>17</v>
      </c>
      <c r="K1319" s="58" t="s">
        <v>17</v>
      </c>
    </row>
    <row r="1320" spans="1:11" x14ac:dyDescent="0.25">
      <c r="A1320" t="str">
        <f t="shared" si="20"/>
        <v>UnitITIN</v>
      </c>
      <c r="B1320" s="58" t="s">
        <v>13</v>
      </c>
      <c r="C1320" s="96" t="s">
        <v>1148</v>
      </c>
      <c r="D1320" s="58" t="s">
        <v>3131</v>
      </c>
      <c r="G1320" s="58" t="s">
        <v>17</v>
      </c>
      <c r="H1320" s="58" t="s">
        <v>17</v>
      </c>
      <c r="I1320" s="58" t="s">
        <v>17</v>
      </c>
      <c r="J1320" s="58" t="s">
        <v>17</v>
      </c>
      <c r="K1320" s="58" t="s">
        <v>17</v>
      </c>
    </row>
    <row r="1321" spans="1:11" x14ac:dyDescent="0.25">
      <c r="A1321" t="str">
        <f t="shared" si="20"/>
        <v>UnitITSS</v>
      </c>
      <c r="B1321" s="58" t="s">
        <v>13</v>
      </c>
      <c r="C1321" s="96" t="s">
        <v>1149</v>
      </c>
      <c r="D1321" s="58" t="s">
        <v>3132</v>
      </c>
      <c r="G1321" s="58" t="s">
        <v>17</v>
      </c>
      <c r="H1321" s="58" t="s">
        <v>17</v>
      </c>
      <c r="I1321" s="58" t="s">
        <v>17</v>
      </c>
      <c r="J1321" s="58" t="s">
        <v>17</v>
      </c>
      <c r="K1321" s="58" t="s">
        <v>17</v>
      </c>
    </row>
    <row r="1322" spans="1:11" x14ac:dyDescent="0.25">
      <c r="A1322" t="str">
        <f t="shared" si="20"/>
        <v>UnitJAMC</v>
      </c>
      <c r="B1322" s="58" t="s">
        <v>13</v>
      </c>
      <c r="C1322" s="96" t="s">
        <v>1150</v>
      </c>
      <c r="D1322" s="58" t="s">
        <v>3133</v>
      </c>
      <c r="G1322" s="58" t="s">
        <v>17</v>
      </c>
      <c r="H1322" s="58" t="s">
        <v>17</v>
      </c>
      <c r="I1322" s="58" t="s">
        <v>17</v>
      </c>
      <c r="J1322" s="58" t="s">
        <v>17</v>
      </c>
      <c r="K1322" s="58" t="s">
        <v>17</v>
      </c>
    </row>
    <row r="1323" spans="1:11" x14ac:dyDescent="0.25">
      <c r="A1323" t="str">
        <f t="shared" si="20"/>
        <v>UnitJASN</v>
      </c>
      <c r="B1323" s="58" t="s">
        <v>13</v>
      </c>
      <c r="C1323" s="96" t="s">
        <v>1151</v>
      </c>
      <c r="D1323" s="58" t="s">
        <v>3134</v>
      </c>
      <c r="G1323" s="58" t="s">
        <v>17</v>
      </c>
      <c r="H1323" s="58" t="s">
        <v>17</v>
      </c>
      <c r="I1323" s="58" t="s">
        <v>17</v>
      </c>
      <c r="J1323" s="58" t="s">
        <v>17</v>
      </c>
      <c r="K1323" s="58" t="s">
        <v>17</v>
      </c>
    </row>
    <row r="1324" spans="1:11" x14ac:dyDescent="0.25">
      <c r="A1324" t="str">
        <f t="shared" si="20"/>
        <v>UnitJASO</v>
      </c>
      <c r="B1324" s="58" t="s">
        <v>13</v>
      </c>
      <c r="C1324" s="96" t="s">
        <v>1152</v>
      </c>
      <c r="D1324" s="58" t="s">
        <v>3135</v>
      </c>
      <c r="G1324" s="58" t="s">
        <v>17</v>
      </c>
      <c r="H1324" s="58" t="s">
        <v>17</v>
      </c>
      <c r="I1324" s="58" t="s">
        <v>17</v>
      </c>
      <c r="J1324" s="58" t="s">
        <v>17</v>
      </c>
      <c r="K1324" s="58" t="s">
        <v>17</v>
      </c>
    </row>
    <row r="1325" spans="1:11" x14ac:dyDescent="0.25">
      <c r="A1325" t="str">
        <f t="shared" si="20"/>
        <v>UnitJBMC</v>
      </c>
      <c r="B1325" s="58" t="s">
        <v>13</v>
      </c>
      <c r="C1325" s="96" t="s">
        <v>1153</v>
      </c>
      <c r="D1325" s="58" t="s">
        <v>3136</v>
      </c>
      <c r="G1325" s="58" t="s">
        <v>17</v>
      </c>
      <c r="H1325" s="58" t="s">
        <v>17</v>
      </c>
      <c r="I1325" s="58" t="s">
        <v>17</v>
      </c>
      <c r="J1325" s="58" t="s">
        <v>17</v>
      </c>
      <c r="K1325" s="58" t="s">
        <v>17</v>
      </c>
    </row>
    <row r="1326" spans="1:11" x14ac:dyDescent="0.25">
      <c r="A1326" t="str">
        <f t="shared" si="20"/>
        <v>UnitJCMC</v>
      </c>
      <c r="B1326" s="58" t="s">
        <v>13</v>
      </c>
      <c r="C1326" s="96" t="s">
        <v>1154</v>
      </c>
      <c r="D1326" s="58" t="s">
        <v>3137</v>
      </c>
      <c r="G1326" s="58" t="s">
        <v>17</v>
      </c>
      <c r="H1326" s="58" t="s">
        <v>17</v>
      </c>
      <c r="I1326" s="58" t="s">
        <v>17</v>
      </c>
      <c r="J1326" s="58" t="s">
        <v>17</v>
      </c>
      <c r="K1326" s="58" t="s">
        <v>17</v>
      </c>
    </row>
    <row r="1327" spans="1:11" x14ac:dyDescent="0.25">
      <c r="A1327" t="str">
        <f t="shared" si="20"/>
        <v>UnitJDMC</v>
      </c>
      <c r="B1327" s="58" t="s">
        <v>13</v>
      </c>
      <c r="C1327" s="96" t="s">
        <v>1155</v>
      </c>
      <c r="D1327" s="58" t="s">
        <v>3138</v>
      </c>
      <c r="G1327" s="58" t="s">
        <v>17</v>
      </c>
      <c r="H1327" s="58" t="s">
        <v>17</v>
      </c>
      <c r="I1327" s="58" t="s">
        <v>17</v>
      </c>
      <c r="J1327" s="58" t="s">
        <v>17</v>
      </c>
      <c r="K1327" s="58" t="s">
        <v>17</v>
      </c>
    </row>
    <row r="1328" spans="1:11" x14ac:dyDescent="0.25">
      <c r="A1328" t="str">
        <f t="shared" si="20"/>
        <v>UnitJEMC</v>
      </c>
      <c r="B1328" s="58" t="s">
        <v>13</v>
      </c>
      <c r="C1328" s="96" t="s">
        <v>1157</v>
      </c>
      <c r="D1328" s="58" t="s">
        <v>3139</v>
      </c>
      <c r="G1328" s="58" t="s">
        <v>17</v>
      </c>
      <c r="H1328" s="58" t="s">
        <v>17</v>
      </c>
      <c r="I1328" s="58" t="s">
        <v>17</v>
      </c>
      <c r="J1328" s="58" t="s">
        <v>17</v>
      </c>
      <c r="K1328" s="58" t="s">
        <v>17</v>
      </c>
    </row>
    <row r="1329" spans="1:11" x14ac:dyDescent="0.25">
      <c r="A1329" t="str">
        <f t="shared" si="20"/>
        <v>UnitJFMC</v>
      </c>
      <c r="B1329" s="58" t="s">
        <v>13</v>
      </c>
      <c r="C1329" s="96" t="s">
        <v>1158</v>
      </c>
      <c r="D1329" s="58" t="s">
        <v>3140</v>
      </c>
      <c r="G1329" s="58" t="s">
        <v>17</v>
      </c>
      <c r="H1329" s="58" t="s">
        <v>17</v>
      </c>
      <c r="I1329" s="58" t="s">
        <v>17</v>
      </c>
      <c r="J1329" s="58" t="s">
        <v>17</v>
      </c>
      <c r="K1329" s="58" t="s">
        <v>17</v>
      </c>
    </row>
    <row r="1330" spans="1:11" x14ac:dyDescent="0.25">
      <c r="A1330" t="str">
        <f t="shared" si="20"/>
        <v>UnitJJMC</v>
      </c>
      <c r="B1330" s="58" t="s">
        <v>13</v>
      </c>
      <c r="C1330" s="96" t="s">
        <v>1159</v>
      </c>
      <c r="D1330" s="58" t="s">
        <v>3141</v>
      </c>
      <c r="G1330" s="58" t="s">
        <v>17</v>
      </c>
      <c r="H1330" s="58" t="s">
        <v>17</v>
      </c>
      <c r="I1330" s="58" t="s">
        <v>17</v>
      </c>
      <c r="J1330" s="58" t="s">
        <v>17</v>
      </c>
      <c r="K1330" s="58" t="s">
        <v>17</v>
      </c>
    </row>
    <row r="1331" spans="1:11" x14ac:dyDescent="0.25">
      <c r="A1331" t="str">
        <f t="shared" si="20"/>
        <v>UnitJMM0</v>
      </c>
      <c r="B1331" s="58" t="s">
        <v>13</v>
      </c>
      <c r="C1331" s="96" t="s">
        <v>1160</v>
      </c>
      <c r="D1331" s="58" t="s">
        <v>1160</v>
      </c>
      <c r="G1331" s="58" t="s">
        <v>17</v>
      </c>
      <c r="H1331" s="58" t="s">
        <v>17</v>
      </c>
      <c r="I1331" s="58" t="s">
        <v>17</v>
      </c>
      <c r="J1331" s="58" t="s">
        <v>17</v>
      </c>
      <c r="K1331" s="58" t="s">
        <v>17</v>
      </c>
    </row>
    <row r="1332" spans="1:11" x14ac:dyDescent="0.25">
      <c r="A1332" t="str">
        <f t="shared" si="20"/>
        <v>UnitJMMC</v>
      </c>
      <c r="B1332" s="58" t="s">
        <v>13</v>
      </c>
      <c r="C1332" s="96" t="s">
        <v>1161</v>
      </c>
      <c r="D1332" s="58" t="s">
        <v>3142</v>
      </c>
      <c r="G1332" s="58" t="s">
        <v>17</v>
      </c>
      <c r="H1332" s="58" t="s">
        <v>17</v>
      </c>
      <c r="I1332" s="58" t="s">
        <v>17</v>
      </c>
      <c r="J1332" s="58" t="s">
        <v>17</v>
      </c>
      <c r="K1332" s="58" t="s">
        <v>17</v>
      </c>
    </row>
    <row r="1333" spans="1:11" x14ac:dyDescent="0.25">
      <c r="A1333" t="str">
        <f t="shared" si="20"/>
        <v>UnitJRDN</v>
      </c>
      <c r="B1333" s="58" t="s">
        <v>13</v>
      </c>
      <c r="C1333" s="96" t="s">
        <v>1162</v>
      </c>
      <c r="D1333" s="58" t="s">
        <v>3143</v>
      </c>
      <c r="G1333" s="58" t="s">
        <v>17</v>
      </c>
      <c r="H1333" s="58" t="s">
        <v>17</v>
      </c>
      <c r="I1333" s="58" t="s">
        <v>17</v>
      </c>
      <c r="J1333" s="58" t="s">
        <v>17</v>
      </c>
      <c r="K1333" s="58" t="s">
        <v>17</v>
      </c>
    </row>
    <row r="1334" spans="1:11" x14ac:dyDescent="0.25">
      <c r="A1334" t="str">
        <f t="shared" si="20"/>
        <v>UnitJSMC</v>
      </c>
      <c r="B1334" s="58" t="s">
        <v>13</v>
      </c>
      <c r="C1334" s="96" t="s">
        <v>1163</v>
      </c>
      <c r="D1334" s="58" t="s">
        <v>3144</v>
      </c>
      <c r="G1334" s="58" t="s">
        <v>17</v>
      </c>
      <c r="H1334" s="58" t="s">
        <v>17</v>
      </c>
      <c r="I1334" s="58" t="s">
        <v>17</v>
      </c>
      <c r="J1334" s="58" t="s">
        <v>17</v>
      </c>
      <c r="K1334" s="58" t="s">
        <v>17</v>
      </c>
    </row>
    <row r="1335" spans="1:11" x14ac:dyDescent="0.25">
      <c r="A1335" t="str">
        <f t="shared" si="20"/>
        <v>UnitJTMC</v>
      </c>
      <c r="B1335" s="58" t="s">
        <v>13</v>
      </c>
      <c r="C1335" s="96" t="s">
        <v>1164</v>
      </c>
      <c r="D1335" s="58" t="s">
        <v>3145</v>
      </c>
      <c r="G1335" s="58" t="s">
        <v>17</v>
      </c>
      <c r="H1335" s="58" t="s">
        <v>17</v>
      </c>
      <c r="I1335" s="58" t="s">
        <v>17</v>
      </c>
      <c r="J1335" s="58" t="s">
        <v>17</v>
      </c>
      <c r="K1335" s="58" t="s">
        <v>17</v>
      </c>
    </row>
    <row r="1336" spans="1:11" x14ac:dyDescent="0.25">
      <c r="A1336" t="str">
        <f t="shared" si="20"/>
        <v>UnitJUST</v>
      </c>
      <c r="B1336" s="58" t="s">
        <v>13</v>
      </c>
      <c r="C1336" s="96" t="s">
        <v>1165</v>
      </c>
      <c r="D1336" s="58" t="s">
        <v>3146</v>
      </c>
      <c r="G1336" s="58" t="s">
        <v>17</v>
      </c>
      <c r="H1336" s="58" t="s">
        <v>17</v>
      </c>
      <c r="I1336" s="58" t="s">
        <v>17</v>
      </c>
      <c r="J1336" s="58" t="s">
        <v>17</v>
      </c>
      <c r="K1336" s="58" t="s">
        <v>17</v>
      </c>
    </row>
    <row r="1337" spans="1:11" x14ac:dyDescent="0.25">
      <c r="A1337" t="str">
        <f t="shared" si="20"/>
        <v>UnitJVMC</v>
      </c>
      <c r="B1337" s="58" t="s">
        <v>13</v>
      </c>
      <c r="C1337" s="96" t="s">
        <v>1166</v>
      </c>
      <c r="D1337" s="58" t="s">
        <v>3147</v>
      </c>
      <c r="G1337" s="58" t="s">
        <v>17</v>
      </c>
      <c r="H1337" s="58" t="s">
        <v>17</v>
      </c>
      <c r="I1337" s="58" t="s">
        <v>17</v>
      </c>
      <c r="J1337" s="58" t="s">
        <v>17</v>
      </c>
      <c r="K1337" s="58" t="s">
        <v>17</v>
      </c>
    </row>
    <row r="1338" spans="1:11" x14ac:dyDescent="0.25">
      <c r="A1338" t="str">
        <f t="shared" si="20"/>
        <v>UnitJWMC</v>
      </c>
      <c r="B1338" s="58" t="s">
        <v>13</v>
      </c>
      <c r="C1338" s="96" t="s">
        <v>1167</v>
      </c>
      <c r="D1338" s="58" t="s">
        <v>3148</v>
      </c>
      <c r="G1338" s="58" t="s">
        <v>17</v>
      </c>
      <c r="H1338" s="58" t="s">
        <v>17</v>
      </c>
      <c r="I1338" s="58" t="s">
        <v>17</v>
      </c>
      <c r="J1338" s="58" t="s">
        <v>17</v>
      </c>
      <c r="K1338" s="58" t="s">
        <v>17</v>
      </c>
    </row>
    <row r="1339" spans="1:11" x14ac:dyDescent="0.25">
      <c r="A1339" t="str">
        <f t="shared" si="20"/>
        <v>UnitK-08</v>
      </c>
      <c r="B1339" s="58" t="s">
        <v>13</v>
      </c>
      <c r="C1339" s="96" t="s">
        <v>1168</v>
      </c>
      <c r="D1339" s="58" t="s">
        <v>3149</v>
      </c>
      <c r="G1339" s="58" t="s">
        <v>17</v>
      </c>
      <c r="H1339" s="58" t="s">
        <v>17</v>
      </c>
      <c r="I1339" s="58" t="s">
        <v>17</v>
      </c>
      <c r="J1339" s="58" t="s">
        <v>17</v>
      </c>
      <c r="K1339" s="58" t="s">
        <v>17</v>
      </c>
    </row>
    <row r="1340" spans="1:11" x14ac:dyDescent="0.25">
      <c r="A1340" t="str">
        <f t="shared" si="20"/>
        <v>UnitKBMC</v>
      </c>
      <c r="B1340" s="58" t="s">
        <v>13</v>
      </c>
      <c r="C1340" s="96" t="s">
        <v>1169</v>
      </c>
      <c r="D1340" s="58" t="s">
        <v>3150</v>
      </c>
      <c r="G1340" s="58" t="s">
        <v>17</v>
      </c>
      <c r="H1340" s="58" t="s">
        <v>17</v>
      </c>
      <c r="I1340" s="58" t="s">
        <v>17</v>
      </c>
      <c r="J1340" s="58" t="s">
        <v>17</v>
      </c>
      <c r="K1340" s="58" t="s">
        <v>17</v>
      </c>
    </row>
    <row r="1341" spans="1:11" x14ac:dyDescent="0.25">
      <c r="A1341" t="str">
        <f t="shared" si="20"/>
        <v>UnitKCPY</v>
      </c>
      <c r="B1341" s="58" t="s">
        <v>13</v>
      </c>
      <c r="C1341" s="96" t="s">
        <v>1170</v>
      </c>
      <c r="D1341" s="58" t="s">
        <v>3151</v>
      </c>
      <c r="G1341" s="58" t="s">
        <v>17</v>
      </c>
      <c r="H1341" s="58" t="s">
        <v>17</v>
      </c>
      <c r="I1341" s="58" t="s">
        <v>17</v>
      </c>
      <c r="J1341" s="58" t="s">
        <v>17</v>
      </c>
      <c r="K1341" s="58" t="s">
        <v>17</v>
      </c>
    </row>
    <row r="1342" spans="1:11" x14ac:dyDescent="0.25">
      <c r="A1342" t="str">
        <f t="shared" si="20"/>
        <v>UnitKFMC</v>
      </c>
      <c r="B1342" s="58" t="s">
        <v>13</v>
      </c>
      <c r="C1342" s="96" t="s">
        <v>1171</v>
      </c>
      <c r="D1342" s="58" t="s">
        <v>3152</v>
      </c>
      <c r="G1342" s="58" t="s">
        <v>17</v>
      </c>
      <c r="H1342" s="58" t="s">
        <v>17</v>
      </c>
      <c r="I1342" s="58" t="s">
        <v>17</v>
      </c>
      <c r="J1342" s="58" t="s">
        <v>17</v>
      </c>
      <c r="K1342" s="58" t="s">
        <v>17</v>
      </c>
    </row>
    <row r="1343" spans="1:11" x14ac:dyDescent="0.25">
      <c r="A1343" t="str">
        <f t="shared" si="20"/>
        <v>UnitKHMC</v>
      </c>
      <c r="B1343" s="58" t="s">
        <v>13</v>
      </c>
      <c r="C1343" s="96" t="s">
        <v>1172</v>
      </c>
      <c r="D1343" s="58" t="s">
        <v>3153</v>
      </c>
      <c r="G1343" s="58" t="s">
        <v>17</v>
      </c>
      <c r="H1343" s="58" t="s">
        <v>17</v>
      </c>
      <c r="I1343" s="58" t="s">
        <v>17</v>
      </c>
      <c r="J1343" s="58" t="s">
        <v>17</v>
      </c>
      <c r="K1343" s="58" t="s">
        <v>17</v>
      </c>
    </row>
    <row r="1344" spans="1:11" x14ac:dyDescent="0.25">
      <c r="A1344" t="str">
        <f t="shared" si="20"/>
        <v>UnitKITC</v>
      </c>
      <c r="B1344" s="58" t="s">
        <v>13</v>
      </c>
      <c r="C1344" s="96" t="s">
        <v>1173</v>
      </c>
      <c r="D1344" s="58" t="s">
        <v>3154</v>
      </c>
    </row>
    <row r="1345" spans="1:11" x14ac:dyDescent="0.25">
      <c r="A1345" t="str">
        <f t="shared" si="20"/>
        <v>UnitKMLD</v>
      </c>
      <c r="B1345" s="58" t="s">
        <v>13</v>
      </c>
      <c r="C1345" s="96" t="s">
        <v>1174</v>
      </c>
      <c r="D1345" s="58" t="s">
        <v>3155</v>
      </c>
      <c r="G1345" s="58" t="s">
        <v>17</v>
      </c>
      <c r="H1345" s="58" t="s">
        <v>17</v>
      </c>
      <c r="I1345" s="58" t="s">
        <v>17</v>
      </c>
      <c r="J1345" s="58" t="s">
        <v>17</v>
      </c>
      <c r="K1345" s="58" t="s">
        <v>17</v>
      </c>
    </row>
    <row r="1346" spans="1:11" x14ac:dyDescent="0.25">
      <c r="A1346" t="str">
        <f t="shared" si="20"/>
        <v>UnitKMM0</v>
      </c>
      <c r="B1346" s="58" t="s">
        <v>13</v>
      </c>
      <c r="C1346" s="96" t="s">
        <v>1175</v>
      </c>
      <c r="D1346" s="58" t="s">
        <v>1175</v>
      </c>
      <c r="G1346" s="58" t="s">
        <v>17</v>
      </c>
      <c r="H1346" s="58" t="s">
        <v>17</v>
      </c>
      <c r="I1346" s="58" t="s">
        <v>17</v>
      </c>
      <c r="J1346" s="58" t="s">
        <v>17</v>
      </c>
      <c r="K1346" s="58" t="s">
        <v>17</v>
      </c>
    </row>
    <row r="1347" spans="1:11" x14ac:dyDescent="0.25">
      <c r="A1347" t="str">
        <f t="shared" si="20"/>
        <v>UnitKMMC</v>
      </c>
      <c r="B1347" s="58" t="s">
        <v>13</v>
      </c>
      <c r="C1347" s="96" t="s">
        <v>1176</v>
      </c>
      <c r="D1347" s="58" t="s">
        <v>3156</v>
      </c>
      <c r="G1347" s="58" t="s">
        <v>17</v>
      </c>
      <c r="H1347" s="58" t="s">
        <v>17</v>
      </c>
      <c r="I1347" s="58" t="s">
        <v>17</v>
      </c>
      <c r="J1347" s="58" t="s">
        <v>17</v>
      </c>
      <c r="K1347" s="58" t="s">
        <v>17</v>
      </c>
    </row>
    <row r="1348" spans="1:11" x14ac:dyDescent="0.25">
      <c r="A1348" t="str">
        <f t="shared" ref="A1348:A1411" si="21">B1348&amp;C1348</f>
        <v>UnitKNDR</v>
      </c>
      <c r="B1348" s="58" t="s">
        <v>13</v>
      </c>
      <c r="C1348" s="96" t="s">
        <v>1177</v>
      </c>
      <c r="D1348" s="58" t="s">
        <v>3157</v>
      </c>
    </row>
    <row r="1349" spans="1:11" x14ac:dyDescent="0.25">
      <c r="A1349" t="str">
        <f t="shared" si="21"/>
        <v>UnitKREM</v>
      </c>
      <c r="B1349" s="58" t="s">
        <v>13</v>
      </c>
      <c r="C1349" s="96" t="s">
        <v>1178</v>
      </c>
      <c r="D1349" s="58" t="s">
        <v>3158</v>
      </c>
      <c r="G1349" s="58" t="s">
        <v>17</v>
      </c>
      <c r="H1349" s="58" t="s">
        <v>17</v>
      </c>
      <c r="I1349" s="58" t="s">
        <v>17</v>
      </c>
      <c r="J1349" s="58" t="s">
        <v>17</v>
      </c>
      <c r="K1349" s="58" t="s">
        <v>17</v>
      </c>
    </row>
    <row r="1350" spans="1:11" x14ac:dyDescent="0.25">
      <c r="A1350" t="str">
        <f t="shared" si="21"/>
        <v>UnitKSMC</v>
      </c>
      <c r="B1350" s="58" t="s">
        <v>13</v>
      </c>
      <c r="C1350" s="96" t="s">
        <v>1179</v>
      </c>
      <c r="D1350" s="58" t="s">
        <v>3159</v>
      </c>
      <c r="G1350" s="58" t="s">
        <v>17</v>
      </c>
      <c r="H1350" s="58" t="s">
        <v>17</v>
      </c>
      <c r="I1350" s="58" t="s">
        <v>17</v>
      </c>
      <c r="J1350" s="58" t="s">
        <v>17</v>
      </c>
      <c r="K1350" s="58" t="s">
        <v>17</v>
      </c>
    </row>
    <row r="1351" spans="1:11" x14ac:dyDescent="0.25">
      <c r="A1351" t="str">
        <f t="shared" si="21"/>
        <v>UnitKWMC</v>
      </c>
      <c r="B1351" s="58" t="s">
        <v>13</v>
      </c>
      <c r="C1351" s="96" t="s">
        <v>1180</v>
      </c>
      <c r="D1351" s="58" t="s">
        <v>3160</v>
      </c>
      <c r="G1351" s="58" t="s">
        <v>17</v>
      </c>
      <c r="H1351" s="58" t="s">
        <v>17</v>
      </c>
      <c r="I1351" s="58" t="s">
        <v>17</v>
      </c>
      <c r="J1351" s="58" t="s">
        <v>17</v>
      </c>
      <c r="K1351" s="58" t="s">
        <v>17</v>
      </c>
    </row>
    <row r="1352" spans="1:11" x14ac:dyDescent="0.25">
      <c r="A1352" t="str">
        <f t="shared" si="21"/>
        <v>UnitLACC</v>
      </c>
      <c r="B1352" s="58" t="s">
        <v>13</v>
      </c>
      <c r="C1352" s="96" t="s">
        <v>1181</v>
      </c>
      <c r="D1352" s="58" t="s">
        <v>3161</v>
      </c>
      <c r="G1352" s="58" t="s">
        <v>17</v>
      </c>
      <c r="H1352" s="58" t="s">
        <v>17</v>
      </c>
      <c r="I1352" s="58" t="s">
        <v>17</v>
      </c>
      <c r="J1352" s="58" t="s">
        <v>17</v>
      </c>
      <c r="K1352" s="58" t="s">
        <v>17</v>
      </c>
    </row>
    <row r="1353" spans="1:11" x14ac:dyDescent="0.25">
      <c r="A1353" t="str">
        <f t="shared" si="21"/>
        <v>UnitLAHR</v>
      </c>
      <c r="B1353" s="58" t="s">
        <v>13</v>
      </c>
      <c r="C1353" s="96" t="s">
        <v>1182</v>
      </c>
      <c r="D1353" s="58" t="s">
        <v>3162</v>
      </c>
      <c r="G1353" s="58" t="s">
        <v>17</v>
      </c>
      <c r="H1353" s="58" t="s">
        <v>17</v>
      </c>
      <c r="I1353" s="58" t="s">
        <v>17</v>
      </c>
      <c r="J1353" s="58" t="s">
        <v>17</v>
      </c>
      <c r="K1353" s="58" t="s">
        <v>17</v>
      </c>
    </row>
    <row r="1354" spans="1:11" x14ac:dyDescent="0.25">
      <c r="A1354" t="str">
        <f t="shared" si="21"/>
        <v>UnitLAMI</v>
      </c>
      <c r="B1354" s="58" t="s">
        <v>13</v>
      </c>
      <c r="C1354" s="96" t="s">
        <v>1183</v>
      </c>
      <c r="D1354" s="58" t="s">
        <v>3163</v>
      </c>
    </row>
    <row r="1355" spans="1:11" x14ac:dyDescent="0.25">
      <c r="A1355" t="str">
        <f t="shared" si="21"/>
        <v>UnitLANG</v>
      </c>
      <c r="B1355" s="58" t="s">
        <v>13</v>
      </c>
      <c r="C1355" s="96" t="s">
        <v>1184</v>
      </c>
      <c r="D1355" s="58" t="s">
        <v>2697</v>
      </c>
      <c r="G1355" s="58" t="s">
        <v>17</v>
      </c>
      <c r="H1355" s="58" t="s">
        <v>17</v>
      </c>
      <c r="I1355" s="58" t="s">
        <v>17</v>
      </c>
      <c r="J1355" s="58" t="s">
        <v>17</v>
      </c>
      <c r="K1355" s="58" t="s">
        <v>17</v>
      </c>
    </row>
    <row r="1356" spans="1:11" x14ac:dyDescent="0.25">
      <c r="A1356" t="str">
        <f t="shared" si="21"/>
        <v>UnitLATS</v>
      </c>
      <c r="B1356" s="58" t="s">
        <v>13</v>
      </c>
      <c r="C1356" s="96" t="s">
        <v>1185</v>
      </c>
      <c r="D1356" s="58" t="s">
        <v>3164</v>
      </c>
      <c r="G1356" s="58" t="s">
        <v>17</v>
      </c>
      <c r="H1356" s="58" t="s">
        <v>17</v>
      </c>
      <c r="I1356" s="58" t="s">
        <v>17</v>
      </c>
      <c r="J1356" s="58" t="s">
        <v>17</v>
      </c>
      <c r="K1356" s="58" t="s">
        <v>17</v>
      </c>
    </row>
    <row r="1357" spans="1:11" x14ac:dyDescent="0.25">
      <c r="A1357" t="str">
        <f t="shared" si="21"/>
        <v>UnitLCAP</v>
      </c>
      <c r="B1357" s="58" t="s">
        <v>13</v>
      </c>
      <c r="C1357" s="96" t="s">
        <v>675</v>
      </c>
      <c r="D1357" s="58" t="s">
        <v>3165</v>
      </c>
      <c r="G1357" s="58" t="s">
        <v>17</v>
      </c>
      <c r="H1357" s="58" t="s">
        <v>17</v>
      </c>
      <c r="I1357" s="58" t="s">
        <v>17</v>
      </c>
      <c r="J1357" s="58" t="s">
        <v>17</v>
      </c>
      <c r="K1357" s="58" t="s">
        <v>17</v>
      </c>
    </row>
    <row r="1358" spans="1:11" x14ac:dyDescent="0.25">
      <c r="A1358" t="str">
        <f t="shared" si="21"/>
        <v>UnitLDTM</v>
      </c>
      <c r="B1358" s="58" t="s">
        <v>13</v>
      </c>
      <c r="C1358" s="98" t="s">
        <v>1186</v>
      </c>
      <c r="D1358" s="67" t="s">
        <v>3166</v>
      </c>
    </row>
    <row r="1359" spans="1:11" x14ac:dyDescent="0.25">
      <c r="A1359" t="str">
        <f t="shared" si="21"/>
        <v>UnitLEAP</v>
      </c>
      <c r="B1359" s="58" t="s">
        <v>13</v>
      </c>
      <c r="C1359" s="96" t="s">
        <v>1187</v>
      </c>
      <c r="D1359" s="58" t="s">
        <v>3167</v>
      </c>
      <c r="G1359" s="58" t="s">
        <v>17</v>
      </c>
      <c r="H1359" s="58" t="s">
        <v>17</v>
      </c>
      <c r="I1359" s="58" t="s">
        <v>17</v>
      </c>
      <c r="J1359" s="58" t="s">
        <v>17</v>
      </c>
      <c r="K1359" s="58" t="s">
        <v>17</v>
      </c>
    </row>
    <row r="1360" spans="1:11" x14ac:dyDescent="0.25">
      <c r="A1360" t="str">
        <f t="shared" si="21"/>
        <v>UnitLEMC</v>
      </c>
      <c r="B1360" s="58" t="s">
        <v>13</v>
      </c>
      <c r="C1360" s="96" t="s">
        <v>1188</v>
      </c>
      <c r="D1360" s="58" t="s">
        <v>1188</v>
      </c>
      <c r="G1360" s="58" t="s">
        <v>17</v>
      </c>
      <c r="H1360" s="58" t="s">
        <v>17</v>
      </c>
      <c r="I1360" s="58" t="s">
        <v>17</v>
      </c>
      <c r="J1360" s="58" t="s">
        <v>17</v>
      </c>
      <c r="K1360" s="58" t="s">
        <v>17</v>
      </c>
    </row>
    <row r="1361" spans="1:11" x14ac:dyDescent="0.25">
      <c r="A1361" t="str">
        <f t="shared" si="21"/>
        <v>UnitLFTB</v>
      </c>
      <c r="B1361" s="58" t="s">
        <v>13</v>
      </c>
      <c r="C1361" s="96" t="s">
        <v>1189</v>
      </c>
      <c r="D1361" s="58" t="s">
        <v>3168</v>
      </c>
    </row>
    <row r="1362" spans="1:11" x14ac:dyDescent="0.25">
      <c r="A1362" t="str">
        <f t="shared" si="21"/>
        <v>UnitLGMC</v>
      </c>
      <c r="B1362" s="58" t="s">
        <v>13</v>
      </c>
      <c r="C1362" s="96" t="s">
        <v>1190</v>
      </c>
      <c r="D1362" s="58" t="s">
        <v>3169</v>
      </c>
      <c r="G1362" s="58" t="s">
        <v>17</v>
      </c>
      <c r="H1362" s="58" t="s">
        <v>17</v>
      </c>
      <c r="I1362" s="58" t="s">
        <v>17</v>
      </c>
      <c r="J1362" s="58" t="s">
        <v>17</v>
      </c>
      <c r="K1362" s="58" t="s">
        <v>17</v>
      </c>
    </row>
    <row r="1363" spans="1:11" x14ac:dyDescent="0.25">
      <c r="A1363" t="str">
        <f t="shared" si="21"/>
        <v>UnitLH01</v>
      </c>
      <c r="B1363" s="58" t="s">
        <v>13</v>
      </c>
      <c r="C1363" s="96" t="s">
        <v>1191</v>
      </c>
      <c r="D1363" s="58" t="s">
        <v>3170</v>
      </c>
      <c r="G1363" s="58" t="s">
        <v>17</v>
      </c>
      <c r="H1363" s="58" t="s">
        <v>17</v>
      </c>
      <c r="I1363" s="58" t="s">
        <v>17</v>
      </c>
      <c r="J1363" s="58" t="s">
        <v>17</v>
      </c>
      <c r="K1363" s="58" t="s">
        <v>17</v>
      </c>
    </row>
    <row r="1364" spans="1:11" x14ac:dyDescent="0.25">
      <c r="A1364" t="str">
        <f t="shared" si="21"/>
        <v>UnitLH02</v>
      </c>
      <c r="B1364" s="58" t="s">
        <v>13</v>
      </c>
      <c r="C1364" s="96" t="s">
        <v>1192</v>
      </c>
      <c r="D1364" s="58" t="s">
        <v>3171</v>
      </c>
      <c r="G1364" s="58" t="s">
        <v>17</v>
      </c>
      <c r="H1364" s="58" t="s">
        <v>17</v>
      </c>
      <c r="I1364" s="58" t="s">
        <v>17</v>
      </c>
      <c r="J1364" s="58" t="s">
        <v>17</v>
      </c>
      <c r="K1364" s="58" t="s">
        <v>17</v>
      </c>
    </row>
    <row r="1365" spans="1:11" x14ac:dyDescent="0.25">
      <c r="A1365" t="str">
        <f t="shared" si="21"/>
        <v>UnitLHAC</v>
      </c>
      <c r="B1365" s="58" t="s">
        <v>13</v>
      </c>
      <c r="C1365" s="96" t="s">
        <v>1193</v>
      </c>
      <c r="D1365" s="58" t="s">
        <v>3172</v>
      </c>
      <c r="G1365" s="58" t="s">
        <v>17</v>
      </c>
      <c r="H1365" s="58" t="s">
        <v>17</v>
      </c>
      <c r="I1365" s="58" t="s">
        <v>17</v>
      </c>
      <c r="J1365" s="58" t="s">
        <v>17</v>
      </c>
      <c r="K1365" s="58" t="s">
        <v>17</v>
      </c>
    </row>
    <row r="1366" spans="1:11" x14ac:dyDescent="0.25">
      <c r="A1366" t="str">
        <f t="shared" si="21"/>
        <v>UnitLIBT</v>
      </c>
      <c r="B1366" s="58" t="s">
        <v>13</v>
      </c>
      <c r="C1366" s="96" t="s">
        <v>1194</v>
      </c>
      <c r="D1366" s="58" t="s">
        <v>3173</v>
      </c>
    </row>
    <row r="1367" spans="1:11" x14ac:dyDescent="0.25">
      <c r="A1367" t="str">
        <f t="shared" si="21"/>
        <v>UnitLIFT</v>
      </c>
      <c r="B1367" s="58" t="s">
        <v>13</v>
      </c>
      <c r="C1367" s="96" t="s">
        <v>1195</v>
      </c>
      <c r="D1367" s="58" t="s">
        <v>3174</v>
      </c>
    </row>
    <row r="1368" spans="1:11" x14ac:dyDescent="0.25">
      <c r="A1368" t="str">
        <f t="shared" si="21"/>
        <v>UnitLINK</v>
      </c>
      <c r="B1368" s="58" t="s">
        <v>13</v>
      </c>
      <c r="C1368" s="96" t="s">
        <v>1196</v>
      </c>
      <c r="D1368" s="58" t="s">
        <v>3175</v>
      </c>
      <c r="G1368" s="58" t="s">
        <v>17</v>
      </c>
      <c r="H1368" s="58" t="s">
        <v>17</v>
      </c>
      <c r="I1368" s="58" t="s">
        <v>17</v>
      </c>
      <c r="J1368" s="58" t="s">
        <v>17</v>
      </c>
      <c r="K1368" s="58" t="s">
        <v>17</v>
      </c>
    </row>
    <row r="1369" spans="1:11" x14ac:dyDescent="0.25">
      <c r="A1369" t="str">
        <f t="shared" si="21"/>
        <v>UnitLIS2</v>
      </c>
      <c r="B1369" s="58" t="s">
        <v>13</v>
      </c>
      <c r="C1369" s="96" t="s">
        <v>1197</v>
      </c>
      <c r="D1369" s="58" t="s">
        <v>3176</v>
      </c>
      <c r="G1369" s="58" t="s">
        <v>17</v>
      </c>
      <c r="H1369" s="58" t="s">
        <v>17</v>
      </c>
      <c r="I1369" s="58" t="s">
        <v>17</v>
      </c>
      <c r="J1369" s="58" t="s">
        <v>17</v>
      </c>
      <c r="K1369" s="58" t="s">
        <v>17</v>
      </c>
    </row>
    <row r="1370" spans="1:11" x14ac:dyDescent="0.25">
      <c r="A1370" t="str">
        <f t="shared" si="21"/>
        <v>UnitLISF</v>
      </c>
      <c r="B1370" s="58" t="s">
        <v>13</v>
      </c>
      <c r="C1370" s="96" t="s">
        <v>1198</v>
      </c>
      <c r="D1370" s="58" t="s">
        <v>3177</v>
      </c>
    </row>
    <row r="1371" spans="1:11" x14ac:dyDescent="0.25">
      <c r="A1371" t="str">
        <f t="shared" si="21"/>
        <v>UnitLITS</v>
      </c>
      <c r="B1371" s="58" t="s">
        <v>13</v>
      </c>
      <c r="C1371" s="96" t="s">
        <v>1199</v>
      </c>
      <c r="D1371" s="58" t="s">
        <v>3178</v>
      </c>
    </row>
    <row r="1372" spans="1:11" x14ac:dyDescent="0.25">
      <c r="A1372" t="str">
        <f t="shared" si="21"/>
        <v>UnitLNCH</v>
      </c>
      <c r="B1372" s="58" t="s">
        <v>13</v>
      </c>
      <c r="C1372" s="96" t="s">
        <v>1200</v>
      </c>
      <c r="D1372" s="58" t="s">
        <v>3179</v>
      </c>
      <c r="G1372" s="58" t="s">
        <v>17</v>
      </c>
      <c r="H1372" s="58" t="s">
        <v>17</v>
      </c>
      <c r="I1372" s="58" t="s">
        <v>17</v>
      </c>
      <c r="J1372" s="58" t="s">
        <v>17</v>
      </c>
      <c r="K1372" s="58" t="s">
        <v>17</v>
      </c>
    </row>
    <row r="1373" spans="1:11" x14ac:dyDescent="0.25">
      <c r="A1373" t="str">
        <f t="shared" si="21"/>
        <v>UnitLNG6</v>
      </c>
      <c r="B1373" s="58" t="s">
        <v>13</v>
      </c>
      <c r="C1373" s="96" t="s">
        <v>1201</v>
      </c>
      <c r="D1373" s="58" t="s">
        <v>3180</v>
      </c>
      <c r="G1373" s="58" t="s">
        <v>17</v>
      </c>
      <c r="H1373" s="58" t="s">
        <v>17</v>
      </c>
      <c r="I1373" s="58" t="s">
        <v>17</v>
      </c>
      <c r="J1373" s="58" t="s">
        <v>17</v>
      </c>
      <c r="K1373" s="58" t="s">
        <v>17</v>
      </c>
    </row>
    <row r="1374" spans="1:11" x14ac:dyDescent="0.25">
      <c r="A1374" t="str">
        <f t="shared" si="21"/>
        <v>UnitLOAN</v>
      </c>
      <c r="B1374" s="58" t="s">
        <v>13</v>
      </c>
      <c r="C1374" s="96" t="s">
        <v>1202</v>
      </c>
      <c r="D1374" s="58" t="s">
        <v>3181</v>
      </c>
      <c r="G1374" s="58" t="s">
        <v>17</v>
      </c>
      <c r="H1374" s="58" t="s">
        <v>17</v>
      </c>
      <c r="I1374" s="58" t="s">
        <v>17</v>
      </c>
      <c r="J1374" s="58" t="s">
        <v>17</v>
      </c>
      <c r="K1374" s="58" t="s">
        <v>17</v>
      </c>
    </row>
    <row r="1375" spans="1:11" x14ac:dyDescent="0.25">
      <c r="A1375" t="str">
        <f t="shared" si="21"/>
        <v>UnitLPUR</v>
      </c>
      <c r="B1375" s="58" t="s">
        <v>13</v>
      </c>
      <c r="C1375" s="96" t="s">
        <v>1203</v>
      </c>
      <c r="D1375" s="58" t="s">
        <v>2595</v>
      </c>
      <c r="G1375" s="58" t="s">
        <v>17</v>
      </c>
      <c r="H1375" s="58" t="s">
        <v>17</v>
      </c>
      <c r="I1375" s="58" t="s">
        <v>17</v>
      </c>
      <c r="J1375" s="58" t="s">
        <v>17</v>
      </c>
      <c r="K1375" s="58" t="s">
        <v>17</v>
      </c>
    </row>
    <row r="1376" spans="1:11" x14ac:dyDescent="0.25">
      <c r="A1376" t="str">
        <f t="shared" si="21"/>
        <v>UnitLSMP</v>
      </c>
      <c r="B1376" s="58" t="s">
        <v>13</v>
      </c>
      <c r="C1376" s="96" t="s">
        <v>1204</v>
      </c>
      <c r="D1376" s="58" t="s">
        <v>3182</v>
      </c>
      <c r="G1376" s="58" t="s">
        <v>17</v>
      </c>
      <c r="H1376" s="58" t="s">
        <v>17</v>
      </c>
      <c r="I1376" s="58" t="s">
        <v>17</v>
      </c>
      <c r="J1376" s="58" t="s">
        <v>17</v>
      </c>
      <c r="K1376" s="58" t="s">
        <v>17</v>
      </c>
    </row>
    <row r="1377" spans="1:11" x14ac:dyDescent="0.25">
      <c r="A1377" t="str">
        <f t="shared" si="21"/>
        <v>UnitLTSB</v>
      </c>
      <c r="B1377" s="58" t="s">
        <v>13</v>
      </c>
      <c r="C1377" s="96" t="s">
        <v>1205</v>
      </c>
      <c r="D1377" s="58" t="s">
        <v>3183</v>
      </c>
      <c r="G1377" s="58" t="s">
        <v>17</v>
      </c>
      <c r="H1377" s="58" t="s">
        <v>17</v>
      </c>
      <c r="I1377" s="58" t="s">
        <v>17</v>
      </c>
      <c r="J1377" s="58" t="s">
        <v>17</v>
      </c>
      <c r="K1377" s="58" t="s">
        <v>17</v>
      </c>
    </row>
    <row r="1378" spans="1:11" x14ac:dyDescent="0.25">
      <c r="A1378" t="str">
        <f t="shared" si="21"/>
        <v>UnitLVIE</v>
      </c>
      <c r="B1378" s="58" t="s">
        <v>13</v>
      </c>
      <c r="C1378" s="96" t="s">
        <v>1206</v>
      </c>
      <c r="D1378" s="58" t="s">
        <v>3184</v>
      </c>
      <c r="G1378" s="58" t="s">
        <v>17</v>
      </c>
      <c r="H1378" s="58" t="s">
        <v>17</v>
      </c>
      <c r="I1378" s="58" t="s">
        <v>17</v>
      </c>
      <c r="J1378" s="58" t="s">
        <v>17</v>
      </c>
      <c r="K1378" s="58" t="s">
        <v>17</v>
      </c>
    </row>
    <row r="1379" spans="1:11" x14ac:dyDescent="0.25">
      <c r="A1379" t="str">
        <f t="shared" si="21"/>
        <v>UnitLVMG</v>
      </c>
      <c r="B1379" s="58" t="s">
        <v>13</v>
      </c>
      <c r="C1379" s="96" t="s">
        <v>1207</v>
      </c>
      <c r="D1379" s="58" t="s">
        <v>3185</v>
      </c>
      <c r="G1379" s="58" t="s">
        <v>17</v>
      </c>
      <c r="H1379" s="58" t="s">
        <v>17</v>
      </c>
      <c r="I1379" s="58" t="s">
        <v>17</v>
      </c>
      <c r="J1379" s="58" t="s">
        <v>17</v>
      </c>
      <c r="K1379" s="58" t="s">
        <v>17</v>
      </c>
    </row>
    <row r="1380" spans="1:11" x14ac:dyDescent="0.25">
      <c r="A1380" t="str">
        <f t="shared" si="21"/>
        <v>UnitLVN0</v>
      </c>
      <c r="B1380" s="58" t="s">
        <v>13</v>
      </c>
      <c r="C1380" s="96" t="s">
        <v>1208</v>
      </c>
      <c r="D1380" s="58" t="s">
        <v>3186</v>
      </c>
    </row>
    <row r="1381" spans="1:11" x14ac:dyDescent="0.25">
      <c r="A1381" t="str">
        <f t="shared" si="21"/>
        <v>UnitLVNP</v>
      </c>
      <c r="B1381" s="58" t="s">
        <v>13</v>
      </c>
      <c r="C1381" s="96" t="s">
        <v>1209</v>
      </c>
      <c r="D1381" s="58" t="s">
        <v>3187</v>
      </c>
      <c r="G1381" s="58" t="s">
        <v>17</v>
      </c>
      <c r="H1381" s="58" t="s">
        <v>17</v>
      </c>
      <c r="I1381" s="58" t="s">
        <v>17</v>
      </c>
      <c r="J1381" s="58" t="s">
        <v>17</v>
      </c>
      <c r="K1381" s="58" t="s">
        <v>17</v>
      </c>
    </row>
    <row r="1382" spans="1:11" x14ac:dyDescent="0.25">
      <c r="A1382" t="str">
        <f t="shared" si="21"/>
        <v>UnitM00C</v>
      </c>
      <c r="B1382" s="58" t="s">
        <v>13</v>
      </c>
      <c r="C1382" s="96" t="s">
        <v>1210</v>
      </c>
      <c r="D1382" s="58" t="s">
        <v>1210</v>
      </c>
      <c r="G1382" s="58" t="s">
        <v>17</v>
      </c>
      <c r="H1382" s="58" t="s">
        <v>17</v>
      </c>
      <c r="I1382" s="58" t="s">
        <v>17</v>
      </c>
      <c r="J1382" s="58" t="s">
        <v>17</v>
      </c>
      <c r="K1382" s="58" t="s">
        <v>17</v>
      </c>
    </row>
    <row r="1383" spans="1:11" x14ac:dyDescent="0.25">
      <c r="A1383" t="str">
        <f t="shared" si="21"/>
        <v>UnitM130</v>
      </c>
      <c r="B1383" s="58" t="s">
        <v>13</v>
      </c>
      <c r="C1383" s="96" t="s">
        <v>1211</v>
      </c>
      <c r="D1383" s="58" t="s">
        <v>2536</v>
      </c>
      <c r="G1383" s="58" t="s">
        <v>17</v>
      </c>
      <c r="H1383" s="58" t="s">
        <v>17</v>
      </c>
      <c r="I1383" s="58" t="s">
        <v>17</v>
      </c>
      <c r="J1383" s="58" t="s">
        <v>17</v>
      </c>
      <c r="K1383" s="58" t="s">
        <v>17</v>
      </c>
    </row>
    <row r="1384" spans="1:11" x14ac:dyDescent="0.25">
      <c r="A1384" t="str">
        <f t="shared" si="21"/>
        <v>UnitMAND</v>
      </c>
      <c r="B1384" s="58" t="s">
        <v>13</v>
      </c>
      <c r="C1384" s="96" t="s">
        <v>1212</v>
      </c>
      <c r="D1384" s="58" t="s">
        <v>3188</v>
      </c>
      <c r="G1384" s="58" t="s">
        <v>17</v>
      </c>
      <c r="H1384" s="58" t="s">
        <v>17</v>
      </c>
      <c r="I1384" s="58" t="s">
        <v>17</v>
      </c>
      <c r="J1384" s="58" t="s">
        <v>17</v>
      </c>
      <c r="K1384" s="58" t="s">
        <v>17</v>
      </c>
    </row>
    <row r="1385" spans="1:11" x14ac:dyDescent="0.25">
      <c r="A1385" t="str">
        <f t="shared" si="21"/>
        <v>UnitMANU</v>
      </c>
      <c r="B1385" s="58" t="s">
        <v>13</v>
      </c>
      <c r="C1385" s="96" t="s">
        <v>1213</v>
      </c>
      <c r="D1385" s="58" t="s">
        <v>3189</v>
      </c>
      <c r="G1385" s="58" t="s">
        <v>17</v>
      </c>
      <c r="H1385" s="58" t="s">
        <v>17</v>
      </c>
      <c r="I1385" s="58" t="s">
        <v>17</v>
      </c>
      <c r="J1385" s="58" t="s">
        <v>17</v>
      </c>
      <c r="K1385" s="58" t="s">
        <v>17</v>
      </c>
    </row>
    <row r="1386" spans="1:11" x14ac:dyDescent="0.25">
      <c r="A1386" t="str">
        <f t="shared" si="21"/>
        <v>UnitMATC</v>
      </c>
      <c r="B1386" s="58" t="s">
        <v>13</v>
      </c>
      <c r="C1386" s="96" t="s">
        <v>1214</v>
      </c>
      <c r="D1386" s="58" t="s">
        <v>3190</v>
      </c>
    </row>
    <row r="1387" spans="1:11" x14ac:dyDescent="0.25">
      <c r="A1387" t="str">
        <f t="shared" si="21"/>
        <v>UnitMATH</v>
      </c>
      <c r="B1387" s="58" t="s">
        <v>13</v>
      </c>
      <c r="C1387" s="96" t="s">
        <v>677</v>
      </c>
      <c r="D1387" s="58" t="s">
        <v>3191</v>
      </c>
    </row>
    <row r="1388" spans="1:11" x14ac:dyDescent="0.25">
      <c r="A1388" t="str">
        <f t="shared" si="21"/>
        <v>UnitMATS</v>
      </c>
      <c r="B1388" s="58" t="s">
        <v>13</v>
      </c>
      <c r="C1388" s="96" t="s">
        <v>1215</v>
      </c>
      <c r="D1388" s="58" t="s">
        <v>3192</v>
      </c>
    </row>
    <row r="1389" spans="1:11" x14ac:dyDescent="0.25">
      <c r="A1389" t="str">
        <f t="shared" si="21"/>
        <v>UnitMBG0</v>
      </c>
      <c r="B1389" s="58" t="s">
        <v>13</v>
      </c>
      <c r="C1389" s="96" t="s">
        <v>1216</v>
      </c>
      <c r="D1389" s="58" t="s">
        <v>3193</v>
      </c>
    </row>
    <row r="1390" spans="1:11" x14ac:dyDescent="0.25">
      <c r="A1390" t="str">
        <f t="shared" si="21"/>
        <v>UnitMBMC</v>
      </c>
      <c r="B1390" s="58" t="s">
        <v>13</v>
      </c>
      <c r="C1390" s="96" t="s">
        <v>1217</v>
      </c>
      <c r="D1390" s="58" t="s">
        <v>3194</v>
      </c>
      <c r="G1390" s="58" t="s">
        <v>17</v>
      </c>
      <c r="H1390" s="58" t="s">
        <v>17</v>
      </c>
      <c r="I1390" s="58" t="s">
        <v>17</v>
      </c>
      <c r="J1390" s="58" t="s">
        <v>17</v>
      </c>
      <c r="K1390" s="58" t="s">
        <v>17</v>
      </c>
    </row>
    <row r="1391" spans="1:11" x14ac:dyDescent="0.25">
      <c r="A1391" t="str">
        <f t="shared" si="21"/>
        <v>UnitMBUS</v>
      </c>
      <c r="B1391" s="58" t="s">
        <v>13</v>
      </c>
      <c r="C1391" s="96" t="s">
        <v>1218</v>
      </c>
      <c r="D1391" s="58" t="s">
        <v>3195</v>
      </c>
      <c r="G1391" s="58" t="s">
        <v>17</v>
      </c>
      <c r="H1391" s="58" t="s">
        <v>17</v>
      </c>
      <c r="I1391" s="58" t="s">
        <v>17</v>
      </c>
      <c r="J1391" s="58" t="s">
        <v>17</v>
      </c>
      <c r="K1391" s="58" t="s">
        <v>17</v>
      </c>
    </row>
    <row r="1392" spans="1:11" x14ac:dyDescent="0.25">
      <c r="A1392" t="str">
        <f t="shared" si="21"/>
        <v>UnitMC01</v>
      </c>
      <c r="B1392" s="58" t="s">
        <v>13</v>
      </c>
      <c r="C1392" s="96" t="s">
        <v>1219</v>
      </c>
      <c r="D1392" s="58" t="s">
        <v>3196</v>
      </c>
      <c r="G1392" s="58" t="s">
        <v>17</v>
      </c>
      <c r="H1392" s="58" t="s">
        <v>17</v>
      </c>
      <c r="I1392" s="58" t="s">
        <v>17</v>
      </c>
      <c r="J1392" s="58" t="s">
        <v>17</v>
      </c>
      <c r="K1392" s="58" t="s">
        <v>17</v>
      </c>
    </row>
    <row r="1393" spans="1:11" x14ac:dyDescent="0.25">
      <c r="A1393" t="str">
        <f t="shared" si="21"/>
        <v>UnitMC02</v>
      </c>
      <c r="B1393" s="58" t="s">
        <v>13</v>
      </c>
      <c r="C1393" s="96" t="s">
        <v>1220</v>
      </c>
      <c r="D1393" s="58" t="s">
        <v>3197</v>
      </c>
      <c r="G1393" s="58" t="s">
        <v>17</v>
      </c>
      <c r="H1393" s="58" t="s">
        <v>17</v>
      </c>
      <c r="I1393" s="58" t="s">
        <v>17</v>
      </c>
      <c r="J1393" s="58" t="s">
        <v>17</v>
      </c>
      <c r="K1393" s="58" t="s">
        <v>17</v>
      </c>
    </row>
    <row r="1394" spans="1:11" x14ac:dyDescent="0.25">
      <c r="A1394" t="str">
        <f t="shared" si="21"/>
        <v>UnitMC03</v>
      </c>
      <c r="B1394" s="58" t="s">
        <v>13</v>
      </c>
      <c r="C1394" s="96" t="s">
        <v>1221</v>
      </c>
      <c r="D1394" s="58" t="s">
        <v>3198</v>
      </c>
      <c r="G1394" s="58" t="s">
        <v>17</v>
      </c>
      <c r="H1394" s="58" t="s">
        <v>17</v>
      </c>
      <c r="I1394" s="58" t="s">
        <v>17</v>
      </c>
      <c r="J1394" s="58" t="s">
        <v>17</v>
      </c>
      <c r="K1394" s="58" t="s">
        <v>17</v>
      </c>
    </row>
    <row r="1395" spans="1:11" x14ac:dyDescent="0.25">
      <c r="A1395" t="str">
        <f t="shared" si="21"/>
        <v>UnitMC04</v>
      </c>
      <c r="B1395" s="58" t="s">
        <v>13</v>
      </c>
      <c r="C1395" s="96" t="s">
        <v>1222</v>
      </c>
      <c r="D1395" s="58" t="s">
        <v>3199</v>
      </c>
      <c r="G1395" s="58" t="s">
        <v>17</v>
      </c>
      <c r="H1395" s="58" t="s">
        <v>17</v>
      </c>
      <c r="I1395" s="58" t="s">
        <v>17</v>
      </c>
      <c r="J1395" s="58" t="s">
        <v>17</v>
      </c>
      <c r="K1395" s="58" t="s">
        <v>17</v>
      </c>
    </row>
    <row r="1396" spans="1:11" x14ac:dyDescent="0.25">
      <c r="A1396" t="str">
        <f t="shared" si="21"/>
        <v>UnitMC05</v>
      </c>
      <c r="B1396" s="58" t="s">
        <v>13</v>
      </c>
      <c r="C1396" s="96" t="s">
        <v>1223</v>
      </c>
      <c r="D1396" s="58" t="s">
        <v>3200</v>
      </c>
      <c r="G1396" s="58" t="s">
        <v>17</v>
      </c>
      <c r="H1396" s="58" t="s">
        <v>17</v>
      </c>
      <c r="I1396" s="58" t="s">
        <v>17</v>
      </c>
      <c r="J1396" s="58" t="s">
        <v>17</v>
      </c>
      <c r="K1396" s="58" t="s">
        <v>17</v>
      </c>
    </row>
    <row r="1397" spans="1:11" x14ac:dyDescent="0.25">
      <c r="A1397" t="str">
        <f t="shared" si="21"/>
        <v>UnitMC06</v>
      </c>
      <c r="B1397" s="58" t="s">
        <v>13</v>
      </c>
      <c r="C1397" s="96" t="s">
        <v>1224</v>
      </c>
      <c r="D1397" s="58" t="s">
        <v>3201</v>
      </c>
      <c r="G1397" s="58" t="s">
        <v>17</v>
      </c>
      <c r="H1397" s="58" t="s">
        <v>17</v>
      </c>
      <c r="I1397" s="58" t="s">
        <v>17</v>
      </c>
      <c r="J1397" s="58" t="s">
        <v>17</v>
      </c>
      <c r="K1397" s="58" t="s">
        <v>17</v>
      </c>
    </row>
    <row r="1398" spans="1:11" x14ac:dyDescent="0.25">
      <c r="A1398" t="str">
        <f t="shared" si="21"/>
        <v>UnitMC07</v>
      </c>
      <c r="B1398" s="58" t="s">
        <v>13</v>
      </c>
      <c r="C1398" s="96" t="s">
        <v>1225</v>
      </c>
      <c r="D1398" s="58" t="s">
        <v>3202</v>
      </c>
      <c r="G1398" s="58" t="s">
        <v>17</v>
      </c>
      <c r="H1398" s="58" t="s">
        <v>17</v>
      </c>
      <c r="I1398" s="58" t="s">
        <v>17</v>
      </c>
      <c r="J1398" s="58" t="s">
        <v>17</v>
      </c>
      <c r="K1398" s="58" t="s">
        <v>17</v>
      </c>
    </row>
    <row r="1399" spans="1:11" x14ac:dyDescent="0.25">
      <c r="A1399" t="str">
        <f t="shared" si="21"/>
        <v>UnitMC08</v>
      </c>
      <c r="B1399" s="58" t="s">
        <v>13</v>
      </c>
      <c r="C1399" s="96" t="s">
        <v>1226</v>
      </c>
      <c r="D1399" s="58" t="s">
        <v>3203</v>
      </c>
      <c r="G1399" s="58" t="s">
        <v>17</v>
      </c>
      <c r="H1399" s="58" t="s">
        <v>17</v>
      </c>
      <c r="I1399" s="58" t="s">
        <v>17</v>
      </c>
      <c r="J1399" s="58" t="s">
        <v>17</v>
      </c>
      <c r="K1399" s="58" t="s">
        <v>17</v>
      </c>
    </row>
    <row r="1400" spans="1:11" x14ac:dyDescent="0.25">
      <c r="A1400" t="str">
        <f t="shared" si="21"/>
        <v>UnitMC09</v>
      </c>
      <c r="B1400" s="58" t="s">
        <v>13</v>
      </c>
      <c r="C1400" s="96" t="s">
        <v>1227</v>
      </c>
      <c r="D1400" s="58" t="s">
        <v>3204</v>
      </c>
      <c r="G1400" s="58" t="s">
        <v>17</v>
      </c>
      <c r="H1400" s="58" t="s">
        <v>17</v>
      </c>
      <c r="I1400" s="58" t="s">
        <v>17</v>
      </c>
      <c r="J1400" s="58" t="s">
        <v>17</v>
      </c>
      <c r="K1400" s="58" t="s">
        <v>17</v>
      </c>
    </row>
    <row r="1401" spans="1:11" x14ac:dyDescent="0.25">
      <c r="A1401" t="str">
        <f t="shared" si="21"/>
        <v>UnitMC10</v>
      </c>
      <c r="B1401" s="58" t="s">
        <v>13</v>
      </c>
      <c r="C1401" s="96" t="s">
        <v>1228</v>
      </c>
      <c r="D1401" s="58" t="s">
        <v>3205</v>
      </c>
      <c r="G1401" s="58" t="s">
        <v>17</v>
      </c>
      <c r="H1401" s="58" t="s">
        <v>17</v>
      </c>
      <c r="I1401" s="58" t="s">
        <v>17</v>
      </c>
      <c r="J1401" s="58" t="s">
        <v>17</v>
      </c>
      <c r="K1401" s="58" t="s">
        <v>17</v>
      </c>
    </row>
    <row r="1402" spans="1:11" x14ac:dyDescent="0.25">
      <c r="A1402" t="str">
        <f t="shared" si="21"/>
        <v>UnitMCAD</v>
      </c>
      <c r="B1402" s="58" t="s">
        <v>13</v>
      </c>
      <c r="C1402" s="96" t="s">
        <v>1229</v>
      </c>
      <c r="D1402" s="58" t="s">
        <v>3206</v>
      </c>
      <c r="G1402" s="58" t="s">
        <v>17</v>
      </c>
      <c r="H1402" s="58" t="s">
        <v>17</v>
      </c>
      <c r="I1402" s="58" t="s">
        <v>17</v>
      </c>
      <c r="J1402" s="58" t="s">
        <v>17</v>
      </c>
      <c r="K1402" s="58" t="s">
        <v>17</v>
      </c>
    </row>
    <row r="1403" spans="1:11" x14ac:dyDescent="0.25">
      <c r="A1403" t="str">
        <f t="shared" si="21"/>
        <v>UnitMCAL</v>
      </c>
      <c r="B1403" s="58" t="s">
        <v>13</v>
      </c>
      <c r="C1403" s="96" t="s">
        <v>1230</v>
      </c>
      <c r="D1403" s="58" t="s">
        <v>3207</v>
      </c>
      <c r="G1403" s="58" t="s">
        <v>17</v>
      </c>
      <c r="H1403" s="58" t="s">
        <v>17</v>
      </c>
      <c r="I1403" s="58" t="s">
        <v>17</v>
      </c>
      <c r="J1403" s="58" t="s">
        <v>17</v>
      </c>
      <c r="K1403" s="58" t="s">
        <v>17</v>
      </c>
    </row>
    <row r="1404" spans="1:11" x14ac:dyDescent="0.25">
      <c r="A1404" t="str">
        <f t="shared" si="21"/>
        <v>UnitMCBM</v>
      </c>
      <c r="B1404" s="58" t="s">
        <v>13</v>
      </c>
      <c r="C1404" s="96" t="s">
        <v>1231</v>
      </c>
      <c r="D1404" s="58" t="s">
        <v>3208</v>
      </c>
      <c r="G1404" s="58" t="s">
        <v>17</v>
      </c>
      <c r="H1404" s="58" t="s">
        <v>17</v>
      </c>
      <c r="I1404" s="58" t="s">
        <v>17</v>
      </c>
      <c r="J1404" s="58" t="s">
        <v>17</v>
      </c>
      <c r="K1404" s="58" t="s">
        <v>17</v>
      </c>
    </row>
    <row r="1405" spans="1:11" x14ac:dyDescent="0.25">
      <c r="A1405" t="str">
        <f t="shared" si="21"/>
        <v>UnitMCCH</v>
      </c>
      <c r="B1405" s="58" t="s">
        <v>13</v>
      </c>
      <c r="C1405" s="96" t="s">
        <v>1232</v>
      </c>
      <c r="D1405" s="58" t="s">
        <v>1232</v>
      </c>
      <c r="G1405" s="58" t="s">
        <v>17</v>
      </c>
      <c r="H1405" s="58" t="s">
        <v>17</v>
      </c>
      <c r="I1405" s="58" t="s">
        <v>17</v>
      </c>
      <c r="J1405" s="58" t="s">
        <v>17</v>
      </c>
      <c r="K1405" s="58" t="s">
        <v>17</v>
      </c>
    </row>
    <row r="1406" spans="1:11" x14ac:dyDescent="0.25">
      <c r="A1406" t="str">
        <f t="shared" si="21"/>
        <v>UnitMCJC</v>
      </c>
      <c r="B1406" s="58" t="s">
        <v>13</v>
      </c>
      <c r="C1406" s="96" t="s">
        <v>1233</v>
      </c>
      <c r="D1406" s="58" t="s">
        <v>3209</v>
      </c>
      <c r="G1406" s="58" t="s">
        <v>17</v>
      </c>
      <c r="H1406" s="58" t="s">
        <v>17</v>
      </c>
      <c r="I1406" s="58" t="s">
        <v>17</v>
      </c>
      <c r="J1406" s="58" t="s">
        <v>17</v>
      </c>
      <c r="K1406" s="58" t="s">
        <v>17</v>
      </c>
    </row>
    <row r="1407" spans="1:11" x14ac:dyDescent="0.25">
      <c r="A1407" t="str">
        <f t="shared" si="21"/>
        <v>UnitMCJW</v>
      </c>
      <c r="B1407" s="58" t="s">
        <v>13</v>
      </c>
      <c r="C1407" s="96" t="s">
        <v>1234</v>
      </c>
      <c r="D1407" s="58" t="s">
        <v>3210</v>
      </c>
      <c r="G1407" s="58" t="s">
        <v>17</v>
      </c>
      <c r="H1407" s="58" t="s">
        <v>17</v>
      </c>
      <c r="I1407" s="58" t="s">
        <v>17</v>
      </c>
      <c r="J1407" s="58" t="s">
        <v>17</v>
      </c>
      <c r="K1407" s="58" t="s">
        <v>17</v>
      </c>
    </row>
    <row r="1408" spans="1:11" x14ac:dyDescent="0.25">
      <c r="A1408" t="str">
        <f t="shared" si="21"/>
        <v>UnitMCMB</v>
      </c>
      <c r="B1408" s="58" t="s">
        <v>13</v>
      </c>
      <c r="C1408" s="96" t="s">
        <v>1235</v>
      </c>
      <c r="D1408" s="58" t="s">
        <v>1235</v>
      </c>
      <c r="G1408" s="58" t="s">
        <v>17</v>
      </c>
      <c r="H1408" s="58" t="s">
        <v>17</v>
      </c>
      <c r="I1408" s="58" t="s">
        <v>17</v>
      </c>
      <c r="J1408" s="58" t="s">
        <v>17</v>
      </c>
      <c r="K1408" s="58" t="s">
        <v>17</v>
      </c>
    </row>
    <row r="1409" spans="1:11" x14ac:dyDescent="0.25">
      <c r="A1409" t="str">
        <f t="shared" si="21"/>
        <v>UnitMCPA</v>
      </c>
      <c r="B1409" s="58" t="s">
        <v>13</v>
      </c>
      <c r="C1409" s="96" t="s">
        <v>1236</v>
      </c>
      <c r="D1409" s="58" t="s">
        <v>3211</v>
      </c>
    </row>
    <row r="1410" spans="1:11" x14ac:dyDescent="0.25">
      <c r="A1410" t="str">
        <f t="shared" si="21"/>
        <v>UnitMCST</v>
      </c>
      <c r="B1410" s="58" t="s">
        <v>13</v>
      </c>
      <c r="C1410" s="96" t="s">
        <v>1237</v>
      </c>
      <c r="D1410" s="58" t="s">
        <v>3188</v>
      </c>
      <c r="G1410" s="58" t="s">
        <v>17</v>
      </c>
      <c r="H1410" s="58" t="s">
        <v>17</v>
      </c>
      <c r="I1410" s="58" t="s">
        <v>17</v>
      </c>
      <c r="J1410" s="58" t="s">
        <v>17</v>
      </c>
      <c r="K1410" s="58" t="s">
        <v>17</v>
      </c>
    </row>
    <row r="1411" spans="1:11" x14ac:dyDescent="0.25">
      <c r="A1411" t="str">
        <f t="shared" si="21"/>
        <v>UnitMDLG</v>
      </c>
      <c r="B1411" s="58" t="s">
        <v>13</v>
      </c>
      <c r="C1411" s="96" t="s">
        <v>1238</v>
      </c>
      <c r="D1411" s="58" t="s">
        <v>3212</v>
      </c>
    </row>
    <row r="1412" spans="1:11" x14ac:dyDescent="0.25">
      <c r="A1412" t="str">
        <f t="shared" ref="A1412:A1475" si="22">B1412&amp;C1412</f>
        <v>UnitMECC</v>
      </c>
      <c r="B1412" s="58" t="s">
        <v>13</v>
      </c>
      <c r="C1412" s="96" t="s">
        <v>1239</v>
      </c>
      <c r="D1412" s="58" t="s">
        <v>3213</v>
      </c>
      <c r="G1412" s="58" t="s">
        <v>17</v>
      </c>
      <c r="H1412" s="58" t="s">
        <v>17</v>
      </c>
      <c r="I1412" s="58" t="s">
        <v>17</v>
      </c>
      <c r="J1412" s="58" t="s">
        <v>17</v>
      </c>
      <c r="K1412" s="58" t="s">
        <v>17</v>
      </c>
    </row>
    <row r="1413" spans="1:11" x14ac:dyDescent="0.25">
      <c r="A1413" t="str">
        <f t="shared" si="22"/>
        <v>UnitMECH</v>
      </c>
      <c r="B1413" s="58" t="s">
        <v>13</v>
      </c>
      <c r="C1413" s="96" t="s">
        <v>1240</v>
      </c>
      <c r="D1413" s="58" t="s">
        <v>3214</v>
      </c>
    </row>
    <row r="1414" spans="1:11" x14ac:dyDescent="0.25">
      <c r="A1414" t="str">
        <f t="shared" si="22"/>
        <v>UnitMEDC</v>
      </c>
      <c r="B1414" s="58" t="s">
        <v>13</v>
      </c>
      <c r="C1414" s="96" t="s">
        <v>1241</v>
      </c>
      <c r="D1414" s="58" t="s">
        <v>3215</v>
      </c>
    </row>
    <row r="1415" spans="1:11" x14ac:dyDescent="0.25">
      <c r="A1415" t="str">
        <f t="shared" si="22"/>
        <v>UnitMEDI</v>
      </c>
      <c r="B1415" s="58" t="s">
        <v>13</v>
      </c>
      <c r="C1415" s="96" t="s">
        <v>1242</v>
      </c>
      <c r="D1415" s="58" t="s">
        <v>3216</v>
      </c>
      <c r="G1415" s="58" t="s">
        <v>17</v>
      </c>
      <c r="H1415" s="58" t="s">
        <v>17</v>
      </c>
      <c r="I1415" s="58" t="s">
        <v>17</v>
      </c>
      <c r="J1415" s="58" t="s">
        <v>17</v>
      </c>
      <c r="K1415" s="58" t="s">
        <v>17</v>
      </c>
    </row>
    <row r="1416" spans="1:11" x14ac:dyDescent="0.25">
      <c r="A1416" t="str">
        <f t="shared" si="22"/>
        <v>UnitMEDR</v>
      </c>
      <c r="B1416" s="58" t="s">
        <v>13</v>
      </c>
      <c r="C1416" s="96" t="s">
        <v>1243</v>
      </c>
      <c r="D1416" s="58" t="s">
        <v>3217</v>
      </c>
      <c r="G1416" s="58" t="s">
        <v>17</v>
      </c>
      <c r="H1416" s="58" t="s">
        <v>17</v>
      </c>
      <c r="I1416" s="58" t="s">
        <v>17</v>
      </c>
      <c r="J1416" s="58" t="s">
        <v>17</v>
      </c>
      <c r="K1416" s="58" t="s">
        <v>17</v>
      </c>
    </row>
    <row r="1417" spans="1:11" x14ac:dyDescent="0.25">
      <c r="A1417" t="str">
        <f t="shared" si="22"/>
        <v>UnitMENT</v>
      </c>
      <c r="B1417" s="58" t="s">
        <v>13</v>
      </c>
      <c r="C1417" s="96" t="s">
        <v>1245</v>
      </c>
      <c r="D1417" s="58" t="s">
        <v>3218</v>
      </c>
      <c r="G1417" s="58" t="s">
        <v>17</v>
      </c>
      <c r="H1417" s="58" t="s">
        <v>17</v>
      </c>
      <c r="I1417" s="58" t="s">
        <v>17</v>
      </c>
      <c r="J1417" s="58" t="s">
        <v>17</v>
      </c>
      <c r="K1417" s="58" t="s">
        <v>17</v>
      </c>
    </row>
    <row r="1418" spans="1:11" x14ac:dyDescent="0.25">
      <c r="A1418" t="str">
        <f t="shared" si="22"/>
        <v>UnitMERC</v>
      </c>
      <c r="B1418" s="58" t="s">
        <v>13</v>
      </c>
      <c r="C1418" s="96" t="s">
        <v>1246</v>
      </c>
      <c r="D1418" s="58" t="s">
        <v>3219</v>
      </c>
      <c r="G1418" s="58" t="s">
        <v>17</v>
      </c>
      <c r="H1418" s="58" t="s">
        <v>17</v>
      </c>
      <c r="I1418" s="58" t="s">
        <v>17</v>
      </c>
      <c r="J1418" s="58" t="s">
        <v>17</v>
      </c>
      <c r="K1418" s="58" t="s">
        <v>17</v>
      </c>
    </row>
    <row r="1419" spans="1:11" x14ac:dyDescent="0.25">
      <c r="A1419" t="str">
        <f t="shared" si="22"/>
        <v>UnitMETL</v>
      </c>
      <c r="B1419" s="58" t="s">
        <v>13</v>
      </c>
      <c r="C1419" s="96" t="s">
        <v>1247</v>
      </c>
      <c r="D1419" s="58" t="s">
        <v>3220</v>
      </c>
      <c r="G1419" s="58" t="s">
        <v>17</v>
      </c>
      <c r="H1419" s="58" t="s">
        <v>17</v>
      </c>
      <c r="I1419" s="58" t="s">
        <v>17</v>
      </c>
      <c r="J1419" s="58" t="s">
        <v>17</v>
      </c>
      <c r="K1419" s="58" t="s">
        <v>17</v>
      </c>
    </row>
    <row r="1420" spans="1:11" x14ac:dyDescent="0.25">
      <c r="A1420" t="str">
        <f t="shared" si="22"/>
        <v>UnitMGRT</v>
      </c>
      <c r="B1420" s="58" t="s">
        <v>13</v>
      </c>
      <c r="C1420" s="96" t="s">
        <v>1248</v>
      </c>
      <c r="D1420" s="58" t="s">
        <v>3221</v>
      </c>
    </row>
    <row r="1421" spans="1:11" x14ac:dyDescent="0.25">
      <c r="A1421" t="str">
        <f t="shared" si="22"/>
        <v>UnitMICR</v>
      </c>
      <c r="B1421" s="58" t="s">
        <v>13</v>
      </c>
      <c r="C1421" s="96" t="s">
        <v>1249</v>
      </c>
      <c r="D1421" s="58" t="s">
        <v>3222</v>
      </c>
    </row>
    <row r="1422" spans="1:11" x14ac:dyDescent="0.25">
      <c r="A1422" t="str">
        <f t="shared" si="22"/>
        <v>UnitMIDL</v>
      </c>
      <c r="B1422" s="58" t="s">
        <v>13</v>
      </c>
      <c r="C1422" s="96" t="s">
        <v>1250</v>
      </c>
      <c r="D1422" s="58" t="s">
        <v>3223</v>
      </c>
    </row>
    <row r="1423" spans="1:11" x14ac:dyDescent="0.25">
      <c r="A1423" t="str">
        <f t="shared" si="22"/>
        <v>UnitMOCK</v>
      </c>
      <c r="B1423" s="58" t="s">
        <v>13</v>
      </c>
      <c r="C1423" s="96" t="s">
        <v>1252</v>
      </c>
      <c r="D1423" s="58" t="s">
        <v>3224</v>
      </c>
      <c r="G1423" s="58" t="s">
        <v>17</v>
      </c>
      <c r="H1423" s="58" t="s">
        <v>17</v>
      </c>
      <c r="I1423" s="58" t="s">
        <v>17</v>
      </c>
      <c r="J1423" s="58" t="s">
        <v>17</v>
      </c>
      <c r="K1423" s="58" t="s">
        <v>17</v>
      </c>
    </row>
    <row r="1424" spans="1:11" x14ac:dyDescent="0.25">
      <c r="A1424" t="str">
        <f t="shared" si="22"/>
        <v>UnitMODE</v>
      </c>
      <c r="B1424" s="58" t="s">
        <v>13</v>
      </c>
      <c r="C1424" s="96" t="s">
        <v>1253</v>
      </c>
      <c r="D1424" s="58" t="s">
        <v>3225</v>
      </c>
    </row>
    <row r="1425" spans="1:11" x14ac:dyDescent="0.25">
      <c r="A1425" t="str">
        <f t="shared" si="22"/>
        <v>UnitMODS</v>
      </c>
      <c r="B1425" s="58" t="s">
        <v>13</v>
      </c>
      <c r="C1425" s="96" t="s">
        <v>1254</v>
      </c>
      <c r="D1425" s="58" t="s">
        <v>3226</v>
      </c>
      <c r="G1425" s="58" t="s">
        <v>17</v>
      </c>
      <c r="H1425" s="58" t="s">
        <v>17</v>
      </c>
      <c r="I1425" s="58" t="s">
        <v>17</v>
      </c>
      <c r="J1425" s="58" t="s">
        <v>17</v>
      </c>
      <c r="K1425" s="58" t="s">
        <v>17</v>
      </c>
    </row>
    <row r="1426" spans="1:11" x14ac:dyDescent="0.25">
      <c r="A1426" t="str">
        <f t="shared" si="22"/>
        <v>UnitMONT</v>
      </c>
      <c r="B1426" s="58" t="s">
        <v>13</v>
      </c>
      <c r="C1426" s="96" t="s">
        <v>1255</v>
      </c>
      <c r="D1426" s="58" t="s">
        <v>3227</v>
      </c>
      <c r="G1426" s="58" t="s">
        <v>17</v>
      </c>
      <c r="H1426" s="58" t="s">
        <v>17</v>
      </c>
      <c r="I1426" s="58" t="s">
        <v>17</v>
      </c>
      <c r="J1426" s="58" t="s">
        <v>17</v>
      </c>
      <c r="K1426" s="58" t="s">
        <v>17</v>
      </c>
    </row>
    <row r="1427" spans="1:11" x14ac:dyDescent="0.25">
      <c r="A1427" t="str">
        <f t="shared" si="22"/>
        <v>UnitMOVE</v>
      </c>
      <c r="B1427" s="58" t="s">
        <v>13</v>
      </c>
      <c r="C1427" s="96" t="s">
        <v>1256</v>
      </c>
      <c r="D1427" s="58" t="s">
        <v>3228</v>
      </c>
    </row>
    <row r="1428" spans="1:11" x14ac:dyDescent="0.25">
      <c r="A1428" t="str">
        <f t="shared" si="22"/>
        <v>UnitMPC2</v>
      </c>
      <c r="B1428" s="58" t="s">
        <v>13</v>
      </c>
      <c r="C1428" s="96" t="s">
        <v>1257</v>
      </c>
      <c r="D1428" s="58" t="s">
        <v>3229</v>
      </c>
      <c r="G1428" s="58" t="s">
        <v>17</v>
      </c>
      <c r="H1428" s="58" t="s">
        <v>17</v>
      </c>
      <c r="I1428" s="58" t="s">
        <v>17</v>
      </c>
      <c r="J1428" s="58" t="s">
        <v>17</v>
      </c>
      <c r="K1428" s="58" t="s">
        <v>17</v>
      </c>
    </row>
    <row r="1429" spans="1:11" x14ac:dyDescent="0.25">
      <c r="A1429" t="str">
        <f t="shared" si="22"/>
        <v>UnitMPCT</v>
      </c>
      <c r="B1429" s="58" t="s">
        <v>13</v>
      </c>
      <c r="C1429" s="96" t="s">
        <v>1258</v>
      </c>
      <c r="D1429" s="58" t="s">
        <v>3230</v>
      </c>
      <c r="G1429" s="58" t="s">
        <v>17</v>
      </c>
      <c r="H1429" s="58" t="s">
        <v>17</v>
      </c>
      <c r="I1429" s="58" t="s">
        <v>17</v>
      </c>
      <c r="J1429" s="58" t="s">
        <v>17</v>
      </c>
      <c r="K1429" s="58" t="s">
        <v>17</v>
      </c>
    </row>
    <row r="1430" spans="1:11" x14ac:dyDescent="0.25">
      <c r="A1430" t="str">
        <f t="shared" si="22"/>
        <v>UnitMPM0</v>
      </c>
      <c r="B1430" s="58" t="s">
        <v>13</v>
      </c>
      <c r="C1430" s="96" t="s">
        <v>1259</v>
      </c>
      <c r="D1430" s="58" t="s">
        <v>1259</v>
      </c>
      <c r="G1430" s="58" t="s">
        <v>17</v>
      </c>
      <c r="H1430" s="58" t="s">
        <v>17</v>
      </c>
      <c r="I1430" s="58" t="s">
        <v>17</v>
      </c>
      <c r="J1430" s="58" t="s">
        <v>17</v>
      </c>
      <c r="K1430" s="58" t="s">
        <v>17</v>
      </c>
    </row>
    <row r="1431" spans="1:11" x14ac:dyDescent="0.25">
      <c r="A1431" t="str">
        <f t="shared" si="22"/>
        <v>UnitMPMC</v>
      </c>
      <c r="B1431" s="58" t="s">
        <v>13</v>
      </c>
      <c r="C1431" s="96" t="s">
        <v>1260</v>
      </c>
      <c r="D1431" s="58" t="s">
        <v>3231</v>
      </c>
      <c r="G1431" s="58" t="s">
        <v>17</v>
      </c>
      <c r="H1431" s="58" t="s">
        <v>17</v>
      </c>
      <c r="I1431" s="58" t="s">
        <v>17</v>
      </c>
      <c r="J1431" s="58" t="s">
        <v>17</v>
      </c>
      <c r="K1431" s="58" t="s">
        <v>17</v>
      </c>
    </row>
    <row r="1432" spans="1:11" x14ac:dyDescent="0.25">
      <c r="A1432" t="str">
        <f t="shared" si="22"/>
        <v>UnitMSHP</v>
      </c>
      <c r="B1432" s="58" t="s">
        <v>13</v>
      </c>
      <c r="C1432" s="96" t="s">
        <v>1261</v>
      </c>
      <c r="D1432" s="58" t="s">
        <v>3232</v>
      </c>
      <c r="G1432" s="58" t="s">
        <v>17</v>
      </c>
      <c r="H1432" s="58" t="s">
        <v>17</v>
      </c>
      <c r="I1432" s="58" t="s">
        <v>17</v>
      </c>
      <c r="J1432" s="58" t="s">
        <v>17</v>
      </c>
      <c r="K1432" s="58" t="s">
        <v>17</v>
      </c>
    </row>
    <row r="1433" spans="1:11" x14ac:dyDescent="0.25">
      <c r="A1433" t="str">
        <f t="shared" si="22"/>
        <v>UnitMSHS</v>
      </c>
      <c r="B1433" s="58" t="s">
        <v>13</v>
      </c>
      <c r="C1433" s="96" t="s">
        <v>1262</v>
      </c>
      <c r="D1433" s="58" t="s">
        <v>3233</v>
      </c>
      <c r="G1433" s="58" t="s">
        <v>17</v>
      </c>
      <c r="H1433" s="58" t="s">
        <v>17</v>
      </c>
      <c r="I1433" s="58" t="s">
        <v>17</v>
      </c>
      <c r="J1433" s="58" t="s">
        <v>17</v>
      </c>
      <c r="K1433" s="58" t="s">
        <v>17</v>
      </c>
    </row>
    <row r="1434" spans="1:11" x14ac:dyDescent="0.25">
      <c r="A1434" t="str">
        <f t="shared" si="22"/>
        <v>UnitMTRL</v>
      </c>
      <c r="B1434" s="58" t="s">
        <v>13</v>
      </c>
      <c r="C1434" s="96" t="s">
        <v>1263</v>
      </c>
      <c r="D1434" s="58" t="s">
        <v>3224</v>
      </c>
      <c r="G1434" s="58" t="s">
        <v>17</v>
      </c>
      <c r="H1434" s="58" t="s">
        <v>17</v>
      </c>
      <c r="I1434" s="58" t="s">
        <v>17</v>
      </c>
      <c r="J1434" s="58" t="s">
        <v>17</v>
      </c>
      <c r="K1434" s="58" t="s">
        <v>17</v>
      </c>
    </row>
    <row r="1435" spans="1:11" x14ac:dyDescent="0.25">
      <c r="A1435" t="str">
        <f t="shared" si="22"/>
        <v>UnitMTVN</v>
      </c>
      <c r="B1435" s="58" t="s">
        <v>13</v>
      </c>
      <c r="C1435" s="96" t="s">
        <v>1265</v>
      </c>
      <c r="D1435" s="58" t="s">
        <v>3234</v>
      </c>
      <c r="G1435" s="58" t="s">
        <v>17</v>
      </c>
      <c r="H1435" s="58" t="s">
        <v>17</v>
      </c>
      <c r="I1435" s="58" t="s">
        <v>17</v>
      </c>
      <c r="J1435" s="58" t="s">
        <v>17</v>
      </c>
      <c r="K1435" s="58" t="s">
        <v>17</v>
      </c>
    </row>
    <row r="1436" spans="1:11" x14ac:dyDescent="0.25">
      <c r="A1436" t="str">
        <f t="shared" si="22"/>
        <v>UnitMWMC</v>
      </c>
      <c r="B1436" s="58" t="s">
        <v>13</v>
      </c>
      <c r="C1436" s="96" t="s">
        <v>1267</v>
      </c>
      <c r="D1436" s="58" t="s">
        <v>3235</v>
      </c>
      <c r="G1436" s="58" t="s">
        <v>17</v>
      </c>
      <c r="H1436" s="58" t="s">
        <v>17</v>
      </c>
      <c r="I1436" s="58" t="s">
        <v>17</v>
      </c>
      <c r="J1436" s="58" t="s">
        <v>17</v>
      </c>
      <c r="K1436" s="58" t="s">
        <v>17</v>
      </c>
    </row>
    <row r="1437" spans="1:11" x14ac:dyDescent="0.25">
      <c r="A1437" t="str">
        <f t="shared" si="22"/>
        <v>UnitN010</v>
      </c>
      <c r="B1437" s="58" t="s">
        <v>13</v>
      </c>
      <c r="C1437" s="96" t="s">
        <v>1268</v>
      </c>
      <c r="D1437" s="58" t="s">
        <v>3236</v>
      </c>
      <c r="G1437" s="58" t="s">
        <v>17</v>
      </c>
      <c r="H1437" s="58" t="s">
        <v>17</v>
      </c>
      <c r="I1437" s="58" t="s">
        <v>17</v>
      </c>
      <c r="J1437" s="58" t="s">
        <v>17</v>
      </c>
      <c r="K1437" s="58" t="s">
        <v>17</v>
      </c>
    </row>
    <row r="1438" spans="1:11" x14ac:dyDescent="0.25">
      <c r="A1438" t="str">
        <f t="shared" si="22"/>
        <v>UnitN100</v>
      </c>
      <c r="B1438" s="58" t="s">
        <v>13</v>
      </c>
      <c r="C1438" s="96" t="s">
        <v>1269</v>
      </c>
      <c r="D1438" s="58" t="s">
        <v>3237</v>
      </c>
      <c r="G1438" s="58" t="s">
        <v>17</v>
      </c>
      <c r="H1438" s="58" t="s">
        <v>17</v>
      </c>
      <c r="I1438" s="58" t="s">
        <v>17</v>
      </c>
      <c r="J1438" s="58" t="s">
        <v>17</v>
      </c>
      <c r="K1438" s="58" t="s">
        <v>17</v>
      </c>
    </row>
    <row r="1439" spans="1:11" x14ac:dyDescent="0.25">
      <c r="A1439" t="str">
        <f t="shared" si="22"/>
        <v>UnitN110</v>
      </c>
      <c r="B1439" s="58" t="s">
        <v>13</v>
      </c>
      <c r="C1439" s="96" t="s">
        <v>1270</v>
      </c>
      <c r="D1439" s="58" t="s">
        <v>2532</v>
      </c>
      <c r="G1439" s="58" t="s">
        <v>17</v>
      </c>
      <c r="H1439" s="58" t="s">
        <v>17</v>
      </c>
      <c r="I1439" s="58" t="s">
        <v>17</v>
      </c>
      <c r="J1439" s="58" t="s">
        <v>17</v>
      </c>
      <c r="K1439" s="58" t="s">
        <v>17</v>
      </c>
    </row>
    <row r="1440" spans="1:11" x14ac:dyDescent="0.25">
      <c r="A1440" t="str">
        <f t="shared" si="22"/>
        <v>UnitN120</v>
      </c>
      <c r="B1440" s="58" t="s">
        <v>13</v>
      </c>
      <c r="C1440" s="96" t="s">
        <v>1271</v>
      </c>
      <c r="D1440" s="58" t="s">
        <v>3238</v>
      </c>
      <c r="G1440" s="58" t="s">
        <v>17</v>
      </c>
      <c r="H1440" s="58" t="s">
        <v>17</v>
      </c>
      <c r="I1440" s="58" t="s">
        <v>17</v>
      </c>
      <c r="J1440" s="58" t="s">
        <v>17</v>
      </c>
      <c r="K1440" s="58" t="s">
        <v>17</v>
      </c>
    </row>
    <row r="1441" spans="1:11" x14ac:dyDescent="0.25">
      <c r="A1441" t="str">
        <f t="shared" si="22"/>
        <v>UnitN130</v>
      </c>
      <c r="B1441" s="58" t="s">
        <v>13</v>
      </c>
      <c r="C1441" s="96" t="s">
        <v>1272</v>
      </c>
      <c r="D1441" s="58" t="s">
        <v>2536</v>
      </c>
      <c r="G1441" s="58" t="s">
        <v>17</v>
      </c>
      <c r="H1441" s="58" t="s">
        <v>17</v>
      </c>
      <c r="I1441" s="58" t="s">
        <v>17</v>
      </c>
      <c r="J1441" s="58" t="s">
        <v>17</v>
      </c>
      <c r="K1441" s="58" t="s">
        <v>17</v>
      </c>
    </row>
    <row r="1442" spans="1:11" x14ac:dyDescent="0.25">
      <c r="A1442" t="str">
        <f t="shared" si="22"/>
        <v>UnitN140</v>
      </c>
      <c r="B1442" s="58" t="s">
        <v>13</v>
      </c>
      <c r="C1442" s="96" t="s">
        <v>1273</v>
      </c>
      <c r="D1442" s="58" t="s">
        <v>3239</v>
      </c>
      <c r="G1442" s="58" t="s">
        <v>17</v>
      </c>
      <c r="H1442" s="58" t="s">
        <v>17</v>
      </c>
      <c r="I1442" s="58" t="s">
        <v>17</v>
      </c>
      <c r="J1442" s="58" t="s">
        <v>17</v>
      </c>
      <c r="K1442" s="58" t="s">
        <v>17</v>
      </c>
    </row>
    <row r="1443" spans="1:11" x14ac:dyDescent="0.25">
      <c r="A1443" t="str">
        <f t="shared" si="22"/>
        <v>UnitN150</v>
      </c>
      <c r="B1443" s="58" t="s">
        <v>13</v>
      </c>
      <c r="C1443" s="96" t="s">
        <v>1274</v>
      </c>
      <c r="D1443" s="58" t="s">
        <v>3240</v>
      </c>
      <c r="G1443" s="58" t="s">
        <v>17</v>
      </c>
      <c r="H1443" s="58" t="s">
        <v>17</v>
      </c>
      <c r="I1443" s="58" t="s">
        <v>17</v>
      </c>
      <c r="J1443" s="58" t="s">
        <v>17</v>
      </c>
      <c r="K1443" s="58" t="s">
        <v>17</v>
      </c>
    </row>
    <row r="1444" spans="1:11" x14ac:dyDescent="0.25">
      <c r="A1444" t="str">
        <f t="shared" si="22"/>
        <v>UnitN200</v>
      </c>
      <c r="B1444" s="58" t="s">
        <v>13</v>
      </c>
      <c r="C1444" s="96" t="s">
        <v>1275</v>
      </c>
      <c r="D1444" s="58" t="s">
        <v>3241</v>
      </c>
      <c r="G1444" s="58" t="s">
        <v>17</v>
      </c>
      <c r="H1444" s="58" t="s">
        <v>17</v>
      </c>
      <c r="I1444" s="58" t="s">
        <v>17</v>
      </c>
      <c r="J1444" s="58" t="s">
        <v>17</v>
      </c>
      <c r="K1444" s="58" t="s">
        <v>17</v>
      </c>
    </row>
    <row r="1445" spans="1:11" x14ac:dyDescent="0.25">
      <c r="A1445" t="str">
        <f t="shared" si="22"/>
        <v>UnitN210</v>
      </c>
      <c r="B1445" s="58" t="s">
        <v>13</v>
      </c>
      <c r="C1445" s="96" t="s">
        <v>1276</v>
      </c>
      <c r="D1445" s="58" t="s">
        <v>2530</v>
      </c>
      <c r="G1445" s="58" t="s">
        <v>17</v>
      </c>
      <c r="H1445" s="58" t="s">
        <v>17</v>
      </c>
      <c r="I1445" s="58" t="s">
        <v>17</v>
      </c>
      <c r="J1445" s="58" t="s">
        <v>17</v>
      </c>
      <c r="K1445" s="58" t="s">
        <v>17</v>
      </c>
    </row>
    <row r="1446" spans="1:11" x14ac:dyDescent="0.25">
      <c r="A1446" t="str">
        <f t="shared" si="22"/>
        <v>UnitN220</v>
      </c>
      <c r="B1446" s="58" t="s">
        <v>13</v>
      </c>
      <c r="C1446" s="96" t="s">
        <v>1277</v>
      </c>
      <c r="D1446" s="58" t="s">
        <v>2528</v>
      </c>
      <c r="G1446" s="58" t="s">
        <v>17</v>
      </c>
      <c r="H1446" s="58" t="s">
        <v>17</v>
      </c>
      <c r="I1446" s="58" t="s">
        <v>17</v>
      </c>
      <c r="J1446" s="58" t="s">
        <v>17</v>
      </c>
      <c r="K1446" s="58" t="s">
        <v>17</v>
      </c>
    </row>
    <row r="1447" spans="1:11" x14ac:dyDescent="0.25">
      <c r="A1447" t="str">
        <f t="shared" si="22"/>
        <v>UnitN230</v>
      </c>
      <c r="B1447" s="58" t="s">
        <v>13</v>
      </c>
      <c r="C1447" s="96" t="s">
        <v>1278</v>
      </c>
      <c r="D1447" s="58" t="s">
        <v>2540</v>
      </c>
      <c r="G1447" s="58" t="s">
        <v>17</v>
      </c>
      <c r="H1447" s="58" t="s">
        <v>17</v>
      </c>
      <c r="I1447" s="58" t="s">
        <v>17</v>
      </c>
      <c r="J1447" s="58" t="s">
        <v>17</v>
      </c>
      <c r="K1447" s="58" t="s">
        <v>17</v>
      </c>
    </row>
    <row r="1448" spans="1:11" x14ac:dyDescent="0.25">
      <c r="A1448" t="str">
        <f t="shared" si="22"/>
        <v>UnitN240</v>
      </c>
      <c r="B1448" s="58" t="s">
        <v>13</v>
      </c>
      <c r="C1448" s="96" t="s">
        <v>1279</v>
      </c>
      <c r="D1448" s="58" t="s">
        <v>2534</v>
      </c>
      <c r="G1448" s="58" t="s">
        <v>17</v>
      </c>
      <c r="H1448" s="58" t="s">
        <v>17</v>
      </c>
      <c r="I1448" s="58" t="s">
        <v>17</v>
      </c>
      <c r="J1448" s="58" t="s">
        <v>17</v>
      </c>
      <c r="K1448" s="58" t="s">
        <v>17</v>
      </c>
    </row>
    <row r="1449" spans="1:11" x14ac:dyDescent="0.25">
      <c r="A1449" t="str">
        <f t="shared" si="22"/>
        <v>UnitN250</v>
      </c>
      <c r="B1449" s="58" t="s">
        <v>13</v>
      </c>
      <c r="C1449" s="96" t="s">
        <v>1280</v>
      </c>
      <c r="D1449" s="58" t="s">
        <v>3242</v>
      </c>
      <c r="G1449" s="58" t="s">
        <v>17</v>
      </c>
      <c r="H1449" s="58" t="s">
        <v>17</v>
      </c>
      <c r="I1449" s="58" t="s">
        <v>17</v>
      </c>
      <c r="J1449" s="58" t="s">
        <v>17</v>
      </c>
      <c r="K1449" s="58" t="s">
        <v>17</v>
      </c>
    </row>
    <row r="1450" spans="1:11" x14ac:dyDescent="0.25">
      <c r="A1450" t="str">
        <f t="shared" si="22"/>
        <v>UnitN260</v>
      </c>
      <c r="B1450" s="58" t="s">
        <v>13</v>
      </c>
      <c r="C1450" s="96" t="s">
        <v>1281</v>
      </c>
      <c r="D1450" s="58" t="s">
        <v>3243</v>
      </c>
      <c r="G1450" s="58" t="s">
        <v>17</v>
      </c>
      <c r="H1450" s="58" t="s">
        <v>17</v>
      </c>
      <c r="I1450" s="58" t="s">
        <v>17</v>
      </c>
      <c r="J1450" s="58" t="s">
        <v>17</v>
      </c>
      <c r="K1450" s="58" t="s">
        <v>17</v>
      </c>
    </row>
    <row r="1451" spans="1:11" x14ac:dyDescent="0.25">
      <c r="A1451" t="str">
        <f t="shared" si="22"/>
        <v>UnitN300</v>
      </c>
      <c r="B1451" s="58" t="s">
        <v>13</v>
      </c>
      <c r="C1451" s="96" t="s">
        <v>1282</v>
      </c>
      <c r="D1451" s="58" t="s">
        <v>3244</v>
      </c>
      <c r="G1451" s="58" t="s">
        <v>17</v>
      </c>
      <c r="H1451" s="58" t="s">
        <v>17</v>
      </c>
      <c r="I1451" s="58" t="s">
        <v>17</v>
      </c>
      <c r="J1451" s="58" t="s">
        <v>17</v>
      </c>
      <c r="K1451" s="58" t="s">
        <v>17</v>
      </c>
    </row>
    <row r="1452" spans="1:11" x14ac:dyDescent="0.25">
      <c r="A1452" t="str">
        <f t="shared" si="22"/>
        <v>UnitN310</v>
      </c>
      <c r="B1452" s="58" t="s">
        <v>13</v>
      </c>
      <c r="C1452" s="96" t="s">
        <v>1283</v>
      </c>
      <c r="D1452" s="58" t="s">
        <v>2542</v>
      </c>
      <c r="G1452" s="58" t="s">
        <v>17</v>
      </c>
      <c r="H1452" s="58" t="s">
        <v>17</v>
      </c>
      <c r="I1452" s="58" t="s">
        <v>17</v>
      </c>
      <c r="J1452" s="58" t="s">
        <v>17</v>
      </c>
      <c r="K1452" s="58" t="s">
        <v>17</v>
      </c>
    </row>
    <row r="1453" spans="1:11" x14ac:dyDescent="0.25">
      <c r="A1453" t="str">
        <f t="shared" si="22"/>
        <v>UnitN320</v>
      </c>
      <c r="B1453" s="58" t="s">
        <v>13</v>
      </c>
      <c r="C1453" s="96" t="s">
        <v>1284</v>
      </c>
      <c r="D1453" s="58" t="s">
        <v>3245</v>
      </c>
      <c r="G1453" s="58" t="s">
        <v>17</v>
      </c>
      <c r="H1453" s="58" t="s">
        <v>17</v>
      </c>
      <c r="I1453" s="58" t="s">
        <v>17</v>
      </c>
      <c r="J1453" s="58" t="s">
        <v>17</v>
      </c>
      <c r="K1453" s="58" t="s">
        <v>17</v>
      </c>
    </row>
    <row r="1454" spans="1:11" x14ac:dyDescent="0.25">
      <c r="A1454" t="str">
        <f t="shared" si="22"/>
        <v>UnitN330</v>
      </c>
      <c r="B1454" s="58" t="s">
        <v>13</v>
      </c>
      <c r="C1454" s="96" t="s">
        <v>1285</v>
      </c>
      <c r="D1454" s="58" t="s">
        <v>2538</v>
      </c>
      <c r="G1454" s="58" t="s">
        <v>17</v>
      </c>
      <c r="H1454" s="58" t="s">
        <v>17</v>
      </c>
      <c r="I1454" s="58" t="s">
        <v>17</v>
      </c>
      <c r="J1454" s="58" t="s">
        <v>17</v>
      </c>
      <c r="K1454" s="58" t="s">
        <v>17</v>
      </c>
    </row>
    <row r="1455" spans="1:11" x14ac:dyDescent="0.25">
      <c r="A1455" t="str">
        <f t="shared" si="22"/>
        <v>UnitN340</v>
      </c>
      <c r="B1455" s="58" t="s">
        <v>13</v>
      </c>
      <c r="C1455" s="96" t="s">
        <v>1286</v>
      </c>
      <c r="D1455" s="58" t="s">
        <v>3246</v>
      </c>
      <c r="G1455" s="58" t="s">
        <v>17</v>
      </c>
      <c r="H1455" s="58" t="s">
        <v>17</v>
      </c>
      <c r="I1455" s="58" t="s">
        <v>17</v>
      </c>
      <c r="J1455" s="58" t="s">
        <v>17</v>
      </c>
      <c r="K1455" s="58" t="s">
        <v>17</v>
      </c>
    </row>
    <row r="1456" spans="1:11" x14ac:dyDescent="0.25">
      <c r="A1456" t="str">
        <f t="shared" si="22"/>
        <v>UnitN350</v>
      </c>
      <c r="B1456" s="58" t="s">
        <v>13</v>
      </c>
      <c r="C1456" s="96" t="s">
        <v>1287</v>
      </c>
      <c r="D1456" s="58" t="s">
        <v>2557</v>
      </c>
      <c r="G1456" s="58" t="s">
        <v>17</v>
      </c>
      <c r="H1456" s="58" t="s">
        <v>17</v>
      </c>
      <c r="I1456" s="58" t="s">
        <v>17</v>
      </c>
      <c r="J1456" s="58" t="s">
        <v>17</v>
      </c>
      <c r="K1456" s="58" t="s">
        <v>17</v>
      </c>
    </row>
    <row r="1457" spans="1:11" x14ac:dyDescent="0.25">
      <c r="A1457" t="str">
        <f t="shared" si="22"/>
        <v>UnitN410</v>
      </c>
      <c r="B1457" s="58" t="s">
        <v>13</v>
      </c>
      <c r="C1457" s="96" t="s">
        <v>1288</v>
      </c>
      <c r="D1457" s="58" t="s">
        <v>3247</v>
      </c>
      <c r="G1457" s="58" t="s">
        <v>17</v>
      </c>
      <c r="H1457" s="58" t="s">
        <v>17</v>
      </c>
      <c r="I1457" s="58" t="s">
        <v>17</v>
      </c>
      <c r="J1457" s="58" t="s">
        <v>17</v>
      </c>
      <c r="K1457" s="58" t="s">
        <v>17</v>
      </c>
    </row>
    <row r="1458" spans="1:11" x14ac:dyDescent="0.25">
      <c r="A1458" t="str">
        <f t="shared" si="22"/>
        <v>UnitN411</v>
      </c>
      <c r="B1458" s="58" t="s">
        <v>13</v>
      </c>
      <c r="C1458" s="96" t="s">
        <v>1289</v>
      </c>
      <c r="D1458" s="58" t="s">
        <v>3248</v>
      </c>
      <c r="G1458" s="58" t="s">
        <v>17</v>
      </c>
      <c r="H1458" s="58" t="s">
        <v>17</v>
      </c>
      <c r="I1458" s="58" t="s">
        <v>17</v>
      </c>
      <c r="J1458" s="58" t="s">
        <v>17</v>
      </c>
      <c r="K1458" s="58" t="s">
        <v>17</v>
      </c>
    </row>
    <row r="1459" spans="1:11" x14ac:dyDescent="0.25">
      <c r="A1459" t="str">
        <f t="shared" si="22"/>
        <v>UnitN415</v>
      </c>
      <c r="B1459" s="58" t="s">
        <v>13</v>
      </c>
      <c r="C1459" s="96" t="s">
        <v>1290</v>
      </c>
      <c r="D1459" s="58" t="s">
        <v>3249</v>
      </c>
      <c r="G1459" s="58" t="s">
        <v>17</v>
      </c>
      <c r="H1459" s="58" t="s">
        <v>17</v>
      </c>
      <c r="I1459" s="58" t="s">
        <v>17</v>
      </c>
      <c r="J1459" s="58" t="s">
        <v>17</v>
      </c>
      <c r="K1459" s="58" t="s">
        <v>17</v>
      </c>
    </row>
    <row r="1460" spans="1:11" x14ac:dyDescent="0.25">
      <c r="A1460" t="str">
        <f t="shared" si="22"/>
        <v>UnitN420</v>
      </c>
      <c r="B1460" s="58" t="s">
        <v>13</v>
      </c>
      <c r="C1460" s="96" t="s">
        <v>1291</v>
      </c>
      <c r="D1460" s="58" t="s">
        <v>3250</v>
      </c>
      <c r="G1460" s="58" t="s">
        <v>17</v>
      </c>
      <c r="H1460" s="58" t="s">
        <v>17</v>
      </c>
      <c r="I1460" s="58" t="s">
        <v>17</v>
      </c>
      <c r="J1460" s="58" t="s">
        <v>17</v>
      </c>
      <c r="K1460" s="58" t="s">
        <v>17</v>
      </c>
    </row>
    <row r="1461" spans="1:11" x14ac:dyDescent="0.25">
      <c r="A1461" t="str">
        <f t="shared" si="22"/>
        <v>UnitN425</v>
      </c>
      <c r="B1461" s="58" t="s">
        <v>13</v>
      </c>
      <c r="C1461" s="96" t="s">
        <v>1292</v>
      </c>
      <c r="D1461" s="58" t="s">
        <v>3251</v>
      </c>
      <c r="G1461" s="58" t="s">
        <v>17</v>
      </c>
      <c r="H1461" s="58" t="s">
        <v>17</v>
      </c>
      <c r="I1461" s="58" t="s">
        <v>17</v>
      </c>
      <c r="J1461" s="58" t="s">
        <v>17</v>
      </c>
      <c r="K1461" s="58" t="s">
        <v>17</v>
      </c>
    </row>
    <row r="1462" spans="1:11" x14ac:dyDescent="0.25">
      <c r="A1462" t="str">
        <f t="shared" si="22"/>
        <v>UnitN430</v>
      </c>
      <c r="B1462" s="58" t="s">
        <v>13</v>
      </c>
      <c r="C1462" s="96" t="s">
        <v>1293</v>
      </c>
      <c r="D1462" s="58" t="s">
        <v>3252</v>
      </c>
      <c r="G1462" s="58" t="s">
        <v>17</v>
      </c>
      <c r="H1462" s="58" t="s">
        <v>17</v>
      </c>
      <c r="I1462" s="58" t="s">
        <v>17</v>
      </c>
      <c r="J1462" s="58" t="s">
        <v>17</v>
      </c>
      <c r="K1462" s="58" t="s">
        <v>17</v>
      </c>
    </row>
    <row r="1463" spans="1:11" x14ac:dyDescent="0.25">
      <c r="A1463" t="str">
        <f t="shared" si="22"/>
        <v>UnitN435</v>
      </c>
      <c r="B1463" s="58" t="s">
        <v>13</v>
      </c>
      <c r="C1463" s="96" t="s">
        <v>1294</v>
      </c>
      <c r="D1463" s="58" t="s">
        <v>3253</v>
      </c>
      <c r="G1463" s="58" t="s">
        <v>17</v>
      </c>
      <c r="H1463" s="58" t="s">
        <v>17</v>
      </c>
      <c r="I1463" s="58" t="s">
        <v>17</v>
      </c>
      <c r="J1463" s="58" t="s">
        <v>17</v>
      </c>
      <c r="K1463" s="58" t="s">
        <v>17</v>
      </c>
    </row>
    <row r="1464" spans="1:11" x14ac:dyDescent="0.25">
      <c r="A1464" t="str">
        <f t="shared" si="22"/>
        <v>UnitN440</v>
      </c>
      <c r="B1464" s="58" t="s">
        <v>13</v>
      </c>
      <c r="C1464" s="96" t="s">
        <v>1295</v>
      </c>
      <c r="D1464" s="58" t="s">
        <v>3254</v>
      </c>
      <c r="G1464" s="58" t="s">
        <v>17</v>
      </c>
      <c r="H1464" s="58" t="s">
        <v>17</v>
      </c>
      <c r="I1464" s="58" t="s">
        <v>17</v>
      </c>
      <c r="J1464" s="58" t="s">
        <v>17</v>
      </c>
      <c r="K1464" s="58" t="s">
        <v>17</v>
      </c>
    </row>
    <row r="1465" spans="1:11" x14ac:dyDescent="0.25">
      <c r="A1465" t="str">
        <f t="shared" si="22"/>
        <v>UnitN445</v>
      </c>
      <c r="B1465" s="58" t="s">
        <v>13</v>
      </c>
      <c r="C1465" s="96" t="s">
        <v>1296</v>
      </c>
      <c r="D1465" s="58" t="s">
        <v>3255</v>
      </c>
      <c r="G1465" s="58" t="s">
        <v>17</v>
      </c>
      <c r="H1465" s="58" t="s">
        <v>17</v>
      </c>
      <c r="I1465" s="58" t="s">
        <v>17</v>
      </c>
      <c r="J1465" s="58" t="s">
        <v>17</v>
      </c>
      <c r="K1465" s="58" t="s">
        <v>17</v>
      </c>
    </row>
    <row r="1466" spans="1:11" x14ac:dyDescent="0.25">
      <c r="A1466" t="str">
        <f t="shared" si="22"/>
        <v>UnitN450</v>
      </c>
      <c r="B1466" s="58" t="s">
        <v>13</v>
      </c>
      <c r="C1466" s="96" t="s">
        <v>1297</v>
      </c>
      <c r="D1466" s="58" t="s">
        <v>3256</v>
      </c>
      <c r="G1466" s="58" t="s">
        <v>17</v>
      </c>
      <c r="H1466" s="58" t="s">
        <v>17</v>
      </c>
      <c r="I1466" s="58" t="s">
        <v>17</v>
      </c>
      <c r="J1466" s="58" t="s">
        <v>17</v>
      </c>
      <c r="K1466" s="58" t="s">
        <v>17</v>
      </c>
    </row>
    <row r="1467" spans="1:11" x14ac:dyDescent="0.25">
      <c r="A1467" t="str">
        <f t="shared" si="22"/>
        <v>UnitN455</v>
      </c>
      <c r="B1467" s="58" t="s">
        <v>13</v>
      </c>
      <c r="C1467" s="96" t="s">
        <v>1298</v>
      </c>
      <c r="D1467" s="58" t="s">
        <v>3257</v>
      </c>
      <c r="G1467" s="58" t="s">
        <v>17</v>
      </c>
      <c r="H1467" s="58" t="s">
        <v>17</v>
      </c>
      <c r="I1467" s="58" t="s">
        <v>17</v>
      </c>
      <c r="J1467" s="58" t="s">
        <v>17</v>
      </c>
      <c r="K1467" s="58" t="s">
        <v>17</v>
      </c>
    </row>
    <row r="1468" spans="1:11" x14ac:dyDescent="0.25">
      <c r="A1468" t="str">
        <f t="shared" si="22"/>
        <v>UnitN460</v>
      </c>
      <c r="B1468" s="58" t="s">
        <v>13</v>
      </c>
      <c r="C1468" s="96" t="s">
        <v>1299</v>
      </c>
      <c r="D1468" s="58" t="s">
        <v>3258</v>
      </c>
      <c r="G1468" s="58" t="s">
        <v>17</v>
      </c>
      <c r="H1468" s="58" t="s">
        <v>17</v>
      </c>
      <c r="I1468" s="58" t="s">
        <v>17</v>
      </c>
      <c r="J1468" s="58" t="s">
        <v>17</v>
      </c>
      <c r="K1468" s="58" t="s">
        <v>17</v>
      </c>
    </row>
    <row r="1469" spans="1:11" x14ac:dyDescent="0.25">
      <c r="A1469" t="str">
        <f t="shared" si="22"/>
        <v>UnitN465</v>
      </c>
      <c r="B1469" s="58" t="s">
        <v>13</v>
      </c>
      <c r="C1469" s="96" t="s">
        <v>1300</v>
      </c>
      <c r="D1469" s="58" t="s">
        <v>3259</v>
      </c>
      <c r="G1469" s="58" t="s">
        <v>17</v>
      </c>
      <c r="H1469" s="58" t="s">
        <v>17</v>
      </c>
      <c r="I1469" s="58" t="s">
        <v>17</v>
      </c>
      <c r="J1469" s="58" t="s">
        <v>17</v>
      </c>
      <c r="K1469" s="58" t="s">
        <v>17</v>
      </c>
    </row>
    <row r="1470" spans="1:11" x14ac:dyDescent="0.25">
      <c r="A1470" t="str">
        <f t="shared" si="22"/>
        <v>UnitN466</v>
      </c>
      <c r="B1470" s="58" t="s">
        <v>13</v>
      </c>
      <c r="C1470" s="96" t="s">
        <v>1301</v>
      </c>
      <c r="D1470" s="58" t="s">
        <v>3260</v>
      </c>
      <c r="G1470" s="58" t="s">
        <v>17</v>
      </c>
      <c r="H1470" s="58" t="s">
        <v>17</v>
      </c>
      <c r="I1470" s="58" t="s">
        <v>17</v>
      </c>
      <c r="J1470" s="58" t="s">
        <v>17</v>
      </c>
      <c r="K1470" s="58" t="s">
        <v>17</v>
      </c>
    </row>
    <row r="1471" spans="1:11" x14ac:dyDescent="0.25">
      <c r="A1471" t="str">
        <f t="shared" si="22"/>
        <v>UnitN470</v>
      </c>
      <c r="B1471" s="58" t="s">
        <v>13</v>
      </c>
      <c r="C1471" s="96" t="s">
        <v>1302</v>
      </c>
      <c r="D1471" s="58" t="s">
        <v>3261</v>
      </c>
      <c r="G1471" s="58" t="s">
        <v>17</v>
      </c>
      <c r="H1471" s="58" t="s">
        <v>17</v>
      </c>
      <c r="I1471" s="58" t="s">
        <v>17</v>
      </c>
      <c r="J1471" s="58" t="s">
        <v>17</v>
      </c>
      <c r="K1471" s="58" t="s">
        <v>17</v>
      </c>
    </row>
    <row r="1472" spans="1:11" x14ac:dyDescent="0.25">
      <c r="A1472" t="str">
        <f t="shared" si="22"/>
        <v>UnitN475</v>
      </c>
      <c r="B1472" s="58" t="s">
        <v>13</v>
      </c>
      <c r="C1472" s="96" t="s">
        <v>1303</v>
      </c>
      <c r="D1472" s="58" t="s">
        <v>3262</v>
      </c>
      <c r="G1472" s="58" t="s">
        <v>17</v>
      </c>
      <c r="H1472" s="58" t="s">
        <v>17</v>
      </c>
      <c r="I1472" s="58" t="s">
        <v>17</v>
      </c>
      <c r="J1472" s="58" t="s">
        <v>17</v>
      </c>
      <c r="K1472" s="58" t="s">
        <v>17</v>
      </c>
    </row>
    <row r="1473" spans="1:11" x14ac:dyDescent="0.25">
      <c r="A1473" t="str">
        <f t="shared" si="22"/>
        <v>UnitN910</v>
      </c>
      <c r="B1473" s="58" t="s">
        <v>13</v>
      </c>
      <c r="C1473" s="96" t="s">
        <v>1304</v>
      </c>
      <c r="D1473" s="58" t="s">
        <v>2583</v>
      </c>
      <c r="G1473" s="58" t="s">
        <v>17</v>
      </c>
      <c r="H1473" s="58" t="s">
        <v>17</v>
      </c>
      <c r="I1473" s="58" t="s">
        <v>17</v>
      </c>
      <c r="J1473" s="58" t="s">
        <v>17</v>
      </c>
      <c r="K1473" s="58" t="s">
        <v>17</v>
      </c>
    </row>
    <row r="1474" spans="1:11" x14ac:dyDescent="0.25">
      <c r="A1474" t="str">
        <f t="shared" si="22"/>
        <v>UnitN920</v>
      </c>
      <c r="B1474" s="58" t="s">
        <v>13</v>
      </c>
      <c r="C1474" s="96" t="s">
        <v>1305</v>
      </c>
      <c r="D1474" s="58" t="s">
        <v>2562</v>
      </c>
      <c r="G1474" s="58" t="s">
        <v>17</v>
      </c>
      <c r="H1474" s="58" t="s">
        <v>17</v>
      </c>
      <c r="I1474" s="58" t="s">
        <v>17</v>
      </c>
      <c r="J1474" s="58" t="s">
        <v>17</v>
      </c>
      <c r="K1474" s="58" t="s">
        <v>17</v>
      </c>
    </row>
    <row r="1475" spans="1:11" x14ac:dyDescent="0.25">
      <c r="A1475" t="str">
        <f t="shared" si="22"/>
        <v>UnitNATU</v>
      </c>
      <c r="B1475" s="58" t="s">
        <v>13</v>
      </c>
      <c r="C1475" s="96" t="s">
        <v>1307</v>
      </c>
      <c r="D1475" s="58" t="s">
        <v>3263</v>
      </c>
    </row>
    <row r="1476" spans="1:11" x14ac:dyDescent="0.25">
      <c r="A1476" t="str">
        <f t="shared" ref="A1476:A1539" si="23">B1476&amp;C1476</f>
        <v>UnitNCOR</v>
      </c>
      <c r="B1476" s="58" t="s">
        <v>13</v>
      </c>
      <c r="C1476" s="96" t="s">
        <v>1308</v>
      </c>
      <c r="D1476" s="58" t="s">
        <v>3264</v>
      </c>
      <c r="G1476" s="58" t="s">
        <v>17</v>
      </c>
      <c r="H1476" s="58" t="s">
        <v>17</v>
      </c>
      <c r="I1476" s="58" t="s">
        <v>17</v>
      </c>
      <c r="J1476" s="58" t="s">
        <v>17</v>
      </c>
      <c r="K1476" s="58" t="s">
        <v>17</v>
      </c>
    </row>
    <row r="1477" spans="1:11" x14ac:dyDescent="0.25">
      <c r="A1477" t="str">
        <f t="shared" si="23"/>
        <v>UnitNDA0</v>
      </c>
      <c r="B1477" s="58" t="s">
        <v>13</v>
      </c>
      <c r="C1477" s="96" t="s">
        <v>682</v>
      </c>
      <c r="D1477" s="58" t="s">
        <v>3265</v>
      </c>
    </row>
    <row r="1478" spans="1:11" x14ac:dyDescent="0.25">
      <c r="A1478" t="str">
        <f t="shared" si="23"/>
        <v>UnitNDAK</v>
      </c>
      <c r="B1478" s="58" t="s">
        <v>13</v>
      </c>
      <c r="C1478" s="96" t="s">
        <v>1309</v>
      </c>
      <c r="D1478" s="58" t="s">
        <v>3266</v>
      </c>
      <c r="G1478" s="58" t="s">
        <v>17</v>
      </c>
      <c r="H1478" s="58" t="s">
        <v>17</v>
      </c>
      <c r="I1478" s="58" t="s">
        <v>17</v>
      </c>
      <c r="J1478" s="58" t="s">
        <v>17</v>
      </c>
      <c r="K1478" s="58" t="s">
        <v>17</v>
      </c>
    </row>
    <row r="1479" spans="1:11" x14ac:dyDescent="0.25">
      <c r="A1479" t="str">
        <f t="shared" si="23"/>
        <v>UnitNEGO</v>
      </c>
      <c r="B1479" s="58" t="s">
        <v>13</v>
      </c>
      <c r="C1479" s="96" t="s">
        <v>1310</v>
      </c>
      <c r="D1479" s="58" t="s">
        <v>3267</v>
      </c>
    </row>
    <row r="1480" spans="1:11" x14ac:dyDescent="0.25">
      <c r="A1480" t="str">
        <f t="shared" si="23"/>
        <v>UnitNEWS</v>
      </c>
      <c r="B1480" s="58" t="s">
        <v>13</v>
      </c>
      <c r="C1480" s="96" t="s">
        <v>1311</v>
      </c>
      <c r="D1480" s="58" t="s">
        <v>3268</v>
      </c>
      <c r="G1480" s="58" t="s">
        <v>17</v>
      </c>
      <c r="H1480" s="58" t="s">
        <v>17</v>
      </c>
      <c r="I1480" s="58" t="s">
        <v>17</v>
      </c>
      <c r="J1480" s="58" t="s">
        <v>17</v>
      </c>
      <c r="K1480" s="58" t="s">
        <v>17</v>
      </c>
    </row>
    <row r="1481" spans="1:11" x14ac:dyDescent="0.25">
      <c r="A1481" t="str">
        <f t="shared" si="23"/>
        <v>UnitNGSS</v>
      </c>
      <c r="B1481" s="58" t="s">
        <v>13</v>
      </c>
      <c r="C1481" s="96" t="s">
        <v>1312</v>
      </c>
      <c r="D1481" s="58" t="s">
        <v>3269</v>
      </c>
    </row>
    <row r="1482" spans="1:11" x14ac:dyDescent="0.25">
      <c r="A1482" t="str">
        <f t="shared" si="23"/>
        <v>UnitNMMC</v>
      </c>
      <c r="B1482" s="58" t="s">
        <v>13</v>
      </c>
      <c r="C1482" s="96" t="s">
        <v>1313</v>
      </c>
      <c r="D1482" s="58" t="s">
        <v>3270</v>
      </c>
      <c r="G1482" s="58" t="s">
        <v>17</v>
      </c>
      <c r="H1482" s="58" t="s">
        <v>17</v>
      </c>
      <c r="I1482" s="58" t="s">
        <v>17</v>
      </c>
      <c r="J1482" s="58" t="s">
        <v>17</v>
      </c>
      <c r="K1482" s="58" t="s">
        <v>17</v>
      </c>
    </row>
    <row r="1483" spans="1:11" x14ac:dyDescent="0.25">
      <c r="A1483" t="str">
        <f t="shared" si="23"/>
        <v>UnitNOMC</v>
      </c>
      <c r="B1483" s="58" t="s">
        <v>13</v>
      </c>
      <c r="C1483" s="96" t="s">
        <v>1314</v>
      </c>
      <c r="D1483" s="58" t="s">
        <v>3271</v>
      </c>
      <c r="G1483" s="58" t="s">
        <v>17</v>
      </c>
      <c r="H1483" s="58" t="s">
        <v>17</v>
      </c>
      <c r="I1483" s="58" t="s">
        <v>17</v>
      </c>
      <c r="J1483" s="58" t="s">
        <v>17</v>
      </c>
      <c r="K1483" s="58" t="s">
        <v>17</v>
      </c>
    </row>
    <row r="1484" spans="1:11" x14ac:dyDescent="0.25">
      <c r="A1484" t="str">
        <f t="shared" si="23"/>
        <v>UnitNTRV</v>
      </c>
      <c r="B1484" s="58" t="s">
        <v>13</v>
      </c>
      <c r="C1484" s="96" t="s">
        <v>1315</v>
      </c>
      <c r="D1484" s="58" t="s">
        <v>3272</v>
      </c>
      <c r="G1484" s="58" t="s">
        <v>17</v>
      </c>
      <c r="H1484" s="58" t="s">
        <v>17</v>
      </c>
      <c r="I1484" s="58" t="s">
        <v>17</v>
      </c>
      <c r="J1484" s="58" t="s">
        <v>17</v>
      </c>
      <c r="K1484" s="58" t="s">
        <v>17</v>
      </c>
    </row>
    <row r="1485" spans="1:11" x14ac:dyDescent="0.25">
      <c r="A1485" t="str">
        <f t="shared" si="23"/>
        <v>UnitNTWK</v>
      </c>
      <c r="B1485" s="58" t="s">
        <v>13</v>
      </c>
      <c r="C1485" s="96" t="s">
        <v>1316</v>
      </c>
      <c r="D1485" s="58" t="s">
        <v>3273</v>
      </c>
    </row>
    <row r="1486" spans="1:11" x14ac:dyDescent="0.25">
      <c r="A1486" t="str">
        <f t="shared" si="23"/>
        <v>UnitNURS</v>
      </c>
      <c r="B1486" s="58" t="s">
        <v>13</v>
      </c>
      <c r="C1486" s="96" t="s">
        <v>1317</v>
      </c>
      <c r="D1486" s="58" t="s">
        <v>3274</v>
      </c>
    </row>
    <row r="1487" spans="1:11" x14ac:dyDescent="0.25">
      <c r="A1487" t="str">
        <f t="shared" si="23"/>
        <v>UnitNUTR</v>
      </c>
      <c r="B1487" s="58" t="s">
        <v>13</v>
      </c>
      <c r="C1487" s="96" t="s">
        <v>1318</v>
      </c>
      <c r="D1487" s="58" t="s">
        <v>3275</v>
      </c>
    </row>
    <row r="1488" spans="1:11" x14ac:dyDescent="0.25">
      <c r="A1488" t="str">
        <f t="shared" si="23"/>
        <v>UnitO002</v>
      </c>
      <c r="B1488" s="58" t="s">
        <v>13</v>
      </c>
      <c r="C1488" s="96" t="s">
        <v>1319</v>
      </c>
      <c r="D1488" s="58">
        <v>1002</v>
      </c>
      <c r="G1488" s="58" t="s">
        <v>17</v>
      </c>
      <c r="H1488" s="58" t="s">
        <v>17</v>
      </c>
      <c r="I1488" s="58" t="s">
        <v>17</v>
      </c>
      <c r="J1488" s="58" t="s">
        <v>17</v>
      </c>
      <c r="K1488" s="58" t="s">
        <v>17</v>
      </c>
    </row>
    <row r="1489" spans="1:11" x14ac:dyDescent="0.25">
      <c r="A1489" t="str">
        <f t="shared" si="23"/>
        <v>UnitO003</v>
      </c>
      <c r="B1489" s="58" t="s">
        <v>13</v>
      </c>
      <c r="C1489" s="96" t="s">
        <v>1320</v>
      </c>
      <c r="D1489" s="58">
        <v>1003</v>
      </c>
      <c r="G1489" s="58" t="s">
        <v>17</v>
      </c>
      <c r="H1489" s="58" t="s">
        <v>17</v>
      </c>
      <c r="I1489" s="58" t="s">
        <v>17</v>
      </c>
      <c r="J1489" s="58" t="s">
        <v>17</v>
      </c>
      <c r="K1489" s="58" t="s">
        <v>17</v>
      </c>
    </row>
    <row r="1490" spans="1:11" x14ac:dyDescent="0.25">
      <c r="A1490" t="str">
        <f t="shared" si="23"/>
        <v>UnitO008</v>
      </c>
      <c r="B1490" s="58" t="s">
        <v>13</v>
      </c>
      <c r="C1490" s="96" t="s">
        <v>1321</v>
      </c>
      <c r="D1490" s="58">
        <v>1008</v>
      </c>
      <c r="G1490" s="58" t="s">
        <v>17</v>
      </c>
      <c r="H1490" s="58" t="s">
        <v>17</v>
      </c>
      <c r="I1490" s="58" t="s">
        <v>17</v>
      </c>
      <c r="J1490" s="58" t="s">
        <v>17</v>
      </c>
      <c r="K1490" s="58" t="s">
        <v>17</v>
      </c>
    </row>
    <row r="1491" spans="1:11" x14ac:dyDescent="0.25">
      <c r="A1491" t="str">
        <f t="shared" si="23"/>
        <v>UnitO009</v>
      </c>
      <c r="B1491" s="58" t="s">
        <v>13</v>
      </c>
      <c r="C1491" s="96" t="s">
        <v>1322</v>
      </c>
      <c r="D1491" s="58">
        <v>1009</v>
      </c>
      <c r="G1491" s="58" t="s">
        <v>17</v>
      </c>
      <c r="H1491" s="58" t="s">
        <v>17</v>
      </c>
      <c r="I1491" s="58" t="s">
        <v>17</v>
      </c>
      <c r="J1491" s="58" t="s">
        <v>17</v>
      </c>
      <c r="K1491" s="58" t="s">
        <v>17</v>
      </c>
    </row>
    <row r="1492" spans="1:11" x14ac:dyDescent="0.25">
      <c r="A1492" t="str">
        <f t="shared" si="23"/>
        <v>UnitO010</v>
      </c>
      <c r="B1492" s="58" t="s">
        <v>13</v>
      </c>
      <c r="C1492" s="96" t="s">
        <v>1323</v>
      </c>
      <c r="D1492" s="58">
        <v>1010</v>
      </c>
      <c r="G1492" s="58" t="s">
        <v>17</v>
      </c>
      <c r="H1492" s="58" t="s">
        <v>17</v>
      </c>
      <c r="I1492" s="58" t="s">
        <v>17</v>
      </c>
      <c r="J1492" s="58" t="s">
        <v>17</v>
      </c>
      <c r="K1492" s="58" t="s">
        <v>17</v>
      </c>
    </row>
    <row r="1493" spans="1:11" x14ac:dyDescent="0.25">
      <c r="A1493" t="str">
        <f t="shared" si="23"/>
        <v>UnitO011</v>
      </c>
      <c r="B1493" s="58" t="s">
        <v>13</v>
      </c>
      <c r="C1493" s="96" t="s">
        <v>1324</v>
      </c>
      <c r="D1493" s="58">
        <v>1011</v>
      </c>
      <c r="G1493" s="58" t="s">
        <v>17</v>
      </c>
      <c r="H1493" s="58" t="s">
        <v>17</v>
      </c>
      <c r="I1493" s="58" t="s">
        <v>17</v>
      </c>
      <c r="J1493" s="58" t="s">
        <v>17</v>
      </c>
      <c r="K1493" s="58" t="s">
        <v>17</v>
      </c>
    </row>
    <row r="1494" spans="1:11" x14ac:dyDescent="0.25">
      <c r="A1494" t="str">
        <f t="shared" si="23"/>
        <v>UnitO012</v>
      </c>
      <c r="B1494" s="58" t="s">
        <v>13</v>
      </c>
      <c r="C1494" s="96" t="s">
        <v>1325</v>
      </c>
      <c r="D1494" s="58">
        <v>1012</v>
      </c>
      <c r="G1494" s="58" t="s">
        <v>17</v>
      </c>
      <c r="H1494" s="58" t="s">
        <v>17</v>
      </c>
      <c r="I1494" s="58" t="s">
        <v>17</v>
      </c>
      <c r="J1494" s="58" t="s">
        <v>17</v>
      </c>
      <c r="K1494" s="58" t="s">
        <v>17</v>
      </c>
    </row>
    <row r="1495" spans="1:11" x14ac:dyDescent="0.25">
      <c r="A1495" t="str">
        <f t="shared" si="23"/>
        <v>UnitO013</v>
      </c>
      <c r="B1495" s="58" t="s">
        <v>13</v>
      </c>
      <c r="C1495" s="96" t="s">
        <v>1326</v>
      </c>
      <c r="D1495" s="58">
        <v>1013</v>
      </c>
      <c r="G1495" s="58" t="s">
        <v>17</v>
      </c>
      <c r="H1495" s="58" t="s">
        <v>17</v>
      </c>
      <c r="I1495" s="58" t="s">
        <v>17</v>
      </c>
      <c r="J1495" s="58" t="s">
        <v>17</v>
      </c>
      <c r="K1495" s="58" t="s">
        <v>17</v>
      </c>
    </row>
    <row r="1496" spans="1:11" x14ac:dyDescent="0.25">
      <c r="A1496" t="str">
        <f t="shared" si="23"/>
        <v>UnitO014</v>
      </c>
      <c r="B1496" s="58" t="s">
        <v>13</v>
      </c>
      <c r="C1496" s="96" t="s">
        <v>1327</v>
      </c>
      <c r="D1496" s="58">
        <v>1014</v>
      </c>
      <c r="G1496" s="58" t="s">
        <v>17</v>
      </c>
      <c r="H1496" s="58" t="s">
        <v>17</v>
      </c>
      <c r="I1496" s="58" t="s">
        <v>17</v>
      </c>
      <c r="J1496" s="58" t="s">
        <v>17</v>
      </c>
      <c r="K1496" s="58" t="s">
        <v>17</v>
      </c>
    </row>
    <row r="1497" spans="1:11" x14ac:dyDescent="0.25">
      <c r="A1497" t="str">
        <f t="shared" si="23"/>
        <v>UnitO020</v>
      </c>
      <c r="B1497" s="58" t="s">
        <v>13</v>
      </c>
      <c r="C1497" s="96" t="s">
        <v>1328</v>
      </c>
      <c r="D1497" s="58">
        <v>1020</v>
      </c>
      <c r="G1497" s="58" t="s">
        <v>17</v>
      </c>
      <c r="H1497" s="58" t="s">
        <v>17</v>
      </c>
      <c r="I1497" s="58" t="s">
        <v>17</v>
      </c>
      <c r="J1497" s="58" t="s">
        <v>17</v>
      </c>
      <c r="K1497" s="58" t="s">
        <v>17</v>
      </c>
    </row>
    <row r="1498" spans="1:11" x14ac:dyDescent="0.25">
      <c r="A1498" t="str">
        <f t="shared" si="23"/>
        <v>UnitO021</v>
      </c>
      <c r="B1498" s="58" t="s">
        <v>13</v>
      </c>
      <c r="C1498" s="96" t="s">
        <v>1329</v>
      </c>
      <c r="D1498" s="58">
        <v>1021</v>
      </c>
      <c r="G1498" s="58" t="s">
        <v>17</v>
      </c>
      <c r="H1498" s="58" t="s">
        <v>17</v>
      </c>
      <c r="I1498" s="58" t="s">
        <v>17</v>
      </c>
      <c r="J1498" s="58" t="s">
        <v>17</v>
      </c>
      <c r="K1498" s="58" t="s">
        <v>17</v>
      </c>
    </row>
    <row r="1499" spans="1:11" x14ac:dyDescent="0.25">
      <c r="A1499" t="str">
        <f t="shared" si="23"/>
        <v>UnitO025</v>
      </c>
      <c r="B1499" s="58" t="s">
        <v>13</v>
      </c>
      <c r="C1499" s="96" t="s">
        <v>1330</v>
      </c>
      <c r="D1499" s="58">
        <v>1025</v>
      </c>
      <c r="G1499" s="58" t="s">
        <v>17</v>
      </c>
      <c r="H1499" s="58" t="s">
        <v>17</v>
      </c>
      <c r="I1499" s="58" t="s">
        <v>17</v>
      </c>
      <c r="J1499" s="58" t="s">
        <v>17</v>
      </c>
      <c r="K1499" s="58" t="s">
        <v>17</v>
      </c>
    </row>
    <row r="1500" spans="1:11" x14ac:dyDescent="0.25">
      <c r="A1500" t="str">
        <f t="shared" si="23"/>
        <v>UnitO029</v>
      </c>
      <c r="B1500" s="58" t="s">
        <v>13</v>
      </c>
      <c r="C1500" s="96" t="s">
        <v>1331</v>
      </c>
      <c r="D1500" s="58">
        <v>1029</v>
      </c>
      <c r="G1500" s="58" t="s">
        <v>17</v>
      </c>
      <c r="H1500" s="58" t="s">
        <v>17</v>
      </c>
      <c r="I1500" s="58" t="s">
        <v>17</v>
      </c>
      <c r="J1500" s="58" t="s">
        <v>17</v>
      </c>
      <c r="K1500" s="58" t="s">
        <v>17</v>
      </c>
    </row>
    <row r="1501" spans="1:11" x14ac:dyDescent="0.25">
      <c r="A1501" t="str">
        <f t="shared" si="23"/>
        <v>UnitO200</v>
      </c>
      <c r="B1501" s="58" t="s">
        <v>13</v>
      </c>
      <c r="C1501" s="96" t="s">
        <v>1332</v>
      </c>
      <c r="D1501" s="58">
        <v>7200</v>
      </c>
      <c r="G1501" s="58" t="s">
        <v>17</v>
      </c>
      <c r="H1501" s="58" t="s">
        <v>17</v>
      </c>
      <c r="I1501" s="58" t="s">
        <v>17</v>
      </c>
      <c r="J1501" s="58" t="s">
        <v>17</v>
      </c>
      <c r="K1501" s="58" t="s">
        <v>17</v>
      </c>
    </row>
    <row r="1502" spans="1:11" x14ac:dyDescent="0.25">
      <c r="A1502" t="str">
        <f t="shared" si="23"/>
        <v>UnitO524</v>
      </c>
      <c r="B1502" s="58" t="s">
        <v>13</v>
      </c>
      <c r="C1502" s="96" t="s">
        <v>1333</v>
      </c>
      <c r="D1502" s="58">
        <v>4524</v>
      </c>
      <c r="G1502" s="58" t="s">
        <v>17</v>
      </c>
      <c r="H1502" s="58" t="s">
        <v>17</v>
      </c>
      <c r="I1502" s="58" t="s">
        <v>17</v>
      </c>
      <c r="J1502" s="58" t="s">
        <v>17</v>
      </c>
      <c r="K1502" s="58" t="s">
        <v>17</v>
      </c>
    </row>
    <row r="1503" spans="1:11" x14ac:dyDescent="0.25">
      <c r="A1503" t="str">
        <f t="shared" si="23"/>
        <v>UnitO526</v>
      </c>
      <c r="B1503" s="58" t="s">
        <v>13</v>
      </c>
      <c r="C1503" s="96" t="s">
        <v>1334</v>
      </c>
      <c r="D1503" s="58">
        <v>4526</v>
      </c>
      <c r="G1503" s="58" t="s">
        <v>17</v>
      </c>
      <c r="H1503" s="58" t="s">
        <v>17</v>
      </c>
      <c r="I1503" s="58" t="s">
        <v>17</v>
      </c>
      <c r="J1503" s="58" t="s">
        <v>17</v>
      </c>
      <c r="K1503" s="58" t="s">
        <v>17</v>
      </c>
    </row>
    <row r="1504" spans="1:11" x14ac:dyDescent="0.25">
      <c r="A1504" t="str">
        <f t="shared" si="23"/>
        <v>UnitO529</v>
      </c>
      <c r="B1504" s="58" t="s">
        <v>13</v>
      </c>
      <c r="C1504" s="96" t="s">
        <v>1335</v>
      </c>
      <c r="D1504" s="58">
        <v>4529</v>
      </c>
      <c r="G1504" s="58" t="s">
        <v>17</v>
      </c>
      <c r="H1504" s="58" t="s">
        <v>17</v>
      </c>
      <c r="I1504" s="58" t="s">
        <v>17</v>
      </c>
      <c r="J1504" s="58" t="s">
        <v>17</v>
      </c>
      <c r="K1504" s="58" t="s">
        <v>17</v>
      </c>
    </row>
    <row r="1505" spans="1:11" x14ac:dyDescent="0.25">
      <c r="A1505" t="str">
        <f t="shared" si="23"/>
        <v>UnitO535</v>
      </c>
      <c r="B1505" s="58" t="s">
        <v>13</v>
      </c>
      <c r="C1505" s="96" t="s">
        <v>1336</v>
      </c>
      <c r="D1505" s="58">
        <v>4535</v>
      </c>
      <c r="G1505" s="58" t="s">
        <v>17</v>
      </c>
      <c r="H1505" s="58" t="s">
        <v>17</v>
      </c>
      <c r="I1505" s="58" t="s">
        <v>17</v>
      </c>
      <c r="J1505" s="58" t="s">
        <v>17</v>
      </c>
      <c r="K1505" s="58" t="s">
        <v>17</v>
      </c>
    </row>
    <row r="1506" spans="1:11" x14ac:dyDescent="0.25">
      <c r="A1506" t="str">
        <f t="shared" si="23"/>
        <v>UnitO536</v>
      </c>
      <c r="B1506" s="58" t="s">
        <v>13</v>
      </c>
      <c r="C1506" s="96" t="s">
        <v>1337</v>
      </c>
      <c r="D1506" s="58">
        <v>4536</v>
      </c>
      <c r="G1506" s="58" t="s">
        <v>17</v>
      </c>
      <c r="H1506" s="58" t="s">
        <v>17</v>
      </c>
      <c r="I1506" s="58" t="s">
        <v>17</v>
      </c>
      <c r="J1506" s="58" t="s">
        <v>17</v>
      </c>
      <c r="K1506" s="58" t="s">
        <v>17</v>
      </c>
    </row>
    <row r="1507" spans="1:11" x14ac:dyDescent="0.25">
      <c r="A1507" t="str">
        <f t="shared" si="23"/>
        <v>UnitO538</v>
      </c>
      <c r="B1507" s="58" t="s">
        <v>13</v>
      </c>
      <c r="C1507" s="96" t="s">
        <v>1338</v>
      </c>
      <c r="D1507" s="58">
        <v>4538</v>
      </c>
      <c r="G1507" s="58" t="s">
        <v>17</v>
      </c>
      <c r="H1507" s="58" t="s">
        <v>17</v>
      </c>
      <c r="I1507" s="58" t="s">
        <v>17</v>
      </c>
      <c r="J1507" s="58" t="s">
        <v>17</v>
      </c>
      <c r="K1507" s="58" t="s">
        <v>17</v>
      </c>
    </row>
    <row r="1508" spans="1:11" x14ac:dyDescent="0.25">
      <c r="A1508" t="str">
        <f t="shared" si="23"/>
        <v>UnitO541</v>
      </c>
      <c r="B1508" s="58" t="s">
        <v>13</v>
      </c>
      <c r="C1508" s="96" t="s">
        <v>1339</v>
      </c>
      <c r="D1508" s="58">
        <v>4541</v>
      </c>
      <c r="G1508" s="58" t="s">
        <v>17</v>
      </c>
      <c r="H1508" s="58" t="s">
        <v>17</v>
      </c>
      <c r="I1508" s="58" t="s">
        <v>17</v>
      </c>
      <c r="J1508" s="58" t="s">
        <v>17</v>
      </c>
      <c r="K1508" s="58" t="s">
        <v>17</v>
      </c>
    </row>
    <row r="1509" spans="1:11" x14ac:dyDescent="0.25">
      <c r="A1509" t="str">
        <f t="shared" si="23"/>
        <v>UnitO542</v>
      </c>
      <c r="B1509" s="58" t="s">
        <v>13</v>
      </c>
      <c r="C1509" s="96" t="s">
        <v>1340</v>
      </c>
      <c r="D1509" s="58">
        <v>4542</v>
      </c>
      <c r="G1509" s="58" t="s">
        <v>17</v>
      </c>
      <c r="H1509" s="58" t="s">
        <v>17</v>
      </c>
      <c r="I1509" s="58" t="s">
        <v>17</v>
      </c>
      <c r="J1509" s="58" t="s">
        <v>17</v>
      </c>
      <c r="K1509" s="58" t="s">
        <v>17</v>
      </c>
    </row>
    <row r="1510" spans="1:11" x14ac:dyDescent="0.25">
      <c r="A1510" t="str">
        <f t="shared" si="23"/>
        <v>UnitO549</v>
      </c>
      <c r="B1510" s="58" t="s">
        <v>13</v>
      </c>
      <c r="C1510" s="96" t="s">
        <v>1341</v>
      </c>
      <c r="D1510" s="58">
        <v>4549</v>
      </c>
      <c r="G1510" s="58" t="s">
        <v>17</v>
      </c>
      <c r="H1510" s="58" t="s">
        <v>17</v>
      </c>
      <c r="I1510" s="58" t="s">
        <v>17</v>
      </c>
      <c r="J1510" s="58" t="s">
        <v>17</v>
      </c>
      <c r="K1510" s="58" t="s">
        <v>17</v>
      </c>
    </row>
    <row r="1511" spans="1:11" x14ac:dyDescent="0.25">
      <c r="A1511" t="str">
        <f t="shared" si="23"/>
        <v>UnitOBPP</v>
      </c>
      <c r="B1511" s="58" t="s">
        <v>13</v>
      </c>
      <c r="C1511" s="96" t="s">
        <v>1342</v>
      </c>
      <c r="D1511" s="58" t="s">
        <v>899</v>
      </c>
      <c r="G1511" s="58" t="s">
        <v>17</v>
      </c>
      <c r="H1511" s="58" t="s">
        <v>17</v>
      </c>
      <c r="I1511" s="58" t="s">
        <v>17</v>
      </c>
      <c r="J1511" s="58" t="s">
        <v>17</v>
      </c>
      <c r="K1511" s="58" t="s">
        <v>17</v>
      </c>
    </row>
    <row r="1512" spans="1:11" x14ac:dyDescent="0.25">
      <c r="A1512" t="str">
        <f t="shared" si="23"/>
        <v>UnitOBUS</v>
      </c>
      <c r="B1512" s="58" t="s">
        <v>13</v>
      </c>
      <c r="C1512" s="96" t="s">
        <v>1343</v>
      </c>
      <c r="D1512" s="58" t="s">
        <v>1218</v>
      </c>
      <c r="G1512" s="58" t="s">
        <v>17</v>
      </c>
      <c r="H1512" s="58" t="s">
        <v>17</v>
      </c>
      <c r="I1512" s="58" t="s">
        <v>17</v>
      </c>
      <c r="J1512" s="58" t="s">
        <v>17</v>
      </c>
      <c r="K1512" s="58" t="s">
        <v>17</v>
      </c>
    </row>
    <row r="1513" spans="1:11" x14ac:dyDescent="0.25">
      <c r="A1513" t="str">
        <f t="shared" si="23"/>
        <v>UnitOCMB</v>
      </c>
      <c r="B1513" s="58" t="s">
        <v>13</v>
      </c>
      <c r="C1513" s="96" t="s">
        <v>1344</v>
      </c>
      <c r="D1513" s="58" t="s">
        <v>1235</v>
      </c>
      <c r="G1513" s="58" t="s">
        <v>17</v>
      </c>
      <c r="H1513" s="58" t="s">
        <v>17</v>
      </c>
      <c r="I1513" s="58" t="s">
        <v>17</v>
      </c>
      <c r="J1513" s="58" t="s">
        <v>17</v>
      </c>
      <c r="K1513" s="58" t="s">
        <v>17</v>
      </c>
    </row>
    <row r="1514" spans="1:11" x14ac:dyDescent="0.25">
      <c r="A1514" t="str">
        <f t="shared" si="23"/>
        <v>UnitOCMP</v>
      </c>
      <c r="B1514" s="58" t="s">
        <v>13</v>
      </c>
      <c r="C1514" s="96" t="s">
        <v>1345</v>
      </c>
      <c r="D1514" s="58" t="s">
        <v>3276</v>
      </c>
      <c r="G1514" s="58" t="s">
        <v>17</v>
      </c>
      <c r="H1514" s="58" t="s">
        <v>17</v>
      </c>
      <c r="I1514" s="58" t="s">
        <v>17</v>
      </c>
      <c r="J1514" s="58" t="s">
        <v>17</v>
      </c>
      <c r="K1514" s="58" t="s">
        <v>17</v>
      </c>
    </row>
    <row r="1515" spans="1:11" x14ac:dyDescent="0.25">
      <c r="A1515" t="str">
        <f t="shared" si="23"/>
        <v>UnitOCNG</v>
      </c>
      <c r="B1515" s="58" t="s">
        <v>13</v>
      </c>
      <c r="C1515" s="96" t="s">
        <v>1346</v>
      </c>
      <c r="D1515" s="58" t="s">
        <v>2666</v>
      </c>
      <c r="G1515" s="58" t="s">
        <v>17</v>
      </c>
      <c r="H1515" s="58" t="s">
        <v>17</v>
      </c>
      <c r="I1515" s="58" t="s">
        <v>17</v>
      </c>
      <c r="J1515" s="58" t="s">
        <v>17</v>
      </c>
      <c r="K1515" s="58" t="s">
        <v>17</v>
      </c>
    </row>
    <row r="1516" spans="1:11" x14ac:dyDescent="0.25">
      <c r="A1516" t="str">
        <f t="shared" si="23"/>
        <v>UnitOCRP</v>
      </c>
      <c r="B1516" s="58" t="s">
        <v>13</v>
      </c>
      <c r="C1516" s="96" t="s">
        <v>1347</v>
      </c>
      <c r="D1516" s="58" t="s">
        <v>1382</v>
      </c>
      <c r="G1516" s="58" t="s">
        <v>17</v>
      </c>
      <c r="H1516" s="58" t="s">
        <v>17</v>
      </c>
      <c r="I1516" s="58" t="s">
        <v>17</v>
      </c>
      <c r="J1516" s="58" t="s">
        <v>17</v>
      </c>
      <c r="K1516" s="58" t="s">
        <v>17</v>
      </c>
    </row>
    <row r="1517" spans="1:11" x14ac:dyDescent="0.25">
      <c r="A1517" t="str">
        <f t="shared" si="23"/>
        <v>UnitOCSB</v>
      </c>
      <c r="B1517" s="58" t="s">
        <v>13</v>
      </c>
      <c r="C1517" s="96" t="s">
        <v>1348</v>
      </c>
      <c r="D1517" s="58" t="s">
        <v>3277</v>
      </c>
      <c r="G1517" s="58" t="s">
        <v>17</v>
      </c>
      <c r="H1517" s="58" t="s">
        <v>17</v>
      </c>
      <c r="I1517" s="58" t="s">
        <v>17</v>
      </c>
      <c r="J1517" s="58" t="s">
        <v>17</v>
      </c>
      <c r="K1517" s="58" t="s">
        <v>17</v>
      </c>
    </row>
    <row r="1518" spans="1:11" x14ac:dyDescent="0.25">
      <c r="A1518" t="str">
        <f t="shared" si="23"/>
        <v>UnitODBB</v>
      </c>
      <c r="B1518" s="58" t="s">
        <v>13</v>
      </c>
      <c r="C1518" s="96" t="s">
        <v>1349</v>
      </c>
      <c r="D1518" s="58" t="s">
        <v>1543</v>
      </c>
      <c r="G1518" s="58" t="s">
        <v>17</v>
      </c>
      <c r="H1518" s="58" t="s">
        <v>17</v>
      </c>
      <c r="I1518" s="58" t="s">
        <v>17</v>
      </c>
      <c r="J1518" s="58" t="s">
        <v>17</v>
      </c>
      <c r="K1518" s="58" t="s">
        <v>17</v>
      </c>
    </row>
    <row r="1519" spans="1:11" x14ac:dyDescent="0.25">
      <c r="A1519" t="str">
        <f t="shared" si="23"/>
        <v>UnitODSL</v>
      </c>
      <c r="B1519" s="58" t="s">
        <v>13</v>
      </c>
      <c r="C1519" s="96" t="s">
        <v>1350</v>
      </c>
      <c r="D1519" s="58" t="s">
        <v>2667</v>
      </c>
      <c r="G1519" s="58" t="s">
        <v>17</v>
      </c>
      <c r="H1519" s="58" t="s">
        <v>17</v>
      </c>
      <c r="I1519" s="58" t="s">
        <v>17</v>
      </c>
      <c r="J1519" s="58" t="s">
        <v>17</v>
      </c>
      <c r="K1519" s="58" t="s">
        <v>17</v>
      </c>
    </row>
    <row r="1520" spans="1:11" x14ac:dyDescent="0.25">
      <c r="A1520" t="str">
        <f t="shared" si="23"/>
        <v>UnitODVT</v>
      </c>
      <c r="B1520" s="58" t="s">
        <v>13</v>
      </c>
      <c r="C1520" s="96" t="s">
        <v>1351</v>
      </c>
      <c r="D1520" s="58" t="s">
        <v>846</v>
      </c>
      <c r="G1520" s="58" t="s">
        <v>17</v>
      </c>
      <c r="H1520" s="58" t="s">
        <v>17</v>
      </c>
      <c r="I1520" s="58" t="s">
        <v>17</v>
      </c>
      <c r="J1520" s="58" t="s">
        <v>17</v>
      </c>
      <c r="K1520" s="58" t="s">
        <v>17</v>
      </c>
    </row>
    <row r="1521" spans="1:11" x14ac:dyDescent="0.25">
      <c r="A1521" t="str">
        <f t="shared" si="23"/>
        <v>UnitOETL</v>
      </c>
      <c r="B1521" s="58" t="s">
        <v>13</v>
      </c>
      <c r="C1521" s="96" t="s">
        <v>1352</v>
      </c>
      <c r="D1521" s="58" t="s">
        <v>1247</v>
      </c>
      <c r="G1521" s="58" t="s">
        <v>17</v>
      </c>
      <c r="H1521" s="58" t="s">
        <v>17</v>
      </c>
      <c r="I1521" s="58" t="s">
        <v>17</v>
      </c>
      <c r="J1521" s="58" t="s">
        <v>17</v>
      </c>
      <c r="K1521" s="58" t="s">
        <v>17</v>
      </c>
    </row>
    <row r="1522" spans="1:11" x14ac:dyDescent="0.25">
      <c r="A1522" t="str">
        <f t="shared" si="23"/>
        <v>UnitOFFC</v>
      </c>
      <c r="B1522" s="58" t="s">
        <v>13</v>
      </c>
      <c r="C1522" s="96" t="s">
        <v>1353</v>
      </c>
      <c r="D1522" s="58" t="s">
        <v>3278</v>
      </c>
    </row>
    <row r="1523" spans="1:11" x14ac:dyDescent="0.25">
      <c r="A1523" t="str">
        <f t="shared" si="23"/>
        <v>UnitOGAS</v>
      </c>
      <c r="B1523" s="58" t="s">
        <v>13</v>
      </c>
      <c r="C1523" s="96" t="s">
        <v>1354</v>
      </c>
      <c r="D1523" s="58" t="s">
        <v>2668</v>
      </c>
      <c r="G1523" s="58" t="s">
        <v>17</v>
      </c>
      <c r="H1523" s="58" t="s">
        <v>17</v>
      </c>
      <c r="I1523" s="58" t="s">
        <v>17</v>
      </c>
      <c r="J1523" s="58" t="s">
        <v>17</v>
      </c>
      <c r="K1523" s="58" t="s">
        <v>17</v>
      </c>
    </row>
    <row r="1524" spans="1:11" x14ac:dyDescent="0.25">
      <c r="A1524" t="str">
        <f t="shared" si="23"/>
        <v>UnitOHOT</v>
      </c>
      <c r="B1524" s="58" t="s">
        <v>13</v>
      </c>
      <c r="C1524" s="96" t="s">
        <v>1355</v>
      </c>
      <c r="D1524" s="58" t="s">
        <v>1394</v>
      </c>
      <c r="G1524" s="58" t="s">
        <v>17</v>
      </c>
      <c r="H1524" s="58" t="s">
        <v>17</v>
      </c>
      <c r="I1524" s="58" t="s">
        <v>17</v>
      </c>
      <c r="J1524" s="58" t="s">
        <v>17</v>
      </c>
      <c r="K1524" s="58" t="s">
        <v>17</v>
      </c>
    </row>
    <row r="1525" spans="1:11" x14ac:dyDescent="0.25">
      <c r="A1525" t="str">
        <f t="shared" si="23"/>
        <v>UnitOHTP</v>
      </c>
      <c r="B1525" s="58" t="s">
        <v>13</v>
      </c>
      <c r="C1525" s="96" t="s">
        <v>1356</v>
      </c>
      <c r="D1525" s="58" t="s">
        <v>1356</v>
      </c>
      <c r="G1525" s="58" t="s">
        <v>17</v>
      </c>
      <c r="H1525" s="58" t="s">
        <v>17</v>
      </c>
      <c r="I1525" s="58" t="s">
        <v>17</v>
      </c>
      <c r="J1525" s="58" t="s">
        <v>17</v>
      </c>
      <c r="K1525" s="58" t="s">
        <v>17</v>
      </c>
    </row>
    <row r="1526" spans="1:11" x14ac:dyDescent="0.25">
      <c r="A1526" t="str">
        <f t="shared" si="23"/>
        <v>UnitOIBS</v>
      </c>
      <c r="B1526" s="58" t="s">
        <v>13</v>
      </c>
      <c r="C1526" s="96" t="s">
        <v>1357</v>
      </c>
      <c r="D1526" s="58" t="s">
        <v>1395</v>
      </c>
      <c r="G1526" s="58" t="s">
        <v>17</v>
      </c>
      <c r="H1526" s="58" t="s">
        <v>17</v>
      </c>
      <c r="I1526" s="58" t="s">
        <v>17</v>
      </c>
      <c r="J1526" s="58" t="s">
        <v>17</v>
      </c>
      <c r="K1526" s="58" t="s">
        <v>17</v>
      </c>
    </row>
    <row r="1527" spans="1:11" x14ac:dyDescent="0.25">
      <c r="A1527" t="str">
        <f t="shared" si="23"/>
        <v>UnitOIG1</v>
      </c>
      <c r="B1527" s="58" t="s">
        <v>13</v>
      </c>
      <c r="C1527" s="96" t="s">
        <v>1358</v>
      </c>
      <c r="D1527" s="58" t="s">
        <v>1395</v>
      </c>
      <c r="G1527" s="58" t="s">
        <v>17</v>
      </c>
      <c r="H1527" s="58" t="s">
        <v>17</v>
      </c>
      <c r="I1527" s="58" t="s">
        <v>17</v>
      </c>
      <c r="J1527" s="58" t="s">
        <v>17</v>
      </c>
      <c r="K1527" s="58" t="s">
        <v>17</v>
      </c>
    </row>
    <row r="1528" spans="1:11" x14ac:dyDescent="0.25">
      <c r="A1528" t="str">
        <f t="shared" si="23"/>
        <v>UnitOISF</v>
      </c>
      <c r="B1528" s="58" t="s">
        <v>13</v>
      </c>
      <c r="C1528" s="96" t="s">
        <v>1359</v>
      </c>
      <c r="D1528" s="58" t="s">
        <v>1198</v>
      </c>
      <c r="G1528" s="58" t="s">
        <v>17</v>
      </c>
      <c r="H1528" s="58" t="s">
        <v>17</v>
      </c>
      <c r="I1528" s="58" t="s">
        <v>17</v>
      </c>
      <c r="J1528" s="58" t="s">
        <v>17</v>
      </c>
      <c r="K1528" s="58" t="s">
        <v>17</v>
      </c>
    </row>
    <row r="1529" spans="1:11" x14ac:dyDescent="0.25">
      <c r="A1529" t="str">
        <f t="shared" si="23"/>
        <v>UnitOLOR</v>
      </c>
      <c r="B1529" s="58" t="s">
        <v>13</v>
      </c>
      <c r="C1529" s="96" t="s">
        <v>1360</v>
      </c>
      <c r="D1529" s="58" t="s">
        <v>1073</v>
      </c>
      <c r="G1529" s="58" t="s">
        <v>17</v>
      </c>
      <c r="H1529" s="58" t="s">
        <v>17</v>
      </c>
      <c r="I1529" s="58" t="s">
        <v>17</v>
      </c>
      <c r="J1529" s="58" t="s">
        <v>17</v>
      </c>
      <c r="K1529" s="58" t="s">
        <v>17</v>
      </c>
    </row>
    <row r="1530" spans="1:11" x14ac:dyDescent="0.25">
      <c r="A1530" t="str">
        <f t="shared" si="23"/>
        <v>UnitOOME</v>
      </c>
      <c r="B1530" s="58" t="s">
        <v>13</v>
      </c>
      <c r="C1530" s="96" t="s">
        <v>1361</v>
      </c>
      <c r="D1530" s="58" t="s">
        <v>1119</v>
      </c>
      <c r="G1530" s="58" t="s">
        <v>17</v>
      </c>
      <c r="H1530" s="58" t="s">
        <v>17</v>
      </c>
      <c r="I1530" s="58" t="s">
        <v>17</v>
      </c>
      <c r="J1530" s="58" t="s">
        <v>17</v>
      </c>
      <c r="K1530" s="58" t="s">
        <v>17</v>
      </c>
    </row>
    <row r="1531" spans="1:11" x14ac:dyDescent="0.25">
      <c r="A1531" t="str">
        <f t="shared" si="23"/>
        <v>UnitOOOD</v>
      </c>
      <c r="B1531" s="58" t="s">
        <v>13</v>
      </c>
      <c r="C1531" s="96" t="s">
        <v>1362</v>
      </c>
      <c r="D1531" s="58" t="s">
        <v>1661</v>
      </c>
      <c r="G1531" s="58" t="s">
        <v>17</v>
      </c>
      <c r="H1531" s="58" t="s">
        <v>17</v>
      </c>
      <c r="I1531" s="58" t="s">
        <v>17</v>
      </c>
      <c r="J1531" s="58" t="s">
        <v>17</v>
      </c>
      <c r="K1531" s="58" t="s">
        <v>17</v>
      </c>
    </row>
    <row r="1532" spans="1:11" x14ac:dyDescent="0.25">
      <c r="A1532" t="str">
        <f t="shared" si="23"/>
        <v>UnitOPEX</v>
      </c>
      <c r="B1532" s="58" t="s">
        <v>13</v>
      </c>
      <c r="C1532" s="96" t="s">
        <v>1363</v>
      </c>
      <c r="D1532" s="58" t="s">
        <v>859</v>
      </c>
      <c r="G1532" s="58" t="s">
        <v>17</v>
      </c>
      <c r="H1532" s="58" t="s">
        <v>17</v>
      </c>
      <c r="I1532" s="58" t="s">
        <v>17</v>
      </c>
      <c r="J1532" s="58" t="s">
        <v>17</v>
      </c>
      <c r="K1532" s="58" t="s">
        <v>17</v>
      </c>
    </row>
    <row r="1533" spans="1:11" x14ac:dyDescent="0.25">
      <c r="A1533" t="str">
        <f t="shared" si="23"/>
        <v>UnitOPLT</v>
      </c>
      <c r="B1533" s="58" t="s">
        <v>13</v>
      </c>
      <c r="C1533" s="96" t="s">
        <v>1364</v>
      </c>
      <c r="D1533" s="58" t="s">
        <v>861</v>
      </c>
      <c r="G1533" s="58" t="s">
        <v>17</v>
      </c>
      <c r="H1533" s="58" t="s">
        <v>17</v>
      </c>
      <c r="I1533" s="58" t="s">
        <v>17</v>
      </c>
      <c r="J1533" s="58" t="s">
        <v>17</v>
      </c>
      <c r="K1533" s="58" t="s">
        <v>17</v>
      </c>
    </row>
    <row r="1534" spans="1:11" x14ac:dyDescent="0.25">
      <c r="A1534" t="str">
        <f t="shared" si="23"/>
        <v>UnitOPUR</v>
      </c>
      <c r="B1534" s="58" t="s">
        <v>13</v>
      </c>
      <c r="C1534" s="96" t="s">
        <v>1365</v>
      </c>
      <c r="D1534" s="58" t="s">
        <v>1203</v>
      </c>
      <c r="G1534" s="58" t="s">
        <v>17</v>
      </c>
      <c r="H1534" s="58" t="s">
        <v>17</v>
      </c>
      <c r="I1534" s="58" t="s">
        <v>17</v>
      </c>
      <c r="J1534" s="58" t="s">
        <v>17</v>
      </c>
      <c r="K1534" s="58" t="s">
        <v>17</v>
      </c>
    </row>
    <row r="1535" spans="1:11" x14ac:dyDescent="0.25">
      <c r="A1535" t="str">
        <f t="shared" si="23"/>
        <v>UnitOQPR</v>
      </c>
      <c r="B1535" s="58" t="s">
        <v>13</v>
      </c>
      <c r="C1535" s="96" t="s">
        <v>1366</v>
      </c>
      <c r="D1535" s="58" t="s">
        <v>866</v>
      </c>
      <c r="G1535" s="58" t="s">
        <v>17</v>
      </c>
      <c r="H1535" s="58" t="s">
        <v>17</v>
      </c>
      <c r="I1535" s="58" t="s">
        <v>17</v>
      </c>
      <c r="J1535" s="58" t="s">
        <v>17</v>
      </c>
      <c r="K1535" s="58" t="s">
        <v>17</v>
      </c>
    </row>
    <row r="1536" spans="1:11" x14ac:dyDescent="0.25">
      <c r="A1536" t="str">
        <f t="shared" si="23"/>
        <v>UnitORCH</v>
      </c>
      <c r="B1536" s="58" t="s">
        <v>13</v>
      </c>
      <c r="C1536" s="96" t="s">
        <v>1367</v>
      </c>
      <c r="D1536" s="58" t="s">
        <v>3279</v>
      </c>
    </row>
    <row r="1537" spans="1:11" x14ac:dyDescent="0.25">
      <c r="A1537" t="str">
        <f t="shared" si="23"/>
        <v>UnitORFA</v>
      </c>
      <c r="B1537" s="58" t="s">
        <v>13</v>
      </c>
      <c r="C1537" s="96" t="s">
        <v>1368</v>
      </c>
      <c r="D1537" s="58" t="s">
        <v>3280</v>
      </c>
    </row>
    <row r="1538" spans="1:11" x14ac:dyDescent="0.25">
      <c r="A1538" t="str">
        <f t="shared" si="23"/>
        <v>UnitORHR</v>
      </c>
      <c r="B1538" s="58" t="s">
        <v>13</v>
      </c>
      <c r="C1538" s="96" t="s">
        <v>1369</v>
      </c>
      <c r="D1538" s="58" t="s">
        <v>3281</v>
      </c>
    </row>
    <row r="1539" spans="1:11" x14ac:dyDescent="0.25">
      <c r="A1539" t="str">
        <f t="shared" si="23"/>
        <v>UnitORPH</v>
      </c>
      <c r="B1539" s="58" t="s">
        <v>13</v>
      </c>
      <c r="C1539" s="96" t="s">
        <v>1370</v>
      </c>
      <c r="D1539" s="58" t="s">
        <v>1106</v>
      </c>
      <c r="G1539" s="58" t="s">
        <v>17</v>
      </c>
      <c r="H1539" s="58" t="s">
        <v>17</v>
      </c>
      <c r="I1539" s="58" t="s">
        <v>17</v>
      </c>
      <c r="J1539" s="58" t="s">
        <v>17</v>
      </c>
      <c r="K1539" s="58" t="s">
        <v>17</v>
      </c>
    </row>
    <row r="1540" spans="1:11" x14ac:dyDescent="0.25">
      <c r="A1540" t="str">
        <f t="shared" ref="A1540:A1603" si="24">B1540&amp;C1540</f>
        <v>UnitORTS</v>
      </c>
      <c r="B1540" s="58" t="s">
        <v>13</v>
      </c>
      <c r="C1540" s="96" t="s">
        <v>1371</v>
      </c>
      <c r="D1540" s="58" t="s">
        <v>873</v>
      </c>
      <c r="G1540" s="58" t="s">
        <v>17</v>
      </c>
      <c r="H1540" s="58" t="s">
        <v>17</v>
      </c>
      <c r="I1540" s="58" t="s">
        <v>17</v>
      </c>
      <c r="J1540" s="58" t="s">
        <v>17</v>
      </c>
      <c r="K1540" s="58" t="s">
        <v>17</v>
      </c>
    </row>
    <row r="1541" spans="1:11" x14ac:dyDescent="0.25">
      <c r="A1541" t="str">
        <f t="shared" si="24"/>
        <v>UnitOS01</v>
      </c>
      <c r="B1541" s="58" t="s">
        <v>13</v>
      </c>
      <c r="C1541" s="96" t="s">
        <v>1372</v>
      </c>
      <c r="D1541" s="58" t="s">
        <v>1578</v>
      </c>
      <c r="G1541" s="58" t="s">
        <v>17</v>
      </c>
      <c r="H1541" s="58" t="s">
        <v>17</v>
      </c>
      <c r="I1541" s="58" t="s">
        <v>17</v>
      </c>
      <c r="J1541" s="58" t="s">
        <v>17</v>
      </c>
      <c r="K1541" s="58" t="s">
        <v>17</v>
      </c>
    </row>
    <row r="1542" spans="1:11" x14ac:dyDescent="0.25">
      <c r="A1542" t="str">
        <f t="shared" si="24"/>
        <v>UnitOS02</v>
      </c>
      <c r="B1542" s="58" t="s">
        <v>13</v>
      </c>
      <c r="C1542" s="96" t="s">
        <v>1373</v>
      </c>
      <c r="D1542" s="58" t="s">
        <v>1579</v>
      </c>
      <c r="G1542" s="58" t="s">
        <v>17</v>
      </c>
      <c r="H1542" s="58" t="s">
        <v>17</v>
      </c>
      <c r="I1542" s="58" t="s">
        <v>17</v>
      </c>
      <c r="J1542" s="58" t="s">
        <v>17</v>
      </c>
      <c r="K1542" s="58" t="s">
        <v>17</v>
      </c>
    </row>
    <row r="1543" spans="1:11" x14ac:dyDescent="0.25">
      <c r="A1543" t="str">
        <f t="shared" si="24"/>
        <v>UnitOUTO</v>
      </c>
      <c r="B1543" s="58" t="s">
        <v>13</v>
      </c>
      <c r="C1543" s="96" t="s">
        <v>1374</v>
      </c>
      <c r="D1543" s="58" t="s">
        <v>889</v>
      </c>
      <c r="G1543" s="58" t="s">
        <v>17</v>
      </c>
      <c r="H1543" s="58" t="s">
        <v>17</v>
      </c>
      <c r="I1543" s="58" t="s">
        <v>17</v>
      </c>
      <c r="J1543" s="58" t="s">
        <v>17</v>
      </c>
      <c r="K1543" s="58" t="s">
        <v>17</v>
      </c>
    </row>
    <row r="1544" spans="1:11" x14ac:dyDescent="0.25">
      <c r="A1544" t="str">
        <f t="shared" si="24"/>
        <v>UnitPA00</v>
      </c>
      <c r="B1544" s="58" t="s">
        <v>13</v>
      </c>
      <c r="C1544" s="96" t="s">
        <v>684</v>
      </c>
      <c r="D1544" s="58" t="s">
        <v>684</v>
      </c>
      <c r="G1544" s="58" t="s">
        <v>17</v>
      </c>
      <c r="H1544" s="58" t="s">
        <v>17</v>
      </c>
      <c r="I1544" s="58" t="s">
        <v>17</v>
      </c>
      <c r="J1544" s="58" t="s">
        <v>17</v>
      </c>
      <c r="K1544" s="58" t="s">
        <v>17</v>
      </c>
    </row>
    <row r="1545" spans="1:11" x14ac:dyDescent="0.25">
      <c r="A1545" t="str">
        <f t="shared" si="24"/>
        <v>UnitPAIN</v>
      </c>
      <c r="B1545" s="58" t="s">
        <v>13</v>
      </c>
      <c r="C1545" s="96" t="s">
        <v>1375</v>
      </c>
      <c r="D1545" s="58" t="s">
        <v>2760</v>
      </c>
    </row>
    <row r="1546" spans="1:11" x14ac:dyDescent="0.25">
      <c r="A1546" t="str">
        <f t="shared" si="24"/>
        <v>UnitPALS</v>
      </c>
      <c r="B1546" s="58" t="s">
        <v>13</v>
      </c>
      <c r="C1546" s="96" t="s">
        <v>1376</v>
      </c>
      <c r="D1546" s="58" t="s">
        <v>3282</v>
      </c>
      <c r="G1546" s="58" t="s">
        <v>17</v>
      </c>
      <c r="H1546" s="58" t="s">
        <v>17</v>
      </c>
      <c r="I1546" s="58" t="s">
        <v>17</v>
      </c>
      <c r="J1546" s="58" t="s">
        <v>17</v>
      </c>
      <c r="K1546" s="58" t="s">
        <v>17</v>
      </c>
    </row>
    <row r="1547" spans="1:11" x14ac:dyDescent="0.25">
      <c r="A1547" t="str">
        <f t="shared" si="24"/>
        <v>UnitPARS</v>
      </c>
      <c r="B1547" s="58" t="s">
        <v>13</v>
      </c>
      <c r="C1547" s="96" t="s">
        <v>685</v>
      </c>
      <c r="D1547" s="58" t="s">
        <v>1961</v>
      </c>
    </row>
    <row r="1548" spans="1:11" x14ac:dyDescent="0.25">
      <c r="A1548" t="str">
        <f t="shared" si="24"/>
        <v>UnitPAST</v>
      </c>
      <c r="B1548" s="58" t="s">
        <v>13</v>
      </c>
      <c r="C1548" s="96" t="s">
        <v>1377</v>
      </c>
      <c r="D1548" s="58" t="s">
        <v>3283</v>
      </c>
      <c r="G1548" s="58" t="s">
        <v>17</v>
      </c>
      <c r="H1548" s="58" t="s">
        <v>17</v>
      </c>
      <c r="I1548" s="58" t="s">
        <v>17</v>
      </c>
      <c r="J1548" s="58" t="s">
        <v>17</v>
      </c>
      <c r="K1548" s="58" t="s">
        <v>17</v>
      </c>
    </row>
    <row r="1549" spans="1:11" x14ac:dyDescent="0.25">
      <c r="A1549" t="str">
        <f t="shared" si="24"/>
        <v>UnitPATT</v>
      </c>
      <c r="B1549" s="58" t="s">
        <v>13</v>
      </c>
      <c r="C1549" s="96" t="s">
        <v>1378</v>
      </c>
      <c r="D1549" s="58" t="s">
        <v>3284</v>
      </c>
      <c r="G1549" s="58" t="s">
        <v>17</v>
      </c>
      <c r="H1549" s="58" t="s">
        <v>17</v>
      </c>
      <c r="I1549" s="58" t="s">
        <v>17</v>
      </c>
      <c r="J1549" s="58" t="s">
        <v>17</v>
      </c>
      <c r="K1549" s="58" t="s">
        <v>17</v>
      </c>
    </row>
    <row r="1550" spans="1:11" x14ac:dyDescent="0.25">
      <c r="A1550" t="str">
        <f t="shared" si="24"/>
        <v>UnitPAVE</v>
      </c>
      <c r="B1550" s="58" t="s">
        <v>13</v>
      </c>
      <c r="C1550" s="96" t="s">
        <v>1379</v>
      </c>
      <c r="D1550" s="58" t="s">
        <v>3285</v>
      </c>
      <c r="G1550" s="58" t="s">
        <v>17</v>
      </c>
      <c r="H1550" s="58" t="s">
        <v>17</v>
      </c>
      <c r="I1550" s="58" t="s">
        <v>17</v>
      </c>
      <c r="J1550" s="58" t="s">
        <v>17</v>
      </c>
      <c r="K1550" s="58" t="s">
        <v>17</v>
      </c>
    </row>
    <row r="1551" spans="1:11" x14ac:dyDescent="0.25">
      <c r="A1551" t="str">
        <f t="shared" si="24"/>
        <v>UnitPAYX</v>
      </c>
      <c r="B1551" s="58" t="s">
        <v>13</v>
      </c>
      <c r="C1551" s="96" t="s">
        <v>1380</v>
      </c>
      <c r="D1551" s="58" t="s">
        <v>3286</v>
      </c>
    </row>
    <row r="1552" spans="1:11" x14ac:dyDescent="0.25">
      <c r="A1552" t="str">
        <f t="shared" si="24"/>
        <v>UnitPBMC</v>
      </c>
      <c r="B1552" s="58" t="s">
        <v>13</v>
      </c>
      <c r="C1552" s="96" t="s">
        <v>1381</v>
      </c>
      <c r="D1552" s="58" t="s">
        <v>3287</v>
      </c>
      <c r="G1552" s="58" t="s">
        <v>17</v>
      </c>
      <c r="H1552" s="58" t="s">
        <v>17</v>
      </c>
      <c r="I1552" s="58" t="s">
        <v>17</v>
      </c>
      <c r="J1552" s="58" t="s">
        <v>17</v>
      </c>
      <c r="K1552" s="58" t="s">
        <v>17</v>
      </c>
    </row>
    <row r="1553" spans="1:11" x14ac:dyDescent="0.25">
      <c r="A1553" t="str">
        <f t="shared" si="24"/>
        <v>UnitPCRP</v>
      </c>
      <c r="B1553" s="58" t="s">
        <v>13</v>
      </c>
      <c r="C1553" s="96" t="s">
        <v>1382</v>
      </c>
      <c r="D1553" s="58" t="s">
        <v>3288</v>
      </c>
      <c r="G1553" s="58" t="s">
        <v>17</v>
      </c>
      <c r="H1553" s="58" t="s">
        <v>17</v>
      </c>
      <c r="I1553" s="58" t="s">
        <v>17</v>
      </c>
      <c r="J1553" s="58" t="s">
        <v>17</v>
      </c>
      <c r="K1553" s="58" t="s">
        <v>17</v>
      </c>
    </row>
    <row r="1554" spans="1:11" x14ac:dyDescent="0.25">
      <c r="A1554" t="str">
        <f t="shared" si="24"/>
        <v>UnitPDCL</v>
      </c>
      <c r="B1554" s="58" t="s">
        <v>13</v>
      </c>
      <c r="C1554" s="96" t="s">
        <v>1383</v>
      </c>
      <c r="D1554" s="58" t="s">
        <v>3289</v>
      </c>
    </row>
    <row r="1555" spans="1:11" x14ac:dyDescent="0.25">
      <c r="A1555" t="str">
        <f t="shared" si="24"/>
        <v>UnitPDCR</v>
      </c>
      <c r="B1555" s="58" t="s">
        <v>13</v>
      </c>
      <c r="C1555" s="96" t="s">
        <v>1384</v>
      </c>
      <c r="D1555" s="58" t="s">
        <v>3290</v>
      </c>
    </row>
    <row r="1556" spans="1:11" x14ac:dyDescent="0.25">
      <c r="A1556" t="str">
        <f t="shared" si="24"/>
        <v>UnitPDIT</v>
      </c>
      <c r="B1556" s="58" t="s">
        <v>13</v>
      </c>
      <c r="C1556" s="96" t="s">
        <v>1385</v>
      </c>
      <c r="D1556" s="58" t="s">
        <v>3291</v>
      </c>
    </row>
    <row r="1557" spans="1:11" x14ac:dyDescent="0.25">
      <c r="A1557" t="str">
        <f t="shared" si="24"/>
        <v>UnitPE00</v>
      </c>
      <c r="B1557" s="58" t="s">
        <v>13</v>
      </c>
      <c r="C1557" s="96" t="s">
        <v>1386</v>
      </c>
      <c r="D1557" s="58" t="s">
        <v>3292</v>
      </c>
    </row>
    <row r="1558" spans="1:11" x14ac:dyDescent="0.25">
      <c r="A1558" t="str">
        <f t="shared" si="24"/>
        <v>UnitPEAK</v>
      </c>
      <c r="B1558" s="58" t="s">
        <v>13</v>
      </c>
      <c r="C1558" s="96" t="s">
        <v>1387</v>
      </c>
      <c r="D1558" s="58" t="s">
        <v>3293</v>
      </c>
      <c r="G1558" s="58" t="s">
        <v>17</v>
      </c>
      <c r="H1558" s="58" t="s">
        <v>17</v>
      </c>
      <c r="I1558" s="58" t="s">
        <v>17</v>
      </c>
      <c r="J1558" s="58" t="s">
        <v>17</v>
      </c>
      <c r="K1558" s="58" t="s">
        <v>17</v>
      </c>
    </row>
    <row r="1559" spans="1:11" x14ac:dyDescent="0.25">
      <c r="A1559" t="str">
        <f t="shared" si="24"/>
        <v>UnitPEFG</v>
      </c>
      <c r="B1559" s="58" t="s">
        <v>13</v>
      </c>
      <c r="C1559" s="96" t="s">
        <v>1388</v>
      </c>
      <c r="D1559" s="58" t="s">
        <v>3294</v>
      </c>
      <c r="G1559" s="58" t="s">
        <v>17</v>
      </c>
      <c r="H1559" s="58" t="s">
        <v>17</v>
      </c>
      <c r="I1559" s="58" t="s">
        <v>17</v>
      </c>
      <c r="J1559" s="58" t="s">
        <v>17</v>
      </c>
      <c r="K1559" s="58" t="s">
        <v>17</v>
      </c>
    </row>
    <row r="1560" spans="1:11" x14ac:dyDescent="0.25">
      <c r="A1560" t="str">
        <f t="shared" si="24"/>
        <v>UnitPERC</v>
      </c>
      <c r="B1560" s="58" t="s">
        <v>13</v>
      </c>
      <c r="C1560" s="96" t="s">
        <v>1389</v>
      </c>
      <c r="D1560" s="58" t="s">
        <v>2623</v>
      </c>
    </row>
    <row r="1561" spans="1:11" x14ac:dyDescent="0.25">
      <c r="A1561" t="str">
        <f t="shared" si="24"/>
        <v>UnitPERM</v>
      </c>
      <c r="B1561" s="58" t="s">
        <v>13</v>
      </c>
      <c r="C1561" s="96" t="s">
        <v>1390</v>
      </c>
      <c r="D1561" s="58" t="s">
        <v>3295</v>
      </c>
      <c r="G1561" s="58" t="s">
        <v>17</v>
      </c>
      <c r="H1561" s="58" t="s">
        <v>17</v>
      </c>
      <c r="I1561" s="58" t="s">
        <v>17</v>
      </c>
      <c r="J1561" s="58" t="s">
        <v>17</v>
      </c>
      <c r="K1561" s="58" t="s">
        <v>17</v>
      </c>
    </row>
    <row r="1562" spans="1:11" x14ac:dyDescent="0.25">
      <c r="A1562" t="str">
        <f t="shared" si="24"/>
        <v>UnitPERS</v>
      </c>
      <c r="B1562" s="58" t="s">
        <v>13</v>
      </c>
      <c r="C1562" s="96" t="s">
        <v>1391</v>
      </c>
      <c r="D1562" s="58" t="s">
        <v>3296</v>
      </c>
      <c r="G1562" s="58" t="s">
        <v>17</v>
      </c>
      <c r="H1562" s="58" t="s">
        <v>17</v>
      </c>
      <c r="I1562" s="58" t="s">
        <v>17</v>
      </c>
      <c r="J1562" s="58" t="s">
        <v>17</v>
      </c>
      <c r="K1562" s="58" t="s">
        <v>17</v>
      </c>
    </row>
    <row r="1563" spans="1:11" x14ac:dyDescent="0.25">
      <c r="A1563" t="str">
        <f t="shared" si="24"/>
        <v>UnitPFMC</v>
      </c>
      <c r="B1563" s="58" t="s">
        <v>13</v>
      </c>
      <c r="C1563" s="96" t="s">
        <v>1392</v>
      </c>
      <c r="D1563" s="58" t="s">
        <v>3297</v>
      </c>
      <c r="G1563" s="58" t="s">
        <v>17</v>
      </c>
      <c r="H1563" s="58" t="s">
        <v>17</v>
      </c>
      <c r="I1563" s="58" t="s">
        <v>17</v>
      </c>
      <c r="J1563" s="58" t="s">
        <v>17</v>
      </c>
      <c r="K1563" s="58" t="s">
        <v>17</v>
      </c>
    </row>
    <row r="1564" spans="1:11" x14ac:dyDescent="0.25">
      <c r="A1564" t="str">
        <f t="shared" si="24"/>
        <v>UnitPHIL</v>
      </c>
      <c r="B1564" s="58" t="s">
        <v>13</v>
      </c>
      <c r="C1564" s="96" t="s">
        <v>1393</v>
      </c>
      <c r="D1564" s="58" t="s">
        <v>3298</v>
      </c>
    </row>
    <row r="1565" spans="1:11" x14ac:dyDescent="0.25">
      <c r="A1565" t="str">
        <f t="shared" si="24"/>
        <v>UnitPHOT</v>
      </c>
      <c r="B1565" s="58" t="s">
        <v>13</v>
      </c>
      <c r="C1565" s="96" t="s">
        <v>1394</v>
      </c>
      <c r="D1565" s="58" t="s">
        <v>3299</v>
      </c>
    </row>
    <row r="1566" spans="1:11" x14ac:dyDescent="0.25">
      <c r="A1566" t="str">
        <f t="shared" si="24"/>
        <v>UnitPIGS</v>
      </c>
      <c r="B1566" s="58" t="s">
        <v>13</v>
      </c>
      <c r="C1566" s="96" t="s">
        <v>1395</v>
      </c>
      <c r="D1566" s="58" t="s">
        <v>3300</v>
      </c>
      <c r="G1566" s="58" t="s">
        <v>17</v>
      </c>
      <c r="H1566" s="58" t="s">
        <v>17</v>
      </c>
      <c r="I1566" s="58" t="s">
        <v>17</v>
      </c>
      <c r="J1566" s="58" t="s">
        <v>17</v>
      </c>
      <c r="K1566" s="58" t="s">
        <v>17</v>
      </c>
    </row>
    <row r="1567" spans="1:11" x14ac:dyDescent="0.25">
      <c r="A1567" t="str">
        <f t="shared" si="24"/>
        <v>UnitPIQE</v>
      </c>
      <c r="B1567" s="58" t="s">
        <v>13</v>
      </c>
      <c r="C1567" s="96" t="s">
        <v>1396</v>
      </c>
      <c r="D1567" s="58" t="s">
        <v>3301</v>
      </c>
      <c r="G1567" s="58" t="s">
        <v>17</v>
      </c>
      <c r="H1567" s="58" t="s">
        <v>17</v>
      </c>
      <c r="I1567" s="58" t="s">
        <v>17</v>
      </c>
      <c r="J1567" s="58" t="s">
        <v>17</v>
      </c>
      <c r="K1567" s="58" t="s">
        <v>17</v>
      </c>
    </row>
    <row r="1568" spans="1:11" x14ac:dyDescent="0.25">
      <c r="A1568" t="str">
        <f t="shared" si="24"/>
        <v>UnitPLAY</v>
      </c>
      <c r="B1568" s="58" t="s">
        <v>13</v>
      </c>
      <c r="C1568" s="96" t="s">
        <v>1397</v>
      </c>
      <c r="D1568" s="58" t="s">
        <v>3302</v>
      </c>
      <c r="G1568" s="58" t="s">
        <v>17</v>
      </c>
      <c r="H1568" s="58" t="s">
        <v>17</v>
      </c>
      <c r="I1568" s="58" t="s">
        <v>17</v>
      </c>
      <c r="J1568" s="58" t="s">
        <v>17</v>
      </c>
      <c r="K1568" s="58" t="s">
        <v>17</v>
      </c>
    </row>
    <row r="1569" spans="1:11" x14ac:dyDescent="0.25">
      <c r="A1569" t="str">
        <f t="shared" si="24"/>
        <v>UnitPLCF</v>
      </c>
      <c r="B1569" s="58" t="s">
        <v>13</v>
      </c>
      <c r="C1569" s="96" t="s">
        <v>1398</v>
      </c>
      <c r="D1569" s="58" t="s">
        <v>3303</v>
      </c>
      <c r="G1569" s="58" t="s">
        <v>17</v>
      </c>
      <c r="H1569" s="58" t="s">
        <v>17</v>
      </c>
      <c r="I1569" s="58" t="s">
        <v>17</v>
      </c>
      <c r="J1569" s="58" t="s">
        <v>17</v>
      </c>
      <c r="K1569" s="58" t="s">
        <v>17</v>
      </c>
    </row>
    <row r="1570" spans="1:11" x14ac:dyDescent="0.25">
      <c r="A1570" t="str">
        <f t="shared" si="24"/>
        <v>UnitPMRP</v>
      </c>
      <c r="B1570" s="58" t="s">
        <v>13</v>
      </c>
      <c r="C1570" s="96" t="s">
        <v>1399</v>
      </c>
      <c r="D1570" s="58" t="s">
        <v>3304</v>
      </c>
      <c r="G1570" s="58" t="s">
        <v>17</v>
      </c>
      <c r="H1570" s="58" t="s">
        <v>17</v>
      </c>
      <c r="I1570" s="58" t="s">
        <v>17</v>
      </c>
      <c r="J1570" s="58" t="s">
        <v>17</v>
      </c>
      <c r="K1570" s="58" t="s">
        <v>17</v>
      </c>
    </row>
    <row r="1571" spans="1:11" x14ac:dyDescent="0.25">
      <c r="A1571" t="str">
        <f t="shared" si="24"/>
        <v>UnitPOOL</v>
      </c>
      <c r="B1571" s="58" t="s">
        <v>13</v>
      </c>
      <c r="C1571" s="96" t="s">
        <v>1400</v>
      </c>
      <c r="D1571" s="58" t="s">
        <v>3305</v>
      </c>
    </row>
    <row r="1572" spans="1:11" x14ac:dyDescent="0.25">
      <c r="A1572" t="str">
        <f t="shared" si="24"/>
        <v>UnitPP00</v>
      </c>
      <c r="B1572" s="58" t="s">
        <v>13</v>
      </c>
      <c r="C1572" s="96" t="s">
        <v>687</v>
      </c>
      <c r="D1572" s="58" t="s">
        <v>687</v>
      </c>
      <c r="G1572" s="58" t="s">
        <v>17</v>
      </c>
      <c r="H1572" s="58" t="s">
        <v>17</v>
      </c>
      <c r="I1572" s="58" t="s">
        <v>17</v>
      </c>
      <c r="J1572" s="58" t="s">
        <v>17</v>
      </c>
      <c r="K1572" s="58" t="s">
        <v>17</v>
      </c>
    </row>
    <row r="1573" spans="1:11" x14ac:dyDescent="0.25">
      <c r="A1573" t="str">
        <f t="shared" si="24"/>
        <v>UnitPPMC</v>
      </c>
      <c r="B1573" s="58" t="s">
        <v>13</v>
      </c>
      <c r="C1573" s="96" t="s">
        <v>1401</v>
      </c>
      <c r="D1573" s="58" t="s">
        <v>3306</v>
      </c>
      <c r="G1573" s="58" t="s">
        <v>17</v>
      </c>
      <c r="H1573" s="58" t="s">
        <v>17</v>
      </c>
      <c r="I1573" s="58" t="s">
        <v>17</v>
      </c>
      <c r="J1573" s="58" t="s">
        <v>17</v>
      </c>
      <c r="K1573" s="58" t="s">
        <v>17</v>
      </c>
    </row>
    <row r="1574" spans="1:11" x14ac:dyDescent="0.25">
      <c r="A1574" t="str">
        <f t="shared" si="24"/>
        <v>UnitPR01</v>
      </c>
      <c r="B1574" s="58" t="s">
        <v>13</v>
      </c>
      <c r="C1574" s="96" t="s">
        <v>1402</v>
      </c>
      <c r="D1574" s="58" t="s">
        <v>3307</v>
      </c>
    </row>
    <row r="1575" spans="1:11" x14ac:dyDescent="0.25">
      <c r="A1575" t="str">
        <f t="shared" si="24"/>
        <v>UnitPR02</v>
      </c>
      <c r="B1575" s="58" t="s">
        <v>13</v>
      </c>
      <c r="C1575" s="96" t="s">
        <v>1403</v>
      </c>
      <c r="D1575" s="58" t="s">
        <v>3308</v>
      </c>
    </row>
    <row r="1576" spans="1:11" x14ac:dyDescent="0.25">
      <c r="A1576" t="str">
        <f t="shared" si="24"/>
        <v>UnitPR03</v>
      </c>
      <c r="B1576" s="58" t="s">
        <v>13</v>
      </c>
      <c r="C1576" s="96" t="s">
        <v>1404</v>
      </c>
      <c r="D1576" s="58" t="s">
        <v>3309</v>
      </c>
    </row>
    <row r="1577" spans="1:11" x14ac:dyDescent="0.25">
      <c r="A1577" t="str">
        <f t="shared" si="24"/>
        <v>UnitPR04</v>
      </c>
      <c r="B1577" s="58" t="s">
        <v>13</v>
      </c>
      <c r="C1577" s="96" t="s">
        <v>1405</v>
      </c>
      <c r="D1577" s="58" t="s">
        <v>3310</v>
      </c>
    </row>
    <row r="1578" spans="1:11" x14ac:dyDescent="0.25">
      <c r="A1578" t="str">
        <f t="shared" si="24"/>
        <v>UnitPR05</v>
      </c>
      <c r="B1578" s="58" t="s">
        <v>13</v>
      </c>
      <c r="C1578" s="96" t="s">
        <v>1406</v>
      </c>
      <c r="D1578" s="58" t="s">
        <v>3311</v>
      </c>
    </row>
    <row r="1579" spans="1:11" x14ac:dyDescent="0.25">
      <c r="A1579" t="str">
        <f t="shared" si="24"/>
        <v>UnitPR06</v>
      </c>
      <c r="B1579" s="58" t="s">
        <v>13</v>
      </c>
      <c r="C1579" s="96" t="s">
        <v>1407</v>
      </c>
      <c r="D1579" s="58" t="s">
        <v>3312</v>
      </c>
      <c r="G1579" s="58" t="s">
        <v>17</v>
      </c>
      <c r="H1579" s="58" t="s">
        <v>17</v>
      </c>
      <c r="I1579" s="58" t="s">
        <v>17</v>
      </c>
      <c r="J1579" s="58" t="s">
        <v>17</v>
      </c>
      <c r="K1579" s="58" t="s">
        <v>17</v>
      </c>
    </row>
    <row r="1580" spans="1:11" x14ac:dyDescent="0.25">
      <c r="A1580" t="str">
        <f t="shared" si="24"/>
        <v>UnitPREP</v>
      </c>
      <c r="B1580" s="58" t="s">
        <v>13</v>
      </c>
      <c r="C1580" s="96" t="s">
        <v>1408</v>
      </c>
      <c r="D1580" s="58" t="s">
        <v>3313</v>
      </c>
    </row>
    <row r="1581" spans="1:11" x14ac:dyDescent="0.25">
      <c r="A1581" t="str">
        <f t="shared" si="24"/>
        <v>UnitPRES</v>
      </c>
      <c r="B1581" s="58" t="s">
        <v>13</v>
      </c>
      <c r="C1581" s="96" t="s">
        <v>1409</v>
      </c>
      <c r="D1581" s="58" t="s">
        <v>3314</v>
      </c>
      <c r="G1581" s="58" t="s">
        <v>17</v>
      </c>
      <c r="H1581" s="58" t="s">
        <v>17</v>
      </c>
      <c r="I1581" s="58" t="s">
        <v>17</v>
      </c>
      <c r="J1581" s="58" t="s">
        <v>17</v>
      </c>
      <c r="K1581" s="58" t="s">
        <v>17</v>
      </c>
    </row>
    <row r="1582" spans="1:11" x14ac:dyDescent="0.25">
      <c r="A1582" t="str">
        <f t="shared" si="24"/>
        <v>UnitPRNT</v>
      </c>
      <c r="B1582" s="58" t="s">
        <v>13</v>
      </c>
      <c r="C1582" s="96" t="s">
        <v>1410</v>
      </c>
      <c r="D1582" s="58" t="s">
        <v>1964</v>
      </c>
    </row>
    <row r="1583" spans="1:11" x14ac:dyDescent="0.25">
      <c r="A1583" t="str">
        <f t="shared" si="24"/>
        <v>UnitPROG</v>
      </c>
      <c r="B1583" s="58" t="s">
        <v>13</v>
      </c>
      <c r="C1583" s="96" t="s">
        <v>1411</v>
      </c>
      <c r="D1583" s="58" t="s">
        <v>3315</v>
      </c>
      <c r="G1583" s="58" t="s">
        <v>17</v>
      </c>
      <c r="H1583" s="58" t="s">
        <v>17</v>
      </c>
      <c r="I1583" s="58" t="s">
        <v>17</v>
      </c>
      <c r="J1583" s="58" t="s">
        <v>17</v>
      </c>
      <c r="K1583" s="58" t="s">
        <v>17</v>
      </c>
    </row>
    <row r="1584" spans="1:11" x14ac:dyDescent="0.25">
      <c r="A1584" t="str">
        <f t="shared" si="24"/>
        <v>UnitPRSS</v>
      </c>
      <c r="B1584" s="58" t="s">
        <v>13</v>
      </c>
      <c r="C1584" s="96" t="s">
        <v>1412</v>
      </c>
      <c r="D1584" s="58" t="s">
        <v>3316</v>
      </c>
      <c r="G1584" s="58" t="s">
        <v>17</v>
      </c>
      <c r="H1584" s="58" t="s">
        <v>17</v>
      </c>
      <c r="I1584" s="58" t="s">
        <v>17</v>
      </c>
      <c r="J1584" s="58" t="s">
        <v>17</v>
      </c>
      <c r="K1584" s="58" t="s">
        <v>17</v>
      </c>
    </row>
    <row r="1585" spans="1:11" x14ac:dyDescent="0.25">
      <c r="A1585" t="str">
        <f t="shared" si="24"/>
        <v>UnitPRYR</v>
      </c>
      <c r="B1585" s="58" t="s">
        <v>13</v>
      </c>
      <c r="C1585" s="96" t="s">
        <v>1413</v>
      </c>
      <c r="D1585" s="58" t="s">
        <v>1967</v>
      </c>
    </row>
    <row r="1586" spans="1:11" x14ac:dyDescent="0.25">
      <c r="A1586" t="str">
        <f t="shared" si="24"/>
        <v>UnitPSAT</v>
      </c>
      <c r="B1586" s="58" t="s">
        <v>13</v>
      </c>
      <c r="C1586" s="96" t="s">
        <v>1414</v>
      </c>
      <c r="D1586" s="58" t="s">
        <v>3317</v>
      </c>
    </row>
    <row r="1587" spans="1:11" x14ac:dyDescent="0.25">
      <c r="A1587" t="str">
        <f t="shared" si="24"/>
        <v>UnitPSSF</v>
      </c>
      <c r="B1587" s="58" t="s">
        <v>13</v>
      </c>
      <c r="C1587" s="96" t="s">
        <v>1415</v>
      </c>
      <c r="D1587" s="58" t="s">
        <v>3318</v>
      </c>
      <c r="G1587" s="58" t="s">
        <v>17</v>
      </c>
      <c r="H1587" s="58" t="s">
        <v>17</v>
      </c>
      <c r="I1587" s="58" t="s">
        <v>17</v>
      </c>
      <c r="J1587" s="58" t="s">
        <v>17</v>
      </c>
      <c r="K1587" s="58" t="s">
        <v>17</v>
      </c>
    </row>
    <row r="1588" spans="1:11" x14ac:dyDescent="0.25">
      <c r="A1588" t="str">
        <f t="shared" si="24"/>
        <v>UnitPSUP</v>
      </c>
      <c r="B1588" s="58" t="s">
        <v>13</v>
      </c>
      <c r="C1588" s="96" t="s">
        <v>1416</v>
      </c>
      <c r="D1588" s="58" t="s">
        <v>3319</v>
      </c>
      <c r="G1588" s="58" t="s">
        <v>17</v>
      </c>
      <c r="H1588" s="58" t="s">
        <v>17</v>
      </c>
      <c r="I1588" s="58" t="s">
        <v>17</v>
      </c>
      <c r="J1588" s="58" t="s">
        <v>17</v>
      </c>
      <c r="K1588" s="58" t="s">
        <v>17</v>
      </c>
    </row>
    <row r="1589" spans="1:11" x14ac:dyDescent="0.25">
      <c r="A1589" t="str">
        <f t="shared" si="24"/>
        <v>UnitPSYC</v>
      </c>
      <c r="B1589" s="58" t="s">
        <v>13</v>
      </c>
      <c r="C1589" s="96" t="s">
        <v>1417</v>
      </c>
      <c r="D1589" s="58" t="s">
        <v>3320</v>
      </c>
      <c r="G1589" s="58" t="s">
        <v>17</v>
      </c>
      <c r="H1589" s="58" t="s">
        <v>17</v>
      </c>
      <c r="I1589" s="58" t="s">
        <v>17</v>
      </c>
      <c r="J1589" s="58" t="s">
        <v>17</v>
      </c>
      <c r="K1589" s="58" t="s">
        <v>17</v>
      </c>
    </row>
    <row r="1590" spans="1:11" x14ac:dyDescent="0.25">
      <c r="A1590" t="str">
        <f t="shared" si="24"/>
        <v>UnitPTAF</v>
      </c>
      <c r="B1590" s="58" t="s">
        <v>13</v>
      </c>
      <c r="C1590" s="96" t="s">
        <v>1418</v>
      </c>
      <c r="D1590" s="58" t="s">
        <v>3321</v>
      </c>
      <c r="G1590" s="58" t="s">
        <v>17</v>
      </c>
      <c r="H1590" s="58" t="s">
        <v>17</v>
      </c>
      <c r="I1590" s="58" t="s">
        <v>17</v>
      </c>
      <c r="J1590" s="58" t="s">
        <v>17</v>
      </c>
      <c r="K1590" s="58" t="s">
        <v>17</v>
      </c>
    </row>
    <row r="1591" spans="1:11" x14ac:dyDescent="0.25">
      <c r="A1591" t="str">
        <f t="shared" si="24"/>
        <v>UnitPUBL</v>
      </c>
      <c r="B1591" s="58" t="s">
        <v>13</v>
      </c>
      <c r="C1591" s="96" t="s">
        <v>1419</v>
      </c>
      <c r="D1591" s="58" t="s">
        <v>3322</v>
      </c>
    </row>
    <row r="1592" spans="1:11" x14ac:dyDescent="0.25">
      <c r="A1592" t="str">
        <f t="shared" si="24"/>
        <v>UnitPVAA</v>
      </c>
      <c r="B1592" s="58" t="s">
        <v>13</v>
      </c>
      <c r="C1592" s="96" t="s">
        <v>1420</v>
      </c>
      <c r="D1592" s="58" t="s">
        <v>3323</v>
      </c>
      <c r="G1592" s="58" t="s">
        <v>17</v>
      </c>
      <c r="H1592" s="58" t="s">
        <v>17</v>
      </c>
      <c r="I1592" s="58" t="s">
        <v>17</v>
      </c>
      <c r="J1592" s="58" t="s">
        <v>17</v>
      </c>
      <c r="K1592" s="58" t="s">
        <v>17</v>
      </c>
    </row>
    <row r="1593" spans="1:11" x14ac:dyDescent="0.25">
      <c r="A1593" t="str">
        <f t="shared" si="24"/>
        <v>UnitPYCO</v>
      </c>
      <c r="B1593" s="58" t="s">
        <v>13</v>
      </c>
      <c r="C1593" s="96" t="s">
        <v>1421</v>
      </c>
      <c r="D1593" s="58" t="s">
        <v>3324</v>
      </c>
    </row>
    <row r="1594" spans="1:11" x14ac:dyDescent="0.25">
      <c r="A1594" t="str">
        <f t="shared" si="24"/>
        <v>UnitPYTG</v>
      </c>
      <c r="B1594" s="58" t="s">
        <v>13</v>
      </c>
      <c r="C1594" s="96" t="s">
        <v>1422</v>
      </c>
      <c r="D1594" s="58" t="s">
        <v>3325</v>
      </c>
      <c r="G1594" s="58" t="s">
        <v>17</v>
      </c>
      <c r="H1594" s="58" t="s">
        <v>17</v>
      </c>
      <c r="I1594" s="58" t="s">
        <v>17</v>
      </c>
      <c r="J1594" s="58" t="s">
        <v>17</v>
      </c>
      <c r="K1594" s="58" t="s">
        <v>17</v>
      </c>
    </row>
    <row r="1595" spans="1:11" x14ac:dyDescent="0.25">
      <c r="A1595" t="str">
        <f t="shared" si="24"/>
        <v>UnitQ154</v>
      </c>
      <c r="B1595" s="58" t="s">
        <v>13</v>
      </c>
      <c r="C1595" s="96" t="s">
        <v>1423</v>
      </c>
      <c r="D1595" s="58">
        <v>154</v>
      </c>
      <c r="G1595" s="58" t="s">
        <v>17</v>
      </c>
      <c r="H1595" s="58" t="s">
        <v>17</v>
      </c>
      <c r="I1595" s="58" t="s">
        <v>17</v>
      </c>
      <c r="J1595" s="58" t="s">
        <v>17</v>
      </c>
      <c r="K1595" s="58" t="s">
        <v>17</v>
      </c>
    </row>
    <row r="1596" spans="1:11" x14ac:dyDescent="0.25">
      <c r="A1596" t="str">
        <f t="shared" si="24"/>
        <v>UnitQ158</v>
      </c>
      <c r="B1596" s="58" t="s">
        <v>13</v>
      </c>
      <c r="C1596" s="96" t="s">
        <v>1424</v>
      </c>
      <c r="D1596" s="58">
        <v>158</v>
      </c>
      <c r="G1596" s="58" t="s">
        <v>17</v>
      </c>
      <c r="H1596" s="58" t="s">
        <v>17</v>
      </c>
      <c r="I1596" s="58" t="s">
        <v>17</v>
      </c>
      <c r="J1596" s="58" t="s">
        <v>17</v>
      </c>
      <c r="K1596" s="58" t="s">
        <v>17</v>
      </c>
    </row>
    <row r="1597" spans="1:11" x14ac:dyDescent="0.25">
      <c r="A1597" t="str">
        <f t="shared" si="24"/>
        <v>UnitQ161</v>
      </c>
      <c r="B1597" s="58" t="s">
        <v>13</v>
      </c>
      <c r="C1597" s="96" t="s">
        <v>1425</v>
      </c>
      <c r="D1597" s="58">
        <v>161</v>
      </c>
      <c r="G1597" s="58" t="s">
        <v>17</v>
      </c>
      <c r="H1597" s="58" t="s">
        <v>17</v>
      </c>
      <c r="I1597" s="58" t="s">
        <v>17</v>
      </c>
      <c r="J1597" s="58" t="s">
        <v>17</v>
      </c>
      <c r="K1597" s="58" t="s">
        <v>17</v>
      </c>
    </row>
    <row r="1598" spans="1:11" x14ac:dyDescent="0.25">
      <c r="A1598" t="str">
        <f t="shared" si="24"/>
        <v>UnitQ162</v>
      </c>
      <c r="B1598" s="58" t="s">
        <v>13</v>
      </c>
      <c r="C1598" s="96" t="s">
        <v>1426</v>
      </c>
      <c r="D1598" s="58">
        <v>162</v>
      </c>
      <c r="G1598" s="58" t="s">
        <v>17</v>
      </c>
      <c r="H1598" s="58" t="s">
        <v>17</v>
      </c>
      <c r="I1598" s="58" t="s">
        <v>17</v>
      </c>
      <c r="J1598" s="58" t="s">
        <v>17</v>
      </c>
      <c r="K1598" s="58" t="s">
        <v>17</v>
      </c>
    </row>
    <row r="1599" spans="1:11" x14ac:dyDescent="0.25">
      <c r="A1599" t="str">
        <f t="shared" si="24"/>
        <v>UnitQ170</v>
      </c>
      <c r="B1599" s="58" t="s">
        <v>13</v>
      </c>
      <c r="C1599" s="96" t="s">
        <v>1427</v>
      </c>
      <c r="D1599" s="58">
        <v>170</v>
      </c>
      <c r="G1599" s="58" t="s">
        <v>17</v>
      </c>
      <c r="H1599" s="58" t="s">
        <v>17</v>
      </c>
      <c r="I1599" s="58" t="s">
        <v>17</v>
      </c>
      <c r="J1599" s="58" t="s">
        <v>17</v>
      </c>
      <c r="K1599" s="58" t="s">
        <v>17</v>
      </c>
    </row>
    <row r="1600" spans="1:11" x14ac:dyDescent="0.25">
      <c r="A1600" t="str">
        <f t="shared" si="24"/>
        <v>UnitQ171</v>
      </c>
      <c r="B1600" s="58" t="s">
        <v>13</v>
      </c>
      <c r="C1600" s="96" t="s">
        <v>1428</v>
      </c>
      <c r="D1600" s="58">
        <v>171</v>
      </c>
      <c r="G1600" s="58" t="s">
        <v>17</v>
      </c>
      <c r="H1600" s="58" t="s">
        <v>17</v>
      </c>
      <c r="I1600" s="58" t="s">
        <v>17</v>
      </c>
      <c r="J1600" s="58" t="s">
        <v>17</v>
      </c>
      <c r="K1600" s="58" t="s">
        <v>17</v>
      </c>
    </row>
    <row r="1601" spans="1:11" x14ac:dyDescent="0.25">
      <c r="A1601" t="str">
        <f t="shared" si="24"/>
        <v>UnitQ172</v>
      </c>
      <c r="B1601" s="58" t="s">
        <v>13</v>
      </c>
      <c r="C1601" s="96" t="s">
        <v>1429</v>
      </c>
      <c r="D1601" s="58">
        <v>172</v>
      </c>
      <c r="G1601" s="58" t="s">
        <v>17</v>
      </c>
      <c r="H1601" s="58" t="s">
        <v>17</v>
      </c>
      <c r="I1601" s="58" t="s">
        <v>17</v>
      </c>
      <c r="J1601" s="58" t="s">
        <v>17</v>
      </c>
      <c r="K1601" s="58" t="s">
        <v>17</v>
      </c>
    </row>
    <row r="1602" spans="1:11" x14ac:dyDescent="0.25">
      <c r="A1602" t="str">
        <f t="shared" si="24"/>
        <v>UnitQ173</v>
      </c>
      <c r="B1602" s="58" t="s">
        <v>13</v>
      </c>
      <c r="C1602" s="96" t="s">
        <v>1430</v>
      </c>
      <c r="D1602" s="58">
        <v>173</v>
      </c>
      <c r="G1602" s="58" t="s">
        <v>17</v>
      </c>
      <c r="H1602" s="58" t="s">
        <v>17</v>
      </c>
      <c r="I1602" s="58" t="s">
        <v>17</v>
      </c>
      <c r="J1602" s="58" t="s">
        <v>17</v>
      </c>
      <c r="K1602" s="58" t="s">
        <v>17</v>
      </c>
    </row>
    <row r="1603" spans="1:11" x14ac:dyDescent="0.25">
      <c r="A1603" t="str">
        <f t="shared" si="24"/>
        <v>UnitQ174</v>
      </c>
      <c r="B1603" s="58" t="s">
        <v>13</v>
      </c>
      <c r="C1603" s="96" t="s">
        <v>1431</v>
      </c>
      <c r="D1603" s="58">
        <v>174</v>
      </c>
      <c r="G1603" s="58" t="s">
        <v>17</v>
      </c>
      <c r="H1603" s="58" t="s">
        <v>17</v>
      </c>
      <c r="I1603" s="58" t="s">
        <v>17</v>
      </c>
      <c r="J1603" s="58" t="s">
        <v>17</v>
      </c>
      <c r="K1603" s="58" t="s">
        <v>17</v>
      </c>
    </row>
    <row r="1604" spans="1:11" x14ac:dyDescent="0.25">
      <c r="A1604" t="str">
        <f t="shared" ref="A1604:A1667" si="25">B1604&amp;C1604</f>
        <v>UnitQ175</v>
      </c>
      <c r="B1604" s="58" t="s">
        <v>13</v>
      </c>
      <c r="C1604" s="96" t="s">
        <v>1432</v>
      </c>
      <c r="D1604" s="58">
        <v>175</v>
      </c>
      <c r="G1604" s="58" t="s">
        <v>17</v>
      </c>
      <c r="H1604" s="58" t="s">
        <v>17</v>
      </c>
      <c r="I1604" s="58" t="s">
        <v>17</v>
      </c>
      <c r="J1604" s="58" t="s">
        <v>17</v>
      </c>
      <c r="K1604" s="58" t="s">
        <v>17</v>
      </c>
    </row>
    <row r="1605" spans="1:11" x14ac:dyDescent="0.25">
      <c r="A1605" t="str">
        <f t="shared" si="25"/>
        <v>UnitQ176</v>
      </c>
      <c r="B1605" s="58" t="s">
        <v>13</v>
      </c>
      <c r="C1605" s="96" t="s">
        <v>1433</v>
      </c>
      <c r="D1605" s="58">
        <v>176</v>
      </c>
      <c r="G1605" s="58" t="s">
        <v>17</v>
      </c>
      <c r="H1605" s="58" t="s">
        <v>17</v>
      </c>
      <c r="I1605" s="58" t="s">
        <v>17</v>
      </c>
      <c r="J1605" s="58" t="s">
        <v>17</v>
      </c>
      <c r="K1605" s="58" t="s">
        <v>17</v>
      </c>
    </row>
    <row r="1606" spans="1:11" x14ac:dyDescent="0.25">
      <c r="A1606" t="str">
        <f t="shared" si="25"/>
        <v>UnitQ210</v>
      </c>
      <c r="B1606" s="58" t="s">
        <v>13</v>
      </c>
      <c r="C1606" s="96" t="s">
        <v>1434</v>
      </c>
      <c r="D1606" s="58">
        <v>210</v>
      </c>
      <c r="G1606" s="58" t="s">
        <v>17</v>
      </c>
      <c r="H1606" s="58" t="s">
        <v>17</v>
      </c>
      <c r="I1606" s="58" t="s">
        <v>17</v>
      </c>
      <c r="J1606" s="58" t="s">
        <v>17</v>
      </c>
      <c r="K1606" s="58" t="s">
        <v>17</v>
      </c>
    </row>
    <row r="1607" spans="1:11" x14ac:dyDescent="0.25">
      <c r="A1607" t="str">
        <f t="shared" si="25"/>
        <v>UnitQ212</v>
      </c>
      <c r="B1607" s="58" t="s">
        <v>13</v>
      </c>
      <c r="C1607" s="96" t="s">
        <v>1435</v>
      </c>
      <c r="D1607" s="58">
        <v>212</v>
      </c>
      <c r="G1607" s="58" t="s">
        <v>17</v>
      </c>
      <c r="H1607" s="58" t="s">
        <v>17</v>
      </c>
      <c r="I1607" s="58" t="s">
        <v>17</v>
      </c>
      <c r="J1607" s="58" t="s">
        <v>17</v>
      </c>
      <c r="K1607" s="58" t="s">
        <v>17</v>
      </c>
    </row>
    <row r="1608" spans="1:11" x14ac:dyDescent="0.25">
      <c r="A1608" t="str">
        <f t="shared" si="25"/>
        <v>UnitQ215</v>
      </c>
      <c r="B1608" s="58" t="s">
        <v>13</v>
      </c>
      <c r="C1608" s="96" t="s">
        <v>1436</v>
      </c>
      <c r="D1608" s="58">
        <v>215</v>
      </c>
      <c r="G1608" s="58" t="s">
        <v>17</v>
      </c>
      <c r="H1608" s="58" t="s">
        <v>17</v>
      </c>
      <c r="I1608" s="58" t="s">
        <v>17</v>
      </c>
      <c r="J1608" s="58" t="s">
        <v>17</v>
      </c>
      <c r="K1608" s="58" t="s">
        <v>17</v>
      </c>
    </row>
    <row r="1609" spans="1:11" x14ac:dyDescent="0.25">
      <c r="A1609" t="str">
        <f t="shared" si="25"/>
        <v>UnitQ218</v>
      </c>
      <c r="B1609" s="58" t="s">
        <v>13</v>
      </c>
      <c r="C1609" s="96" t="s">
        <v>1437</v>
      </c>
      <c r="D1609" s="58">
        <v>218</v>
      </c>
      <c r="G1609" s="58" t="s">
        <v>17</v>
      </c>
      <c r="H1609" s="58" t="s">
        <v>17</v>
      </c>
      <c r="I1609" s="58" t="s">
        <v>17</v>
      </c>
      <c r="J1609" s="58" t="s">
        <v>17</v>
      </c>
      <c r="K1609" s="58" t="s">
        <v>17</v>
      </c>
    </row>
    <row r="1610" spans="1:11" x14ac:dyDescent="0.25">
      <c r="A1610" t="str">
        <f t="shared" si="25"/>
        <v>UnitQ220</v>
      </c>
      <c r="B1610" s="58" t="s">
        <v>13</v>
      </c>
      <c r="C1610" s="96" t="s">
        <v>1438</v>
      </c>
      <c r="D1610" s="58">
        <v>220</v>
      </c>
      <c r="G1610" s="58" t="s">
        <v>17</v>
      </c>
      <c r="H1610" s="58" t="s">
        <v>17</v>
      </c>
      <c r="I1610" s="58" t="s">
        <v>17</v>
      </c>
      <c r="J1610" s="58" t="s">
        <v>17</v>
      </c>
      <c r="K1610" s="58" t="s">
        <v>17</v>
      </c>
    </row>
    <row r="1611" spans="1:11" x14ac:dyDescent="0.25">
      <c r="A1611" t="str">
        <f t="shared" si="25"/>
        <v>UnitQ250</v>
      </c>
      <c r="B1611" s="58" t="s">
        <v>13</v>
      </c>
      <c r="C1611" s="96" t="s">
        <v>1439</v>
      </c>
      <c r="D1611" s="58">
        <v>250</v>
      </c>
      <c r="G1611" s="58" t="s">
        <v>17</v>
      </c>
      <c r="H1611" s="58" t="s">
        <v>17</v>
      </c>
      <c r="I1611" s="58" t="s">
        <v>17</v>
      </c>
      <c r="J1611" s="58" t="s">
        <v>17</v>
      </c>
      <c r="K1611" s="58" t="s">
        <v>17</v>
      </c>
    </row>
    <row r="1612" spans="1:11" x14ac:dyDescent="0.25">
      <c r="A1612" t="str">
        <f t="shared" si="25"/>
        <v>UnitQ300</v>
      </c>
      <c r="B1612" s="58" t="s">
        <v>13</v>
      </c>
      <c r="C1612" s="96" t="s">
        <v>1440</v>
      </c>
      <c r="D1612" s="58">
        <v>300</v>
      </c>
      <c r="G1612" s="58" t="s">
        <v>17</v>
      </c>
      <c r="H1612" s="58" t="s">
        <v>17</v>
      </c>
      <c r="I1612" s="58" t="s">
        <v>17</v>
      </c>
      <c r="J1612" s="58" t="s">
        <v>17</v>
      </c>
      <c r="K1612" s="58" t="s">
        <v>17</v>
      </c>
    </row>
    <row r="1613" spans="1:11" x14ac:dyDescent="0.25">
      <c r="A1613" t="str">
        <f t="shared" si="25"/>
        <v>UnitQ305</v>
      </c>
      <c r="B1613" s="58" t="s">
        <v>13</v>
      </c>
      <c r="C1613" s="96" t="s">
        <v>1441</v>
      </c>
      <c r="D1613" s="58">
        <v>305</v>
      </c>
      <c r="G1613" s="58" t="s">
        <v>17</v>
      </c>
      <c r="H1613" s="58" t="s">
        <v>17</v>
      </c>
      <c r="I1613" s="58" t="s">
        <v>17</v>
      </c>
      <c r="J1613" s="58" t="s">
        <v>17</v>
      </c>
      <c r="K1613" s="58" t="s">
        <v>17</v>
      </c>
    </row>
    <row r="1614" spans="1:11" x14ac:dyDescent="0.25">
      <c r="A1614" t="str">
        <f t="shared" si="25"/>
        <v>UnitQ306</v>
      </c>
      <c r="B1614" s="58" t="s">
        <v>13</v>
      </c>
      <c r="C1614" s="96" t="s">
        <v>1442</v>
      </c>
      <c r="D1614" s="58">
        <v>306</v>
      </c>
      <c r="G1614" s="58" t="s">
        <v>17</v>
      </c>
      <c r="H1614" s="58" t="s">
        <v>17</v>
      </c>
      <c r="I1614" s="58" t="s">
        <v>17</v>
      </c>
      <c r="J1614" s="58" t="s">
        <v>17</v>
      </c>
      <c r="K1614" s="58" t="s">
        <v>17</v>
      </c>
    </row>
    <row r="1615" spans="1:11" x14ac:dyDescent="0.25">
      <c r="A1615" t="str">
        <f t="shared" si="25"/>
        <v>UnitQ310</v>
      </c>
      <c r="B1615" s="58" t="s">
        <v>13</v>
      </c>
      <c r="C1615" s="96" t="s">
        <v>1443</v>
      </c>
      <c r="D1615" s="58">
        <v>310</v>
      </c>
      <c r="G1615" s="58" t="s">
        <v>17</v>
      </c>
      <c r="H1615" s="58" t="s">
        <v>17</v>
      </c>
      <c r="I1615" s="58" t="s">
        <v>17</v>
      </c>
      <c r="J1615" s="58" t="s">
        <v>17</v>
      </c>
      <c r="K1615" s="58" t="s">
        <v>17</v>
      </c>
    </row>
    <row r="1616" spans="1:11" x14ac:dyDescent="0.25">
      <c r="A1616" t="str">
        <f t="shared" si="25"/>
        <v>UnitQ313</v>
      </c>
      <c r="B1616" s="58" t="s">
        <v>13</v>
      </c>
      <c r="C1616" s="96" t="s">
        <v>1444</v>
      </c>
      <c r="D1616" s="58">
        <v>313</v>
      </c>
      <c r="G1616" s="58" t="s">
        <v>17</v>
      </c>
      <c r="H1616" s="58" t="s">
        <v>17</v>
      </c>
      <c r="I1616" s="58" t="s">
        <v>17</v>
      </c>
      <c r="J1616" s="58" t="s">
        <v>17</v>
      </c>
      <c r="K1616" s="58" t="s">
        <v>17</v>
      </c>
    </row>
    <row r="1617" spans="1:11" x14ac:dyDescent="0.25">
      <c r="A1617" t="str">
        <f t="shared" si="25"/>
        <v>UnitQ316</v>
      </c>
      <c r="B1617" s="58" t="s">
        <v>13</v>
      </c>
      <c r="C1617" s="96" t="s">
        <v>1445</v>
      </c>
      <c r="D1617" s="58">
        <v>316</v>
      </c>
      <c r="G1617" s="58" t="s">
        <v>17</v>
      </c>
      <c r="H1617" s="58" t="s">
        <v>17</v>
      </c>
      <c r="I1617" s="58" t="s">
        <v>17</v>
      </c>
      <c r="J1617" s="58" t="s">
        <v>17</v>
      </c>
      <c r="K1617" s="58" t="s">
        <v>17</v>
      </c>
    </row>
    <row r="1618" spans="1:11" x14ac:dyDescent="0.25">
      <c r="A1618" t="str">
        <f t="shared" si="25"/>
        <v>UnitQ319</v>
      </c>
      <c r="B1618" s="58" t="s">
        <v>13</v>
      </c>
      <c r="C1618" s="96" t="s">
        <v>1446</v>
      </c>
      <c r="D1618" s="58">
        <v>319</v>
      </c>
      <c r="G1618" s="58" t="s">
        <v>17</v>
      </c>
      <c r="H1618" s="58" t="s">
        <v>17</v>
      </c>
      <c r="I1618" s="58" t="s">
        <v>17</v>
      </c>
      <c r="J1618" s="58" t="s">
        <v>17</v>
      </c>
      <c r="K1618" s="58" t="s">
        <v>17</v>
      </c>
    </row>
    <row r="1619" spans="1:11" x14ac:dyDescent="0.25">
      <c r="A1619" t="str">
        <f t="shared" si="25"/>
        <v>UnitQ320</v>
      </c>
      <c r="B1619" s="58" t="s">
        <v>13</v>
      </c>
      <c r="C1619" s="96" t="s">
        <v>1447</v>
      </c>
      <c r="D1619" s="58">
        <v>320</v>
      </c>
      <c r="G1619" s="58" t="s">
        <v>17</v>
      </c>
      <c r="H1619" s="58" t="s">
        <v>17</v>
      </c>
      <c r="I1619" s="58" t="s">
        <v>17</v>
      </c>
      <c r="J1619" s="58" t="s">
        <v>17</v>
      </c>
      <c r="K1619" s="58" t="s">
        <v>17</v>
      </c>
    </row>
    <row r="1620" spans="1:11" x14ac:dyDescent="0.25">
      <c r="A1620" t="str">
        <f t="shared" si="25"/>
        <v>UnitQ321</v>
      </c>
      <c r="B1620" s="58" t="s">
        <v>13</v>
      </c>
      <c r="C1620" s="96" t="s">
        <v>1448</v>
      </c>
      <c r="D1620" s="58">
        <v>321</v>
      </c>
      <c r="G1620" s="58" t="s">
        <v>17</v>
      </c>
      <c r="H1620" s="58" t="s">
        <v>17</v>
      </c>
      <c r="I1620" s="58" t="s">
        <v>17</v>
      </c>
      <c r="J1620" s="58" t="s">
        <v>17</v>
      </c>
      <c r="K1620" s="58" t="s">
        <v>17</v>
      </c>
    </row>
    <row r="1621" spans="1:11" x14ac:dyDescent="0.25">
      <c r="A1621" t="str">
        <f t="shared" si="25"/>
        <v>UnitQ323</v>
      </c>
      <c r="B1621" s="58" t="s">
        <v>13</v>
      </c>
      <c r="C1621" s="96" t="s">
        <v>1449</v>
      </c>
      <c r="D1621" s="58">
        <v>323</v>
      </c>
      <c r="G1621" s="58" t="s">
        <v>17</v>
      </c>
      <c r="H1621" s="58" t="s">
        <v>17</v>
      </c>
      <c r="I1621" s="58" t="s">
        <v>17</v>
      </c>
      <c r="J1621" s="58" t="s">
        <v>17</v>
      </c>
      <c r="K1621" s="58" t="s">
        <v>17</v>
      </c>
    </row>
    <row r="1622" spans="1:11" x14ac:dyDescent="0.25">
      <c r="A1622" t="str">
        <f t="shared" si="25"/>
        <v>UnitQ326</v>
      </c>
      <c r="B1622" s="58" t="s">
        <v>13</v>
      </c>
      <c r="C1622" s="96" t="s">
        <v>1450</v>
      </c>
      <c r="D1622" s="58">
        <v>326</v>
      </c>
      <c r="G1622" s="58" t="s">
        <v>17</v>
      </c>
      <c r="H1622" s="58" t="s">
        <v>17</v>
      </c>
      <c r="I1622" s="58" t="s">
        <v>17</v>
      </c>
      <c r="J1622" s="58" t="s">
        <v>17</v>
      </c>
      <c r="K1622" s="58" t="s">
        <v>17</v>
      </c>
    </row>
    <row r="1623" spans="1:11" x14ac:dyDescent="0.25">
      <c r="A1623" t="str">
        <f t="shared" si="25"/>
        <v>UnitQ328</v>
      </c>
      <c r="B1623" s="58" t="s">
        <v>13</v>
      </c>
      <c r="C1623" s="96" t="s">
        <v>1451</v>
      </c>
      <c r="D1623" s="58">
        <v>328</v>
      </c>
      <c r="G1623" s="58" t="s">
        <v>17</v>
      </c>
      <c r="H1623" s="58" t="s">
        <v>17</v>
      </c>
      <c r="I1623" s="58" t="s">
        <v>17</v>
      </c>
      <c r="J1623" s="58" t="s">
        <v>17</v>
      </c>
      <c r="K1623" s="58" t="s">
        <v>17</v>
      </c>
    </row>
    <row r="1624" spans="1:11" x14ac:dyDescent="0.25">
      <c r="A1624" t="str">
        <f t="shared" si="25"/>
        <v>UnitQ329</v>
      </c>
      <c r="B1624" s="58" t="s">
        <v>13</v>
      </c>
      <c r="C1624" s="96" t="s">
        <v>1452</v>
      </c>
      <c r="D1624" s="58" t="s">
        <v>3326</v>
      </c>
      <c r="G1624" s="58" t="s">
        <v>17</v>
      </c>
      <c r="H1624" s="58" t="s">
        <v>17</v>
      </c>
      <c r="I1624" s="58" t="s">
        <v>17</v>
      </c>
      <c r="J1624" s="58" t="s">
        <v>17</v>
      </c>
      <c r="K1624" s="58" t="s">
        <v>17</v>
      </c>
    </row>
    <row r="1625" spans="1:11" x14ac:dyDescent="0.25">
      <c r="A1625" t="str">
        <f t="shared" si="25"/>
        <v>UnitQ330</v>
      </c>
      <c r="B1625" s="58" t="s">
        <v>13</v>
      </c>
      <c r="C1625" s="96" t="s">
        <v>1453</v>
      </c>
      <c r="D1625" s="58" t="s">
        <v>3327</v>
      </c>
      <c r="G1625" s="58" t="s">
        <v>17</v>
      </c>
      <c r="H1625" s="58" t="s">
        <v>17</v>
      </c>
      <c r="I1625" s="58" t="s">
        <v>17</v>
      </c>
      <c r="J1625" s="58" t="s">
        <v>17</v>
      </c>
      <c r="K1625" s="58" t="s">
        <v>17</v>
      </c>
    </row>
    <row r="1626" spans="1:11" x14ac:dyDescent="0.25">
      <c r="A1626" t="str">
        <f t="shared" si="25"/>
        <v>UnitQ332</v>
      </c>
      <c r="B1626" s="58" t="s">
        <v>13</v>
      </c>
      <c r="C1626" s="96" t="s">
        <v>1454</v>
      </c>
      <c r="D1626" s="58">
        <v>332</v>
      </c>
      <c r="G1626" s="58" t="s">
        <v>17</v>
      </c>
      <c r="H1626" s="58" t="s">
        <v>17</v>
      </c>
      <c r="I1626" s="58" t="s">
        <v>17</v>
      </c>
      <c r="J1626" s="58" t="s">
        <v>17</v>
      </c>
      <c r="K1626" s="58" t="s">
        <v>17</v>
      </c>
    </row>
    <row r="1627" spans="1:11" x14ac:dyDescent="0.25">
      <c r="A1627" t="str">
        <f t="shared" si="25"/>
        <v>UnitQ334</v>
      </c>
      <c r="B1627" s="58" t="s">
        <v>13</v>
      </c>
      <c r="C1627" s="96" t="s">
        <v>1455</v>
      </c>
      <c r="D1627" s="58">
        <v>334</v>
      </c>
      <c r="G1627" s="58" t="s">
        <v>17</v>
      </c>
      <c r="H1627" s="58" t="s">
        <v>17</v>
      </c>
      <c r="I1627" s="58" t="s">
        <v>17</v>
      </c>
      <c r="J1627" s="58" t="s">
        <v>17</v>
      </c>
      <c r="K1627" s="58" t="s">
        <v>17</v>
      </c>
    </row>
    <row r="1628" spans="1:11" x14ac:dyDescent="0.25">
      <c r="A1628" t="str">
        <f t="shared" si="25"/>
        <v>UnitQ336</v>
      </c>
      <c r="B1628" s="58" t="s">
        <v>13</v>
      </c>
      <c r="C1628" s="96" t="s">
        <v>1456</v>
      </c>
      <c r="D1628" s="58">
        <v>336</v>
      </c>
      <c r="G1628" s="58" t="s">
        <v>17</v>
      </c>
      <c r="H1628" s="58" t="s">
        <v>17</v>
      </c>
      <c r="I1628" s="58" t="s">
        <v>17</v>
      </c>
      <c r="J1628" s="58" t="s">
        <v>17</v>
      </c>
      <c r="K1628" s="58" t="s">
        <v>17</v>
      </c>
    </row>
    <row r="1629" spans="1:11" x14ac:dyDescent="0.25">
      <c r="A1629" t="str">
        <f t="shared" si="25"/>
        <v>UnitQ338</v>
      </c>
      <c r="B1629" s="58" t="s">
        <v>13</v>
      </c>
      <c r="C1629" s="96" t="s">
        <v>1457</v>
      </c>
      <c r="D1629" s="58" t="s">
        <v>3328</v>
      </c>
      <c r="G1629" s="58" t="s">
        <v>17</v>
      </c>
      <c r="H1629" s="58" t="s">
        <v>17</v>
      </c>
      <c r="I1629" s="58" t="s">
        <v>17</v>
      </c>
      <c r="J1629" s="58" t="s">
        <v>17</v>
      </c>
      <c r="K1629" s="58" t="s">
        <v>17</v>
      </c>
    </row>
    <row r="1630" spans="1:11" x14ac:dyDescent="0.25">
      <c r="A1630" t="str">
        <f t="shared" si="25"/>
        <v>UnitQ340</v>
      </c>
      <c r="B1630" s="58" t="s">
        <v>13</v>
      </c>
      <c r="C1630" s="96" t="s">
        <v>1458</v>
      </c>
      <c r="D1630" s="58" t="s">
        <v>3329</v>
      </c>
      <c r="G1630" s="58" t="s">
        <v>17</v>
      </c>
      <c r="H1630" s="58" t="s">
        <v>17</v>
      </c>
      <c r="I1630" s="58" t="s">
        <v>17</v>
      </c>
      <c r="J1630" s="58" t="s">
        <v>17</v>
      </c>
      <c r="K1630" s="58" t="s">
        <v>17</v>
      </c>
    </row>
    <row r="1631" spans="1:11" x14ac:dyDescent="0.25">
      <c r="A1631" t="str">
        <f t="shared" si="25"/>
        <v>UnitQ341</v>
      </c>
      <c r="B1631" s="58" t="s">
        <v>13</v>
      </c>
      <c r="C1631" s="96" t="s">
        <v>1459</v>
      </c>
      <c r="D1631" s="58">
        <v>341</v>
      </c>
      <c r="G1631" s="58" t="s">
        <v>17</v>
      </c>
      <c r="H1631" s="58" t="s">
        <v>17</v>
      </c>
      <c r="I1631" s="58" t="s">
        <v>17</v>
      </c>
      <c r="J1631" s="58" t="s">
        <v>17</v>
      </c>
      <c r="K1631" s="58" t="s">
        <v>17</v>
      </c>
    </row>
    <row r="1632" spans="1:11" x14ac:dyDescent="0.25">
      <c r="A1632" t="str">
        <f t="shared" si="25"/>
        <v>UnitQ344</v>
      </c>
      <c r="B1632" s="58" t="s">
        <v>13</v>
      </c>
      <c r="C1632" s="96" t="s">
        <v>1460</v>
      </c>
      <c r="D1632" s="58" t="s">
        <v>3330</v>
      </c>
      <c r="G1632" s="58" t="s">
        <v>17</v>
      </c>
      <c r="H1632" s="58" t="s">
        <v>17</v>
      </c>
      <c r="I1632" s="58" t="s">
        <v>17</v>
      </c>
      <c r="J1632" s="58" t="s">
        <v>17</v>
      </c>
      <c r="K1632" s="58" t="s">
        <v>17</v>
      </c>
    </row>
    <row r="1633" spans="1:11" x14ac:dyDescent="0.25">
      <c r="A1633" t="str">
        <f t="shared" si="25"/>
        <v>UnitQ347</v>
      </c>
      <c r="B1633" s="58" t="s">
        <v>13</v>
      </c>
      <c r="C1633" s="96" t="s">
        <v>1461</v>
      </c>
      <c r="D1633" s="58">
        <v>347</v>
      </c>
      <c r="G1633" s="58" t="s">
        <v>17</v>
      </c>
      <c r="H1633" s="58" t="s">
        <v>17</v>
      </c>
      <c r="I1633" s="58" t="s">
        <v>17</v>
      </c>
      <c r="J1633" s="58" t="s">
        <v>17</v>
      </c>
      <c r="K1633" s="58" t="s">
        <v>17</v>
      </c>
    </row>
    <row r="1634" spans="1:11" x14ac:dyDescent="0.25">
      <c r="A1634" t="str">
        <f t="shared" si="25"/>
        <v>UnitQ400</v>
      </c>
      <c r="B1634" s="58" t="s">
        <v>13</v>
      </c>
      <c r="C1634" s="96" t="s">
        <v>1462</v>
      </c>
      <c r="D1634" s="58">
        <v>400</v>
      </c>
      <c r="G1634" s="58" t="s">
        <v>17</v>
      </c>
      <c r="H1634" s="58" t="s">
        <v>17</v>
      </c>
      <c r="I1634" s="58" t="s">
        <v>17</v>
      </c>
      <c r="J1634" s="58" t="s">
        <v>17</v>
      </c>
      <c r="K1634" s="58" t="s">
        <v>17</v>
      </c>
    </row>
    <row r="1635" spans="1:11" x14ac:dyDescent="0.25">
      <c r="A1635" t="str">
        <f t="shared" si="25"/>
        <v>UnitQ410</v>
      </c>
      <c r="B1635" s="58" t="s">
        <v>13</v>
      </c>
      <c r="C1635" s="96" t="s">
        <v>1463</v>
      </c>
      <c r="D1635" s="58" t="s">
        <v>3331</v>
      </c>
      <c r="G1635" s="58" t="s">
        <v>17</v>
      </c>
      <c r="H1635" s="58" t="s">
        <v>17</v>
      </c>
      <c r="I1635" s="58" t="s">
        <v>17</v>
      </c>
      <c r="J1635" s="58" t="s">
        <v>17</v>
      </c>
      <c r="K1635" s="58" t="s">
        <v>17</v>
      </c>
    </row>
    <row r="1636" spans="1:11" x14ac:dyDescent="0.25">
      <c r="A1636" t="str">
        <f t="shared" si="25"/>
        <v>UnitQ416</v>
      </c>
      <c r="B1636" s="58" t="s">
        <v>13</v>
      </c>
      <c r="C1636" s="96" t="s">
        <v>1464</v>
      </c>
      <c r="D1636" s="58" t="s">
        <v>3332</v>
      </c>
      <c r="G1636" s="58" t="s">
        <v>17</v>
      </c>
      <c r="H1636" s="58" t="s">
        <v>17</v>
      </c>
      <c r="I1636" s="58" t="s">
        <v>17</v>
      </c>
      <c r="J1636" s="58" t="s">
        <v>17</v>
      </c>
      <c r="K1636" s="58" t="s">
        <v>17</v>
      </c>
    </row>
    <row r="1637" spans="1:11" x14ac:dyDescent="0.25">
      <c r="A1637" t="str">
        <f t="shared" si="25"/>
        <v>UnitQ430</v>
      </c>
      <c r="B1637" s="58" t="s">
        <v>13</v>
      </c>
      <c r="C1637" s="96" t="s">
        <v>1465</v>
      </c>
      <c r="D1637" s="58" t="s">
        <v>3333</v>
      </c>
      <c r="G1637" s="58" t="s">
        <v>17</v>
      </c>
      <c r="H1637" s="58" t="s">
        <v>17</v>
      </c>
      <c r="I1637" s="58" t="s">
        <v>17</v>
      </c>
      <c r="J1637" s="58" t="s">
        <v>17</v>
      </c>
      <c r="K1637" s="58" t="s">
        <v>17</v>
      </c>
    </row>
    <row r="1638" spans="1:11" x14ac:dyDescent="0.25">
      <c r="A1638" t="str">
        <f t="shared" si="25"/>
        <v>UnitQ450</v>
      </c>
      <c r="B1638" s="58" t="s">
        <v>13</v>
      </c>
      <c r="C1638" s="96" t="s">
        <v>1466</v>
      </c>
      <c r="D1638" s="58">
        <v>450</v>
      </c>
      <c r="G1638" s="58" t="s">
        <v>17</v>
      </c>
      <c r="H1638" s="58" t="s">
        <v>17</v>
      </c>
      <c r="I1638" s="58" t="s">
        <v>17</v>
      </c>
      <c r="J1638" s="58" t="s">
        <v>17</v>
      </c>
      <c r="K1638" s="58" t="s">
        <v>17</v>
      </c>
    </row>
    <row r="1639" spans="1:11" x14ac:dyDescent="0.25">
      <c r="A1639" t="str">
        <f t="shared" si="25"/>
        <v>UnitQ500</v>
      </c>
      <c r="B1639" s="58" t="s">
        <v>13</v>
      </c>
      <c r="C1639" s="96" t="s">
        <v>1467</v>
      </c>
      <c r="D1639" s="58">
        <v>500</v>
      </c>
      <c r="G1639" s="58" t="s">
        <v>17</v>
      </c>
      <c r="H1639" s="58" t="s">
        <v>17</v>
      </c>
      <c r="I1639" s="58" t="s">
        <v>17</v>
      </c>
      <c r="J1639" s="58" t="s">
        <v>17</v>
      </c>
      <c r="K1639" s="58" t="s">
        <v>17</v>
      </c>
    </row>
    <row r="1640" spans="1:11" x14ac:dyDescent="0.25">
      <c r="A1640" t="str">
        <f t="shared" si="25"/>
        <v>UnitQ510</v>
      </c>
      <c r="B1640" s="58" t="s">
        <v>13</v>
      </c>
      <c r="C1640" s="96" t="s">
        <v>1468</v>
      </c>
      <c r="D1640" s="58" t="s">
        <v>3334</v>
      </c>
      <c r="G1640" s="58" t="s">
        <v>17</v>
      </c>
      <c r="H1640" s="58" t="s">
        <v>17</v>
      </c>
      <c r="I1640" s="58" t="s">
        <v>17</v>
      </c>
      <c r="J1640" s="58" t="s">
        <v>17</v>
      </c>
      <c r="K1640" s="58" t="s">
        <v>17</v>
      </c>
    </row>
    <row r="1641" spans="1:11" x14ac:dyDescent="0.25">
      <c r="A1641" t="str">
        <f t="shared" si="25"/>
        <v>UnitQ520</v>
      </c>
      <c r="B1641" s="58" t="s">
        <v>13</v>
      </c>
      <c r="C1641" s="96" t="s">
        <v>1469</v>
      </c>
      <c r="D1641" s="58">
        <v>520</v>
      </c>
      <c r="G1641" s="58" t="s">
        <v>17</v>
      </c>
      <c r="H1641" s="58" t="s">
        <v>17</v>
      </c>
      <c r="I1641" s="58" t="s">
        <v>17</v>
      </c>
      <c r="J1641" s="58" t="s">
        <v>17</v>
      </c>
      <c r="K1641" s="58" t="s">
        <v>17</v>
      </c>
    </row>
    <row r="1642" spans="1:11" x14ac:dyDescent="0.25">
      <c r="A1642" t="str">
        <f t="shared" si="25"/>
        <v>UnitQ530</v>
      </c>
      <c r="B1642" s="58" t="s">
        <v>13</v>
      </c>
      <c r="C1642" s="96" t="s">
        <v>1470</v>
      </c>
      <c r="D1642" s="58" t="s">
        <v>3335</v>
      </c>
      <c r="G1642" s="58" t="s">
        <v>17</v>
      </c>
      <c r="H1642" s="58" t="s">
        <v>17</v>
      </c>
      <c r="I1642" s="58" t="s">
        <v>17</v>
      </c>
      <c r="J1642" s="58" t="s">
        <v>17</v>
      </c>
      <c r="K1642" s="58" t="s">
        <v>17</v>
      </c>
    </row>
    <row r="1643" spans="1:11" x14ac:dyDescent="0.25">
      <c r="A1643" t="str">
        <f t="shared" si="25"/>
        <v>UnitQ540</v>
      </c>
      <c r="B1643" s="58" t="s">
        <v>13</v>
      </c>
      <c r="C1643" s="96" t="s">
        <v>1471</v>
      </c>
      <c r="D1643" s="58" t="s">
        <v>3336</v>
      </c>
      <c r="G1643" s="58" t="s">
        <v>17</v>
      </c>
      <c r="H1643" s="58" t="s">
        <v>17</v>
      </c>
      <c r="I1643" s="58" t="s">
        <v>17</v>
      </c>
      <c r="J1643" s="58" t="s">
        <v>17</v>
      </c>
      <c r="K1643" s="58" t="s">
        <v>17</v>
      </c>
    </row>
    <row r="1644" spans="1:11" x14ac:dyDescent="0.25">
      <c r="A1644" t="str">
        <f t="shared" si="25"/>
        <v>UnitQ550</v>
      </c>
      <c r="B1644" s="58" t="s">
        <v>13</v>
      </c>
      <c r="C1644" s="96" t="s">
        <v>1472</v>
      </c>
      <c r="D1644" s="58">
        <v>550</v>
      </c>
      <c r="G1644" s="58" t="s">
        <v>17</v>
      </c>
      <c r="H1644" s="58" t="s">
        <v>17</v>
      </c>
      <c r="I1644" s="58" t="s">
        <v>17</v>
      </c>
      <c r="J1644" s="58" t="s">
        <v>17</v>
      </c>
      <c r="K1644" s="58" t="s">
        <v>17</v>
      </c>
    </row>
    <row r="1645" spans="1:11" x14ac:dyDescent="0.25">
      <c r="A1645" t="str">
        <f t="shared" si="25"/>
        <v>UnitQ560</v>
      </c>
      <c r="B1645" s="58" t="s">
        <v>13</v>
      </c>
      <c r="C1645" s="96" t="s">
        <v>1473</v>
      </c>
      <c r="D1645" s="58" t="s">
        <v>3337</v>
      </c>
      <c r="G1645" s="58" t="s">
        <v>17</v>
      </c>
      <c r="H1645" s="58" t="s">
        <v>17</v>
      </c>
      <c r="I1645" s="58" t="s">
        <v>17</v>
      </c>
      <c r="J1645" s="58" t="s">
        <v>17</v>
      </c>
      <c r="K1645" s="58" t="s">
        <v>17</v>
      </c>
    </row>
    <row r="1646" spans="1:11" x14ac:dyDescent="0.25">
      <c r="A1646" t="str">
        <f t="shared" si="25"/>
        <v>UnitQ570</v>
      </c>
      <c r="B1646" s="58" t="s">
        <v>13</v>
      </c>
      <c r="C1646" s="96" t="s">
        <v>1474</v>
      </c>
      <c r="D1646" s="58">
        <v>570</v>
      </c>
      <c r="G1646" s="58" t="s">
        <v>17</v>
      </c>
      <c r="H1646" s="58" t="s">
        <v>17</v>
      </c>
      <c r="I1646" s="58" t="s">
        <v>17</v>
      </c>
      <c r="J1646" s="58" t="s">
        <v>17</v>
      </c>
      <c r="K1646" s="58" t="s">
        <v>17</v>
      </c>
    </row>
    <row r="1647" spans="1:11" x14ac:dyDescent="0.25">
      <c r="A1647" t="str">
        <f t="shared" si="25"/>
        <v>UnitQ572</v>
      </c>
      <c r="B1647" s="58" t="s">
        <v>13</v>
      </c>
      <c r="C1647" s="96" t="s">
        <v>1475</v>
      </c>
      <c r="D1647" s="58">
        <v>572</v>
      </c>
      <c r="G1647" s="58" t="s">
        <v>17</v>
      </c>
      <c r="H1647" s="58" t="s">
        <v>17</v>
      </c>
      <c r="I1647" s="58" t="s">
        <v>17</v>
      </c>
      <c r="J1647" s="58" t="s">
        <v>17</v>
      </c>
      <c r="K1647" s="58" t="s">
        <v>17</v>
      </c>
    </row>
    <row r="1648" spans="1:11" x14ac:dyDescent="0.25">
      <c r="A1648" t="str">
        <f t="shared" si="25"/>
        <v>UnitQ574</v>
      </c>
      <c r="B1648" s="58" t="s">
        <v>13</v>
      </c>
      <c r="C1648" s="96" t="s">
        <v>1476</v>
      </c>
      <c r="D1648" s="58" t="s">
        <v>3338</v>
      </c>
      <c r="G1648" s="58" t="s">
        <v>17</v>
      </c>
      <c r="H1648" s="58" t="s">
        <v>17</v>
      </c>
      <c r="I1648" s="58" t="s">
        <v>17</v>
      </c>
      <c r="J1648" s="58" t="s">
        <v>17</v>
      </c>
      <c r="K1648" s="58" t="s">
        <v>17</v>
      </c>
    </row>
    <row r="1649" spans="1:11" x14ac:dyDescent="0.25">
      <c r="A1649" t="str">
        <f t="shared" si="25"/>
        <v>UnitQ576</v>
      </c>
      <c r="B1649" s="58" t="s">
        <v>13</v>
      </c>
      <c r="C1649" s="96" t="s">
        <v>1477</v>
      </c>
      <c r="D1649" s="58">
        <v>576</v>
      </c>
      <c r="G1649" s="58" t="s">
        <v>17</v>
      </c>
      <c r="H1649" s="58" t="s">
        <v>17</v>
      </c>
      <c r="I1649" s="58" t="s">
        <v>17</v>
      </c>
      <c r="J1649" s="58" t="s">
        <v>17</v>
      </c>
      <c r="K1649" s="58" t="s">
        <v>17</v>
      </c>
    </row>
    <row r="1650" spans="1:11" x14ac:dyDescent="0.25">
      <c r="A1650" t="str">
        <f t="shared" si="25"/>
        <v>UnitQ578</v>
      </c>
      <c r="B1650" s="58" t="s">
        <v>13</v>
      </c>
      <c r="C1650" s="96" t="s">
        <v>1478</v>
      </c>
      <c r="D1650" s="58" t="s">
        <v>3339</v>
      </c>
      <c r="G1650" s="58" t="s">
        <v>17</v>
      </c>
      <c r="H1650" s="58" t="s">
        <v>17</v>
      </c>
      <c r="I1650" s="58" t="s">
        <v>17</v>
      </c>
      <c r="J1650" s="58" t="s">
        <v>17</v>
      </c>
      <c r="K1650" s="58" t="s">
        <v>17</v>
      </c>
    </row>
    <row r="1651" spans="1:11" x14ac:dyDescent="0.25">
      <c r="A1651" t="str">
        <f t="shared" si="25"/>
        <v>UnitQ580</v>
      </c>
      <c r="B1651" s="58" t="s">
        <v>13</v>
      </c>
      <c r="C1651" s="96" t="s">
        <v>1479</v>
      </c>
      <c r="D1651" s="58" t="s">
        <v>3340</v>
      </c>
      <c r="G1651" s="58" t="s">
        <v>17</v>
      </c>
      <c r="H1651" s="58" t="s">
        <v>17</v>
      </c>
      <c r="I1651" s="58" t="s">
        <v>17</v>
      </c>
      <c r="J1651" s="58" t="s">
        <v>17</v>
      </c>
      <c r="K1651" s="58" t="s">
        <v>17</v>
      </c>
    </row>
    <row r="1652" spans="1:11" x14ac:dyDescent="0.25">
      <c r="A1652" t="str">
        <f t="shared" si="25"/>
        <v>UnitQ599</v>
      </c>
      <c r="B1652" s="58" t="s">
        <v>13</v>
      </c>
      <c r="C1652" s="96" t="s">
        <v>1480</v>
      </c>
      <c r="D1652" s="58">
        <v>599</v>
      </c>
      <c r="G1652" s="58" t="s">
        <v>17</v>
      </c>
      <c r="H1652" s="58" t="s">
        <v>17</v>
      </c>
      <c r="I1652" s="58" t="s">
        <v>17</v>
      </c>
      <c r="J1652" s="58" t="s">
        <v>17</v>
      </c>
      <c r="K1652" s="58" t="s">
        <v>17</v>
      </c>
    </row>
    <row r="1653" spans="1:11" x14ac:dyDescent="0.25">
      <c r="A1653" t="str">
        <f t="shared" si="25"/>
        <v>UnitQ600</v>
      </c>
      <c r="B1653" s="58" t="s">
        <v>13</v>
      </c>
      <c r="C1653" s="96" t="s">
        <v>1481</v>
      </c>
      <c r="D1653" s="58">
        <v>600</v>
      </c>
      <c r="G1653" s="58" t="s">
        <v>17</v>
      </c>
      <c r="H1653" s="58" t="s">
        <v>17</v>
      </c>
      <c r="I1653" s="58" t="s">
        <v>17</v>
      </c>
      <c r="J1653" s="58" t="s">
        <v>17</v>
      </c>
      <c r="K1653" s="58" t="s">
        <v>17</v>
      </c>
    </row>
    <row r="1654" spans="1:11" x14ac:dyDescent="0.25">
      <c r="A1654" t="str">
        <f t="shared" si="25"/>
        <v>UnitQ613</v>
      </c>
      <c r="B1654" s="58" t="s">
        <v>13</v>
      </c>
      <c r="C1654" s="96" t="s">
        <v>1482</v>
      </c>
      <c r="D1654" s="58">
        <v>613</v>
      </c>
      <c r="G1654" s="58" t="s">
        <v>17</v>
      </c>
      <c r="H1654" s="58" t="s">
        <v>17</v>
      </c>
      <c r="I1654" s="58" t="s">
        <v>17</v>
      </c>
      <c r="J1654" s="58" t="s">
        <v>17</v>
      </c>
      <c r="K1654" s="58" t="s">
        <v>17</v>
      </c>
    </row>
    <row r="1655" spans="1:11" x14ac:dyDescent="0.25">
      <c r="A1655" t="str">
        <f t="shared" si="25"/>
        <v>UnitQ616</v>
      </c>
      <c r="B1655" s="58" t="s">
        <v>13</v>
      </c>
      <c r="C1655" s="96" t="s">
        <v>1483</v>
      </c>
      <c r="D1655" s="58">
        <v>616</v>
      </c>
      <c r="G1655" s="58" t="s">
        <v>17</v>
      </c>
      <c r="H1655" s="58" t="s">
        <v>17</v>
      </c>
      <c r="I1655" s="58" t="s">
        <v>17</v>
      </c>
      <c r="J1655" s="58" t="s">
        <v>17</v>
      </c>
      <c r="K1655" s="58" t="s">
        <v>17</v>
      </c>
    </row>
    <row r="1656" spans="1:11" x14ac:dyDescent="0.25">
      <c r="A1656" t="str">
        <f t="shared" si="25"/>
        <v>UnitQ618</v>
      </c>
      <c r="B1656" s="58" t="s">
        <v>13</v>
      </c>
      <c r="C1656" s="96" t="s">
        <v>1484</v>
      </c>
      <c r="D1656" s="58">
        <v>618</v>
      </c>
      <c r="G1656" s="58" t="s">
        <v>17</v>
      </c>
      <c r="H1656" s="58" t="s">
        <v>17</v>
      </c>
      <c r="I1656" s="58" t="s">
        <v>17</v>
      </c>
      <c r="J1656" s="58" t="s">
        <v>17</v>
      </c>
      <c r="K1656" s="58" t="s">
        <v>17</v>
      </c>
    </row>
    <row r="1657" spans="1:11" x14ac:dyDescent="0.25">
      <c r="A1657" t="str">
        <f t="shared" si="25"/>
        <v>UnitQ619</v>
      </c>
      <c r="B1657" s="58" t="s">
        <v>13</v>
      </c>
      <c r="C1657" s="96" t="s">
        <v>1485</v>
      </c>
      <c r="D1657" s="58">
        <v>619</v>
      </c>
      <c r="G1657" s="58" t="s">
        <v>17</v>
      </c>
      <c r="H1657" s="58" t="s">
        <v>17</v>
      </c>
      <c r="I1657" s="58" t="s">
        <v>17</v>
      </c>
      <c r="J1657" s="58" t="s">
        <v>17</v>
      </c>
      <c r="K1657" s="58" t="s">
        <v>17</v>
      </c>
    </row>
    <row r="1658" spans="1:11" x14ac:dyDescent="0.25">
      <c r="A1658" t="str">
        <f t="shared" si="25"/>
        <v>UnitQ900</v>
      </c>
      <c r="B1658" s="58" t="s">
        <v>13</v>
      </c>
      <c r="C1658" s="96" t="s">
        <v>1486</v>
      </c>
      <c r="D1658" s="58">
        <v>900</v>
      </c>
      <c r="G1658" s="58" t="s">
        <v>17</v>
      </c>
      <c r="H1658" s="58" t="s">
        <v>17</v>
      </c>
      <c r="I1658" s="58" t="s">
        <v>17</v>
      </c>
      <c r="J1658" s="58" t="s">
        <v>17</v>
      </c>
      <c r="K1658" s="58" t="s">
        <v>17</v>
      </c>
    </row>
    <row r="1659" spans="1:11" x14ac:dyDescent="0.25">
      <c r="A1659" t="str">
        <f t="shared" si="25"/>
        <v>UnitQ910</v>
      </c>
      <c r="B1659" s="58" t="s">
        <v>13</v>
      </c>
      <c r="C1659" s="96" t="s">
        <v>1487</v>
      </c>
      <c r="D1659" s="58">
        <v>910</v>
      </c>
      <c r="G1659" s="58" t="s">
        <v>17</v>
      </c>
      <c r="H1659" s="58" t="s">
        <v>17</v>
      </c>
      <c r="I1659" s="58" t="s">
        <v>17</v>
      </c>
      <c r="J1659" s="58" t="s">
        <v>17</v>
      </c>
      <c r="K1659" s="58" t="s">
        <v>17</v>
      </c>
    </row>
    <row r="1660" spans="1:11" x14ac:dyDescent="0.25">
      <c r="A1660" t="str">
        <f t="shared" si="25"/>
        <v>UnitQ913</v>
      </c>
      <c r="B1660" s="58" t="s">
        <v>13</v>
      </c>
      <c r="C1660" s="96" t="s">
        <v>1488</v>
      </c>
      <c r="D1660" s="58">
        <v>913</v>
      </c>
      <c r="G1660" s="58" t="s">
        <v>17</v>
      </c>
      <c r="H1660" s="58" t="s">
        <v>17</v>
      </c>
      <c r="I1660" s="58" t="s">
        <v>17</v>
      </c>
      <c r="J1660" s="58" t="s">
        <v>17</v>
      </c>
      <c r="K1660" s="58" t="s">
        <v>17</v>
      </c>
    </row>
    <row r="1661" spans="1:11" x14ac:dyDescent="0.25">
      <c r="A1661" t="str">
        <f t="shared" si="25"/>
        <v>UnitQ914</v>
      </c>
      <c r="B1661" s="58" t="s">
        <v>13</v>
      </c>
      <c r="C1661" s="96" t="s">
        <v>1489</v>
      </c>
      <c r="D1661" s="58">
        <v>914</v>
      </c>
      <c r="G1661" s="58" t="s">
        <v>17</v>
      </c>
      <c r="H1661" s="58" t="s">
        <v>17</v>
      </c>
      <c r="I1661" s="58" t="s">
        <v>17</v>
      </c>
      <c r="J1661" s="58" t="s">
        <v>17</v>
      </c>
      <c r="K1661" s="58" t="s">
        <v>17</v>
      </c>
    </row>
    <row r="1662" spans="1:11" x14ac:dyDescent="0.25">
      <c r="A1662" t="str">
        <f t="shared" si="25"/>
        <v>UnitQ915</v>
      </c>
      <c r="B1662" s="58" t="s">
        <v>13</v>
      </c>
      <c r="C1662" s="96" t="s">
        <v>1490</v>
      </c>
      <c r="D1662" s="58">
        <v>915</v>
      </c>
      <c r="G1662" s="58" t="s">
        <v>17</v>
      </c>
      <c r="H1662" s="58" t="s">
        <v>17</v>
      </c>
      <c r="I1662" s="58" t="s">
        <v>17</v>
      </c>
      <c r="J1662" s="58" t="s">
        <v>17</v>
      </c>
      <c r="K1662" s="58" t="s">
        <v>17</v>
      </c>
    </row>
    <row r="1663" spans="1:11" x14ac:dyDescent="0.25">
      <c r="A1663" t="str">
        <f t="shared" si="25"/>
        <v>UnitQ916</v>
      </c>
      <c r="B1663" s="58" t="s">
        <v>13</v>
      </c>
      <c r="C1663" s="96" t="s">
        <v>1491</v>
      </c>
      <c r="D1663" s="58">
        <v>916</v>
      </c>
      <c r="G1663" s="58" t="s">
        <v>17</v>
      </c>
      <c r="H1663" s="58" t="s">
        <v>17</v>
      </c>
      <c r="I1663" s="58" t="s">
        <v>17</v>
      </c>
      <c r="J1663" s="58" t="s">
        <v>17</v>
      </c>
      <c r="K1663" s="58" t="s">
        <v>17</v>
      </c>
    </row>
    <row r="1664" spans="1:11" x14ac:dyDescent="0.25">
      <c r="A1664" t="str">
        <f t="shared" si="25"/>
        <v>UnitQ917</v>
      </c>
      <c r="B1664" s="58" t="s">
        <v>13</v>
      </c>
      <c r="C1664" s="96" t="s">
        <v>1492</v>
      </c>
      <c r="D1664" s="58">
        <v>917</v>
      </c>
      <c r="G1664" s="58" t="s">
        <v>17</v>
      </c>
      <c r="H1664" s="58" t="s">
        <v>17</v>
      </c>
      <c r="I1664" s="58" t="s">
        <v>17</v>
      </c>
      <c r="J1664" s="58" t="s">
        <v>17</v>
      </c>
      <c r="K1664" s="58" t="s">
        <v>17</v>
      </c>
    </row>
    <row r="1665" spans="1:11" x14ac:dyDescent="0.25">
      <c r="A1665" t="str">
        <f t="shared" si="25"/>
        <v>UnitQ919</v>
      </c>
      <c r="B1665" s="58" t="s">
        <v>13</v>
      </c>
      <c r="C1665" s="96" t="s">
        <v>1493</v>
      </c>
      <c r="D1665" s="58">
        <v>919</v>
      </c>
      <c r="G1665" s="58" t="s">
        <v>17</v>
      </c>
      <c r="H1665" s="58" t="s">
        <v>17</v>
      </c>
      <c r="I1665" s="58" t="s">
        <v>17</v>
      </c>
      <c r="J1665" s="58" t="s">
        <v>17</v>
      </c>
      <c r="K1665" s="58" t="s">
        <v>17</v>
      </c>
    </row>
    <row r="1666" spans="1:11" x14ac:dyDescent="0.25">
      <c r="A1666" t="str">
        <f t="shared" si="25"/>
        <v>UnitQ920</v>
      </c>
      <c r="B1666" s="58" t="s">
        <v>13</v>
      </c>
      <c r="C1666" s="96" t="s">
        <v>1494</v>
      </c>
      <c r="D1666" s="58">
        <v>920</v>
      </c>
      <c r="G1666" s="58" t="s">
        <v>17</v>
      </c>
      <c r="H1666" s="58" t="s">
        <v>17</v>
      </c>
      <c r="I1666" s="58" t="s">
        <v>17</v>
      </c>
      <c r="J1666" s="58" t="s">
        <v>17</v>
      </c>
      <c r="K1666" s="58" t="s">
        <v>17</v>
      </c>
    </row>
    <row r="1667" spans="1:11" x14ac:dyDescent="0.25">
      <c r="A1667" t="str">
        <f t="shared" si="25"/>
        <v>UnitQ921</v>
      </c>
      <c r="B1667" s="58" t="s">
        <v>13</v>
      </c>
      <c r="C1667" s="96" t="s">
        <v>1495</v>
      </c>
      <c r="D1667" s="58">
        <v>921</v>
      </c>
      <c r="G1667" s="58" t="s">
        <v>17</v>
      </c>
      <c r="H1667" s="58" t="s">
        <v>17</v>
      </c>
      <c r="I1667" s="58" t="s">
        <v>17</v>
      </c>
      <c r="J1667" s="58" t="s">
        <v>17</v>
      </c>
      <c r="K1667" s="58" t="s">
        <v>17</v>
      </c>
    </row>
    <row r="1668" spans="1:11" x14ac:dyDescent="0.25">
      <c r="A1668" t="str">
        <f t="shared" ref="A1668:A1731" si="26">B1668&amp;C1668</f>
        <v>UnitQ922</v>
      </c>
      <c r="B1668" s="58" t="s">
        <v>13</v>
      </c>
      <c r="C1668" s="96" t="s">
        <v>1496</v>
      </c>
      <c r="D1668" s="58">
        <v>922</v>
      </c>
      <c r="G1668" s="58" t="s">
        <v>17</v>
      </c>
      <c r="H1668" s="58" t="s">
        <v>17</v>
      </c>
      <c r="I1668" s="58" t="s">
        <v>17</v>
      </c>
      <c r="J1668" s="58" t="s">
        <v>17</v>
      </c>
      <c r="K1668" s="58" t="s">
        <v>17</v>
      </c>
    </row>
    <row r="1669" spans="1:11" x14ac:dyDescent="0.25">
      <c r="A1669" t="str">
        <f t="shared" si="26"/>
        <v>UnitQ923</v>
      </c>
      <c r="B1669" s="58" t="s">
        <v>13</v>
      </c>
      <c r="C1669" s="96" t="s">
        <v>1497</v>
      </c>
      <c r="D1669" s="58">
        <v>923</v>
      </c>
      <c r="G1669" s="58" t="s">
        <v>17</v>
      </c>
      <c r="H1669" s="58" t="s">
        <v>17</v>
      </c>
      <c r="I1669" s="58" t="s">
        <v>17</v>
      </c>
      <c r="J1669" s="58" t="s">
        <v>17</v>
      </c>
      <c r="K1669" s="58" t="s">
        <v>17</v>
      </c>
    </row>
    <row r="1670" spans="1:11" x14ac:dyDescent="0.25">
      <c r="A1670" t="str">
        <f t="shared" si="26"/>
        <v>UnitQ951</v>
      </c>
      <c r="B1670" s="58" t="s">
        <v>13</v>
      </c>
      <c r="C1670" s="96" t="s">
        <v>1498</v>
      </c>
      <c r="D1670" s="58">
        <v>951</v>
      </c>
      <c r="G1670" s="58" t="s">
        <v>17</v>
      </c>
      <c r="H1670" s="58" t="s">
        <v>17</v>
      </c>
      <c r="I1670" s="58" t="s">
        <v>17</v>
      </c>
      <c r="J1670" s="58" t="s">
        <v>17</v>
      </c>
      <c r="K1670" s="58" t="s">
        <v>17</v>
      </c>
    </row>
    <row r="1671" spans="1:11" x14ac:dyDescent="0.25">
      <c r="A1671" t="str">
        <f t="shared" si="26"/>
        <v>UnitRBAT</v>
      </c>
      <c r="B1671" s="58" t="s">
        <v>13</v>
      </c>
      <c r="C1671" s="96" t="s">
        <v>1500</v>
      </c>
      <c r="D1671" s="58" t="s">
        <v>3341</v>
      </c>
      <c r="G1671" s="58" t="s">
        <v>17</v>
      </c>
      <c r="H1671" s="58" t="s">
        <v>17</v>
      </c>
      <c r="I1671" s="58" t="s">
        <v>17</v>
      </c>
      <c r="J1671" s="58" t="s">
        <v>17</v>
      </c>
      <c r="K1671" s="58" t="s">
        <v>17</v>
      </c>
    </row>
    <row r="1672" spans="1:11" x14ac:dyDescent="0.25">
      <c r="A1672" t="str">
        <f t="shared" si="26"/>
        <v>UnitRCEN</v>
      </c>
      <c r="B1672" s="58" t="s">
        <v>13</v>
      </c>
      <c r="C1672" s="96" t="s">
        <v>1501</v>
      </c>
      <c r="D1672" s="58" t="s">
        <v>3342</v>
      </c>
    </row>
    <row r="1673" spans="1:11" x14ac:dyDescent="0.25">
      <c r="A1673" t="str">
        <f t="shared" si="26"/>
        <v>UnitRCGN</v>
      </c>
      <c r="B1673" s="58" t="s">
        <v>13</v>
      </c>
      <c r="C1673" s="96" t="s">
        <v>1502</v>
      </c>
      <c r="D1673" s="58" t="s">
        <v>3343</v>
      </c>
    </row>
    <row r="1674" spans="1:11" x14ac:dyDescent="0.25">
      <c r="A1674" t="str">
        <f t="shared" si="26"/>
        <v>UnitRDVP</v>
      </c>
      <c r="B1674" s="58" t="s">
        <v>13</v>
      </c>
      <c r="C1674" s="96" t="s">
        <v>1503</v>
      </c>
      <c r="D1674" s="58" t="s">
        <v>3344</v>
      </c>
      <c r="G1674" s="58" t="s">
        <v>17</v>
      </c>
      <c r="H1674" s="58" t="s">
        <v>17</v>
      </c>
      <c r="I1674" s="58" t="s">
        <v>17</v>
      </c>
      <c r="J1674" s="58" t="s">
        <v>17</v>
      </c>
      <c r="K1674" s="58" t="s">
        <v>17</v>
      </c>
    </row>
    <row r="1675" spans="1:11" x14ac:dyDescent="0.25">
      <c r="A1675" t="str">
        <f t="shared" si="26"/>
        <v>UnitRECR</v>
      </c>
      <c r="B1675" s="58" t="s">
        <v>13</v>
      </c>
      <c r="C1675" s="96" t="s">
        <v>1505</v>
      </c>
      <c r="D1675" s="58" t="s">
        <v>2377</v>
      </c>
    </row>
    <row r="1676" spans="1:11" x14ac:dyDescent="0.25">
      <c r="A1676" t="str">
        <f t="shared" si="26"/>
        <v>UnitREDT</v>
      </c>
      <c r="B1676" s="58" t="s">
        <v>13</v>
      </c>
      <c r="C1676" s="96" t="s">
        <v>1506</v>
      </c>
      <c r="D1676" s="58" t="s">
        <v>3345</v>
      </c>
      <c r="G1676" s="58" t="s">
        <v>17</v>
      </c>
      <c r="H1676" s="58" t="s">
        <v>17</v>
      </c>
      <c r="I1676" s="58" t="s">
        <v>17</v>
      </c>
      <c r="J1676" s="58" t="s">
        <v>17</v>
      </c>
      <c r="K1676" s="58" t="s">
        <v>17</v>
      </c>
    </row>
    <row r="1677" spans="1:11" x14ac:dyDescent="0.25">
      <c r="A1677" t="str">
        <f t="shared" si="26"/>
        <v>UnitREED</v>
      </c>
      <c r="B1677" s="58" t="s">
        <v>13</v>
      </c>
      <c r="C1677" s="96" t="s">
        <v>1507</v>
      </c>
      <c r="D1677" s="58" t="s">
        <v>3346</v>
      </c>
      <c r="G1677" s="58" t="s">
        <v>17</v>
      </c>
      <c r="H1677" s="58" t="s">
        <v>17</v>
      </c>
      <c r="I1677" s="58" t="s">
        <v>17</v>
      </c>
      <c r="J1677" s="58" t="s">
        <v>17</v>
      </c>
      <c r="K1677" s="58" t="s">
        <v>17</v>
      </c>
    </row>
    <row r="1678" spans="1:11" x14ac:dyDescent="0.25">
      <c r="A1678" t="str">
        <f t="shared" si="26"/>
        <v>UnitREST</v>
      </c>
      <c r="B1678" s="58" t="s">
        <v>13</v>
      </c>
      <c r="C1678" s="96" t="s">
        <v>1508</v>
      </c>
      <c r="D1678" s="58" t="s">
        <v>3347</v>
      </c>
    </row>
    <row r="1679" spans="1:11" x14ac:dyDescent="0.25">
      <c r="A1679" t="str">
        <f t="shared" si="26"/>
        <v>UnitRETI</v>
      </c>
      <c r="B1679" s="58" t="s">
        <v>13</v>
      </c>
      <c r="C1679" s="96" t="s">
        <v>1509</v>
      </c>
      <c r="D1679" s="58" t="s">
        <v>3348</v>
      </c>
    </row>
    <row r="1680" spans="1:11" x14ac:dyDescent="0.25">
      <c r="A1680" t="str">
        <f t="shared" si="26"/>
        <v>UnitREVU</v>
      </c>
      <c r="B1680" s="58" t="s">
        <v>13</v>
      </c>
      <c r="C1680" s="96" t="s">
        <v>1510</v>
      </c>
      <c r="D1680" s="58" t="s">
        <v>3349</v>
      </c>
      <c r="G1680" s="58" t="s">
        <v>17</v>
      </c>
      <c r="H1680" s="58" t="s">
        <v>17</v>
      </c>
      <c r="I1680" s="58" t="s">
        <v>17</v>
      </c>
      <c r="J1680" s="58" t="s">
        <v>17</v>
      </c>
      <c r="K1680" s="58" t="s">
        <v>17</v>
      </c>
    </row>
    <row r="1681" spans="1:11" x14ac:dyDescent="0.25">
      <c r="A1681" t="str">
        <f t="shared" si="26"/>
        <v>UnitRIFF</v>
      </c>
      <c r="B1681" s="58" t="s">
        <v>13</v>
      </c>
      <c r="C1681" s="96" t="s">
        <v>1511</v>
      </c>
      <c r="D1681" s="58" t="s">
        <v>3350</v>
      </c>
      <c r="G1681" s="58" t="s">
        <v>17</v>
      </c>
      <c r="H1681" s="58" t="s">
        <v>17</v>
      </c>
      <c r="I1681" s="58" t="s">
        <v>17</v>
      </c>
      <c r="J1681" s="58" t="s">
        <v>17</v>
      </c>
      <c r="K1681" s="58" t="s">
        <v>17</v>
      </c>
    </row>
    <row r="1682" spans="1:11" x14ac:dyDescent="0.25">
      <c r="A1682" t="str">
        <f t="shared" si="26"/>
        <v>UnitRIS1</v>
      </c>
      <c r="B1682" s="58" t="s">
        <v>13</v>
      </c>
      <c r="C1682" s="98" t="s">
        <v>1512</v>
      </c>
      <c r="D1682" s="67" t="s">
        <v>3351</v>
      </c>
    </row>
    <row r="1683" spans="1:11" x14ac:dyDescent="0.25">
      <c r="A1683" t="str">
        <f t="shared" si="26"/>
        <v>UnitRIS2</v>
      </c>
      <c r="B1683" s="58" t="s">
        <v>13</v>
      </c>
      <c r="C1683" s="98" t="s">
        <v>1513</v>
      </c>
      <c r="D1683" s="67" t="s">
        <v>3352</v>
      </c>
    </row>
    <row r="1684" spans="1:11" x14ac:dyDescent="0.25">
      <c r="A1684" t="str">
        <f t="shared" si="26"/>
        <v>UnitRISK</v>
      </c>
      <c r="B1684" s="58" t="s">
        <v>13</v>
      </c>
      <c r="C1684" s="96" t="s">
        <v>1514</v>
      </c>
      <c r="D1684" s="58" t="s">
        <v>1514</v>
      </c>
      <c r="G1684" s="58" t="s">
        <v>17</v>
      </c>
      <c r="H1684" s="58" t="s">
        <v>17</v>
      </c>
      <c r="I1684" s="58" t="s">
        <v>17</v>
      </c>
      <c r="J1684" s="58" t="s">
        <v>17</v>
      </c>
      <c r="K1684" s="58" t="s">
        <v>17</v>
      </c>
    </row>
    <row r="1685" spans="1:11" x14ac:dyDescent="0.25">
      <c r="A1685" t="str">
        <f t="shared" si="26"/>
        <v>UnitRNUR</v>
      </c>
      <c r="B1685" s="58" t="s">
        <v>13</v>
      </c>
      <c r="C1685" s="96" t="s">
        <v>1515</v>
      </c>
      <c r="D1685" s="58" t="s">
        <v>3353</v>
      </c>
    </row>
    <row r="1686" spans="1:11" x14ac:dyDescent="0.25">
      <c r="A1686" t="str">
        <f t="shared" si="26"/>
        <v>UnitROBO</v>
      </c>
      <c r="B1686" s="58" t="s">
        <v>13</v>
      </c>
      <c r="C1686" s="96" t="s">
        <v>1516</v>
      </c>
      <c r="D1686" s="58" t="s">
        <v>3354</v>
      </c>
      <c r="G1686" s="58" t="s">
        <v>17</v>
      </c>
      <c r="H1686" s="58" t="s">
        <v>17</v>
      </c>
      <c r="I1686" s="58" t="s">
        <v>17</v>
      </c>
      <c r="J1686" s="58" t="s">
        <v>17</v>
      </c>
      <c r="K1686" s="58" t="s">
        <v>17</v>
      </c>
    </row>
    <row r="1687" spans="1:11" x14ac:dyDescent="0.25">
      <c r="A1687" t="str">
        <f t="shared" si="26"/>
        <v>UnitRODG</v>
      </c>
      <c r="B1687" s="58" t="s">
        <v>13</v>
      </c>
      <c r="C1687" s="96" t="s">
        <v>1517</v>
      </c>
      <c r="D1687" s="58" t="s">
        <v>3355</v>
      </c>
      <c r="G1687" s="58" t="s">
        <v>17</v>
      </c>
      <c r="H1687" s="58" t="s">
        <v>17</v>
      </c>
      <c r="I1687" s="58" t="s">
        <v>17</v>
      </c>
      <c r="J1687" s="58" t="s">
        <v>17</v>
      </c>
      <c r="K1687" s="58" t="s">
        <v>17</v>
      </c>
    </row>
    <row r="1688" spans="1:11" x14ac:dyDescent="0.25">
      <c r="A1688" t="str">
        <f t="shared" si="26"/>
        <v>UnitROOF</v>
      </c>
      <c r="B1688" s="58" t="s">
        <v>13</v>
      </c>
      <c r="C1688" s="96" t="s">
        <v>1518</v>
      </c>
      <c r="D1688" s="58" t="s">
        <v>2978</v>
      </c>
      <c r="G1688" s="58" t="s">
        <v>17</v>
      </c>
      <c r="H1688" s="58" t="s">
        <v>17</v>
      </c>
      <c r="I1688" s="58" t="s">
        <v>17</v>
      </c>
      <c r="J1688" s="58" t="s">
        <v>17</v>
      </c>
      <c r="K1688" s="58" t="s">
        <v>17</v>
      </c>
    </row>
    <row r="1689" spans="1:11" x14ac:dyDescent="0.25">
      <c r="A1689" t="str">
        <f t="shared" si="26"/>
        <v>UnitROPE</v>
      </c>
      <c r="B1689" s="58" t="s">
        <v>13</v>
      </c>
      <c r="C1689" s="96" t="s">
        <v>1519</v>
      </c>
      <c r="D1689" s="58" t="s">
        <v>3356</v>
      </c>
    </row>
    <row r="1690" spans="1:11" x14ac:dyDescent="0.25">
      <c r="A1690" t="str">
        <f t="shared" si="26"/>
        <v>UnitROPP</v>
      </c>
      <c r="B1690" s="58" t="s">
        <v>13</v>
      </c>
      <c r="C1690" s="96" t="s">
        <v>691</v>
      </c>
      <c r="D1690" s="58" t="s">
        <v>3357</v>
      </c>
      <c r="G1690" s="58" t="s">
        <v>17</v>
      </c>
      <c r="H1690" s="58" t="s">
        <v>17</v>
      </c>
      <c r="I1690" s="58" t="s">
        <v>17</v>
      </c>
      <c r="J1690" s="58" t="s">
        <v>17</v>
      </c>
      <c r="K1690" s="58" t="s">
        <v>17</v>
      </c>
    </row>
    <row r="1691" spans="1:11" x14ac:dyDescent="0.25">
      <c r="A1691" t="str">
        <f t="shared" si="26"/>
        <v>UnitROTC</v>
      </c>
      <c r="B1691" s="58" t="s">
        <v>13</v>
      </c>
      <c r="C1691" s="96" t="s">
        <v>1520</v>
      </c>
      <c r="D1691" s="58" t="s">
        <v>3358</v>
      </c>
      <c r="G1691" s="58" t="s">
        <v>17</v>
      </c>
      <c r="H1691" s="58" t="s">
        <v>17</v>
      </c>
      <c r="I1691" s="58" t="s">
        <v>17</v>
      </c>
      <c r="J1691" s="58" t="s">
        <v>17</v>
      </c>
      <c r="K1691" s="58" t="s">
        <v>17</v>
      </c>
    </row>
    <row r="1692" spans="1:11" x14ac:dyDescent="0.25">
      <c r="A1692" t="str">
        <f t="shared" si="26"/>
        <v>UnitROVE</v>
      </c>
      <c r="B1692" s="58" t="s">
        <v>13</v>
      </c>
      <c r="C1692" s="96" t="s">
        <v>1521</v>
      </c>
      <c r="D1692" s="58" t="s">
        <v>3359</v>
      </c>
    </row>
    <row r="1693" spans="1:11" x14ac:dyDescent="0.25">
      <c r="A1693" t="str">
        <f t="shared" si="26"/>
        <v>UnitROVP</v>
      </c>
      <c r="B1693" s="58" t="s">
        <v>13</v>
      </c>
      <c r="C1693" s="96" t="s">
        <v>1522</v>
      </c>
      <c r="D1693" s="58" t="s">
        <v>3360</v>
      </c>
    </row>
    <row r="1694" spans="1:11" x14ac:dyDescent="0.25">
      <c r="A1694" t="str">
        <f t="shared" si="26"/>
        <v>UnitRPAY</v>
      </c>
      <c r="B1694" s="58" t="s">
        <v>13</v>
      </c>
      <c r="C1694" s="96" t="s">
        <v>1523</v>
      </c>
      <c r="D1694" s="58" t="s">
        <v>3361</v>
      </c>
    </row>
    <row r="1695" spans="1:11" x14ac:dyDescent="0.25">
      <c r="A1695" t="str">
        <f t="shared" si="26"/>
        <v>UnitRPRS</v>
      </c>
      <c r="B1695" s="58" t="s">
        <v>13</v>
      </c>
      <c r="C1695" s="96" t="s">
        <v>1524</v>
      </c>
      <c r="D1695" s="58" t="s">
        <v>3362</v>
      </c>
    </row>
    <row r="1696" spans="1:11" x14ac:dyDescent="0.25">
      <c r="A1696" t="str">
        <f t="shared" si="26"/>
        <v>UnitRTIN</v>
      </c>
      <c r="B1696" s="58" t="s">
        <v>13</v>
      </c>
      <c r="C1696" s="96" t="s">
        <v>1525</v>
      </c>
      <c r="D1696" s="58" t="s">
        <v>3363</v>
      </c>
      <c r="G1696" s="58" t="s">
        <v>17</v>
      </c>
      <c r="H1696" s="58" t="s">
        <v>17</v>
      </c>
      <c r="I1696" s="58" t="s">
        <v>17</v>
      </c>
      <c r="J1696" s="58" t="s">
        <v>17</v>
      </c>
      <c r="K1696" s="58" t="s">
        <v>17</v>
      </c>
    </row>
    <row r="1697" spans="1:11" x14ac:dyDescent="0.25">
      <c r="A1697" t="str">
        <f t="shared" si="26"/>
        <v>UnitRUTH</v>
      </c>
      <c r="B1697" s="58" t="s">
        <v>13</v>
      </c>
      <c r="C1697" s="96" t="s">
        <v>1526</v>
      </c>
      <c r="D1697" s="58" t="s">
        <v>3238</v>
      </c>
      <c r="G1697" s="58" t="s">
        <v>17</v>
      </c>
      <c r="H1697" s="58" t="s">
        <v>17</v>
      </c>
      <c r="I1697" s="58" t="s">
        <v>17</v>
      </c>
      <c r="J1697" s="58" t="s">
        <v>17</v>
      </c>
      <c r="K1697" s="58" t="s">
        <v>17</v>
      </c>
    </row>
    <row r="1698" spans="1:11" x14ac:dyDescent="0.25">
      <c r="A1698" t="str">
        <f t="shared" si="26"/>
        <v>UnitRWMC</v>
      </c>
      <c r="B1698" s="58" t="s">
        <v>13</v>
      </c>
      <c r="C1698" s="96" t="s">
        <v>1527</v>
      </c>
      <c r="D1698" s="58" t="s">
        <v>3364</v>
      </c>
      <c r="G1698" s="58" t="s">
        <v>17</v>
      </c>
      <c r="H1698" s="58" t="s">
        <v>17</v>
      </c>
      <c r="I1698" s="58" t="s">
        <v>17</v>
      </c>
      <c r="J1698" s="58" t="s">
        <v>17</v>
      </c>
      <c r="K1698" s="58" t="s">
        <v>17</v>
      </c>
    </row>
    <row r="1699" spans="1:11" x14ac:dyDescent="0.25">
      <c r="A1699" t="str">
        <f t="shared" si="26"/>
        <v>UnitS4AL</v>
      </c>
      <c r="B1699" s="58" t="s">
        <v>13</v>
      </c>
      <c r="C1699" s="96" t="s">
        <v>1528</v>
      </c>
      <c r="D1699" s="58" t="s">
        <v>3365</v>
      </c>
      <c r="G1699" s="58" t="s">
        <v>17</v>
      </c>
      <c r="H1699" s="58" t="s">
        <v>17</v>
      </c>
      <c r="I1699" s="58" t="s">
        <v>17</v>
      </c>
      <c r="J1699" s="58" t="s">
        <v>17</v>
      </c>
      <c r="K1699" s="58" t="s">
        <v>17</v>
      </c>
    </row>
    <row r="1700" spans="1:11" x14ac:dyDescent="0.25">
      <c r="A1700" t="str">
        <f t="shared" si="26"/>
        <v>UnitSABE</v>
      </c>
      <c r="B1700" s="58" t="s">
        <v>13</v>
      </c>
      <c r="C1700" s="96" t="s">
        <v>1529</v>
      </c>
      <c r="D1700" s="58" t="s">
        <v>3366</v>
      </c>
      <c r="G1700" s="58" t="s">
        <v>17</v>
      </c>
      <c r="H1700" s="58" t="s">
        <v>17</v>
      </c>
      <c r="I1700" s="58" t="s">
        <v>17</v>
      </c>
      <c r="J1700" s="58" t="s">
        <v>17</v>
      </c>
      <c r="K1700" s="58" t="s">
        <v>17</v>
      </c>
    </row>
    <row r="1701" spans="1:11" x14ac:dyDescent="0.25">
      <c r="A1701" t="str">
        <f t="shared" si="26"/>
        <v>UnitSAMC</v>
      </c>
      <c r="B1701" s="58" t="s">
        <v>13</v>
      </c>
      <c r="C1701" s="96" t="s">
        <v>1530</v>
      </c>
      <c r="D1701" s="58" t="s">
        <v>3367</v>
      </c>
      <c r="G1701" s="58" t="s">
        <v>17</v>
      </c>
      <c r="H1701" s="58" t="s">
        <v>17</v>
      </c>
      <c r="I1701" s="58" t="s">
        <v>17</v>
      </c>
      <c r="J1701" s="58" t="s">
        <v>17</v>
      </c>
      <c r="K1701" s="58" t="s">
        <v>17</v>
      </c>
    </row>
    <row r="1702" spans="1:11" x14ac:dyDescent="0.25">
      <c r="A1702" t="str">
        <f t="shared" si="26"/>
        <v>UnitSARB</v>
      </c>
      <c r="B1702" s="58" t="s">
        <v>13</v>
      </c>
      <c r="C1702" s="96" t="s">
        <v>1531</v>
      </c>
      <c r="D1702" s="58" t="s">
        <v>3368</v>
      </c>
      <c r="G1702" s="58" t="s">
        <v>17</v>
      </c>
      <c r="H1702" s="58" t="s">
        <v>17</v>
      </c>
      <c r="I1702" s="58" t="s">
        <v>17</v>
      </c>
      <c r="J1702" s="58" t="s">
        <v>17</v>
      </c>
      <c r="K1702" s="58" t="s">
        <v>17</v>
      </c>
    </row>
    <row r="1703" spans="1:11" x14ac:dyDescent="0.25">
      <c r="A1703" t="str">
        <f t="shared" si="26"/>
        <v>UnitSARC</v>
      </c>
      <c r="B1703" s="58" t="s">
        <v>13</v>
      </c>
      <c r="C1703" s="96" t="s">
        <v>1532</v>
      </c>
      <c r="D1703" s="58" t="s">
        <v>3369</v>
      </c>
    </row>
    <row r="1704" spans="1:11" x14ac:dyDescent="0.25">
      <c r="A1704" t="str">
        <f t="shared" si="26"/>
        <v>UnitSASI</v>
      </c>
      <c r="B1704" s="58" t="s">
        <v>13</v>
      </c>
      <c r="C1704" s="96" t="s">
        <v>1533</v>
      </c>
      <c r="D1704" s="58" t="s">
        <v>3370</v>
      </c>
      <c r="G1704" s="58" t="s">
        <v>17</v>
      </c>
      <c r="H1704" s="58" t="s">
        <v>17</v>
      </c>
      <c r="I1704" s="58" t="s">
        <v>17</v>
      </c>
      <c r="J1704" s="58" t="s">
        <v>17</v>
      </c>
      <c r="K1704" s="58" t="s">
        <v>17</v>
      </c>
    </row>
    <row r="1705" spans="1:11" x14ac:dyDescent="0.25">
      <c r="A1705" t="str">
        <f t="shared" si="26"/>
        <v>UnitSATA</v>
      </c>
      <c r="B1705" s="58" t="s">
        <v>13</v>
      </c>
      <c r="C1705" s="96" t="s">
        <v>1534</v>
      </c>
      <c r="D1705" s="58" t="s">
        <v>3371</v>
      </c>
    </row>
    <row r="1706" spans="1:11" x14ac:dyDescent="0.25">
      <c r="A1706" t="str">
        <f t="shared" si="26"/>
        <v>UnitSATS</v>
      </c>
      <c r="B1706" s="58" t="s">
        <v>13</v>
      </c>
      <c r="C1706" s="96" t="s">
        <v>1535</v>
      </c>
      <c r="D1706" s="58" t="s">
        <v>3372</v>
      </c>
    </row>
    <row r="1707" spans="1:11" x14ac:dyDescent="0.25">
      <c r="A1707" t="str">
        <f t="shared" si="26"/>
        <v>UnitSAVE</v>
      </c>
      <c r="B1707" s="58" t="s">
        <v>13</v>
      </c>
      <c r="C1707" s="96" t="s">
        <v>1536</v>
      </c>
      <c r="D1707" s="58" t="s">
        <v>3373</v>
      </c>
      <c r="G1707" s="58" t="s">
        <v>17</v>
      </c>
      <c r="H1707" s="58" t="s">
        <v>17</v>
      </c>
      <c r="I1707" s="58" t="s">
        <v>17</v>
      </c>
      <c r="J1707" s="58" t="s">
        <v>17</v>
      </c>
      <c r="K1707" s="58" t="s">
        <v>17</v>
      </c>
    </row>
    <row r="1708" spans="1:11" x14ac:dyDescent="0.25">
      <c r="A1708" t="str">
        <f t="shared" si="26"/>
        <v>UnitSBAC</v>
      </c>
      <c r="B1708" s="58" t="s">
        <v>13</v>
      </c>
      <c r="C1708" s="96" t="s">
        <v>1537</v>
      </c>
      <c r="D1708" s="58" t="s">
        <v>3374</v>
      </c>
      <c r="G1708" s="58" t="s">
        <v>17</v>
      </c>
      <c r="H1708" s="58" t="s">
        <v>17</v>
      </c>
      <c r="I1708" s="58" t="s">
        <v>17</v>
      </c>
      <c r="J1708" s="58" t="s">
        <v>17</v>
      </c>
      <c r="K1708" s="58" t="s">
        <v>17</v>
      </c>
    </row>
    <row r="1709" spans="1:11" x14ac:dyDescent="0.25">
      <c r="A1709" t="str">
        <f t="shared" si="26"/>
        <v>UnitSBFN</v>
      </c>
      <c r="B1709" s="58" t="s">
        <v>13</v>
      </c>
      <c r="C1709" s="96" t="s">
        <v>1538</v>
      </c>
      <c r="D1709" s="58" t="s">
        <v>3375</v>
      </c>
      <c r="G1709" s="58" t="s">
        <v>17</v>
      </c>
      <c r="H1709" s="58" t="s">
        <v>17</v>
      </c>
      <c r="I1709" s="58" t="s">
        <v>17</v>
      </c>
      <c r="J1709" s="58" t="s">
        <v>17</v>
      </c>
      <c r="K1709" s="58" t="s">
        <v>17</v>
      </c>
    </row>
    <row r="1710" spans="1:11" x14ac:dyDescent="0.25">
      <c r="A1710" t="str">
        <f t="shared" si="26"/>
        <v>UnitSCIE</v>
      </c>
      <c r="B1710" s="58" t="s">
        <v>13</v>
      </c>
      <c r="C1710" s="96" t="s">
        <v>1539</v>
      </c>
      <c r="D1710" s="58" t="s">
        <v>3376</v>
      </c>
      <c r="G1710" s="58" t="s">
        <v>17</v>
      </c>
      <c r="H1710" s="58" t="s">
        <v>17</v>
      </c>
      <c r="I1710" s="58" t="s">
        <v>17</v>
      </c>
      <c r="J1710" s="58" t="s">
        <v>17</v>
      </c>
      <c r="K1710" s="58" t="s">
        <v>17</v>
      </c>
    </row>
    <row r="1711" spans="1:11" x14ac:dyDescent="0.25">
      <c r="A1711" t="str">
        <f t="shared" si="26"/>
        <v>UnitSCLS</v>
      </c>
      <c r="B1711" s="58" t="s">
        <v>13</v>
      </c>
      <c r="C1711" s="96" t="s">
        <v>1540</v>
      </c>
      <c r="D1711" s="58" t="s">
        <v>3377</v>
      </c>
    </row>
    <row r="1712" spans="1:11" x14ac:dyDescent="0.25">
      <c r="A1712" t="str">
        <f t="shared" si="26"/>
        <v>UnitSCOB</v>
      </c>
      <c r="B1712" s="58" t="s">
        <v>13</v>
      </c>
      <c r="C1712" s="98" t="s">
        <v>1541</v>
      </c>
      <c r="D1712" s="67" t="s">
        <v>3378</v>
      </c>
    </row>
    <row r="1713" spans="1:11" x14ac:dyDescent="0.25">
      <c r="A1713" t="str">
        <f t="shared" si="26"/>
        <v>UnitSCRN</v>
      </c>
      <c r="B1713" s="58" t="s">
        <v>13</v>
      </c>
      <c r="C1713" s="96" t="s">
        <v>1542</v>
      </c>
      <c r="D1713" s="58" t="s">
        <v>3379</v>
      </c>
      <c r="G1713" s="58" t="s">
        <v>17</v>
      </c>
      <c r="H1713" s="58" t="s">
        <v>17</v>
      </c>
      <c r="I1713" s="58" t="s">
        <v>17</v>
      </c>
      <c r="J1713" s="58" t="s">
        <v>17</v>
      </c>
      <c r="K1713" s="58" t="s">
        <v>17</v>
      </c>
    </row>
    <row r="1714" spans="1:11" x14ac:dyDescent="0.25">
      <c r="A1714" t="str">
        <f t="shared" si="26"/>
        <v>UnitSDBB</v>
      </c>
      <c r="B1714" s="58" t="s">
        <v>13</v>
      </c>
      <c r="C1714" s="96" t="s">
        <v>1543</v>
      </c>
      <c r="D1714" s="58" t="s">
        <v>3380</v>
      </c>
      <c r="G1714" s="58" t="s">
        <v>17</v>
      </c>
      <c r="H1714" s="58" t="s">
        <v>17</v>
      </c>
      <c r="I1714" s="58" t="s">
        <v>17</v>
      </c>
      <c r="J1714" s="58" t="s">
        <v>17</v>
      </c>
      <c r="K1714" s="58" t="s">
        <v>17</v>
      </c>
    </row>
    <row r="1715" spans="1:11" x14ac:dyDescent="0.25">
      <c r="A1715" t="str">
        <f t="shared" si="26"/>
        <v>UnitSDC1</v>
      </c>
      <c r="B1715" s="58" t="s">
        <v>13</v>
      </c>
      <c r="C1715" s="96" t="s">
        <v>1544</v>
      </c>
      <c r="D1715" s="58" t="s">
        <v>3381</v>
      </c>
    </row>
    <row r="1716" spans="1:11" x14ac:dyDescent="0.25">
      <c r="A1716" t="str">
        <f t="shared" si="26"/>
        <v>UnitSDC2</v>
      </c>
      <c r="B1716" s="58" t="s">
        <v>13</v>
      </c>
      <c r="C1716" s="96" t="s">
        <v>1545</v>
      </c>
      <c r="D1716" s="58" t="s">
        <v>3382</v>
      </c>
    </row>
    <row r="1717" spans="1:11" x14ac:dyDescent="0.25">
      <c r="A1717" t="str">
        <f t="shared" si="26"/>
        <v>UnitSDC3</v>
      </c>
      <c r="B1717" s="58" t="s">
        <v>13</v>
      </c>
      <c r="C1717" s="96" t="s">
        <v>1546</v>
      </c>
      <c r="D1717" s="58" t="s">
        <v>3383</v>
      </c>
    </row>
    <row r="1718" spans="1:11" x14ac:dyDescent="0.25">
      <c r="A1718" t="str">
        <f t="shared" si="26"/>
        <v>UnitSELF</v>
      </c>
      <c r="B1718" s="58" t="s">
        <v>13</v>
      </c>
      <c r="C1718" s="96" t="s">
        <v>1547</v>
      </c>
      <c r="D1718" s="58" t="s">
        <v>3384</v>
      </c>
      <c r="G1718" s="58" t="s">
        <v>17</v>
      </c>
      <c r="H1718" s="58" t="s">
        <v>17</v>
      </c>
      <c r="I1718" s="58" t="s">
        <v>17</v>
      </c>
      <c r="J1718" s="58" t="s">
        <v>17</v>
      </c>
      <c r="K1718" s="58" t="s">
        <v>17</v>
      </c>
    </row>
    <row r="1719" spans="1:11" x14ac:dyDescent="0.25">
      <c r="A1719" t="str">
        <f t="shared" si="26"/>
        <v>UnitSELP</v>
      </c>
      <c r="B1719" s="58" t="s">
        <v>13</v>
      </c>
      <c r="C1719" s="96" t="s">
        <v>1548</v>
      </c>
      <c r="D1719" s="58" t="s">
        <v>3385</v>
      </c>
    </row>
    <row r="1720" spans="1:11" x14ac:dyDescent="0.25">
      <c r="A1720" t="str">
        <f t="shared" si="26"/>
        <v>UnitSEMC</v>
      </c>
      <c r="B1720" s="58" t="s">
        <v>13</v>
      </c>
      <c r="C1720" s="96" t="s">
        <v>1549</v>
      </c>
      <c r="D1720" s="58" t="s">
        <v>3386</v>
      </c>
      <c r="G1720" s="58" t="s">
        <v>17</v>
      </c>
      <c r="H1720" s="58" t="s">
        <v>17</v>
      </c>
      <c r="I1720" s="58" t="s">
        <v>17</v>
      </c>
      <c r="J1720" s="58" t="s">
        <v>17</v>
      </c>
      <c r="K1720" s="58" t="s">
        <v>17</v>
      </c>
    </row>
    <row r="1721" spans="1:11" x14ac:dyDescent="0.25">
      <c r="A1721" t="str">
        <f t="shared" si="26"/>
        <v>UnitSEMS</v>
      </c>
      <c r="B1721" s="58" t="s">
        <v>13</v>
      </c>
      <c r="C1721" s="96" t="s">
        <v>1550</v>
      </c>
      <c r="D1721" s="58" t="s">
        <v>3387</v>
      </c>
      <c r="G1721" s="58" t="s">
        <v>17</v>
      </c>
      <c r="H1721" s="58" t="s">
        <v>17</v>
      </c>
      <c r="I1721" s="58" t="s">
        <v>17</v>
      </c>
      <c r="J1721" s="58" t="s">
        <v>17</v>
      </c>
      <c r="K1721" s="58" t="s">
        <v>17</v>
      </c>
    </row>
    <row r="1722" spans="1:11" x14ac:dyDescent="0.25">
      <c r="A1722" t="str">
        <f t="shared" si="26"/>
        <v>UnitSERV</v>
      </c>
      <c r="B1722" s="58" t="s">
        <v>13</v>
      </c>
      <c r="C1722" s="96" t="s">
        <v>1551</v>
      </c>
      <c r="D1722" s="58" t="s">
        <v>3388</v>
      </c>
      <c r="G1722" s="58" t="s">
        <v>17</v>
      </c>
      <c r="H1722" s="58" t="s">
        <v>17</v>
      </c>
      <c r="I1722" s="58" t="s">
        <v>17</v>
      </c>
      <c r="J1722" s="58" t="s">
        <v>17</v>
      </c>
      <c r="K1722" s="58" t="s">
        <v>17</v>
      </c>
    </row>
    <row r="1723" spans="1:11" x14ac:dyDescent="0.25">
      <c r="A1723" t="str">
        <f t="shared" si="26"/>
        <v>UnitSESC</v>
      </c>
      <c r="B1723" s="58" t="s">
        <v>13</v>
      </c>
      <c r="C1723" s="96" t="s">
        <v>1552</v>
      </c>
      <c r="D1723" s="58" t="s">
        <v>3389</v>
      </c>
      <c r="G1723" s="58" t="s">
        <v>17</v>
      </c>
      <c r="H1723" s="58" t="s">
        <v>17</v>
      </c>
      <c r="I1723" s="58" t="s">
        <v>17</v>
      </c>
      <c r="J1723" s="58" t="s">
        <v>17</v>
      </c>
      <c r="K1723" s="58" t="s">
        <v>17</v>
      </c>
    </row>
    <row r="1724" spans="1:11" x14ac:dyDescent="0.25">
      <c r="A1724" t="str">
        <f t="shared" si="26"/>
        <v>UnitSFDP</v>
      </c>
      <c r="B1724" s="58" t="s">
        <v>13</v>
      </c>
      <c r="C1724" s="96" t="s">
        <v>1553</v>
      </c>
      <c r="D1724" s="58" t="s">
        <v>3390</v>
      </c>
    </row>
    <row r="1725" spans="1:11" x14ac:dyDescent="0.25">
      <c r="A1725" t="str">
        <f t="shared" si="26"/>
        <v>UnitSFRT</v>
      </c>
      <c r="B1725" s="58" t="s">
        <v>13</v>
      </c>
      <c r="C1725" s="96" t="s">
        <v>1554</v>
      </c>
      <c r="D1725" s="58" t="s">
        <v>3391</v>
      </c>
      <c r="G1725" s="58" t="s">
        <v>17</v>
      </c>
      <c r="H1725" s="58" t="s">
        <v>17</v>
      </c>
      <c r="I1725" s="58" t="s">
        <v>17</v>
      </c>
      <c r="J1725" s="58" t="s">
        <v>17</v>
      </c>
      <c r="K1725" s="58" t="s">
        <v>17</v>
      </c>
    </row>
    <row r="1726" spans="1:11" x14ac:dyDescent="0.25">
      <c r="A1726" t="str">
        <f t="shared" si="26"/>
        <v>UnitSFTY</v>
      </c>
      <c r="B1726" s="58" t="s">
        <v>13</v>
      </c>
      <c r="C1726" s="96" t="s">
        <v>1555</v>
      </c>
      <c r="D1726" s="58" t="s">
        <v>3392</v>
      </c>
    </row>
    <row r="1727" spans="1:11" x14ac:dyDescent="0.25">
      <c r="A1727" t="str">
        <f t="shared" si="26"/>
        <v>UnitSH01</v>
      </c>
      <c r="B1727" s="58" t="s">
        <v>13</v>
      </c>
      <c r="C1727" s="96" t="s">
        <v>1556</v>
      </c>
      <c r="D1727" s="58" t="s">
        <v>3393</v>
      </c>
    </row>
    <row r="1728" spans="1:11" x14ac:dyDescent="0.25">
      <c r="A1728" t="str">
        <f t="shared" si="26"/>
        <v>UnitSH02</v>
      </c>
      <c r="B1728" s="58" t="s">
        <v>13</v>
      </c>
      <c r="C1728" s="96" t="s">
        <v>1557</v>
      </c>
      <c r="D1728" s="58" t="s">
        <v>3394</v>
      </c>
    </row>
    <row r="1729" spans="1:11" x14ac:dyDescent="0.25">
      <c r="A1729" t="str">
        <f t="shared" si="26"/>
        <v>UnitSH03</v>
      </c>
      <c r="B1729" s="58" t="s">
        <v>13</v>
      </c>
      <c r="C1729" s="96" t="s">
        <v>1558</v>
      </c>
      <c r="D1729" s="58" t="s">
        <v>3395</v>
      </c>
    </row>
    <row r="1730" spans="1:11" x14ac:dyDescent="0.25">
      <c r="A1730" t="str">
        <f t="shared" si="26"/>
        <v>UnitSHED</v>
      </c>
      <c r="B1730" s="58" t="s">
        <v>13</v>
      </c>
      <c r="C1730" s="96" t="s">
        <v>1559</v>
      </c>
      <c r="D1730" s="58" t="s">
        <v>3396</v>
      </c>
    </row>
    <row r="1731" spans="1:11" x14ac:dyDescent="0.25">
      <c r="A1731" t="str">
        <f t="shared" si="26"/>
        <v>UnitSHIP</v>
      </c>
      <c r="B1731" s="58" t="s">
        <v>13</v>
      </c>
      <c r="C1731" s="96" t="s">
        <v>1560</v>
      </c>
      <c r="D1731" s="58" t="s">
        <v>3397</v>
      </c>
    </row>
    <row r="1732" spans="1:11" x14ac:dyDescent="0.25">
      <c r="A1732" t="str">
        <f t="shared" ref="A1732:A1795" si="27">B1732&amp;C1732</f>
        <v>UnitSHMC</v>
      </c>
      <c r="B1732" s="58" t="s">
        <v>13</v>
      </c>
      <c r="C1732" s="96" t="s">
        <v>1561</v>
      </c>
      <c r="D1732" s="58" t="s">
        <v>3398</v>
      </c>
      <c r="G1732" s="58" t="s">
        <v>17</v>
      </c>
      <c r="H1732" s="58" t="s">
        <v>17</v>
      </c>
      <c r="I1732" s="58" t="s">
        <v>17</v>
      </c>
      <c r="J1732" s="58" t="s">
        <v>17</v>
      </c>
      <c r="K1732" s="58" t="s">
        <v>17</v>
      </c>
    </row>
    <row r="1733" spans="1:11" x14ac:dyDescent="0.25">
      <c r="A1733" t="str">
        <f t="shared" si="27"/>
        <v>UnitSIPE</v>
      </c>
      <c r="B1733" s="58" t="s">
        <v>13</v>
      </c>
      <c r="C1733" s="96" t="s">
        <v>1562</v>
      </c>
      <c r="D1733" s="58" t="s">
        <v>3399</v>
      </c>
    </row>
    <row r="1734" spans="1:11" x14ac:dyDescent="0.25">
      <c r="A1734" t="str">
        <f t="shared" si="27"/>
        <v>UnitSISC</v>
      </c>
      <c r="B1734" s="58" t="s">
        <v>13</v>
      </c>
      <c r="C1734" s="96" t="s">
        <v>1563</v>
      </c>
      <c r="D1734" s="58" t="s">
        <v>3400</v>
      </c>
    </row>
    <row r="1735" spans="1:11" x14ac:dyDescent="0.25">
      <c r="A1735" t="str">
        <f t="shared" si="27"/>
        <v>UnitSLMC</v>
      </c>
      <c r="B1735" s="58" t="s">
        <v>13</v>
      </c>
      <c r="C1735" s="96" t="s">
        <v>1564</v>
      </c>
      <c r="D1735" s="58" t="s">
        <v>3401</v>
      </c>
      <c r="G1735" s="58" t="s">
        <v>17</v>
      </c>
      <c r="H1735" s="58" t="s">
        <v>17</v>
      </c>
      <c r="I1735" s="58" t="s">
        <v>17</v>
      </c>
      <c r="J1735" s="58" t="s">
        <v>17</v>
      </c>
      <c r="K1735" s="58" t="s">
        <v>17</v>
      </c>
    </row>
    <row r="1736" spans="1:11" x14ac:dyDescent="0.25">
      <c r="A1736" t="str">
        <f t="shared" si="27"/>
        <v>UnitSNCK</v>
      </c>
      <c r="B1736" s="58" t="s">
        <v>13</v>
      </c>
      <c r="C1736" s="96" t="s">
        <v>1565</v>
      </c>
      <c r="D1736" s="58" t="s">
        <v>3402</v>
      </c>
      <c r="G1736" s="58" t="s">
        <v>17</v>
      </c>
      <c r="H1736" s="58" t="s">
        <v>17</v>
      </c>
      <c r="I1736" s="58" t="s">
        <v>17</v>
      </c>
      <c r="J1736" s="58" t="s">
        <v>17</v>
      </c>
      <c r="K1736" s="58" t="s">
        <v>17</v>
      </c>
    </row>
    <row r="1737" spans="1:11" x14ac:dyDescent="0.25">
      <c r="A1737" t="str">
        <f t="shared" si="27"/>
        <v>UnitSOAP</v>
      </c>
      <c r="B1737" s="58" t="s">
        <v>13</v>
      </c>
      <c r="C1737" s="96" t="s">
        <v>1566</v>
      </c>
      <c r="D1737" s="58" t="s">
        <v>3403</v>
      </c>
      <c r="G1737" s="58" t="s">
        <v>17</v>
      </c>
      <c r="H1737" s="58" t="s">
        <v>17</v>
      </c>
      <c r="I1737" s="58" t="s">
        <v>17</v>
      </c>
      <c r="J1737" s="58" t="s">
        <v>17</v>
      </c>
      <c r="K1737" s="58" t="s">
        <v>17</v>
      </c>
    </row>
    <row r="1738" spans="1:11" x14ac:dyDescent="0.25">
      <c r="A1738" t="str">
        <f t="shared" si="27"/>
        <v>UnitSOPR</v>
      </c>
      <c r="B1738" s="58" t="s">
        <v>13</v>
      </c>
      <c r="C1738" s="96" t="s">
        <v>1567</v>
      </c>
      <c r="D1738" s="58" t="s">
        <v>3404</v>
      </c>
      <c r="G1738" s="58" t="s">
        <v>17</v>
      </c>
      <c r="H1738" s="58" t="s">
        <v>17</v>
      </c>
      <c r="I1738" s="58" t="s">
        <v>17</v>
      </c>
      <c r="J1738" s="58" t="s">
        <v>17</v>
      </c>
      <c r="K1738" s="58" t="s">
        <v>17</v>
      </c>
    </row>
    <row r="1739" spans="1:11" x14ac:dyDescent="0.25">
      <c r="A1739" t="str">
        <f t="shared" si="27"/>
        <v>UnitSPAY</v>
      </c>
      <c r="B1739" s="58" t="s">
        <v>13</v>
      </c>
      <c r="C1739" s="96" t="s">
        <v>1568</v>
      </c>
      <c r="D1739" s="58" t="s">
        <v>3405</v>
      </c>
      <c r="G1739" s="58" t="s">
        <v>17</v>
      </c>
      <c r="H1739" s="58" t="s">
        <v>17</v>
      </c>
      <c r="I1739" s="58" t="s">
        <v>17</v>
      </c>
      <c r="J1739" s="58" t="s">
        <v>17</v>
      </c>
      <c r="K1739" s="58" t="s">
        <v>17</v>
      </c>
    </row>
    <row r="1740" spans="1:11" x14ac:dyDescent="0.25">
      <c r="A1740" t="str">
        <f t="shared" si="27"/>
        <v>UnitSPCH</v>
      </c>
      <c r="B1740" s="58" t="s">
        <v>13</v>
      </c>
      <c r="C1740" s="96" t="s">
        <v>1569</v>
      </c>
      <c r="D1740" s="58" t="s">
        <v>3406</v>
      </c>
      <c r="G1740" s="58" t="s">
        <v>17</v>
      </c>
      <c r="H1740" s="58" t="s">
        <v>17</v>
      </c>
      <c r="I1740" s="58" t="s">
        <v>17</v>
      </c>
      <c r="J1740" s="58" t="s">
        <v>17</v>
      </c>
      <c r="K1740" s="58" t="s">
        <v>17</v>
      </c>
    </row>
    <row r="1741" spans="1:11" x14ac:dyDescent="0.25">
      <c r="A1741" t="str">
        <f t="shared" si="27"/>
        <v>UnitSPEC</v>
      </c>
      <c r="B1741" s="58" t="s">
        <v>13</v>
      </c>
      <c r="C1741" s="96" t="s">
        <v>1570</v>
      </c>
      <c r="D1741" s="58" t="s">
        <v>3407</v>
      </c>
    </row>
    <row r="1742" spans="1:11" x14ac:dyDescent="0.25">
      <c r="A1742" t="str">
        <f t="shared" si="27"/>
        <v>UnitSPED</v>
      </c>
      <c r="B1742" s="58" t="s">
        <v>13</v>
      </c>
      <c r="C1742" s="96" t="s">
        <v>1571</v>
      </c>
      <c r="D1742" s="58" t="s">
        <v>2622</v>
      </c>
    </row>
    <row r="1743" spans="1:11" x14ac:dyDescent="0.25">
      <c r="A1743" t="str">
        <f t="shared" si="27"/>
        <v>UnitSPRK</v>
      </c>
      <c r="B1743" s="58" t="s">
        <v>13</v>
      </c>
      <c r="C1743" s="96" t="s">
        <v>1573</v>
      </c>
      <c r="D1743" s="58" t="s">
        <v>3408</v>
      </c>
    </row>
    <row r="1744" spans="1:11" x14ac:dyDescent="0.25">
      <c r="A1744" t="str">
        <f t="shared" si="27"/>
        <v>UnitSPRT</v>
      </c>
      <c r="B1744" s="58" t="s">
        <v>13</v>
      </c>
      <c r="C1744" s="96" t="s">
        <v>1574</v>
      </c>
      <c r="D1744" s="58" t="s">
        <v>3409</v>
      </c>
    </row>
    <row r="1745" spans="1:11" x14ac:dyDescent="0.25">
      <c r="A1745" t="str">
        <f t="shared" si="27"/>
        <v>UnitSRAK</v>
      </c>
      <c r="B1745" s="58" t="s">
        <v>13</v>
      </c>
      <c r="C1745" s="96" t="s">
        <v>1575</v>
      </c>
      <c r="D1745" s="58" t="s">
        <v>3410</v>
      </c>
      <c r="G1745" s="58" t="s">
        <v>17</v>
      </c>
      <c r="H1745" s="58" t="s">
        <v>17</v>
      </c>
      <c r="I1745" s="58" t="s">
        <v>17</v>
      </c>
      <c r="J1745" s="58" t="s">
        <v>17</v>
      </c>
      <c r="K1745" s="58" t="s">
        <v>17</v>
      </c>
    </row>
    <row r="1746" spans="1:11" x14ac:dyDescent="0.25">
      <c r="A1746" t="str">
        <f t="shared" si="27"/>
        <v>UnitSROF</v>
      </c>
      <c r="B1746" s="58" t="s">
        <v>13</v>
      </c>
      <c r="C1746" s="96" t="s">
        <v>1576</v>
      </c>
      <c r="D1746" s="58" t="s">
        <v>3411</v>
      </c>
    </row>
    <row r="1747" spans="1:11" x14ac:dyDescent="0.25">
      <c r="A1747" t="str">
        <f t="shared" si="27"/>
        <v>UnitSS00</v>
      </c>
      <c r="B1747" s="58" t="s">
        <v>13</v>
      </c>
      <c r="C1747" s="96" t="s">
        <v>1577</v>
      </c>
      <c r="D1747" s="58" t="s">
        <v>3412</v>
      </c>
      <c r="G1747" s="58" t="s">
        <v>17</v>
      </c>
      <c r="H1747" s="58" t="s">
        <v>17</v>
      </c>
      <c r="I1747" s="58" t="s">
        <v>17</v>
      </c>
      <c r="J1747" s="58" t="s">
        <v>17</v>
      </c>
      <c r="K1747" s="58" t="s">
        <v>17</v>
      </c>
    </row>
    <row r="1748" spans="1:11" x14ac:dyDescent="0.25">
      <c r="A1748" t="str">
        <f t="shared" si="27"/>
        <v>UnitSS01</v>
      </c>
      <c r="B1748" s="58" t="s">
        <v>13</v>
      </c>
      <c r="C1748" s="96" t="s">
        <v>1578</v>
      </c>
      <c r="D1748" s="58" t="s">
        <v>3413</v>
      </c>
      <c r="G1748" s="58" t="s">
        <v>17</v>
      </c>
      <c r="H1748" s="58" t="s">
        <v>17</v>
      </c>
      <c r="I1748" s="58" t="s">
        <v>17</v>
      </c>
      <c r="J1748" s="58" t="s">
        <v>17</v>
      </c>
      <c r="K1748" s="58" t="s">
        <v>17</v>
      </c>
    </row>
    <row r="1749" spans="1:11" x14ac:dyDescent="0.25">
      <c r="A1749" t="str">
        <f t="shared" si="27"/>
        <v>UnitSS02</v>
      </c>
      <c r="B1749" s="58" t="s">
        <v>13</v>
      </c>
      <c r="C1749" s="96" t="s">
        <v>1579</v>
      </c>
      <c r="D1749" s="58" t="s">
        <v>3414</v>
      </c>
      <c r="G1749" s="58" t="s">
        <v>17</v>
      </c>
      <c r="H1749" s="58" t="s">
        <v>17</v>
      </c>
      <c r="I1749" s="58" t="s">
        <v>17</v>
      </c>
      <c r="J1749" s="58" t="s">
        <v>17</v>
      </c>
      <c r="K1749" s="58" t="s">
        <v>17</v>
      </c>
    </row>
    <row r="1750" spans="1:11" x14ac:dyDescent="0.25">
      <c r="A1750" t="str">
        <f t="shared" si="27"/>
        <v>UnitSS03</v>
      </c>
      <c r="B1750" s="58" t="s">
        <v>13</v>
      </c>
      <c r="C1750" s="96" t="s">
        <v>1580</v>
      </c>
      <c r="D1750" s="58" t="s">
        <v>3415</v>
      </c>
      <c r="G1750" s="58" t="s">
        <v>17</v>
      </c>
      <c r="H1750" s="58" t="s">
        <v>17</v>
      </c>
      <c r="I1750" s="58" t="s">
        <v>17</v>
      </c>
      <c r="J1750" s="58" t="s">
        <v>17</v>
      </c>
      <c r="K1750" s="58" t="s">
        <v>17</v>
      </c>
    </row>
    <row r="1751" spans="1:11" x14ac:dyDescent="0.25">
      <c r="A1751" t="str">
        <f t="shared" si="27"/>
        <v>UnitSS04</v>
      </c>
      <c r="B1751" s="58" t="s">
        <v>13</v>
      </c>
      <c r="C1751" s="96" t="s">
        <v>1581</v>
      </c>
      <c r="D1751" s="58" t="s">
        <v>3416</v>
      </c>
      <c r="G1751" s="58" t="s">
        <v>17</v>
      </c>
      <c r="H1751" s="58" t="s">
        <v>17</v>
      </c>
      <c r="I1751" s="58" t="s">
        <v>17</v>
      </c>
      <c r="J1751" s="58" t="s">
        <v>17</v>
      </c>
      <c r="K1751" s="58" t="s">
        <v>17</v>
      </c>
    </row>
    <row r="1752" spans="1:11" x14ac:dyDescent="0.25">
      <c r="A1752" t="str">
        <f t="shared" si="27"/>
        <v>UnitSS05</v>
      </c>
      <c r="B1752" s="58" t="s">
        <v>13</v>
      </c>
      <c r="C1752" s="96" t="s">
        <v>1582</v>
      </c>
      <c r="D1752" s="58" t="s">
        <v>3417</v>
      </c>
      <c r="G1752" s="58" t="s">
        <v>17</v>
      </c>
      <c r="H1752" s="58" t="s">
        <v>17</v>
      </c>
      <c r="I1752" s="58" t="s">
        <v>17</v>
      </c>
      <c r="J1752" s="58" t="s">
        <v>17</v>
      </c>
      <c r="K1752" s="58" t="s">
        <v>17</v>
      </c>
    </row>
    <row r="1753" spans="1:11" x14ac:dyDescent="0.25">
      <c r="A1753" t="str">
        <f t="shared" si="27"/>
        <v>UnitSS06</v>
      </c>
      <c r="B1753" s="58" t="s">
        <v>13</v>
      </c>
      <c r="C1753" s="96" t="s">
        <v>1583</v>
      </c>
      <c r="D1753" s="58" t="s">
        <v>3418</v>
      </c>
      <c r="G1753" s="58" t="s">
        <v>17</v>
      </c>
      <c r="H1753" s="58" t="s">
        <v>17</v>
      </c>
      <c r="I1753" s="58" t="s">
        <v>17</v>
      </c>
      <c r="J1753" s="58" t="s">
        <v>17</v>
      </c>
      <c r="K1753" s="58" t="s">
        <v>17</v>
      </c>
    </row>
    <row r="1754" spans="1:11" x14ac:dyDescent="0.25">
      <c r="A1754" t="str">
        <f t="shared" si="27"/>
        <v>UnitSSCH</v>
      </c>
      <c r="B1754" s="58" t="s">
        <v>13</v>
      </c>
      <c r="C1754" s="96" t="s">
        <v>1584</v>
      </c>
      <c r="D1754" s="58" t="s">
        <v>1899</v>
      </c>
    </row>
    <row r="1755" spans="1:11" x14ac:dyDescent="0.25">
      <c r="A1755" t="str">
        <f t="shared" si="27"/>
        <v>UnitSSSP</v>
      </c>
      <c r="B1755" s="58" t="s">
        <v>13</v>
      </c>
      <c r="C1755" s="96" t="s">
        <v>1585</v>
      </c>
      <c r="D1755" s="58" t="s">
        <v>3419</v>
      </c>
      <c r="G1755" s="58" t="s">
        <v>17</v>
      </c>
      <c r="H1755" s="58" t="s">
        <v>17</v>
      </c>
      <c r="I1755" s="58" t="s">
        <v>17</v>
      </c>
      <c r="J1755" s="58" t="s">
        <v>17</v>
      </c>
      <c r="K1755" s="58" t="s">
        <v>17</v>
      </c>
    </row>
    <row r="1756" spans="1:11" x14ac:dyDescent="0.25">
      <c r="A1756" t="str">
        <f t="shared" si="27"/>
        <v>UnitSTAF</v>
      </c>
      <c r="B1756" s="58" t="s">
        <v>13</v>
      </c>
      <c r="C1756" s="96" t="s">
        <v>1586</v>
      </c>
      <c r="D1756" s="58" t="s">
        <v>3380</v>
      </c>
      <c r="G1756" s="58" t="s">
        <v>17</v>
      </c>
      <c r="H1756" s="58" t="s">
        <v>17</v>
      </c>
      <c r="I1756" s="58" t="s">
        <v>17</v>
      </c>
      <c r="J1756" s="58" t="s">
        <v>17</v>
      </c>
      <c r="K1756" s="58" t="s">
        <v>17</v>
      </c>
    </row>
    <row r="1757" spans="1:11" x14ac:dyDescent="0.25">
      <c r="A1757" t="str">
        <f t="shared" si="27"/>
        <v>UnitSTAL</v>
      </c>
      <c r="B1757" s="58" t="s">
        <v>13</v>
      </c>
      <c r="C1757" s="96" t="s">
        <v>1587</v>
      </c>
      <c r="D1757" s="58" t="s">
        <v>3420</v>
      </c>
      <c r="G1757" s="58" t="s">
        <v>17</v>
      </c>
      <c r="H1757" s="58" t="s">
        <v>17</v>
      </c>
      <c r="I1757" s="58" t="s">
        <v>17</v>
      </c>
      <c r="J1757" s="58" t="s">
        <v>17</v>
      </c>
      <c r="K1757" s="58" t="s">
        <v>17</v>
      </c>
    </row>
    <row r="1758" spans="1:11" x14ac:dyDescent="0.25">
      <c r="A1758" t="str">
        <f t="shared" si="27"/>
        <v>UnitSTAR</v>
      </c>
      <c r="B1758" s="58" t="s">
        <v>13</v>
      </c>
      <c r="C1758" s="96" t="s">
        <v>1588</v>
      </c>
      <c r="D1758" s="58" t="s">
        <v>3421</v>
      </c>
    </row>
    <row r="1759" spans="1:11" x14ac:dyDescent="0.25">
      <c r="A1759" t="str">
        <f t="shared" si="27"/>
        <v>UnitSTAT</v>
      </c>
      <c r="B1759" s="58" t="s">
        <v>13</v>
      </c>
      <c r="C1759" s="96" t="s">
        <v>1589</v>
      </c>
      <c r="D1759" s="58" t="s">
        <v>3422</v>
      </c>
    </row>
    <row r="1760" spans="1:11" x14ac:dyDescent="0.25">
      <c r="A1760" t="str">
        <f t="shared" si="27"/>
        <v>UnitSTAX</v>
      </c>
      <c r="B1760" s="58" t="s">
        <v>13</v>
      </c>
      <c r="C1760" s="96" t="s">
        <v>1590</v>
      </c>
      <c r="D1760" s="58" t="s">
        <v>3423</v>
      </c>
      <c r="G1760" s="58" t="s">
        <v>17</v>
      </c>
      <c r="H1760" s="58" t="s">
        <v>17</v>
      </c>
      <c r="I1760" s="58" t="s">
        <v>17</v>
      </c>
      <c r="J1760" s="58" t="s">
        <v>17</v>
      </c>
      <c r="K1760" s="58" t="s">
        <v>17</v>
      </c>
    </row>
    <row r="1761" spans="1:11" x14ac:dyDescent="0.25">
      <c r="A1761" t="str">
        <f t="shared" si="27"/>
        <v>UnitSTCH</v>
      </c>
      <c r="B1761" s="58" t="s">
        <v>13</v>
      </c>
      <c r="C1761" s="96" t="s">
        <v>1591</v>
      </c>
      <c r="D1761" s="58" t="s">
        <v>3424</v>
      </c>
    </row>
    <row r="1762" spans="1:11" x14ac:dyDescent="0.25">
      <c r="A1762" t="str">
        <f t="shared" si="27"/>
        <v>UnitSTDC</v>
      </c>
      <c r="B1762" s="58" t="s">
        <v>13</v>
      </c>
      <c r="C1762" s="96" t="s">
        <v>1592</v>
      </c>
      <c r="D1762" s="58" t="s">
        <v>3425</v>
      </c>
    </row>
    <row r="1763" spans="1:11" x14ac:dyDescent="0.25">
      <c r="A1763" t="str">
        <f t="shared" si="27"/>
        <v>UnitSTEM</v>
      </c>
      <c r="B1763" s="58" t="s">
        <v>13</v>
      </c>
      <c r="C1763" s="96" t="s">
        <v>1594</v>
      </c>
      <c r="D1763" s="58" t="s">
        <v>3426</v>
      </c>
    </row>
    <row r="1764" spans="1:11" x14ac:dyDescent="0.25">
      <c r="A1764" t="str">
        <f t="shared" si="27"/>
        <v>UnitSTLD</v>
      </c>
      <c r="B1764" s="58" t="s">
        <v>13</v>
      </c>
      <c r="C1764" s="96" t="s">
        <v>1595</v>
      </c>
      <c r="D1764" s="58" t="s">
        <v>3427</v>
      </c>
    </row>
    <row r="1765" spans="1:11" x14ac:dyDescent="0.25">
      <c r="A1765" t="str">
        <f t="shared" si="27"/>
        <v>UnitSTRZ</v>
      </c>
      <c r="B1765" s="58" t="s">
        <v>13</v>
      </c>
      <c r="C1765" s="96" t="s">
        <v>1596</v>
      </c>
      <c r="D1765" s="58" t="s">
        <v>3428</v>
      </c>
    </row>
    <row r="1766" spans="1:11" x14ac:dyDescent="0.25">
      <c r="A1766" t="str">
        <f t="shared" si="27"/>
        <v>UnitSUPP</v>
      </c>
      <c r="B1766" s="58" t="s">
        <v>13</v>
      </c>
      <c r="C1766" s="96" t="s">
        <v>1598</v>
      </c>
      <c r="D1766" s="58" t="s">
        <v>3429</v>
      </c>
    </row>
    <row r="1767" spans="1:11" x14ac:dyDescent="0.25">
      <c r="A1767" t="str">
        <f t="shared" si="27"/>
        <v>UnitSURV</v>
      </c>
      <c r="B1767" s="58" t="s">
        <v>13</v>
      </c>
      <c r="C1767" s="96" t="s">
        <v>1599</v>
      </c>
      <c r="D1767" s="58" t="s">
        <v>3430</v>
      </c>
      <c r="G1767" s="58" t="s">
        <v>17</v>
      </c>
      <c r="H1767" s="58" t="s">
        <v>17</v>
      </c>
      <c r="I1767" s="58" t="s">
        <v>17</v>
      </c>
      <c r="J1767" s="58" t="s">
        <v>17</v>
      </c>
      <c r="K1767" s="58" t="s">
        <v>17</v>
      </c>
    </row>
    <row r="1768" spans="1:11" x14ac:dyDescent="0.25">
      <c r="A1768" t="str">
        <f t="shared" si="27"/>
        <v>UnitSWEL</v>
      </c>
      <c r="B1768" s="58" t="s">
        <v>13</v>
      </c>
      <c r="C1768" s="96" t="s">
        <v>1601</v>
      </c>
      <c r="D1768" s="58" t="s">
        <v>3431</v>
      </c>
    </row>
    <row r="1769" spans="1:11" x14ac:dyDescent="0.25">
      <c r="A1769" t="str">
        <f t="shared" si="27"/>
        <v>UnitSWIM</v>
      </c>
      <c r="B1769" s="58" t="s">
        <v>13</v>
      </c>
      <c r="C1769" s="96" t="s">
        <v>1602</v>
      </c>
      <c r="D1769" s="58" t="s">
        <v>3432</v>
      </c>
    </row>
    <row r="1770" spans="1:11" x14ac:dyDescent="0.25">
      <c r="A1770" t="str">
        <f t="shared" si="27"/>
        <v>UnitSWIT</v>
      </c>
      <c r="B1770" s="58" t="s">
        <v>13</v>
      </c>
      <c r="C1770" s="96" t="s">
        <v>1603</v>
      </c>
      <c r="D1770" s="58" t="s">
        <v>3433</v>
      </c>
    </row>
    <row r="1771" spans="1:11" x14ac:dyDescent="0.25">
      <c r="A1771" t="str">
        <f t="shared" si="27"/>
        <v>UnitSWRK</v>
      </c>
      <c r="B1771" s="58" t="s">
        <v>13</v>
      </c>
      <c r="C1771" s="96" t="s">
        <v>1604</v>
      </c>
      <c r="D1771" s="58" t="s">
        <v>3434</v>
      </c>
      <c r="G1771" s="58" t="s">
        <v>17</v>
      </c>
      <c r="H1771" s="58" t="s">
        <v>17</v>
      </c>
      <c r="I1771" s="58" t="s">
        <v>17</v>
      </c>
      <c r="J1771" s="58" t="s">
        <v>17</v>
      </c>
      <c r="K1771" s="58" t="s">
        <v>17</v>
      </c>
    </row>
    <row r="1772" spans="1:11" x14ac:dyDescent="0.25">
      <c r="A1772" t="str">
        <f t="shared" si="27"/>
        <v>UnitTANK</v>
      </c>
      <c r="B1772" s="58" t="s">
        <v>13</v>
      </c>
      <c r="C1772" s="96" t="s">
        <v>1605</v>
      </c>
      <c r="D1772" s="58" t="s">
        <v>3435</v>
      </c>
    </row>
    <row r="1773" spans="1:11" x14ac:dyDescent="0.25">
      <c r="A1773" t="str">
        <f t="shared" si="27"/>
        <v>UnitTBCH</v>
      </c>
      <c r="B1773" s="58" t="s">
        <v>13</v>
      </c>
      <c r="C1773" s="96" t="s">
        <v>1606</v>
      </c>
      <c r="D1773" s="58" t="s">
        <v>3436</v>
      </c>
      <c r="G1773" s="58" t="s">
        <v>17</v>
      </c>
      <c r="H1773" s="58" t="s">
        <v>17</v>
      </c>
      <c r="I1773" s="58" t="s">
        <v>17</v>
      </c>
      <c r="J1773" s="58" t="s">
        <v>17</v>
      </c>
      <c r="K1773" s="58" t="s">
        <v>17</v>
      </c>
    </row>
    <row r="1774" spans="1:11" x14ac:dyDescent="0.25">
      <c r="A1774" t="str">
        <f t="shared" si="27"/>
        <v>UnitTCEC</v>
      </c>
      <c r="B1774" s="58" t="s">
        <v>13</v>
      </c>
      <c r="C1774" s="96" t="s">
        <v>1607</v>
      </c>
      <c r="D1774" s="58" t="s">
        <v>3437</v>
      </c>
      <c r="G1774" s="58" t="s">
        <v>17</v>
      </c>
      <c r="H1774" s="58" t="s">
        <v>17</v>
      </c>
      <c r="I1774" s="58" t="s">
        <v>17</v>
      </c>
      <c r="J1774" s="58" t="s">
        <v>17</v>
      </c>
      <c r="K1774" s="58" t="s">
        <v>17</v>
      </c>
    </row>
    <row r="1775" spans="1:11" x14ac:dyDescent="0.25">
      <c r="A1775" t="str">
        <f t="shared" si="27"/>
        <v>UnitTECH</v>
      </c>
      <c r="B1775" s="58" t="s">
        <v>13</v>
      </c>
      <c r="C1775" s="96" t="s">
        <v>1608</v>
      </c>
      <c r="D1775" s="58" t="s">
        <v>2763</v>
      </c>
    </row>
    <row r="1776" spans="1:11" x14ac:dyDescent="0.25">
      <c r="A1776" t="str">
        <f t="shared" si="27"/>
        <v>UnitTERM</v>
      </c>
      <c r="B1776" s="58" t="s">
        <v>13</v>
      </c>
      <c r="C1776" s="96" t="s">
        <v>1609</v>
      </c>
      <c r="D1776" s="58" t="s">
        <v>3438</v>
      </c>
      <c r="G1776" s="58" t="s">
        <v>17</v>
      </c>
      <c r="H1776" s="58" t="s">
        <v>17</v>
      </c>
      <c r="I1776" s="58" t="s">
        <v>17</v>
      </c>
      <c r="J1776" s="58" t="s">
        <v>17</v>
      </c>
      <c r="K1776" s="58" t="s">
        <v>17</v>
      </c>
    </row>
    <row r="1777" spans="1:11" x14ac:dyDescent="0.25">
      <c r="A1777" t="str">
        <f t="shared" si="27"/>
        <v>UnitTEST</v>
      </c>
      <c r="B1777" s="58" t="s">
        <v>13</v>
      </c>
      <c r="C1777" s="96" t="s">
        <v>1610</v>
      </c>
      <c r="D1777" s="58" t="s">
        <v>3439</v>
      </c>
      <c r="G1777" s="58" t="s">
        <v>17</v>
      </c>
      <c r="H1777" s="58" t="s">
        <v>17</v>
      </c>
      <c r="I1777" s="58" t="s">
        <v>17</v>
      </c>
      <c r="J1777" s="58" t="s">
        <v>17</v>
      </c>
      <c r="K1777" s="58" t="s">
        <v>17</v>
      </c>
    </row>
    <row r="1778" spans="1:11" x14ac:dyDescent="0.25">
      <c r="A1778" t="str">
        <f t="shared" si="27"/>
        <v>UnitTEXT</v>
      </c>
      <c r="B1778" s="58" t="s">
        <v>13</v>
      </c>
      <c r="C1778" s="96" t="s">
        <v>1611</v>
      </c>
      <c r="D1778" s="58" t="s">
        <v>3440</v>
      </c>
      <c r="G1778" s="58" t="s">
        <v>17</v>
      </c>
      <c r="H1778" s="58" t="s">
        <v>17</v>
      </c>
      <c r="I1778" s="58" t="s">
        <v>17</v>
      </c>
      <c r="J1778" s="58" t="s">
        <v>17</v>
      </c>
      <c r="K1778" s="58" t="s">
        <v>17</v>
      </c>
    </row>
    <row r="1779" spans="1:11" x14ac:dyDescent="0.25">
      <c r="A1779" t="str">
        <f t="shared" si="27"/>
        <v>UnitTHNK</v>
      </c>
      <c r="B1779" s="58" t="s">
        <v>13</v>
      </c>
      <c r="C1779" s="96" t="s">
        <v>1612</v>
      </c>
      <c r="D1779" s="58" t="s">
        <v>3441</v>
      </c>
      <c r="G1779" s="58" t="s">
        <v>17</v>
      </c>
      <c r="H1779" s="58" t="s">
        <v>17</v>
      </c>
      <c r="I1779" s="58" t="s">
        <v>17</v>
      </c>
      <c r="J1779" s="58" t="s">
        <v>17</v>
      </c>
      <c r="K1779" s="58" t="s">
        <v>17</v>
      </c>
    </row>
    <row r="1780" spans="1:11" x14ac:dyDescent="0.25">
      <c r="A1780" t="str">
        <f t="shared" si="27"/>
        <v>UnitTHTR</v>
      </c>
      <c r="B1780" s="58" t="s">
        <v>13</v>
      </c>
      <c r="C1780" s="98" t="s">
        <v>1613</v>
      </c>
      <c r="D1780" s="67" t="s">
        <v>3442</v>
      </c>
    </row>
    <row r="1781" spans="1:11" x14ac:dyDescent="0.25">
      <c r="A1781" t="str">
        <f t="shared" si="27"/>
        <v>UnitTIDE</v>
      </c>
      <c r="B1781" s="58" t="s">
        <v>13</v>
      </c>
      <c r="C1781" s="98" t="s">
        <v>1614</v>
      </c>
      <c r="D1781" s="67" t="s">
        <v>3443</v>
      </c>
    </row>
    <row r="1782" spans="1:11" x14ac:dyDescent="0.25">
      <c r="A1782" t="str">
        <f t="shared" si="27"/>
        <v>UnitTIPR</v>
      </c>
      <c r="B1782" s="58" t="s">
        <v>13</v>
      </c>
      <c r="C1782" s="96" t="s">
        <v>1615</v>
      </c>
      <c r="D1782" s="58" t="s">
        <v>3444</v>
      </c>
    </row>
    <row r="1783" spans="1:11" x14ac:dyDescent="0.25">
      <c r="A1783" t="str">
        <f t="shared" si="27"/>
        <v>UnitTJMC</v>
      </c>
      <c r="B1783" s="58" t="s">
        <v>13</v>
      </c>
      <c r="C1783" s="96" t="s">
        <v>1616</v>
      </c>
      <c r="D1783" s="58" t="s">
        <v>3445</v>
      </c>
      <c r="G1783" s="58" t="s">
        <v>17</v>
      </c>
      <c r="H1783" s="58" t="s">
        <v>17</v>
      </c>
      <c r="I1783" s="58" t="s">
        <v>17</v>
      </c>
      <c r="J1783" s="58" t="s">
        <v>17</v>
      </c>
      <c r="K1783" s="58" t="s">
        <v>17</v>
      </c>
    </row>
    <row r="1784" spans="1:11" x14ac:dyDescent="0.25">
      <c r="A1784" t="str">
        <f t="shared" si="27"/>
        <v>UnitTKST</v>
      </c>
      <c r="B1784" s="58" t="s">
        <v>13</v>
      </c>
      <c r="C1784" s="96" t="s">
        <v>1617</v>
      </c>
      <c r="D1784" s="58" t="s">
        <v>3446</v>
      </c>
    </row>
    <row r="1785" spans="1:11" x14ac:dyDescent="0.25">
      <c r="A1785" t="str">
        <f t="shared" si="27"/>
        <v>UnitTLMC</v>
      </c>
      <c r="B1785" s="58" t="s">
        <v>13</v>
      </c>
      <c r="C1785" s="96" t="s">
        <v>1618</v>
      </c>
      <c r="D1785" s="58" t="s">
        <v>3447</v>
      </c>
      <c r="G1785" s="58" t="s">
        <v>17</v>
      </c>
      <c r="H1785" s="58" t="s">
        <v>17</v>
      </c>
      <c r="I1785" s="58" t="s">
        <v>17</v>
      </c>
      <c r="J1785" s="58" t="s">
        <v>17</v>
      </c>
      <c r="K1785" s="58" t="s">
        <v>17</v>
      </c>
    </row>
    <row r="1786" spans="1:11" x14ac:dyDescent="0.25">
      <c r="A1786" t="str">
        <f t="shared" si="27"/>
        <v>UnitTLP1</v>
      </c>
      <c r="B1786" s="58" t="s">
        <v>13</v>
      </c>
      <c r="C1786" s="98" t="s">
        <v>1619</v>
      </c>
      <c r="D1786" s="67" t="s">
        <v>3448</v>
      </c>
    </row>
    <row r="1787" spans="1:11" x14ac:dyDescent="0.25">
      <c r="A1787" t="str">
        <f t="shared" si="27"/>
        <v>UnitTLP2</v>
      </c>
      <c r="B1787" s="58" t="s">
        <v>13</v>
      </c>
      <c r="C1787" s="98" t="s">
        <v>1620</v>
      </c>
      <c r="D1787" s="67" t="s">
        <v>3449</v>
      </c>
    </row>
    <row r="1788" spans="1:11" x14ac:dyDescent="0.25">
      <c r="A1788" t="str">
        <f t="shared" si="27"/>
        <v>UnitTLPR</v>
      </c>
      <c r="B1788" s="58" t="s">
        <v>13</v>
      </c>
      <c r="C1788" s="96" t="s">
        <v>1621</v>
      </c>
      <c r="D1788" s="58" t="s">
        <v>3450</v>
      </c>
    </row>
    <row r="1789" spans="1:11" x14ac:dyDescent="0.25">
      <c r="A1789" t="str">
        <f t="shared" si="27"/>
        <v>UnitTNLI</v>
      </c>
      <c r="B1789" s="58" t="s">
        <v>13</v>
      </c>
      <c r="C1789" s="96" t="s">
        <v>1622</v>
      </c>
      <c r="D1789" s="58" t="s">
        <v>3451</v>
      </c>
      <c r="G1789" s="58" t="s">
        <v>17</v>
      </c>
      <c r="H1789" s="58" t="s">
        <v>17</v>
      </c>
      <c r="I1789" s="58" t="s">
        <v>17</v>
      </c>
      <c r="J1789" s="58" t="s">
        <v>17</v>
      </c>
      <c r="K1789" s="58" t="s">
        <v>17</v>
      </c>
    </row>
    <row r="1790" spans="1:11" x14ac:dyDescent="0.25">
      <c r="A1790" t="str">
        <f t="shared" si="27"/>
        <v>UnitTNPI</v>
      </c>
      <c r="B1790" s="58" t="s">
        <v>13</v>
      </c>
      <c r="C1790" s="96" t="s">
        <v>1623</v>
      </c>
      <c r="D1790" s="58" t="s">
        <v>3452</v>
      </c>
      <c r="G1790" s="58" t="s">
        <v>17</v>
      </c>
      <c r="H1790" s="58" t="s">
        <v>17</v>
      </c>
      <c r="I1790" s="58" t="s">
        <v>17</v>
      </c>
      <c r="J1790" s="58" t="s">
        <v>17</v>
      </c>
      <c r="K1790" s="58" t="s">
        <v>17</v>
      </c>
    </row>
    <row r="1791" spans="1:11" x14ac:dyDescent="0.25">
      <c r="A1791" t="str">
        <f t="shared" si="27"/>
        <v>UnitTOUR</v>
      </c>
      <c r="B1791" s="58" t="s">
        <v>13</v>
      </c>
      <c r="C1791" s="96" t="s">
        <v>1624</v>
      </c>
      <c r="D1791" s="58" t="s">
        <v>3453</v>
      </c>
    </row>
    <row r="1792" spans="1:11" x14ac:dyDescent="0.25">
      <c r="A1792" t="str">
        <f t="shared" si="27"/>
        <v>UnitTRAN</v>
      </c>
      <c r="B1792" s="58" t="s">
        <v>13</v>
      </c>
      <c r="C1792" s="96" t="s">
        <v>1625</v>
      </c>
      <c r="D1792" s="58" t="s">
        <v>3454</v>
      </c>
      <c r="G1792" s="58" t="s">
        <v>17</v>
      </c>
      <c r="H1792" s="58" t="s">
        <v>17</v>
      </c>
      <c r="I1792" s="58" t="s">
        <v>17</v>
      </c>
      <c r="J1792" s="58" t="s">
        <v>17</v>
      </c>
      <c r="K1792" s="58" t="s">
        <v>17</v>
      </c>
    </row>
    <row r="1793" spans="1:11" x14ac:dyDescent="0.25">
      <c r="A1793" t="str">
        <f t="shared" si="27"/>
        <v>UnitTRNC</v>
      </c>
      <c r="B1793" s="58" t="s">
        <v>13</v>
      </c>
      <c r="C1793" s="96" t="s">
        <v>1626</v>
      </c>
      <c r="D1793" s="58" t="s">
        <v>3455</v>
      </c>
    </row>
    <row r="1794" spans="1:11" x14ac:dyDescent="0.25">
      <c r="A1794" t="str">
        <f t="shared" si="27"/>
        <v>UnitTRNG</v>
      </c>
      <c r="B1794" s="58" t="s">
        <v>13</v>
      </c>
      <c r="C1794" s="96" t="s">
        <v>1627</v>
      </c>
      <c r="D1794" s="58" t="s">
        <v>3456</v>
      </c>
      <c r="G1794" s="58" t="s">
        <v>17</v>
      </c>
      <c r="H1794" s="58" t="s">
        <v>17</v>
      </c>
      <c r="I1794" s="58" t="s">
        <v>17</v>
      </c>
      <c r="J1794" s="58" t="s">
        <v>17</v>
      </c>
      <c r="K1794" s="58" t="s">
        <v>17</v>
      </c>
    </row>
    <row r="1795" spans="1:11" x14ac:dyDescent="0.25">
      <c r="A1795" t="str">
        <f t="shared" si="27"/>
        <v>UnitTRNP</v>
      </c>
      <c r="B1795" s="58" t="s">
        <v>13</v>
      </c>
      <c r="C1795" s="96" t="s">
        <v>1628</v>
      </c>
      <c r="D1795" s="58" t="s">
        <v>3457</v>
      </c>
    </row>
    <row r="1796" spans="1:11" x14ac:dyDescent="0.25">
      <c r="A1796" t="str">
        <f t="shared" ref="A1796:A1859" si="28">B1796&amp;C1796</f>
        <v>UnitTRNR</v>
      </c>
      <c r="B1796" s="58" t="s">
        <v>13</v>
      </c>
      <c r="C1796" s="96" t="s">
        <v>1629</v>
      </c>
      <c r="D1796" s="58" t="s">
        <v>3458</v>
      </c>
      <c r="G1796" s="58" t="s">
        <v>17</v>
      </c>
      <c r="H1796" s="58" t="s">
        <v>17</v>
      </c>
      <c r="I1796" s="58" t="s">
        <v>17</v>
      </c>
      <c r="J1796" s="58" t="s">
        <v>17</v>
      </c>
      <c r="K1796" s="58" t="s">
        <v>17</v>
      </c>
    </row>
    <row r="1797" spans="1:11" x14ac:dyDescent="0.25">
      <c r="A1797" t="str">
        <f t="shared" si="28"/>
        <v>UnitTRNS</v>
      </c>
      <c r="B1797" s="58" t="s">
        <v>13</v>
      </c>
      <c r="C1797" s="96" t="s">
        <v>1630</v>
      </c>
      <c r="D1797" s="58" t="s">
        <v>3459</v>
      </c>
    </row>
    <row r="1798" spans="1:11" x14ac:dyDescent="0.25">
      <c r="A1798" t="str">
        <f t="shared" si="28"/>
        <v>UnitTRST</v>
      </c>
      <c r="B1798" s="58" t="s">
        <v>13</v>
      </c>
      <c r="C1798" s="96" t="s">
        <v>1631</v>
      </c>
      <c r="D1798" s="58" t="s">
        <v>3460</v>
      </c>
    </row>
    <row r="1799" spans="1:11" x14ac:dyDescent="0.25">
      <c r="A1799" t="str">
        <f t="shared" si="28"/>
        <v>UnitTRVL</v>
      </c>
      <c r="B1799" s="58" t="s">
        <v>13</v>
      </c>
      <c r="C1799" s="96" t="s">
        <v>1632</v>
      </c>
      <c r="D1799" s="58" t="s">
        <v>3461</v>
      </c>
    </row>
    <row r="1800" spans="1:11" x14ac:dyDescent="0.25">
      <c r="A1800" t="str">
        <f t="shared" si="28"/>
        <v>UnitTSER</v>
      </c>
      <c r="B1800" s="58" t="s">
        <v>13</v>
      </c>
      <c r="C1800" s="96" t="s">
        <v>1633</v>
      </c>
      <c r="D1800" s="58" t="s">
        <v>3462</v>
      </c>
      <c r="G1800" s="58" t="s">
        <v>17</v>
      </c>
      <c r="H1800" s="58" t="s">
        <v>17</v>
      </c>
      <c r="I1800" s="58" t="s">
        <v>17</v>
      </c>
      <c r="J1800" s="58" t="s">
        <v>17</v>
      </c>
      <c r="K1800" s="58" t="s">
        <v>17</v>
      </c>
    </row>
    <row r="1801" spans="1:11" x14ac:dyDescent="0.25">
      <c r="A1801" t="str">
        <f t="shared" si="28"/>
        <v>UnitTSMC</v>
      </c>
      <c r="B1801" s="58" t="s">
        <v>13</v>
      </c>
      <c r="C1801" s="96" t="s">
        <v>1634</v>
      </c>
      <c r="D1801" s="58" t="s">
        <v>3463</v>
      </c>
      <c r="G1801" s="58" t="s">
        <v>17</v>
      </c>
      <c r="H1801" s="58" t="s">
        <v>17</v>
      </c>
      <c r="I1801" s="58" t="s">
        <v>17</v>
      </c>
      <c r="J1801" s="58" t="s">
        <v>17</v>
      </c>
      <c r="K1801" s="58" t="s">
        <v>17</v>
      </c>
    </row>
    <row r="1802" spans="1:11" x14ac:dyDescent="0.25">
      <c r="A1802" t="str">
        <f t="shared" si="28"/>
        <v>UnitTSTM</v>
      </c>
      <c r="B1802" s="58" t="s">
        <v>13</v>
      </c>
      <c r="C1802" s="96" t="s">
        <v>1636</v>
      </c>
      <c r="D1802" s="58" t="s">
        <v>3464</v>
      </c>
      <c r="G1802" s="58" t="s">
        <v>17</v>
      </c>
      <c r="H1802" s="58" t="s">
        <v>17</v>
      </c>
      <c r="I1802" s="58" t="s">
        <v>17</v>
      </c>
      <c r="J1802" s="58" t="s">
        <v>17</v>
      </c>
      <c r="K1802" s="58" t="s">
        <v>17</v>
      </c>
    </row>
    <row r="1803" spans="1:11" x14ac:dyDescent="0.25">
      <c r="A1803" t="str">
        <f t="shared" si="28"/>
        <v>UnitUBGC</v>
      </c>
      <c r="B1803" s="58" t="s">
        <v>13</v>
      </c>
      <c r="C1803" s="98" t="s">
        <v>1637</v>
      </c>
      <c r="D1803" s="67" t="s">
        <v>3465</v>
      </c>
    </row>
    <row r="1804" spans="1:11" x14ac:dyDescent="0.25">
      <c r="A1804" t="str">
        <f t="shared" si="28"/>
        <v>UnitUCAP</v>
      </c>
      <c r="B1804" s="58" t="s">
        <v>13</v>
      </c>
      <c r="C1804" s="96" t="s">
        <v>1638</v>
      </c>
      <c r="D1804" s="58" t="s">
        <v>3466</v>
      </c>
      <c r="G1804" s="58" t="s">
        <v>17</v>
      </c>
      <c r="H1804" s="58" t="s">
        <v>17</v>
      </c>
      <c r="I1804" s="58" t="s">
        <v>17</v>
      </c>
      <c r="J1804" s="58" t="s">
        <v>17</v>
      </c>
      <c r="K1804" s="58" t="s">
        <v>17</v>
      </c>
    </row>
    <row r="1805" spans="1:11" x14ac:dyDescent="0.25">
      <c r="A1805" t="str">
        <f t="shared" si="28"/>
        <v>UnitUCSB</v>
      </c>
      <c r="B1805" s="58" t="s">
        <v>13</v>
      </c>
      <c r="C1805" s="96" t="s">
        <v>1639</v>
      </c>
      <c r="D1805" s="58" t="s">
        <v>3467</v>
      </c>
    </row>
    <row r="1806" spans="1:11" x14ac:dyDescent="0.25">
      <c r="A1806" t="str">
        <f t="shared" si="28"/>
        <v>UnitVAPA</v>
      </c>
      <c r="B1806" s="58" t="s">
        <v>13</v>
      </c>
      <c r="C1806" s="96" t="s">
        <v>699</v>
      </c>
      <c r="D1806" s="58" t="s">
        <v>1974</v>
      </c>
    </row>
    <row r="1807" spans="1:11" x14ac:dyDescent="0.25">
      <c r="A1807" t="str">
        <f t="shared" si="28"/>
        <v>UnitVC00</v>
      </c>
      <c r="B1807" s="58" t="s">
        <v>13</v>
      </c>
      <c r="C1807" s="96" t="s">
        <v>1640</v>
      </c>
      <c r="D1807" s="58" t="s">
        <v>3468</v>
      </c>
    </row>
    <row r="1808" spans="1:11" x14ac:dyDescent="0.25">
      <c r="A1808" t="str">
        <f t="shared" si="28"/>
        <v>UnitVDEO</v>
      </c>
      <c r="B1808" s="58" t="s">
        <v>13</v>
      </c>
      <c r="C1808" s="96" t="s">
        <v>1641</v>
      </c>
      <c r="D1808" s="58" t="s">
        <v>3469</v>
      </c>
    </row>
    <row r="1809" spans="1:11" x14ac:dyDescent="0.25">
      <c r="A1809" t="str">
        <f t="shared" si="28"/>
        <v>UnitVDMC</v>
      </c>
      <c r="B1809" s="58" t="s">
        <v>13</v>
      </c>
      <c r="C1809" s="96" t="s">
        <v>1642</v>
      </c>
      <c r="D1809" s="58" t="s">
        <v>3470</v>
      </c>
      <c r="G1809" s="58" t="s">
        <v>17</v>
      </c>
      <c r="H1809" s="58" t="s">
        <v>17</v>
      </c>
      <c r="I1809" s="58" t="s">
        <v>17</v>
      </c>
      <c r="J1809" s="58" t="s">
        <v>17</v>
      </c>
      <c r="K1809" s="58" t="s">
        <v>17</v>
      </c>
    </row>
    <row r="1810" spans="1:11" x14ac:dyDescent="0.25">
      <c r="A1810" t="str">
        <f t="shared" si="28"/>
        <v>UnitVINE</v>
      </c>
      <c r="B1810" s="58" t="s">
        <v>13</v>
      </c>
      <c r="C1810" s="96" t="s">
        <v>1643</v>
      </c>
      <c r="D1810" s="58" t="s">
        <v>3471</v>
      </c>
    </row>
    <row r="1811" spans="1:11" x14ac:dyDescent="0.25">
      <c r="A1811" t="str">
        <f t="shared" si="28"/>
        <v>UnitVIOL</v>
      </c>
      <c r="B1811" s="58" t="s">
        <v>13</v>
      </c>
      <c r="C1811" s="96" t="s">
        <v>1644</v>
      </c>
      <c r="D1811" s="58" t="s">
        <v>3472</v>
      </c>
      <c r="G1811" s="58" t="s">
        <v>17</v>
      </c>
      <c r="H1811" s="58" t="s">
        <v>17</v>
      </c>
      <c r="I1811" s="58" t="s">
        <v>17</v>
      </c>
      <c r="J1811" s="58" t="s">
        <v>17</v>
      </c>
      <c r="K1811" s="58" t="s">
        <v>17</v>
      </c>
    </row>
    <row r="1812" spans="1:11" x14ac:dyDescent="0.25">
      <c r="A1812" t="str">
        <f t="shared" si="28"/>
        <v>UnitVISN</v>
      </c>
      <c r="B1812" s="58" t="s">
        <v>13</v>
      </c>
      <c r="C1812" s="96" t="s">
        <v>1645</v>
      </c>
      <c r="D1812" s="58" t="s">
        <v>3473</v>
      </c>
      <c r="G1812" s="58" t="s">
        <v>17</v>
      </c>
      <c r="H1812" s="58" t="s">
        <v>17</v>
      </c>
      <c r="I1812" s="58" t="s">
        <v>17</v>
      </c>
      <c r="J1812" s="58" t="s">
        <v>17</v>
      </c>
      <c r="K1812" s="58" t="s">
        <v>17</v>
      </c>
    </row>
    <row r="1813" spans="1:11" x14ac:dyDescent="0.25">
      <c r="A1813" t="str">
        <f t="shared" si="28"/>
        <v>UnitVITA</v>
      </c>
      <c r="B1813" s="58" t="s">
        <v>13</v>
      </c>
      <c r="C1813" s="96" t="s">
        <v>1646</v>
      </c>
      <c r="D1813" s="58" t="s">
        <v>3474</v>
      </c>
      <c r="G1813" s="58" t="s">
        <v>17</v>
      </c>
      <c r="H1813" s="58" t="s">
        <v>17</v>
      </c>
      <c r="I1813" s="58" t="s">
        <v>17</v>
      </c>
      <c r="J1813" s="58" t="s">
        <v>17</v>
      </c>
      <c r="K1813" s="58" t="s">
        <v>17</v>
      </c>
    </row>
    <row r="1814" spans="1:11" x14ac:dyDescent="0.25">
      <c r="A1814" t="str">
        <f t="shared" si="28"/>
        <v>UnitVPAA</v>
      </c>
      <c r="B1814" s="58" t="s">
        <v>13</v>
      </c>
      <c r="C1814" s="96" t="s">
        <v>1647</v>
      </c>
      <c r="D1814" s="58" t="s">
        <v>3475</v>
      </c>
      <c r="G1814" s="58" t="s">
        <v>17</v>
      </c>
      <c r="H1814" s="58" t="s">
        <v>17</v>
      </c>
      <c r="I1814" s="58" t="s">
        <v>17</v>
      </c>
      <c r="J1814" s="58" t="s">
        <v>17</v>
      </c>
      <c r="K1814" s="58" t="s">
        <v>17</v>
      </c>
    </row>
    <row r="1815" spans="1:11" x14ac:dyDescent="0.25">
      <c r="A1815" t="str">
        <f t="shared" si="28"/>
        <v>UnitVVCS</v>
      </c>
      <c r="B1815" s="58" t="s">
        <v>13</v>
      </c>
      <c r="C1815" s="96" t="s">
        <v>1648</v>
      </c>
      <c r="D1815" s="58" t="s">
        <v>3476</v>
      </c>
    </row>
    <row r="1816" spans="1:11" x14ac:dyDescent="0.25">
      <c r="A1816" t="str">
        <f t="shared" si="28"/>
        <v>UnitWARD</v>
      </c>
      <c r="B1816" s="58" t="s">
        <v>13</v>
      </c>
      <c r="C1816" s="96" t="s">
        <v>1649</v>
      </c>
      <c r="D1816" s="58" t="s">
        <v>3477</v>
      </c>
    </row>
    <row r="1817" spans="1:11" x14ac:dyDescent="0.25">
      <c r="A1817" t="str">
        <f t="shared" si="28"/>
        <v>UnitWARE</v>
      </c>
      <c r="B1817" s="58" t="s">
        <v>13</v>
      </c>
      <c r="C1817" s="96" t="s">
        <v>1650</v>
      </c>
      <c r="D1817" s="58" t="s">
        <v>1966</v>
      </c>
      <c r="G1817" s="58" t="s">
        <v>17</v>
      </c>
      <c r="H1817" s="58" t="s">
        <v>17</v>
      </c>
      <c r="I1817" s="58" t="s">
        <v>17</v>
      </c>
      <c r="J1817" s="58" t="s">
        <v>17</v>
      </c>
      <c r="K1817" s="58" t="s">
        <v>17</v>
      </c>
    </row>
    <row r="1818" spans="1:11" x14ac:dyDescent="0.25">
      <c r="A1818" t="str">
        <f t="shared" si="28"/>
        <v>UnitWASC</v>
      </c>
      <c r="B1818" s="58" t="s">
        <v>13</v>
      </c>
      <c r="C1818" s="96" t="s">
        <v>1651</v>
      </c>
      <c r="D1818" s="58" t="s">
        <v>3478</v>
      </c>
    </row>
    <row r="1819" spans="1:11" x14ac:dyDescent="0.25">
      <c r="A1819" t="str">
        <f t="shared" si="28"/>
        <v>UnitWASH</v>
      </c>
      <c r="B1819" s="58" t="s">
        <v>13</v>
      </c>
      <c r="C1819" s="96" t="s">
        <v>1652</v>
      </c>
      <c r="D1819" s="58" t="s">
        <v>3479</v>
      </c>
    </row>
    <row r="1820" spans="1:11" x14ac:dyDescent="0.25">
      <c r="A1820" t="str">
        <f t="shared" si="28"/>
        <v>UnitWAXX</v>
      </c>
      <c r="B1820" s="58" t="s">
        <v>13</v>
      </c>
      <c r="C1820" s="96" t="s">
        <v>1653</v>
      </c>
      <c r="D1820" s="58" t="s">
        <v>3480</v>
      </c>
      <c r="G1820" s="58" t="s">
        <v>17</v>
      </c>
      <c r="H1820" s="58" t="s">
        <v>17</v>
      </c>
      <c r="I1820" s="58" t="s">
        <v>17</v>
      </c>
      <c r="J1820" s="58" t="s">
        <v>17</v>
      </c>
      <c r="K1820" s="58" t="s">
        <v>17</v>
      </c>
    </row>
    <row r="1821" spans="1:11" x14ac:dyDescent="0.25">
      <c r="A1821" t="str">
        <f t="shared" si="28"/>
        <v>UnitWCMP</v>
      </c>
      <c r="B1821" s="58" t="s">
        <v>13</v>
      </c>
      <c r="C1821" s="96" t="s">
        <v>1654</v>
      </c>
      <c r="D1821" s="58" t="s">
        <v>3481</v>
      </c>
    </row>
    <row r="1822" spans="1:11" x14ac:dyDescent="0.25">
      <c r="A1822" t="str">
        <f t="shared" si="28"/>
        <v>UnitWEBC</v>
      </c>
      <c r="B1822" s="58" t="s">
        <v>13</v>
      </c>
      <c r="C1822" s="96" t="s">
        <v>1655</v>
      </c>
      <c r="D1822" s="58" t="s">
        <v>3482</v>
      </c>
    </row>
    <row r="1823" spans="1:11" x14ac:dyDescent="0.25">
      <c r="A1823" t="str">
        <f t="shared" si="28"/>
        <v>UnitWEBD</v>
      </c>
      <c r="B1823" s="58" t="s">
        <v>13</v>
      </c>
      <c r="C1823" s="96" t="s">
        <v>1656</v>
      </c>
      <c r="D1823" s="58" t="s">
        <v>3483</v>
      </c>
      <c r="G1823" s="58" t="s">
        <v>17</v>
      </c>
      <c r="H1823" s="58" t="s">
        <v>17</v>
      </c>
      <c r="I1823" s="58" t="s">
        <v>17</v>
      </c>
      <c r="J1823" s="58" t="s">
        <v>17</v>
      </c>
      <c r="K1823" s="58" t="s">
        <v>17</v>
      </c>
    </row>
    <row r="1824" spans="1:11" x14ac:dyDescent="0.25">
      <c r="A1824" t="str">
        <f t="shared" si="28"/>
        <v>UnitWELL</v>
      </c>
      <c r="B1824" s="58" t="s">
        <v>13</v>
      </c>
      <c r="C1824" s="96" t="s">
        <v>1657</v>
      </c>
      <c r="D1824" s="58" t="s">
        <v>3484</v>
      </c>
      <c r="G1824" s="58" t="s">
        <v>17</v>
      </c>
      <c r="H1824" s="58" t="s">
        <v>17</v>
      </c>
      <c r="I1824" s="58" t="s">
        <v>17</v>
      </c>
      <c r="J1824" s="58" t="s">
        <v>17</v>
      </c>
      <c r="K1824" s="58" t="s">
        <v>17</v>
      </c>
    </row>
    <row r="1825" spans="1:11" x14ac:dyDescent="0.25">
      <c r="A1825" t="str">
        <f t="shared" si="28"/>
        <v>UnitWIRE</v>
      </c>
      <c r="B1825" s="58" t="s">
        <v>13</v>
      </c>
      <c r="C1825" s="96" t="s">
        <v>1658</v>
      </c>
      <c r="D1825" s="58" t="s">
        <v>3485</v>
      </c>
      <c r="G1825" s="58" t="s">
        <v>17</v>
      </c>
      <c r="H1825" s="58" t="s">
        <v>17</v>
      </c>
      <c r="I1825" s="58" t="s">
        <v>17</v>
      </c>
      <c r="J1825" s="58" t="s">
        <v>17</v>
      </c>
      <c r="K1825" s="58" t="s">
        <v>17</v>
      </c>
    </row>
    <row r="1826" spans="1:11" x14ac:dyDescent="0.25">
      <c r="A1826" t="str">
        <f t="shared" si="28"/>
        <v>UnitWLOS</v>
      </c>
      <c r="B1826" s="58" t="s">
        <v>13</v>
      </c>
      <c r="C1826" s="96" t="s">
        <v>1659</v>
      </c>
      <c r="D1826" s="58" t="s">
        <v>3486</v>
      </c>
    </row>
    <row r="1827" spans="1:11" x14ac:dyDescent="0.25">
      <c r="A1827" t="str">
        <f t="shared" si="28"/>
        <v>UnitWOIL</v>
      </c>
      <c r="B1827" s="58" t="s">
        <v>13</v>
      </c>
      <c r="C1827" s="96" t="s">
        <v>1660</v>
      </c>
      <c r="D1827" s="58" t="s">
        <v>3487</v>
      </c>
      <c r="G1827" s="58" t="s">
        <v>17</v>
      </c>
      <c r="H1827" s="58" t="s">
        <v>17</v>
      </c>
      <c r="I1827" s="58" t="s">
        <v>17</v>
      </c>
      <c r="J1827" s="58" t="s">
        <v>17</v>
      </c>
      <c r="K1827" s="58" t="s">
        <v>17</v>
      </c>
    </row>
    <row r="1828" spans="1:11" x14ac:dyDescent="0.25">
      <c r="A1828" t="str">
        <f t="shared" si="28"/>
        <v>UnitWOOD</v>
      </c>
      <c r="B1828" s="58" t="s">
        <v>13</v>
      </c>
      <c r="C1828" s="96" t="s">
        <v>1661</v>
      </c>
      <c r="D1828" s="58" t="s">
        <v>3488</v>
      </c>
      <c r="G1828" s="58" t="s">
        <v>17</v>
      </c>
      <c r="H1828" s="58" t="s">
        <v>17</v>
      </c>
      <c r="I1828" s="58" t="s">
        <v>17</v>
      </c>
      <c r="J1828" s="58" t="s">
        <v>17</v>
      </c>
      <c r="K1828" s="58" t="s">
        <v>17</v>
      </c>
    </row>
    <row r="1829" spans="1:11" x14ac:dyDescent="0.25">
      <c r="A1829" t="str">
        <f t="shared" si="28"/>
        <v>UnitWORK</v>
      </c>
      <c r="B1829" s="58" t="s">
        <v>13</v>
      </c>
      <c r="C1829" s="96" t="s">
        <v>1662</v>
      </c>
      <c r="D1829" s="58" t="s">
        <v>3489</v>
      </c>
      <c r="G1829" s="58" t="s">
        <v>17</v>
      </c>
      <c r="H1829" s="58" t="s">
        <v>17</v>
      </c>
      <c r="I1829" s="58" t="s">
        <v>17</v>
      </c>
      <c r="J1829" s="58" t="s">
        <v>17</v>
      </c>
      <c r="K1829" s="58" t="s">
        <v>17</v>
      </c>
    </row>
    <row r="1830" spans="1:11" x14ac:dyDescent="0.25">
      <c r="A1830" t="str">
        <f t="shared" si="28"/>
        <v>UnitXCSS</v>
      </c>
      <c r="B1830" s="58" t="s">
        <v>13</v>
      </c>
      <c r="C1830" s="96" t="s">
        <v>1663</v>
      </c>
      <c r="D1830" s="58" t="s">
        <v>3490</v>
      </c>
      <c r="G1830" s="58" t="s">
        <v>17</v>
      </c>
      <c r="H1830" s="58" t="s">
        <v>17</v>
      </c>
      <c r="I1830" s="58" t="s">
        <v>17</v>
      </c>
      <c r="J1830" s="58" t="s">
        <v>17</v>
      </c>
      <c r="K1830" s="58" t="s">
        <v>17</v>
      </c>
    </row>
    <row r="1831" spans="1:11" x14ac:dyDescent="0.25">
      <c r="A1831" t="str">
        <f t="shared" si="28"/>
        <v>UnitXSUP</v>
      </c>
      <c r="B1831" s="58" t="s">
        <v>13</v>
      </c>
      <c r="C1831" s="96" t="s">
        <v>1664</v>
      </c>
      <c r="D1831" s="58" t="s">
        <v>3491</v>
      </c>
    </row>
    <row r="1832" spans="1:11" x14ac:dyDescent="0.25">
      <c r="A1832" t="str">
        <f t="shared" si="28"/>
        <v>UnitXTRA</v>
      </c>
      <c r="B1832" s="58" t="s">
        <v>13</v>
      </c>
      <c r="C1832" s="96" t="s">
        <v>1665</v>
      </c>
      <c r="D1832" s="58" t="s">
        <v>3492</v>
      </c>
    </row>
    <row r="1833" spans="1:11" x14ac:dyDescent="0.25">
      <c r="A1833" t="str">
        <f t="shared" si="28"/>
        <v>UnitYELT</v>
      </c>
      <c r="B1833" s="58" t="s">
        <v>13</v>
      </c>
      <c r="C1833" s="96" t="s">
        <v>1666</v>
      </c>
      <c r="D1833" s="58" t="s">
        <v>3493</v>
      </c>
      <c r="G1833" s="58" t="s">
        <v>17</v>
      </c>
      <c r="H1833" s="58" t="s">
        <v>17</v>
      </c>
      <c r="I1833" s="58" t="s">
        <v>17</v>
      </c>
      <c r="J1833" s="58" t="s">
        <v>17</v>
      </c>
      <c r="K1833" s="58" t="s">
        <v>17</v>
      </c>
    </row>
    <row r="1834" spans="1:11" x14ac:dyDescent="0.25">
      <c r="A1834" t="str">
        <f t="shared" si="28"/>
        <v>UnitYLLV</v>
      </c>
      <c r="B1834" s="58" t="s">
        <v>13</v>
      </c>
      <c r="C1834" s="96" t="s">
        <v>1667</v>
      </c>
      <c r="D1834" s="58" t="s">
        <v>3494</v>
      </c>
      <c r="G1834" s="58" t="s">
        <v>17</v>
      </c>
      <c r="H1834" s="58" t="s">
        <v>17</v>
      </c>
      <c r="I1834" s="58" t="s">
        <v>17</v>
      </c>
      <c r="J1834" s="58" t="s">
        <v>17</v>
      </c>
      <c r="K1834" s="58" t="s">
        <v>17</v>
      </c>
    </row>
    <row r="1835" spans="1:11" x14ac:dyDescent="0.25">
      <c r="A1835" t="str">
        <f t="shared" si="28"/>
        <v>UnitYM01</v>
      </c>
      <c r="B1835" s="58" t="s">
        <v>13</v>
      </c>
      <c r="C1835" s="96" t="s">
        <v>1668</v>
      </c>
      <c r="D1835" s="58" t="s">
        <v>3495</v>
      </c>
      <c r="G1835" s="58" t="s">
        <v>17</v>
      </c>
      <c r="H1835" s="58" t="s">
        <v>17</v>
      </c>
      <c r="I1835" s="58" t="s">
        <v>17</v>
      </c>
      <c r="J1835" s="58" t="s">
        <v>17</v>
      </c>
      <c r="K1835" s="58" t="s">
        <v>17</v>
      </c>
    </row>
    <row r="1836" spans="1:11" x14ac:dyDescent="0.25">
      <c r="A1836" t="str">
        <f t="shared" si="28"/>
        <v>UnitYM04</v>
      </c>
      <c r="B1836" s="58" t="s">
        <v>13</v>
      </c>
      <c r="C1836" s="96" t="s">
        <v>1669</v>
      </c>
      <c r="D1836" s="58" t="s">
        <v>3496</v>
      </c>
      <c r="G1836" s="58" t="s">
        <v>17</v>
      </c>
      <c r="H1836" s="58" t="s">
        <v>17</v>
      </c>
      <c r="I1836" s="58" t="s">
        <v>17</v>
      </c>
      <c r="J1836" s="58" t="s">
        <v>17</v>
      </c>
      <c r="K1836" s="58" t="s">
        <v>17</v>
      </c>
    </row>
    <row r="1837" spans="1:11" x14ac:dyDescent="0.25">
      <c r="A1837" t="str">
        <f t="shared" si="28"/>
        <v>UnitYM06</v>
      </c>
      <c r="B1837" s="58" t="s">
        <v>13</v>
      </c>
      <c r="C1837" s="96" t="s">
        <v>1670</v>
      </c>
      <c r="D1837" s="58" t="s">
        <v>3497</v>
      </c>
      <c r="G1837" s="58" t="s">
        <v>17</v>
      </c>
      <c r="H1837" s="58" t="s">
        <v>17</v>
      </c>
      <c r="I1837" s="58" t="s">
        <v>17</v>
      </c>
      <c r="J1837" s="58" t="s">
        <v>17</v>
      </c>
      <c r="K1837" s="58" t="s">
        <v>17</v>
      </c>
    </row>
    <row r="1838" spans="1:11" x14ac:dyDescent="0.25">
      <c r="A1838" t="str">
        <f t="shared" si="28"/>
        <v>UnitYMCA</v>
      </c>
      <c r="B1838" s="58" t="s">
        <v>13</v>
      </c>
      <c r="C1838" s="96" t="s">
        <v>1671</v>
      </c>
      <c r="D1838" s="58" t="s">
        <v>1671</v>
      </c>
    </row>
    <row r="1839" spans="1:11" x14ac:dyDescent="0.25">
      <c r="A1839" t="str">
        <f t="shared" si="28"/>
        <v>UnitYRBK</v>
      </c>
      <c r="B1839" s="58" t="s">
        <v>13</v>
      </c>
      <c r="C1839" s="96" t="s">
        <v>1672</v>
      </c>
      <c r="D1839" s="58" t="s">
        <v>3498</v>
      </c>
    </row>
    <row r="1840" spans="1:11" x14ac:dyDescent="0.25">
      <c r="A1840" t="str">
        <f t="shared" si="28"/>
        <v>UnitZ158</v>
      </c>
      <c r="B1840" s="58" t="s">
        <v>13</v>
      </c>
      <c r="C1840" s="96" t="s">
        <v>1673</v>
      </c>
      <c r="D1840" s="58">
        <v>158</v>
      </c>
      <c r="G1840" s="58" t="s">
        <v>17</v>
      </c>
      <c r="H1840" s="58" t="s">
        <v>17</v>
      </c>
      <c r="I1840" s="58" t="s">
        <v>17</v>
      </c>
      <c r="J1840" s="58" t="s">
        <v>17</v>
      </c>
      <c r="K1840" s="58" t="s">
        <v>17</v>
      </c>
    </row>
    <row r="1841" spans="1:11" x14ac:dyDescent="0.25">
      <c r="A1841" t="str">
        <f t="shared" si="28"/>
        <v>UnitZ161</v>
      </c>
      <c r="B1841" s="58" t="s">
        <v>13</v>
      </c>
      <c r="C1841" s="96" t="s">
        <v>1674</v>
      </c>
      <c r="D1841" s="58">
        <v>161</v>
      </c>
      <c r="G1841" s="58" t="s">
        <v>17</v>
      </c>
      <c r="H1841" s="58" t="s">
        <v>17</v>
      </c>
      <c r="I1841" s="58" t="s">
        <v>17</v>
      </c>
      <c r="J1841" s="58" t="s">
        <v>17</v>
      </c>
      <c r="K1841" s="58" t="s">
        <v>17</v>
      </c>
    </row>
    <row r="1842" spans="1:11" x14ac:dyDescent="0.25">
      <c r="A1842" t="str">
        <f t="shared" si="28"/>
        <v>UnitZ212</v>
      </c>
      <c r="B1842" s="58" t="s">
        <v>13</v>
      </c>
      <c r="C1842" s="96" t="s">
        <v>1675</v>
      </c>
      <c r="D1842" s="58" t="s">
        <v>1675</v>
      </c>
      <c r="G1842" s="58" t="s">
        <v>17</v>
      </c>
      <c r="H1842" s="58" t="s">
        <v>17</v>
      </c>
      <c r="I1842" s="58" t="s">
        <v>17</v>
      </c>
      <c r="J1842" s="58" t="s">
        <v>17</v>
      </c>
      <c r="K1842" s="58" t="s">
        <v>17</v>
      </c>
    </row>
    <row r="1843" spans="1:11" x14ac:dyDescent="0.25">
      <c r="A1843" t="str">
        <f t="shared" si="28"/>
        <v>UnitZ300</v>
      </c>
      <c r="B1843" s="58" t="s">
        <v>13</v>
      </c>
      <c r="C1843" s="96" t="s">
        <v>1676</v>
      </c>
      <c r="D1843" s="58" t="s">
        <v>1676</v>
      </c>
      <c r="G1843" s="58" t="s">
        <v>17</v>
      </c>
      <c r="H1843" s="58" t="s">
        <v>17</v>
      </c>
      <c r="I1843" s="58" t="s">
        <v>17</v>
      </c>
      <c r="J1843" s="58" t="s">
        <v>17</v>
      </c>
      <c r="K1843" s="58" t="s">
        <v>17</v>
      </c>
    </row>
    <row r="1844" spans="1:11" x14ac:dyDescent="0.25">
      <c r="A1844" t="str">
        <f t="shared" si="28"/>
        <v>UnitZ306</v>
      </c>
      <c r="B1844" s="58" t="s">
        <v>13</v>
      </c>
      <c r="C1844" s="96" t="s">
        <v>1677</v>
      </c>
      <c r="D1844" s="58" t="s">
        <v>1677</v>
      </c>
      <c r="G1844" s="58" t="s">
        <v>17</v>
      </c>
      <c r="H1844" s="58" t="s">
        <v>17</v>
      </c>
      <c r="I1844" s="58" t="s">
        <v>17</v>
      </c>
      <c r="J1844" s="58" t="s">
        <v>17</v>
      </c>
      <c r="K1844" s="58" t="s">
        <v>17</v>
      </c>
    </row>
    <row r="1845" spans="1:11" x14ac:dyDescent="0.25">
      <c r="A1845" t="str">
        <f t="shared" si="28"/>
        <v>UnitZ320</v>
      </c>
      <c r="B1845" s="58" t="s">
        <v>13</v>
      </c>
      <c r="C1845" s="96" t="s">
        <v>1678</v>
      </c>
      <c r="D1845" s="58" t="s">
        <v>1678</v>
      </c>
      <c r="G1845" s="58" t="s">
        <v>17</v>
      </c>
      <c r="H1845" s="58" t="s">
        <v>17</v>
      </c>
      <c r="I1845" s="58" t="s">
        <v>17</v>
      </c>
      <c r="J1845" s="58" t="s">
        <v>17</v>
      </c>
      <c r="K1845" s="58" t="s">
        <v>17</v>
      </c>
    </row>
    <row r="1846" spans="1:11" x14ac:dyDescent="0.25">
      <c r="A1846" t="str">
        <f t="shared" si="28"/>
        <v>UnitZ321</v>
      </c>
      <c r="B1846" s="58" t="s">
        <v>13</v>
      </c>
      <c r="C1846" s="96" t="s">
        <v>1679</v>
      </c>
      <c r="D1846" s="58" t="s">
        <v>3499</v>
      </c>
      <c r="G1846" s="58" t="s">
        <v>17</v>
      </c>
      <c r="H1846" s="58" t="s">
        <v>17</v>
      </c>
      <c r="I1846" s="58" t="s">
        <v>17</v>
      </c>
      <c r="J1846" s="58" t="s">
        <v>17</v>
      </c>
      <c r="K1846" s="58" t="s">
        <v>17</v>
      </c>
    </row>
    <row r="1847" spans="1:11" x14ac:dyDescent="0.25">
      <c r="A1847" t="str">
        <f t="shared" si="28"/>
        <v>UnitZ323</v>
      </c>
      <c r="B1847" s="58" t="s">
        <v>13</v>
      </c>
      <c r="C1847" s="96" t="s">
        <v>1680</v>
      </c>
      <c r="D1847" s="58" t="s">
        <v>3500</v>
      </c>
      <c r="G1847" s="58" t="s">
        <v>17</v>
      </c>
      <c r="H1847" s="58" t="s">
        <v>17</v>
      </c>
      <c r="I1847" s="58" t="s">
        <v>17</v>
      </c>
      <c r="J1847" s="58" t="s">
        <v>17</v>
      </c>
      <c r="K1847" s="58" t="s">
        <v>17</v>
      </c>
    </row>
    <row r="1848" spans="1:11" x14ac:dyDescent="0.25">
      <c r="A1848" t="str">
        <f t="shared" si="28"/>
        <v>UnitZ334</v>
      </c>
      <c r="B1848" s="58" t="s">
        <v>13</v>
      </c>
      <c r="C1848" s="96" t="s">
        <v>1681</v>
      </c>
      <c r="D1848" s="58" t="s">
        <v>1681</v>
      </c>
      <c r="G1848" s="58" t="s">
        <v>17</v>
      </c>
      <c r="H1848" s="58" t="s">
        <v>17</v>
      </c>
      <c r="I1848" s="58" t="s">
        <v>17</v>
      </c>
      <c r="J1848" s="58" t="s">
        <v>17</v>
      </c>
      <c r="K1848" s="58" t="s">
        <v>17</v>
      </c>
    </row>
    <row r="1849" spans="1:11" x14ac:dyDescent="0.25">
      <c r="A1849" t="str">
        <f t="shared" si="28"/>
        <v>UnitZ338</v>
      </c>
      <c r="B1849" s="58" t="s">
        <v>13</v>
      </c>
      <c r="C1849" s="96" t="s">
        <v>1682</v>
      </c>
      <c r="D1849" s="58" t="s">
        <v>3501</v>
      </c>
      <c r="G1849" s="58" t="s">
        <v>17</v>
      </c>
      <c r="H1849" s="58" t="s">
        <v>17</v>
      </c>
      <c r="I1849" s="58" t="s">
        <v>17</v>
      </c>
      <c r="J1849" s="58" t="s">
        <v>17</v>
      </c>
      <c r="K1849" s="58" t="s">
        <v>17</v>
      </c>
    </row>
    <row r="1850" spans="1:11" x14ac:dyDescent="0.25">
      <c r="A1850" t="str">
        <f t="shared" si="28"/>
        <v>UnitZ341</v>
      </c>
      <c r="B1850" s="58" t="s">
        <v>13</v>
      </c>
      <c r="C1850" s="96" t="s">
        <v>1683</v>
      </c>
      <c r="D1850" s="58" t="s">
        <v>1683</v>
      </c>
      <c r="G1850" s="58" t="s">
        <v>17</v>
      </c>
      <c r="H1850" s="58" t="s">
        <v>17</v>
      </c>
      <c r="I1850" s="58" t="s">
        <v>17</v>
      </c>
      <c r="J1850" s="58" t="s">
        <v>17</v>
      </c>
      <c r="K1850" s="58" t="s">
        <v>17</v>
      </c>
    </row>
    <row r="1851" spans="1:11" x14ac:dyDescent="0.25">
      <c r="A1851" t="str">
        <f t="shared" si="28"/>
        <v>UnitZ410</v>
      </c>
      <c r="B1851" s="58" t="s">
        <v>13</v>
      </c>
      <c r="C1851" s="96" t="s">
        <v>1684</v>
      </c>
      <c r="D1851" s="58" t="s">
        <v>1684</v>
      </c>
      <c r="G1851" s="58" t="s">
        <v>17</v>
      </c>
      <c r="H1851" s="58" t="s">
        <v>17</v>
      </c>
      <c r="I1851" s="58" t="s">
        <v>17</v>
      </c>
      <c r="J1851" s="58" t="s">
        <v>17</v>
      </c>
      <c r="K1851" s="58" t="s">
        <v>17</v>
      </c>
    </row>
    <row r="1852" spans="1:11" x14ac:dyDescent="0.25">
      <c r="A1852" t="str">
        <f t="shared" si="28"/>
        <v>UnitZ416</v>
      </c>
      <c r="B1852" s="58" t="s">
        <v>13</v>
      </c>
      <c r="C1852" s="96" t="s">
        <v>1685</v>
      </c>
      <c r="D1852" s="58" t="s">
        <v>3502</v>
      </c>
      <c r="G1852" s="58" t="s">
        <v>17</v>
      </c>
      <c r="H1852" s="58" t="s">
        <v>17</v>
      </c>
      <c r="I1852" s="58" t="s">
        <v>17</v>
      </c>
      <c r="J1852" s="58" t="s">
        <v>17</v>
      </c>
      <c r="K1852" s="58" t="s">
        <v>17</v>
      </c>
    </row>
    <row r="1853" spans="1:11" x14ac:dyDescent="0.25">
      <c r="A1853" t="str">
        <f t="shared" si="28"/>
        <v>UnitZ450</v>
      </c>
      <c r="B1853" s="58" t="s">
        <v>13</v>
      </c>
      <c r="C1853" s="96" t="s">
        <v>1686</v>
      </c>
      <c r="D1853" s="58" t="s">
        <v>1686</v>
      </c>
      <c r="G1853" s="58" t="s">
        <v>17</v>
      </c>
      <c r="H1853" s="58" t="s">
        <v>17</v>
      </c>
      <c r="I1853" s="58" t="s">
        <v>17</v>
      </c>
      <c r="J1853" s="58" t="s">
        <v>17</v>
      </c>
      <c r="K1853" s="58" t="s">
        <v>17</v>
      </c>
    </row>
    <row r="1854" spans="1:11" x14ac:dyDescent="0.25">
      <c r="A1854" t="str">
        <f t="shared" si="28"/>
        <v>UnitZ510</v>
      </c>
      <c r="B1854" s="58" t="s">
        <v>13</v>
      </c>
      <c r="C1854" s="96" t="s">
        <v>1687</v>
      </c>
      <c r="D1854" s="58" t="s">
        <v>3503</v>
      </c>
      <c r="G1854" s="58" t="s">
        <v>17</v>
      </c>
      <c r="H1854" s="58" t="s">
        <v>17</v>
      </c>
      <c r="I1854" s="58" t="s">
        <v>17</v>
      </c>
      <c r="J1854" s="58" t="s">
        <v>17</v>
      </c>
      <c r="K1854" s="58" t="s">
        <v>17</v>
      </c>
    </row>
    <row r="1855" spans="1:11" x14ac:dyDescent="0.25">
      <c r="A1855" t="str">
        <f t="shared" si="28"/>
        <v>UnitZ572</v>
      </c>
      <c r="B1855" s="58" t="s">
        <v>13</v>
      </c>
      <c r="C1855" s="96" t="s">
        <v>1688</v>
      </c>
      <c r="D1855" s="58" t="s">
        <v>1688</v>
      </c>
      <c r="G1855" s="58" t="s">
        <v>17</v>
      </c>
      <c r="H1855" s="58" t="s">
        <v>17</v>
      </c>
      <c r="I1855" s="58" t="s">
        <v>17</v>
      </c>
      <c r="J1855" s="58" t="s">
        <v>17</v>
      </c>
      <c r="K1855" s="58" t="s">
        <v>17</v>
      </c>
    </row>
    <row r="1856" spans="1:11" x14ac:dyDescent="0.25">
      <c r="A1856" t="str">
        <f t="shared" si="28"/>
        <v>UnitZ578</v>
      </c>
      <c r="B1856" s="58" t="s">
        <v>13</v>
      </c>
      <c r="C1856" s="96" t="s">
        <v>1689</v>
      </c>
      <c r="D1856" s="58" t="s">
        <v>1689</v>
      </c>
      <c r="G1856" s="58" t="s">
        <v>17</v>
      </c>
      <c r="H1856" s="58" t="s">
        <v>17</v>
      </c>
      <c r="I1856" s="58" t="s">
        <v>17</v>
      </c>
      <c r="J1856" s="58" t="s">
        <v>17</v>
      </c>
      <c r="K1856" s="58" t="s">
        <v>17</v>
      </c>
    </row>
    <row r="1857" spans="1:11" x14ac:dyDescent="0.25">
      <c r="A1857" t="str">
        <f t="shared" si="28"/>
        <v>UnitZ912</v>
      </c>
      <c r="B1857" s="58" t="s">
        <v>13</v>
      </c>
      <c r="C1857" s="96" t="s">
        <v>1690</v>
      </c>
      <c r="D1857" s="58">
        <v>912</v>
      </c>
      <c r="G1857" s="58" t="s">
        <v>17</v>
      </c>
      <c r="H1857" s="58" t="s">
        <v>17</v>
      </c>
      <c r="I1857" s="58" t="s">
        <v>17</v>
      </c>
      <c r="J1857" s="58" t="s">
        <v>17</v>
      </c>
      <c r="K1857" s="58" t="s">
        <v>17</v>
      </c>
    </row>
    <row r="1858" spans="1:11" x14ac:dyDescent="0.25">
      <c r="A1858" t="str">
        <f t="shared" si="28"/>
        <v>UnitZ913</v>
      </c>
      <c r="B1858" s="58" t="s">
        <v>13</v>
      </c>
      <c r="C1858" s="96" t="s">
        <v>1691</v>
      </c>
      <c r="D1858" s="58">
        <v>913</v>
      </c>
      <c r="G1858" s="58" t="s">
        <v>17</v>
      </c>
      <c r="H1858" s="58" t="s">
        <v>17</v>
      </c>
      <c r="I1858" s="58" t="s">
        <v>17</v>
      </c>
      <c r="J1858" s="58" t="s">
        <v>17</v>
      </c>
      <c r="K1858" s="58" t="s">
        <v>17</v>
      </c>
    </row>
    <row r="1859" spans="1:11" x14ac:dyDescent="0.25">
      <c r="A1859" t="str">
        <f t="shared" si="28"/>
        <v>UnitZ914</v>
      </c>
      <c r="B1859" s="58" t="s">
        <v>13</v>
      </c>
      <c r="C1859" s="96" t="s">
        <v>1692</v>
      </c>
      <c r="D1859" s="58">
        <v>914</v>
      </c>
      <c r="G1859" s="58" t="s">
        <v>17</v>
      </c>
      <c r="H1859" s="58" t="s">
        <v>17</v>
      </c>
      <c r="I1859" s="58" t="s">
        <v>17</v>
      </c>
      <c r="J1859" s="58" t="s">
        <v>17</v>
      </c>
      <c r="K1859" s="58" t="s">
        <v>17</v>
      </c>
    </row>
    <row r="1860" spans="1:11" x14ac:dyDescent="0.25">
      <c r="A1860" t="str">
        <f t="shared" ref="A1860:A1902" si="29">B1860&amp;C1860</f>
        <v>UnitZ915</v>
      </c>
      <c r="B1860" s="58" t="s">
        <v>13</v>
      </c>
      <c r="C1860" s="96" t="s">
        <v>1693</v>
      </c>
      <c r="D1860" s="58">
        <v>915</v>
      </c>
      <c r="G1860" s="58" t="s">
        <v>17</v>
      </c>
      <c r="H1860" s="58" t="s">
        <v>17</v>
      </c>
      <c r="I1860" s="58" t="s">
        <v>17</v>
      </c>
      <c r="J1860" s="58" t="s">
        <v>17</v>
      </c>
      <c r="K1860" s="58" t="s">
        <v>17</v>
      </c>
    </row>
    <row r="1861" spans="1:11" x14ac:dyDescent="0.25">
      <c r="A1861" t="str">
        <f t="shared" si="29"/>
        <v>UnitZ916</v>
      </c>
      <c r="B1861" s="58" t="s">
        <v>13</v>
      </c>
      <c r="C1861" s="96" t="s">
        <v>1694</v>
      </c>
      <c r="D1861" s="58">
        <v>916</v>
      </c>
      <c r="G1861" s="58" t="s">
        <v>17</v>
      </c>
      <c r="H1861" s="58" t="s">
        <v>17</v>
      </c>
      <c r="I1861" s="58" t="s">
        <v>17</v>
      </c>
      <c r="J1861" s="58" t="s">
        <v>17</v>
      </c>
      <c r="K1861" s="58" t="s">
        <v>17</v>
      </c>
    </row>
    <row r="1862" spans="1:11" x14ac:dyDescent="0.25">
      <c r="A1862" t="str">
        <f t="shared" si="29"/>
        <v>UnitZ917</v>
      </c>
      <c r="B1862" s="58" t="s">
        <v>13</v>
      </c>
      <c r="C1862" s="96" t="s">
        <v>1695</v>
      </c>
      <c r="D1862" s="58">
        <v>917</v>
      </c>
      <c r="G1862" s="58" t="s">
        <v>17</v>
      </c>
      <c r="H1862" s="58" t="s">
        <v>17</v>
      </c>
      <c r="I1862" s="58" t="s">
        <v>17</v>
      </c>
      <c r="J1862" s="58" t="s">
        <v>17</v>
      </c>
      <c r="K1862" s="58" t="s">
        <v>17</v>
      </c>
    </row>
    <row r="1863" spans="1:11" x14ac:dyDescent="0.25">
      <c r="A1863" t="str">
        <f t="shared" si="29"/>
        <v>UnitZ919</v>
      </c>
      <c r="B1863" s="58" t="s">
        <v>13</v>
      </c>
      <c r="C1863" s="96" t="s">
        <v>1696</v>
      </c>
      <c r="D1863" s="58">
        <v>919</v>
      </c>
      <c r="G1863" s="58" t="s">
        <v>17</v>
      </c>
      <c r="H1863" s="58" t="s">
        <v>17</v>
      </c>
      <c r="I1863" s="58" t="s">
        <v>17</v>
      </c>
      <c r="J1863" s="58" t="s">
        <v>17</v>
      </c>
      <c r="K1863" s="58" t="s">
        <v>17</v>
      </c>
    </row>
    <row r="1864" spans="1:11" x14ac:dyDescent="0.25">
      <c r="A1864" t="str">
        <f t="shared" si="29"/>
        <v>UnitZ920</v>
      </c>
      <c r="B1864" s="58" t="s">
        <v>13</v>
      </c>
      <c r="C1864" s="96" t="s">
        <v>1697</v>
      </c>
      <c r="D1864" s="58">
        <v>920</v>
      </c>
      <c r="G1864" s="58" t="s">
        <v>17</v>
      </c>
      <c r="H1864" s="58" t="s">
        <v>17</v>
      </c>
      <c r="I1864" s="58" t="s">
        <v>17</v>
      </c>
      <c r="J1864" s="58" t="s">
        <v>17</v>
      </c>
      <c r="K1864" s="58" t="s">
        <v>17</v>
      </c>
    </row>
    <row r="1865" spans="1:11" x14ac:dyDescent="0.25">
      <c r="A1865" t="str">
        <f t="shared" si="29"/>
        <v>UnitZ921</v>
      </c>
      <c r="B1865" s="58" t="s">
        <v>13</v>
      </c>
      <c r="C1865" s="96" t="s">
        <v>1698</v>
      </c>
      <c r="D1865" s="58">
        <v>921</v>
      </c>
      <c r="G1865" s="58" t="s">
        <v>17</v>
      </c>
      <c r="H1865" s="58" t="s">
        <v>17</v>
      </c>
      <c r="I1865" s="58" t="s">
        <v>17</v>
      </c>
      <c r="J1865" s="58" t="s">
        <v>17</v>
      </c>
      <c r="K1865" s="58" t="s">
        <v>17</v>
      </c>
    </row>
    <row r="1866" spans="1:11" x14ac:dyDescent="0.25">
      <c r="A1866" t="str">
        <f t="shared" si="29"/>
        <v>UnitZ922</v>
      </c>
      <c r="B1866" s="58" t="s">
        <v>13</v>
      </c>
      <c r="C1866" s="96" t="s">
        <v>1699</v>
      </c>
      <c r="D1866" s="58">
        <v>922</v>
      </c>
      <c r="G1866" s="58" t="s">
        <v>17</v>
      </c>
      <c r="H1866" s="58" t="s">
        <v>17</v>
      </c>
      <c r="I1866" s="58" t="s">
        <v>17</v>
      </c>
      <c r="J1866" s="58" t="s">
        <v>17</v>
      </c>
      <c r="K1866" s="58" t="s">
        <v>17</v>
      </c>
    </row>
    <row r="1867" spans="1:11" x14ac:dyDescent="0.25">
      <c r="A1867" t="str">
        <f t="shared" si="29"/>
        <v>UnitZ923</v>
      </c>
      <c r="B1867" s="58" t="s">
        <v>13</v>
      </c>
      <c r="C1867" s="96" t="s">
        <v>1700</v>
      </c>
      <c r="D1867" s="58">
        <v>923</v>
      </c>
      <c r="G1867" s="58" t="s">
        <v>17</v>
      </c>
      <c r="H1867" s="58" t="s">
        <v>17</v>
      </c>
      <c r="I1867" s="58" t="s">
        <v>17</v>
      </c>
      <c r="J1867" s="58" t="s">
        <v>17</v>
      </c>
      <c r="K1867" s="58" t="s">
        <v>17</v>
      </c>
    </row>
    <row r="1868" spans="1:11" x14ac:dyDescent="0.25">
      <c r="A1868" t="str">
        <f t="shared" si="29"/>
        <v>UnitZ951</v>
      </c>
      <c r="B1868" s="58" t="s">
        <v>13</v>
      </c>
      <c r="C1868" s="96" t="s">
        <v>1701</v>
      </c>
      <c r="D1868" s="58">
        <v>951</v>
      </c>
      <c r="G1868" s="58" t="s">
        <v>17</v>
      </c>
      <c r="H1868" s="58" t="s">
        <v>17</v>
      </c>
      <c r="I1868" s="58" t="s">
        <v>17</v>
      </c>
      <c r="J1868" s="58" t="s">
        <v>17</v>
      </c>
      <c r="K1868" s="58" t="s">
        <v>17</v>
      </c>
    </row>
    <row r="1869" spans="1:11" x14ac:dyDescent="0.25">
      <c r="A1869" t="str">
        <f t="shared" si="29"/>
        <v>UnitZS00</v>
      </c>
      <c r="B1869" s="58" t="s">
        <v>13</v>
      </c>
      <c r="C1869" s="96" t="s">
        <v>1702</v>
      </c>
      <c r="D1869" s="58" t="s">
        <v>1702</v>
      </c>
      <c r="G1869" s="58" t="s">
        <v>17</v>
      </c>
      <c r="H1869" s="58" t="s">
        <v>17</v>
      </c>
      <c r="I1869" s="58" t="s">
        <v>17</v>
      </c>
      <c r="J1869" s="58" t="s">
        <v>17</v>
      </c>
      <c r="K1869" s="58" t="s">
        <v>17</v>
      </c>
    </row>
    <row r="1870" spans="1:11" x14ac:dyDescent="0.25">
      <c r="A1870" t="str">
        <f t="shared" si="29"/>
        <v>Year00</v>
      </c>
      <c r="B1870" s="58" t="s">
        <v>7</v>
      </c>
      <c r="C1870" s="96" t="s">
        <v>168</v>
      </c>
      <c r="D1870" s="58" t="s">
        <v>3504</v>
      </c>
    </row>
    <row r="1871" spans="1:11" x14ac:dyDescent="0.25">
      <c r="A1871" t="str">
        <f t="shared" si="29"/>
        <v>Year01</v>
      </c>
      <c r="B1871" s="58" t="s">
        <v>7</v>
      </c>
      <c r="C1871" s="96" t="s">
        <v>20</v>
      </c>
      <c r="D1871" s="58" t="s">
        <v>3505</v>
      </c>
      <c r="G1871" s="58" t="s">
        <v>1841</v>
      </c>
      <c r="H1871" s="58" t="s">
        <v>1841</v>
      </c>
      <c r="I1871" s="58" t="s">
        <v>1841</v>
      </c>
      <c r="J1871" s="58" t="s">
        <v>1841</v>
      </c>
      <c r="K1871" s="58" t="s">
        <v>1841</v>
      </c>
    </row>
    <row r="1872" spans="1:11" x14ac:dyDescent="0.25">
      <c r="A1872" t="str">
        <f t="shared" si="29"/>
        <v>Resource1300</v>
      </c>
      <c r="B1872" s="58" t="s">
        <v>6</v>
      </c>
      <c r="C1872" s="96" t="s">
        <v>110</v>
      </c>
      <c r="D1872" s="58" t="s">
        <v>3506</v>
      </c>
      <c r="E1872" s="58" t="s">
        <v>3506</v>
      </c>
      <c r="G1872" s="58" t="s">
        <v>1841</v>
      </c>
      <c r="H1872" s="58" t="s">
        <v>1841</v>
      </c>
      <c r="I1872" s="58" t="s">
        <v>1841</v>
      </c>
      <c r="J1872" s="58" t="s">
        <v>1841</v>
      </c>
      <c r="K1872" s="58" t="s">
        <v>1841</v>
      </c>
    </row>
    <row r="1873" spans="1:11" x14ac:dyDescent="0.25">
      <c r="A1873" t="str">
        <f t="shared" si="29"/>
        <v>Resource6371</v>
      </c>
      <c r="B1873" s="58" t="s">
        <v>6</v>
      </c>
      <c r="C1873" s="96" t="s">
        <v>133</v>
      </c>
      <c r="D1873" s="58" t="s">
        <v>3507</v>
      </c>
      <c r="E1873" s="58" t="s">
        <v>3507</v>
      </c>
      <c r="F1873" s="58" t="s">
        <v>3508</v>
      </c>
    </row>
    <row r="1874" spans="1:11" x14ac:dyDescent="0.25">
      <c r="A1874" t="str">
        <f t="shared" si="29"/>
        <v>Resource6392</v>
      </c>
      <c r="B1874" s="58" t="s">
        <v>6</v>
      </c>
      <c r="C1874" s="96" t="s">
        <v>137</v>
      </c>
      <c r="D1874" s="58" t="s">
        <v>3509</v>
      </c>
      <c r="E1874" s="58" t="s">
        <v>3510</v>
      </c>
      <c r="F1874" s="58" t="s">
        <v>1840</v>
      </c>
    </row>
    <row r="1875" spans="1:11" x14ac:dyDescent="0.25">
      <c r="A1875" t="str">
        <f t="shared" si="29"/>
        <v>Resource7311</v>
      </c>
      <c r="B1875" s="58" t="s">
        <v>6</v>
      </c>
      <c r="C1875" s="96" t="s">
        <v>144</v>
      </c>
      <c r="D1875" s="58" t="s">
        <v>3511</v>
      </c>
      <c r="E1875" s="58" t="s">
        <v>3512</v>
      </c>
      <c r="F1875" s="58" t="s">
        <v>3513</v>
      </c>
    </row>
    <row r="1876" spans="1:11" x14ac:dyDescent="0.25">
      <c r="A1876" t="str">
        <f t="shared" si="29"/>
        <v>Resource9016</v>
      </c>
      <c r="B1876" s="58" t="s">
        <v>6</v>
      </c>
      <c r="C1876" s="96" t="s">
        <v>155</v>
      </c>
      <c r="D1876" s="58" t="s">
        <v>3514</v>
      </c>
      <c r="E1876" s="58" t="s">
        <v>3514</v>
      </c>
      <c r="F1876" s="58" t="s">
        <v>3514</v>
      </c>
    </row>
    <row r="1877" spans="1:11" x14ac:dyDescent="0.25">
      <c r="A1877" t="str">
        <f t="shared" si="29"/>
        <v>Object1940</v>
      </c>
      <c r="B1877" s="58" t="s">
        <v>10</v>
      </c>
      <c r="C1877" s="96" t="s">
        <v>258</v>
      </c>
      <c r="D1877" s="58" t="s">
        <v>3515</v>
      </c>
    </row>
    <row r="1878" spans="1:11" x14ac:dyDescent="0.25">
      <c r="A1878" t="str">
        <f t="shared" si="29"/>
        <v>ManagementSERP</v>
      </c>
      <c r="B1878" s="58" t="s">
        <v>12</v>
      </c>
      <c r="C1878" s="96" t="s">
        <v>694</v>
      </c>
      <c r="D1878" s="58" t="s">
        <v>3516</v>
      </c>
      <c r="E1878" s="58" t="s">
        <v>694</v>
      </c>
      <c r="F1878" s="58" t="s">
        <v>694</v>
      </c>
    </row>
    <row r="1879" spans="1:11" x14ac:dyDescent="0.25">
      <c r="A1879" t="str">
        <f t="shared" si="29"/>
        <v>Unit9-12</v>
      </c>
      <c r="B1879" s="58" t="s">
        <v>13</v>
      </c>
      <c r="C1879" s="96" t="s">
        <v>823</v>
      </c>
      <c r="D1879" s="58" t="s">
        <v>3517</v>
      </c>
    </row>
    <row r="1880" spans="1:11" x14ac:dyDescent="0.25">
      <c r="A1880" t="str">
        <f t="shared" si="29"/>
        <v>UnitAB10</v>
      </c>
      <c r="B1880" s="58" t="s">
        <v>13</v>
      </c>
      <c r="C1880" s="96" t="s">
        <v>827</v>
      </c>
      <c r="D1880" s="58" t="s">
        <v>3518</v>
      </c>
    </row>
    <row r="1881" spans="1:11" x14ac:dyDescent="0.25">
      <c r="A1881" t="str">
        <f t="shared" si="29"/>
        <v>UnitBICK</v>
      </c>
      <c r="B1881" s="58" t="s">
        <v>13</v>
      </c>
      <c r="C1881" s="96" t="s">
        <v>910</v>
      </c>
      <c r="D1881" s="58" t="s">
        <v>3519</v>
      </c>
      <c r="H1881" s="58" t="s">
        <v>1841</v>
      </c>
      <c r="I1881" s="58" t="s">
        <v>1841</v>
      </c>
      <c r="J1881" s="58" t="s">
        <v>1841</v>
      </c>
      <c r="K1881" s="58" t="s">
        <v>1841</v>
      </c>
    </row>
    <row r="1882" spans="1:11" x14ac:dyDescent="0.25">
      <c r="A1882" t="str">
        <f t="shared" si="29"/>
        <v>UnitCCRT</v>
      </c>
      <c r="B1882" s="58" t="s">
        <v>13</v>
      </c>
      <c r="C1882" s="96" t="s">
        <v>944</v>
      </c>
      <c r="D1882" s="58" t="s">
        <v>3520</v>
      </c>
    </row>
    <row r="1883" spans="1:11" x14ac:dyDescent="0.25">
      <c r="A1883" t="str">
        <f t="shared" si="29"/>
        <v>UnitCOTE</v>
      </c>
      <c r="B1883" s="58" t="s">
        <v>13</v>
      </c>
      <c r="C1883" s="96" t="s">
        <v>972</v>
      </c>
      <c r="D1883" s="58" t="s">
        <v>3521</v>
      </c>
    </row>
    <row r="1884" spans="1:11" x14ac:dyDescent="0.25">
      <c r="A1884" t="str">
        <f t="shared" si="29"/>
        <v>UnitFENC</v>
      </c>
      <c r="B1884" s="58" t="s">
        <v>13</v>
      </c>
      <c r="C1884" s="96" t="s">
        <v>1068</v>
      </c>
      <c r="D1884" s="58" t="s">
        <v>3522</v>
      </c>
    </row>
    <row r="1885" spans="1:11" x14ac:dyDescent="0.25">
      <c r="A1885" t="str">
        <f t="shared" si="29"/>
        <v>UnitMEND</v>
      </c>
      <c r="B1885" s="58" t="s">
        <v>13</v>
      </c>
      <c r="C1885" s="96" t="s">
        <v>1244</v>
      </c>
      <c r="D1885" s="58" t="s">
        <v>3523</v>
      </c>
      <c r="H1885" s="58" t="s">
        <v>1841</v>
      </c>
      <c r="I1885" s="58" t="s">
        <v>1841</v>
      </c>
      <c r="J1885" s="58" t="s">
        <v>1841</v>
      </c>
      <c r="K1885" s="58" t="s">
        <v>1841</v>
      </c>
    </row>
    <row r="1886" spans="1:11" x14ac:dyDescent="0.25">
      <c r="A1886" t="str">
        <f t="shared" si="29"/>
        <v>UnitMITS</v>
      </c>
      <c r="B1886" s="58" t="s">
        <v>13</v>
      </c>
      <c r="C1886" s="96" t="s">
        <v>1251</v>
      </c>
      <c r="D1886" s="58" t="s">
        <v>3524</v>
      </c>
    </row>
    <row r="1887" spans="1:11" x14ac:dyDescent="0.25">
      <c r="A1887" t="str">
        <f t="shared" si="29"/>
        <v>UnitMUSC</v>
      </c>
      <c r="B1887" s="58" t="s">
        <v>13</v>
      </c>
      <c r="C1887" s="96" t="s">
        <v>1266</v>
      </c>
      <c r="D1887" s="58" t="s">
        <v>3525</v>
      </c>
    </row>
    <row r="1888" spans="1:11" x14ac:dyDescent="0.25">
      <c r="A1888" t="str">
        <f t="shared" si="29"/>
        <v>UnitQAD0</v>
      </c>
      <c r="B1888" s="58" t="s">
        <v>13</v>
      </c>
      <c r="C1888" s="96" t="s">
        <v>1499</v>
      </c>
      <c r="D1888" s="58" t="s">
        <v>3526</v>
      </c>
    </row>
    <row r="1889" spans="1:11" x14ac:dyDescent="0.25">
      <c r="A1889" t="str">
        <f t="shared" si="29"/>
        <v>UnitSERP</v>
      </c>
      <c r="B1889" s="58" t="s">
        <v>13</v>
      </c>
      <c r="C1889" s="96" t="s">
        <v>694</v>
      </c>
      <c r="D1889" s="58" t="s">
        <v>3516</v>
      </c>
    </row>
    <row r="1890" spans="1:11" x14ac:dyDescent="0.25">
      <c r="A1890" t="str">
        <f t="shared" si="29"/>
        <v>UnitSPPD</v>
      </c>
      <c r="B1890" s="58" t="s">
        <v>13</v>
      </c>
      <c r="C1890" s="96" t="s">
        <v>1572</v>
      </c>
      <c r="D1890" s="58" t="s">
        <v>3527</v>
      </c>
    </row>
    <row r="1891" spans="1:11" x14ac:dyDescent="0.25">
      <c r="A1891" t="str">
        <f t="shared" si="29"/>
        <v>UnitTSPS</v>
      </c>
      <c r="B1891" s="58" t="s">
        <v>13</v>
      </c>
      <c r="C1891" s="96" t="s">
        <v>1635</v>
      </c>
      <c r="D1891" s="58" t="s">
        <v>3528</v>
      </c>
    </row>
    <row r="1892" spans="1:11" x14ac:dyDescent="0.25">
      <c r="A1892" t="str">
        <f t="shared" si="29"/>
        <v>Resource3182</v>
      </c>
      <c r="B1892" s="58" t="s">
        <v>6</v>
      </c>
      <c r="C1892" s="96" t="s">
        <v>114</v>
      </c>
      <c r="D1892" s="58" t="s">
        <v>3529</v>
      </c>
      <c r="E1892" s="58" t="s">
        <v>3530</v>
      </c>
      <c r="F1892" s="58" t="s">
        <v>3531</v>
      </c>
    </row>
    <row r="1893" spans="1:11" x14ac:dyDescent="0.25">
      <c r="A1893" t="str">
        <f t="shared" si="29"/>
        <v>Object6120</v>
      </c>
      <c r="B1893" s="58" t="s">
        <v>10</v>
      </c>
      <c r="C1893" s="96" t="s">
        <v>400</v>
      </c>
      <c r="D1893" s="58" t="s">
        <v>3532</v>
      </c>
    </row>
    <row r="1894" spans="1:11" x14ac:dyDescent="0.25">
      <c r="A1894" t="str">
        <f t="shared" si="29"/>
        <v>Object7141</v>
      </c>
      <c r="B1894" s="58" t="s">
        <v>10</v>
      </c>
      <c r="C1894" s="96" t="s">
        <v>420</v>
      </c>
      <c r="D1894" s="58" t="s">
        <v>2237</v>
      </c>
    </row>
    <row r="1895" spans="1:11" x14ac:dyDescent="0.25">
      <c r="A1895" t="str">
        <f t="shared" si="29"/>
        <v>Resource9014</v>
      </c>
      <c r="B1895" s="58" t="s">
        <v>6</v>
      </c>
      <c r="C1895" s="96" t="s">
        <v>153</v>
      </c>
      <c r="D1895" s="58" t="s">
        <v>3533</v>
      </c>
      <c r="E1895" s="58" t="s">
        <v>2886</v>
      </c>
      <c r="F1895" s="58" t="s">
        <v>2886</v>
      </c>
    </row>
    <row r="1896" spans="1:11" x14ac:dyDescent="0.25">
      <c r="A1896" t="str">
        <f t="shared" si="29"/>
        <v>Object9290</v>
      </c>
      <c r="B1896" s="58" t="s">
        <v>10</v>
      </c>
      <c r="C1896" s="96" t="s">
        <v>501</v>
      </c>
      <c r="D1896" s="58" t="s">
        <v>3534</v>
      </c>
      <c r="I1896" s="58" t="s">
        <v>1841</v>
      </c>
      <c r="J1896" s="58" t="s">
        <v>1841</v>
      </c>
      <c r="K1896" s="58" t="s">
        <v>1841</v>
      </c>
    </row>
    <row r="1897" spans="1:11" x14ac:dyDescent="0.25">
      <c r="A1897" t="str">
        <f t="shared" si="29"/>
        <v>Object9590</v>
      </c>
      <c r="B1897" s="58" t="s">
        <v>10</v>
      </c>
      <c r="C1897" s="96" t="s">
        <v>522</v>
      </c>
      <c r="D1897" s="58" t="s">
        <v>3535</v>
      </c>
      <c r="I1897" s="58" t="s">
        <v>1841</v>
      </c>
      <c r="J1897" s="58" t="s">
        <v>1841</v>
      </c>
      <c r="K1897" s="58" t="s">
        <v>1841</v>
      </c>
    </row>
    <row r="1898" spans="1:11" x14ac:dyDescent="0.25">
      <c r="A1898" t="str">
        <f t="shared" si="29"/>
        <v>UnitBGC0</v>
      </c>
      <c r="B1898" s="58" t="s">
        <v>13</v>
      </c>
      <c r="C1898" s="96" t="s">
        <v>909</v>
      </c>
      <c r="D1898" s="58" t="s">
        <v>3536</v>
      </c>
    </row>
    <row r="1899" spans="1:11" x14ac:dyDescent="0.25">
      <c r="A1899" t="str">
        <f t="shared" si="29"/>
        <v>UnitBIHE</v>
      </c>
      <c r="B1899" s="58" t="s">
        <v>13</v>
      </c>
      <c r="C1899" s="96" t="s">
        <v>911</v>
      </c>
      <c r="D1899" s="58" t="s">
        <v>3537</v>
      </c>
      <c r="I1899" s="58" t="s">
        <v>1841</v>
      </c>
      <c r="J1899" s="58" t="s">
        <v>1841</v>
      </c>
      <c r="K1899" s="58" t="s">
        <v>1841</v>
      </c>
    </row>
    <row r="1900" spans="1:11" x14ac:dyDescent="0.25">
      <c r="A1900" t="str">
        <f t="shared" si="29"/>
        <v>UnitDELC</v>
      </c>
      <c r="B1900" s="58" t="s">
        <v>13</v>
      </c>
      <c r="C1900" s="96" t="s">
        <v>1010</v>
      </c>
      <c r="D1900" s="58" t="s">
        <v>3538</v>
      </c>
    </row>
    <row r="1901" spans="1:11" x14ac:dyDescent="0.25">
      <c r="A1901" t="str">
        <f t="shared" si="29"/>
        <v>UnitDIBA</v>
      </c>
      <c r="B1901" s="58" t="s">
        <v>13</v>
      </c>
      <c r="C1901" s="96" t="s">
        <v>1016</v>
      </c>
      <c r="D1901" s="58" t="s">
        <v>3539</v>
      </c>
      <c r="I1901" s="58" t="s">
        <v>1841</v>
      </c>
      <c r="J1901" s="58" t="s">
        <v>1841</v>
      </c>
      <c r="K1901" s="58" t="s">
        <v>1841</v>
      </c>
    </row>
    <row r="1902" spans="1:11" x14ac:dyDescent="0.25">
      <c r="A1902" t="str">
        <f t="shared" si="29"/>
        <v>UnitELDL</v>
      </c>
      <c r="B1902" s="58" t="s">
        <v>13</v>
      </c>
      <c r="C1902" s="96" t="s">
        <v>1040</v>
      </c>
      <c r="D1902" s="58" t="s">
        <v>3540</v>
      </c>
    </row>
    <row r="1903" spans="1:11" x14ac:dyDescent="0.25">
      <c r="A1903" t="str">
        <f t="shared" ref="A1903:A1924" si="30">B1903&amp;C1903</f>
        <v>UnitFBLA</v>
      </c>
      <c r="B1903" s="58" t="s">
        <v>13</v>
      </c>
      <c r="C1903" s="96" t="s">
        <v>1060</v>
      </c>
      <c r="D1903" s="58" t="s">
        <v>3541</v>
      </c>
      <c r="I1903" s="58" t="s">
        <v>1841</v>
      </c>
      <c r="J1903" s="58" t="s">
        <v>1841</v>
      </c>
    </row>
    <row r="1904" spans="1:11" x14ac:dyDescent="0.25">
      <c r="A1904" t="str">
        <f t="shared" si="30"/>
        <v>UnitJECA</v>
      </c>
      <c r="B1904" s="58" t="s">
        <v>13</v>
      </c>
      <c r="C1904" s="96" t="s">
        <v>1156</v>
      </c>
      <c r="D1904" s="58" t="s">
        <v>3542</v>
      </c>
      <c r="I1904" s="58" t="s">
        <v>1841</v>
      </c>
      <c r="J1904" s="58" t="s">
        <v>1841</v>
      </c>
      <c r="K1904" s="58" t="s">
        <v>1841</v>
      </c>
    </row>
    <row r="1905" spans="1:11" x14ac:dyDescent="0.25">
      <c r="A1905" t="str">
        <f t="shared" si="30"/>
        <v>UnitMTSS</v>
      </c>
      <c r="B1905" s="58" t="s">
        <v>13</v>
      </c>
      <c r="C1905" s="96" t="s">
        <v>1264</v>
      </c>
      <c r="D1905" s="58" t="s">
        <v>3543</v>
      </c>
    </row>
    <row r="1906" spans="1:11" x14ac:dyDescent="0.25">
      <c r="A1906" t="str">
        <f t="shared" si="30"/>
        <v>UnitNASC</v>
      </c>
      <c r="B1906" s="58" t="s">
        <v>13</v>
      </c>
      <c r="C1906" s="96" t="s">
        <v>1306</v>
      </c>
      <c r="D1906" s="58" t="s">
        <v>3544</v>
      </c>
      <c r="I1906" s="58" t="s">
        <v>1841</v>
      </c>
      <c r="J1906" s="58" t="s">
        <v>1841</v>
      </c>
      <c r="K1906" s="58" t="s">
        <v>1841</v>
      </c>
    </row>
    <row r="1907" spans="1:11" x14ac:dyDescent="0.25">
      <c r="A1907" t="str">
        <f t="shared" si="30"/>
        <v>UnitSTST</v>
      </c>
      <c r="B1907" s="58" t="s">
        <v>13</v>
      </c>
      <c r="C1907" s="96" t="s">
        <v>1597</v>
      </c>
      <c r="D1907" s="58" t="s">
        <v>3545</v>
      </c>
      <c r="I1907" s="58" t="s">
        <v>1841</v>
      </c>
      <c r="J1907" s="58" t="s">
        <v>1841</v>
      </c>
    </row>
    <row r="1908" spans="1:11" x14ac:dyDescent="0.25">
      <c r="A1908" t="str">
        <f t="shared" si="30"/>
        <v>Object5160</v>
      </c>
      <c r="B1908" s="58" t="s">
        <v>10</v>
      </c>
      <c r="C1908" s="96" t="s">
        <v>340</v>
      </c>
      <c r="D1908" s="58" t="s">
        <v>3546</v>
      </c>
      <c r="E1908" s="58" t="s">
        <v>337</v>
      </c>
      <c r="F1908" s="58" t="s">
        <v>337</v>
      </c>
    </row>
    <row r="1909" spans="1:11" x14ac:dyDescent="0.25">
      <c r="A1909" t="str">
        <f t="shared" si="30"/>
        <v>UnitALTR</v>
      </c>
      <c r="B1909" s="58" t="s">
        <v>13</v>
      </c>
      <c r="C1909" s="96" t="s">
        <v>854</v>
      </c>
      <c r="D1909" s="58" t="s">
        <v>3547</v>
      </c>
    </row>
    <row r="1910" spans="1:11" x14ac:dyDescent="0.25">
      <c r="A1910" t="str">
        <f t="shared" si="30"/>
        <v>UnitAMCH</v>
      </c>
      <c r="B1910" s="58" t="s">
        <v>13</v>
      </c>
      <c r="C1910" s="96" t="s">
        <v>856</v>
      </c>
      <c r="D1910" s="58" t="s">
        <v>3548</v>
      </c>
    </row>
    <row r="1911" spans="1:11" x14ac:dyDescent="0.25">
      <c r="A1911" t="str">
        <f t="shared" si="30"/>
        <v>UnitREAD</v>
      </c>
      <c r="B1911" s="58" t="s">
        <v>13</v>
      </c>
      <c r="C1911" s="96" t="s">
        <v>1504</v>
      </c>
      <c r="D1911" s="58" t="s">
        <v>3549</v>
      </c>
    </row>
    <row r="1912" spans="1:11" x14ac:dyDescent="0.25">
      <c r="A1912" t="str">
        <f t="shared" si="30"/>
        <v>UnitSITE</v>
      </c>
      <c r="B1912" s="58" t="s">
        <v>13</v>
      </c>
      <c r="C1912" s="96" t="s">
        <v>696</v>
      </c>
      <c r="D1912" s="58" t="s">
        <v>3550</v>
      </c>
    </row>
    <row r="1913" spans="1:11" x14ac:dyDescent="0.25">
      <c r="A1913" t="str">
        <f t="shared" si="30"/>
        <v>UnitSTEC</v>
      </c>
      <c r="B1913" s="58" t="s">
        <v>13</v>
      </c>
      <c r="C1913" s="96" t="s">
        <v>1593</v>
      </c>
      <c r="D1913" s="58" t="s">
        <v>3551</v>
      </c>
    </row>
    <row r="1914" spans="1:11" x14ac:dyDescent="0.25">
      <c r="A1914" t="str">
        <f t="shared" si="30"/>
        <v>UnitSUST</v>
      </c>
      <c r="B1914" s="58" t="s">
        <v>13</v>
      </c>
      <c r="C1914" s="96" t="s">
        <v>1600</v>
      </c>
      <c r="D1914" s="58" t="s">
        <v>3552</v>
      </c>
    </row>
    <row r="1915" spans="1:11" x14ac:dyDescent="0.25">
      <c r="A1915" t="str">
        <f t="shared" si="30"/>
        <v>Resource3210</v>
      </c>
      <c r="B1915" s="58" t="s">
        <v>6</v>
      </c>
      <c r="C1915" s="96" t="s">
        <v>3553</v>
      </c>
      <c r="D1915" s="67" t="s">
        <v>3554</v>
      </c>
      <c r="E1915" s="58" t="s">
        <v>3562</v>
      </c>
      <c r="F1915" s="58" t="s">
        <v>3562</v>
      </c>
      <c r="I1915" s="58" t="s">
        <v>17</v>
      </c>
      <c r="J1915" s="58" t="s">
        <v>17</v>
      </c>
      <c r="K1915" s="58" t="s">
        <v>17</v>
      </c>
    </row>
    <row r="1916" spans="1:11" x14ac:dyDescent="0.25">
      <c r="A1916" t="str">
        <f t="shared" si="30"/>
        <v>Resource5880</v>
      </c>
      <c r="B1916" s="58" t="s">
        <v>6</v>
      </c>
      <c r="C1916" s="96" t="s">
        <v>3555</v>
      </c>
      <c r="D1916" s="67" t="s">
        <v>3556</v>
      </c>
      <c r="E1916" s="58" t="s">
        <v>3563</v>
      </c>
      <c r="F1916" s="58" t="s">
        <v>3563</v>
      </c>
      <c r="I1916" s="58" t="s">
        <v>17</v>
      </c>
      <c r="J1916" s="58" t="s">
        <v>17</v>
      </c>
      <c r="K1916" s="58" t="s">
        <v>17</v>
      </c>
    </row>
    <row r="1917" spans="1:11" x14ac:dyDescent="0.25">
      <c r="A1917" t="str">
        <f t="shared" si="30"/>
        <v>Resource6388</v>
      </c>
      <c r="B1917" s="58" t="s">
        <v>6</v>
      </c>
      <c r="C1917" s="96" t="s">
        <v>3558</v>
      </c>
      <c r="D1917" s="67" t="s">
        <v>3559</v>
      </c>
      <c r="E1917" s="58" t="s">
        <v>3564</v>
      </c>
      <c r="F1917" s="58" t="s">
        <v>3564</v>
      </c>
      <c r="I1917" s="58" t="s">
        <v>17</v>
      </c>
      <c r="J1917" s="58" t="s">
        <v>17</v>
      </c>
    </row>
    <row r="1918" spans="1:11" x14ac:dyDescent="0.25">
      <c r="A1918" t="str">
        <f t="shared" si="30"/>
        <v>Resource6386</v>
      </c>
      <c r="B1918" s="58" t="s">
        <v>6</v>
      </c>
      <c r="C1918" s="96" t="s">
        <v>3557</v>
      </c>
      <c r="D1918" s="67" t="s">
        <v>3565</v>
      </c>
      <c r="E1918" s="58" t="s">
        <v>3566</v>
      </c>
      <c r="F1918" s="58" t="s">
        <v>3567</v>
      </c>
      <c r="H1918" s="58" t="s">
        <v>17</v>
      </c>
      <c r="I1918" s="58" t="s">
        <v>17</v>
      </c>
      <c r="J1918" s="58" t="s">
        <v>17</v>
      </c>
      <c r="K1918" s="58" t="s">
        <v>17</v>
      </c>
    </row>
    <row r="1919" spans="1:11" x14ac:dyDescent="0.25">
      <c r="A1919" t="str">
        <f t="shared" si="30"/>
        <v>Resource7388</v>
      </c>
      <c r="B1919" s="58" t="s">
        <v>6</v>
      </c>
      <c r="C1919" s="96" t="s">
        <v>3560</v>
      </c>
      <c r="D1919" s="67" t="s">
        <v>3561</v>
      </c>
      <c r="E1919" s="58" t="s">
        <v>3568</v>
      </c>
      <c r="F1919" s="58" t="s">
        <v>3568</v>
      </c>
      <c r="I1919" s="58" t="s">
        <v>17</v>
      </c>
      <c r="J1919" s="58" t="s">
        <v>17</v>
      </c>
      <c r="K1919" s="58" t="s">
        <v>17</v>
      </c>
    </row>
    <row r="1920" spans="1:11" x14ac:dyDescent="0.25">
      <c r="A1920" t="str">
        <f t="shared" si="30"/>
        <v>GOAL5760</v>
      </c>
      <c r="B1920" s="58" t="s">
        <v>3571</v>
      </c>
      <c r="C1920" s="96" t="s">
        <v>3569</v>
      </c>
      <c r="D1920" s="67" t="s">
        <v>3570</v>
      </c>
    </row>
    <row r="1921" spans="1:11" x14ac:dyDescent="0.25">
      <c r="A1921" t="str">
        <f t="shared" si="30"/>
        <v>FUNCTION1190</v>
      </c>
      <c r="B1921" s="58" t="s">
        <v>3574</v>
      </c>
      <c r="C1921" s="96" t="s">
        <v>3572</v>
      </c>
      <c r="D1921" s="67" t="s">
        <v>3573</v>
      </c>
      <c r="E1921" s="58" t="s">
        <v>3575</v>
      </c>
      <c r="F1921" s="58" t="s">
        <v>3575</v>
      </c>
    </row>
    <row r="1922" spans="1:11" x14ac:dyDescent="0.25">
      <c r="A1922" t="str">
        <f t="shared" si="30"/>
        <v>Object5816</v>
      </c>
      <c r="B1922" s="58" t="s">
        <v>10</v>
      </c>
      <c r="C1922" s="96" t="s">
        <v>3578</v>
      </c>
      <c r="D1922" s="67" t="s">
        <v>3579</v>
      </c>
      <c r="E1922" s="58" t="s">
        <v>3590</v>
      </c>
      <c r="F1922" s="58" t="s">
        <v>3590</v>
      </c>
      <c r="I1922" s="58" t="s">
        <v>17</v>
      </c>
      <c r="J1922" s="58" t="s">
        <v>17</v>
      </c>
      <c r="K1922" s="58" t="s">
        <v>17</v>
      </c>
    </row>
    <row r="1923" spans="1:11" x14ac:dyDescent="0.25">
      <c r="A1923" t="str">
        <f t="shared" si="30"/>
        <v>Object6110</v>
      </c>
      <c r="B1923" s="58" t="s">
        <v>10</v>
      </c>
      <c r="C1923" s="96" t="s">
        <v>3580</v>
      </c>
      <c r="D1923" s="67" t="s">
        <v>3581</v>
      </c>
      <c r="E1923" s="58" t="s">
        <v>3591</v>
      </c>
      <c r="F1923" s="58" t="s">
        <v>3591</v>
      </c>
      <c r="H1923" s="58" t="s">
        <v>17</v>
      </c>
      <c r="I1923" s="58" t="s">
        <v>17</v>
      </c>
      <c r="J1923" s="58" t="s">
        <v>17</v>
      </c>
      <c r="K1923" s="58" t="s">
        <v>17</v>
      </c>
    </row>
    <row r="1924" spans="1:11" x14ac:dyDescent="0.25">
      <c r="A1924" t="str">
        <f t="shared" si="30"/>
        <v>Object6119</v>
      </c>
      <c r="B1924" s="58" t="s">
        <v>10</v>
      </c>
      <c r="C1924" s="96" t="s">
        <v>3582</v>
      </c>
      <c r="D1924" s="67" t="s">
        <v>3583</v>
      </c>
      <c r="E1924" s="58" t="s">
        <v>3591</v>
      </c>
      <c r="F1924" s="58" t="s">
        <v>3591</v>
      </c>
      <c r="H1924" s="58" t="s">
        <v>17</v>
      </c>
      <c r="I1924" s="58" t="s">
        <v>17</v>
      </c>
      <c r="J1924" s="58" t="s">
        <v>17</v>
      </c>
      <c r="K1924" s="58" t="s">
        <v>17</v>
      </c>
    </row>
    <row r="1925" spans="1:11" x14ac:dyDescent="0.25">
      <c r="A1925" t="str">
        <f t="shared" ref="A1925:A1988" si="31">B1925&amp;C1925</f>
        <v>Object6150</v>
      </c>
      <c r="B1925" s="58" t="s">
        <v>10</v>
      </c>
      <c r="C1925" s="96" t="s">
        <v>3584</v>
      </c>
      <c r="D1925" s="67" t="s">
        <v>3585</v>
      </c>
      <c r="E1925" s="58" t="s">
        <v>3591</v>
      </c>
      <c r="F1925" s="58" t="s">
        <v>3591</v>
      </c>
      <c r="H1925" s="58" t="s">
        <v>17</v>
      </c>
      <c r="I1925" s="58" t="s">
        <v>17</v>
      </c>
      <c r="J1925" s="58" t="s">
        <v>17</v>
      </c>
      <c r="K1925" s="58" t="s">
        <v>17</v>
      </c>
    </row>
    <row r="1926" spans="1:11" x14ac:dyDescent="0.25">
      <c r="A1926" t="str">
        <f t="shared" si="31"/>
        <v>Object6172</v>
      </c>
      <c r="B1926" s="58" t="s">
        <v>10</v>
      </c>
      <c r="C1926" s="96" t="s">
        <v>3586</v>
      </c>
      <c r="D1926" s="67" t="s">
        <v>3587</v>
      </c>
      <c r="E1926" s="58" t="s">
        <v>3591</v>
      </c>
      <c r="F1926" s="58" t="s">
        <v>3591</v>
      </c>
      <c r="H1926" s="58" t="s">
        <v>17</v>
      </c>
      <c r="I1926" s="58" t="s">
        <v>17</v>
      </c>
      <c r="J1926" s="58" t="s">
        <v>17</v>
      </c>
      <c r="K1926" s="58" t="s">
        <v>17</v>
      </c>
    </row>
    <row r="1927" spans="1:11" x14ac:dyDescent="0.25">
      <c r="A1927" t="str">
        <f t="shared" si="31"/>
        <v>Object6191</v>
      </c>
      <c r="B1927" s="58" t="s">
        <v>10</v>
      </c>
      <c r="C1927" s="96" t="s">
        <v>3588</v>
      </c>
      <c r="D1927" s="67" t="s">
        <v>3589</v>
      </c>
      <c r="E1927" s="58" t="s">
        <v>3591</v>
      </c>
      <c r="F1927" s="58" t="s">
        <v>3591</v>
      </c>
      <c r="H1927" s="58" t="s">
        <v>17</v>
      </c>
      <c r="I1927" s="58" t="s">
        <v>17</v>
      </c>
      <c r="J1927" s="58" t="s">
        <v>17</v>
      </c>
      <c r="K1927" s="58" t="s">
        <v>17</v>
      </c>
    </row>
    <row r="1928" spans="1:11" x14ac:dyDescent="0.25">
      <c r="A1928" t="str">
        <f t="shared" si="31"/>
        <v>Object5812</v>
      </c>
      <c r="B1928" s="58" t="s">
        <v>10</v>
      </c>
      <c r="C1928" s="96" t="s">
        <v>3576</v>
      </c>
      <c r="D1928" s="67" t="s">
        <v>3577</v>
      </c>
      <c r="E1928" s="58" t="s">
        <v>3592</v>
      </c>
      <c r="F1928" s="58" t="s">
        <v>3592</v>
      </c>
      <c r="I1928" s="58" t="s">
        <v>17</v>
      </c>
      <c r="J1928" s="58" t="s">
        <v>17</v>
      </c>
      <c r="K1928" s="58" t="s">
        <v>17</v>
      </c>
    </row>
    <row r="1929" spans="1:11" x14ac:dyDescent="0.25">
      <c r="A1929" t="str">
        <f t="shared" si="31"/>
        <v>ManagementCOVI</v>
      </c>
      <c r="B1929" s="58" t="s">
        <v>12</v>
      </c>
      <c r="C1929" s="99" t="s">
        <v>3593</v>
      </c>
      <c r="D1929" s="67" t="s">
        <v>3609</v>
      </c>
      <c r="E1929" s="58" t="s">
        <v>3599</v>
      </c>
      <c r="F1929" s="58" t="s">
        <v>3599</v>
      </c>
      <c r="I1929" s="58" t="s">
        <v>17</v>
      </c>
      <c r="J1929" s="58" t="s">
        <v>17</v>
      </c>
      <c r="K1929" s="58" t="s">
        <v>17</v>
      </c>
    </row>
    <row r="1930" spans="1:11" x14ac:dyDescent="0.25">
      <c r="A1930" t="str">
        <f t="shared" si="31"/>
        <v>ManagementLFTP</v>
      </c>
      <c r="B1930" s="58" t="s">
        <v>12</v>
      </c>
      <c r="C1930" s="99" t="s">
        <v>3594</v>
      </c>
      <c r="D1930" s="58" t="s">
        <v>3595</v>
      </c>
      <c r="E1930" s="58" t="s">
        <v>1765</v>
      </c>
      <c r="F1930" s="58" t="s">
        <v>1765</v>
      </c>
      <c r="I1930" s="58" t="s">
        <v>17</v>
      </c>
      <c r="J1930" s="58" t="s">
        <v>17</v>
      </c>
      <c r="K1930" s="58" t="s">
        <v>17</v>
      </c>
    </row>
    <row r="1931" spans="1:11" x14ac:dyDescent="0.25">
      <c r="A1931" t="str">
        <f t="shared" si="31"/>
        <v>ManagementPERC</v>
      </c>
      <c r="B1931" s="58" t="s">
        <v>12</v>
      </c>
      <c r="C1931" s="99" t="s">
        <v>1389</v>
      </c>
      <c r="D1931" s="67" t="s">
        <v>2623</v>
      </c>
      <c r="E1931" s="67" t="s">
        <v>2623</v>
      </c>
      <c r="F1931" s="67" t="s">
        <v>2623</v>
      </c>
      <c r="I1931" s="58" t="s">
        <v>17</v>
      </c>
      <c r="J1931" s="58" t="s">
        <v>17</v>
      </c>
      <c r="K1931" s="58" t="s">
        <v>17</v>
      </c>
    </row>
    <row r="1932" spans="1:11" x14ac:dyDescent="0.25">
      <c r="A1932" t="str">
        <f t="shared" si="31"/>
        <v>ManagementSICK</v>
      </c>
      <c r="B1932" s="58" t="s">
        <v>12</v>
      </c>
      <c r="C1932" s="99" t="s">
        <v>3596</v>
      </c>
      <c r="D1932" s="58" t="s">
        <v>3597</v>
      </c>
      <c r="E1932" s="58" t="s">
        <v>1765</v>
      </c>
      <c r="F1932" s="58" t="s">
        <v>1765</v>
      </c>
      <c r="I1932" s="58" t="s">
        <v>17</v>
      </c>
      <c r="J1932" s="58" t="s">
        <v>17</v>
      </c>
      <c r="K1932" s="58" t="s">
        <v>17</v>
      </c>
    </row>
    <row r="1933" spans="1:11" x14ac:dyDescent="0.25">
      <c r="A1933" t="str">
        <f t="shared" si="31"/>
        <v>ManagementTSPS</v>
      </c>
      <c r="B1933" s="58" t="s">
        <v>12</v>
      </c>
      <c r="C1933" s="99" t="s">
        <v>1635</v>
      </c>
      <c r="D1933" s="67" t="s">
        <v>3598</v>
      </c>
      <c r="E1933" s="58" t="s">
        <v>1765</v>
      </c>
      <c r="F1933" s="58" t="s">
        <v>1765</v>
      </c>
      <c r="I1933" s="58" t="s">
        <v>17</v>
      </c>
      <c r="J1933" s="58" t="s">
        <v>17</v>
      </c>
      <c r="K1933" s="58" t="s">
        <v>17</v>
      </c>
    </row>
    <row r="1934" spans="1:11" x14ac:dyDescent="0.25">
      <c r="A1934" t="str">
        <f t="shared" si="31"/>
        <v>ManagementWASC</v>
      </c>
      <c r="B1934" s="58" t="s">
        <v>12</v>
      </c>
      <c r="C1934" s="99" t="s">
        <v>1651</v>
      </c>
      <c r="D1934" s="67" t="s">
        <v>3478</v>
      </c>
      <c r="E1934" s="58" t="s">
        <v>1765</v>
      </c>
      <c r="F1934" s="58" t="s">
        <v>1765</v>
      </c>
      <c r="I1934" s="58" t="s">
        <v>17</v>
      </c>
      <c r="J1934" s="58" t="s">
        <v>17</v>
      </c>
    </row>
    <row r="1935" spans="1:11" x14ac:dyDescent="0.25">
      <c r="A1935" t="str">
        <f t="shared" si="31"/>
        <v>Unit3210</v>
      </c>
      <c r="B1935" s="58" t="s">
        <v>13</v>
      </c>
      <c r="C1935" s="96" t="s">
        <v>3553</v>
      </c>
      <c r="D1935" s="67" t="s">
        <v>3600</v>
      </c>
      <c r="I1935" s="58" t="s">
        <v>17</v>
      </c>
      <c r="J1935" s="58" t="s">
        <v>17</v>
      </c>
      <c r="K1935" s="58" t="s">
        <v>17</v>
      </c>
    </row>
    <row r="1936" spans="1:11" x14ac:dyDescent="0.25">
      <c r="A1936" t="str">
        <f t="shared" si="31"/>
        <v>UnitACA0</v>
      </c>
      <c r="B1936" s="58" t="s">
        <v>13</v>
      </c>
      <c r="C1936" s="96" t="s">
        <v>3601</v>
      </c>
      <c r="D1936" s="67" t="s">
        <v>3602</v>
      </c>
      <c r="I1936" s="58" t="s">
        <v>17</v>
      </c>
      <c r="J1936" s="58" t="s">
        <v>17</v>
      </c>
      <c r="K1936" s="58" t="s">
        <v>17</v>
      </c>
    </row>
    <row r="1937" spans="1:11" x14ac:dyDescent="0.25">
      <c r="A1937" t="str">
        <f t="shared" si="31"/>
        <v>UnitAPE1</v>
      </c>
      <c r="B1937" s="58" t="s">
        <v>13</v>
      </c>
      <c r="C1937" s="96" t="s">
        <v>3603</v>
      </c>
      <c r="D1937" s="67" t="s">
        <v>3604</v>
      </c>
    </row>
    <row r="1938" spans="1:11" x14ac:dyDescent="0.25">
      <c r="A1938" t="str">
        <f t="shared" si="31"/>
        <v>UnitAUDA</v>
      </c>
      <c r="B1938" s="58" t="s">
        <v>13</v>
      </c>
      <c r="C1938" s="96" t="s">
        <v>3605</v>
      </c>
      <c r="D1938" s="67" t="s">
        <v>3606</v>
      </c>
      <c r="H1938" s="58" t="s">
        <v>17</v>
      </c>
      <c r="I1938" s="58" t="s">
        <v>17</v>
      </c>
      <c r="J1938" s="58" t="s">
        <v>17</v>
      </c>
      <c r="K1938" s="58" t="s">
        <v>17</v>
      </c>
    </row>
    <row r="1939" spans="1:11" x14ac:dyDescent="0.25">
      <c r="A1939" t="str">
        <f t="shared" si="31"/>
        <v>UnitCCCC</v>
      </c>
      <c r="B1939" s="58" t="s">
        <v>13</v>
      </c>
      <c r="C1939" s="96" t="s">
        <v>3607</v>
      </c>
      <c r="D1939" s="67" t="s">
        <v>3608</v>
      </c>
      <c r="I1939" s="58" t="s">
        <v>17</v>
      </c>
      <c r="J1939" s="58" t="s">
        <v>17</v>
      </c>
      <c r="K1939" s="58" t="s">
        <v>17</v>
      </c>
    </row>
    <row r="1940" spans="1:11" x14ac:dyDescent="0.25">
      <c r="A1940" t="str">
        <f t="shared" si="31"/>
        <v>UnitCOVI</v>
      </c>
      <c r="B1940" s="58" t="s">
        <v>13</v>
      </c>
      <c r="C1940" s="96" t="s">
        <v>3593</v>
      </c>
      <c r="D1940" s="67" t="s">
        <v>3609</v>
      </c>
      <c r="I1940" s="58" t="s">
        <v>17</v>
      </c>
      <c r="J1940" s="58" t="s">
        <v>17</v>
      </c>
      <c r="K1940" s="58" t="s">
        <v>17</v>
      </c>
    </row>
    <row r="1941" spans="1:11" x14ac:dyDescent="0.25">
      <c r="A1941" t="str">
        <f t="shared" si="31"/>
        <v>UnitENTR</v>
      </c>
      <c r="B1941" s="58" t="s">
        <v>13</v>
      </c>
      <c r="C1941" s="96" t="s">
        <v>3610</v>
      </c>
      <c r="D1941" s="67" t="s">
        <v>3611</v>
      </c>
      <c r="I1941" s="58" t="s">
        <v>17</v>
      </c>
      <c r="J1941" s="58" t="s">
        <v>17</v>
      </c>
    </row>
    <row r="1942" spans="1:11" x14ac:dyDescent="0.25">
      <c r="A1942" t="str">
        <f t="shared" si="31"/>
        <v>UnitISTG</v>
      </c>
      <c r="B1942" s="58" t="s">
        <v>13</v>
      </c>
      <c r="C1942" s="96" t="s">
        <v>3612</v>
      </c>
      <c r="D1942" s="67" t="s">
        <v>3613</v>
      </c>
      <c r="I1942" s="58" t="s">
        <v>17</v>
      </c>
      <c r="J1942" s="58" t="s">
        <v>17</v>
      </c>
      <c r="K1942" s="58" t="s">
        <v>17</v>
      </c>
    </row>
    <row r="1943" spans="1:11" x14ac:dyDescent="0.25">
      <c r="A1943" t="str">
        <f t="shared" si="31"/>
        <v>UnitLFT0</v>
      </c>
      <c r="B1943" s="58" t="s">
        <v>13</v>
      </c>
      <c r="C1943" s="96" t="s">
        <v>3614</v>
      </c>
      <c r="D1943" s="67" t="s">
        <v>3615</v>
      </c>
      <c r="I1943" s="58" t="s">
        <v>17</v>
      </c>
      <c r="J1943" s="58" t="s">
        <v>17</v>
      </c>
      <c r="K1943" s="58" t="s">
        <v>17</v>
      </c>
    </row>
    <row r="1944" spans="1:11" x14ac:dyDescent="0.25">
      <c r="A1944" t="str">
        <f t="shared" si="31"/>
        <v>UnitNSGA</v>
      </c>
      <c r="B1944" s="58" t="s">
        <v>13</v>
      </c>
      <c r="C1944" s="96" t="s">
        <v>3616</v>
      </c>
      <c r="D1944" s="67" t="s">
        <v>3617</v>
      </c>
      <c r="J1944" s="58" t="s">
        <v>17</v>
      </c>
      <c r="K1944" s="58" t="s">
        <v>17</v>
      </c>
    </row>
    <row r="1945" spans="1:11" x14ac:dyDescent="0.25">
      <c r="A1945" t="str">
        <f t="shared" si="31"/>
        <v>UnitRPRG</v>
      </c>
      <c r="B1945" s="58" t="s">
        <v>13</v>
      </c>
      <c r="C1945" s="96" t="s">
        <v>3618</v>
      </c>
      <c r="D1945" s="67" t="s">
        <v>3619</v>
      </c>
      <c r="J1945" s="58" t="s">
        <v>17</v>
      </c>
      <c r="K1945" s="58" t="s">
        <v>17</v>
      </c>
    </row>
    <row r="1946" spans="1:11" x14ac:dyDescent="0.25">
      <c r="A1946" t="str">
        <f t="shared" si="31"/>
        <v>UnitRSP1</v>
      </c>
      <c r="B1946" s="58" t="s">
        <v>13</v>
      </c>
      <c r="C1946" s="96" t="s">
        <v>3620</v>
      </c>
      <c r="D1946" s="67" t="s">
        <v>3621</v>
      </c>
    </row>
    <row r="1947" spans="1:11" x14ac:dyDescent="0.25">
      <c r="A1947" t="str">
        <f t="shared" si="31"/>
        <v>UnitRSP2</v>
      </c>
      <c r="B1947" s="58" t="s">
        <v>13</v>
      </c>
      <c r="C1947" s="96" t="s">
        <v>3622</v>
      </c>
      <c r="D1947" s="67" t="s">
        <v>3623</v>
      </c>
    </row>
    <row r="1948" spans="1:11" x14ac:dyDescent="0.25">
      <c r="A1948" t="str">
        <f t="shared" si="31"/>
        <v>UnitRSP3</v>
      </c>
      <c r="B1948" s="58" t="s">
        <v>13</v>
      </c>
      <c r="C1948" s="96" t="s">
        <v>3624</v>
      </c>
      <c r="D1948" s="67" t="s">
        <v>3625</v>
      </c>
    </row>
    <row r="1949" spans="1:11" x14ac:dyDescent="0.25">
      <c r="A1949" t="str">
        <f t="shared" si="31"/>
        <v>UnitRSP4</v>
      </c>
      <c r="B1949" s="58" t="s">
        <v>13</v>
      </c>
      <c r="C1949" s="96" t="s">
        <v>3626</v>
      </c>
      <c r="D1949" s="67" t="s">
        <v>3627</v>
      </c>
    </row>
    <row r="1950" spans="1:11" x14ac:dyDescent="0.25">
      <c r="A1950" t="str">
        <f t="shared" si="31"/>
        <v>UnitRSP5</v>
      </c>
      <c r="B1950" s="58" t="s">
        <v>13</v>
      </c>
      <c r="C1950" s="96" t="s">
        <v>3628</v>
      </c>
      <c r="D1950" s="67" t="s">
        <v>3629</v>
      </c>
    </row>
    <row r="1951" spans="1:11" x14ac:dyDescent="0.25">
      <c r="A1951" t="str">
        <f t="shared" si="31"/>
        <v>UnitRSP6</v>
      </c>
      <c r="B1951" s="58" t="s">
        <v>13</v>
      </c>
      <c r="C1951" s="96" t="s">
        <v>3630</v>
      </c>
      <c r="D1951" s="67" t="s">
        <v>3631</v>
      </c>
    </row>
    <row r="1952" spans="1:11" x14ac:dyDescent="0.25">
      <c r="A1952" t="str">
        <f t="shared" si="31"/>
        <v>UnitRSP7</v>
      </c>
      <c r="B1952" s="58" t="s">
        <v>13</v>
      </c>
      <c r="C1952" s="96" t="s">
        <v>3632</v>
      </c>
      <c r="D1952" s="67" t="s">
        <v>3633</v>
      </c>
    </row>
    <row r="1953" spans="1:11" x14ac:dyDescent="0.25">
      <c r="A1953" t="str">
        <f t="shared" si="31"/>
        <v>UnitRSP8</v>
      </c>
      <c r="B1953" s="58" t="s">
        <v>13</v>
      </c>
      <c r="C1953" s="96" t="s">
        <v>3634</v>
      </c>
      <c r="D1953" s="67" t="s">
        <v>3635</v>
      </c>
    </row>
    <row r="1954" spans="1:11" x14ac:dyDescent="0.25">
      <c r="A1954" t="str">
        <f t="shared" si="31"/>
        <v>UnitWGHT</v>
      </c>
      <c r="B1954" s="58" t="s">
        <v>13</v>
      </c>
      <c r="C1954" s="96" t="s">
        <v>3636</v>
      </c>
      <c r="D1954" s="67" t="s">
        <v>3637</v>
      </c>
      <c r="I1954" s="58" t="s">
        <v>17</v>
      </c>
      <c r="J1954" s="58" t="s">
        <v>17</v>
      </c>
      <c r="K1954" s="58" t="s">
        <v>17</v>
      </c>
    </row>
    <row r="1955" spans="1:11" x14ac:dyDescent="0.25">
      <c r="A1955" t="str">
        <f t="shared" si="31"/>
        <v>Resource6372</v>
      </c>
      <c r="B1955" s="58" t="s">
        <v>6</v>
      </c>
      <c r="C1955" s="96" t="s">
        <v>3642</v>
      </c>
      <c r="D1955" s="58" t="s">
        <v>3508</v>
      </c>
      <c r="E1955" s="58" t="s">
        <v>3508</v>
      </c>
      <c r="F1955" s="58" t="s">
        <v>3508</v>
      </c>
      <c r="H1955" s="58" t="s">
        <v>17</v>
      </c>
      <c r="I1955" s="58" t="s">
        <v>17</v>
      </c>
      <c r="J1955" s="58" t="s">
        <v>17</v>
      </c>
      <c r="K1955" s="58" t="s">
        <v>17</v>
      </c>
    </row>
    <row r="1956" spans="1:11" x14ac:dyDescent="0.25">
      <c r="A1956" t="str">
        <f t="shared" si="31"/>
        <v>Resource6546</v>
      </c>
      <c r="B1956" s="58" t="s">
        <v>6</v>
      </c>
      <c r="C1956" s="96" t="s">
        <v>3643</v>
      </c>
      <c r="D1956" s="58" t="s">
        <v>3659</v>
      </c>
      <c r="E1956" s="58" t="s">
        <v>2470</v>
      </c>
      <c r="F1956" s="58" t="s">
        <v>2470</v>
      </c>
    </row>
    <row r="1957" spans="1:11" x14ac:dyDescent="0.25">
      <c r="A1957" t="str">
        <f t="shared" si="31"/>
        <v>Resource7420</v>
      </c>
      <c r="B1957" s="58" t="s">
        <v>6</v>
      </c>
      <c r="C1957" s="96" t="s">
        <v>3644</v>
      </c>
      <c r="D1957" s="58" t="s">
        <v>3660</v>
      </c>
      <c r="E1957" s="58" t="s">
        <v>3661</v>
      </c>
      <c r="F1957" s="58" t="s">
        <v>3661</v>
      </c>
    </row>
    <row r="1958" spans="1:11" x14ac:dyDescent="0.25">
      <c r="A1958" t="str">
        <f t="shared" si="31"/>
        <v>Resource7422</v>
      </c>
      <c r="B1958" s="58" t="s">
        <v>6</v>
      </c>
      <c r="C1958" s="96" t="s">
        <v>3645</v>
      </c>
      <c r="D1958" s="58" t="s">
        <v>3662</v>
      </c>
      <c r="E1958" s="58" t="s">
        <v>3663</v>
      </c>
      <c r="F1958" s="58" t="s">
        <v>3663</v>
      </c>
    </row>
    <row r="1959" spans="1:11" x14ac:dyDescent="0.25">
      <c r="A1959" t="str">
        <f t="shared" si="31"/>
        <v>Resource7425</v>
      </c>
      <c r="B1959" s="58" t="s">
        <v>6</v>
      </c>
      <c r="C1959" s="96" t="s">
        <v>3646</v>
      </c>
      <c r="D1959" s="58" t="s">
        <v>3664</v>
      </c>
      <c r="E1959" s="58" t="s">
        <v>3666</v>
      </c>
      <c r="F1959" s="58" t="s">
        <v>3666</v>
      </c>
    </row>
    <row r="1960" spans="1:11" x14ac:dyDescent="0.25">
      <c r="A1960" t="str">
        <f t="shared" si="31"/>
        <v>Resource7426</v>
      </c>
      <c r="B1960" s="58" t="s">
        <v>6</v>
      </c>
      <c r="C1960" s="96" t="s">
        <v>3647</v>
      </c>
      <c r="D1960" s="58" t="s">
        <v>3665</v>
      </c>
      <c r="E1960" s="58" t="s">
        <v>4099</v>
      </c>
      <c r="F1960" s="58" t="s">
        <v>4099</v>
      </c>
    </row>
    <row r="1961" spans="1:11" x14ac:dyDescent="0.25">
      <c r="A1961" t="str">
        <f t="shared" si="31"/>
        <v>Resource9018</v>
      </c>
      <c r="B1961" s="58" t="s">
        <v>6</v>
      </c>
      <c r="C1961" s="96" t="s">
        <v>3648</v>
      </c>
      <c r="D1961" s="58" t="s">
        <v>3668</v>
      </c>
      <c r="E1961" s="58" t="s">
        <v>3668</v>
      </c>
      <c r="F1961" s="58" t="s">
        <v>3668</v>
      </c>
    </row>
    <row r="1962" spans="1:11" x14ac:dyDescent="0.25">
      <c r="A1962" t="str">
        <f t="shared" si="31"/>
        <v>Resource9044</v>
      </c>
      <c r="B1962" s="58" t="s">
        <v>6</v>
      </c>
      <c r="C1962" s="96" t="s">
        <v>3649</v>
      </c>
      <c r="D1962" s="58" t="s">
        <v>3669</v>
      </c>
      <c r="E1962" s="58" t="s">
        <v>3670</v>
      </c>
      <c r="F1962" s="58" t="s">
        <v>3670</v>
      </c>
    </row>
    <row r="1963" spans="1:11" x14ac:dyDescent="0.25">
      <c r="A1963" t="str">
        <f t="shared" si="31"/>
        <v>Resource9045</v>
      </c>
      <c r="B1963" s="58" t="s">
        <v>6</v>
      </c>
      <c r="C1963" s="96" t="s">
        <v>3650</v>
      </c>
      <c r="D1963" s="58" t="s">
        <v>3671</v>
      </c>
      <c r="E1963" s="58" t="s">
        <v>3671</v>
      </c>
      <c r="F1963" s="58" t="s">
        <v>3671</v>
      </c>
    </row>
    <row r="1964" spans="1:11" x14ac:dyDescent="0.25">
      <c r="A1964" t="str">
        <f t="shared" si="31"/>
        <v>Resource9048</v>
      </c>
      <c r="B1964" s="58" t="s">
        <v>6</v>
      </c>
      <c r="C1964" s="96" t="s">
        <v>3651</v>
      </c>
      <c r="D1964" s="58" t="s">
        <v>3672</v>
      </c>
      <c r="E1964" s="58" t="s">
        <v>3672</v>
      </c>
      <c r="F1964" s="58" t="s">
        <v>3672</v>
      </c>
    </row>
    <row r="1965" spans="1:11" x14ac:dyDescent="0.25">
      <c r="A1965" t="str">
        <f t="shared" si="31"/>
        <v>Resource9060</v>
      </c>
      <c r="B1965" s="58" t="s">
        <v>6</v>
      </c>
      <c r="C1965" s="96" t="s">
        <v>3652</v>
      </c>
      <c r="D1965" s="58" t="s">
        <v>3673</v>
      </c>
      <c r="E1965" s="58" t="s">
        <v>1843</v>
      </c>
      <c r="F1965" s="58" t="s">
        <v>1843</v>
      </c>
    </row>
    <row r="1966" spans="1:11" x14ac:dyDescent="0.25">
      <c r="A1966" t="str">
        <f t="shared" si="31"/>
        <v>Resource9065</v>
      </c>
      <c r="B1966" s="58" t="s">
        <v>6</v>
      </c>
      <c r="C1966" s="96" t="s">
        <v>3653</v>
      </c>
      <c r="D1966" s="58" t="s">
        <v>3674</v>
      </c>
      <c r="E1966" s="58" t="s">
        <v>3675</v>
      </c>
      <c r="F1966" s="58" t="s">
        <v>3675</v>
      </c>
    </row>
    <row r="1967" spans="1:11" x14ac:dyDescent="0.25">
      <c r="A1967" t="str">
        <f t="shared" si="31"/>
        <v>Resource9070</v>
      </c>
      <c r="B1967" s="58" t="s">
        <v>6</v>
      </c>
      <c r="C1967" s="96" t="s">
        <v>3654</v>
      </c>
      <c r="D1967" s="58" t="s">
        <v>3655</v>
      </c>
      <c r="E1967" s="58" t="s">
        <v>3676</v>
      </c>
      <c r="F1967" s="58" t="s">
        <v>3676</v>
      </c>
    </row>
    <row r="1968" spans="1:11" x14ac:dyDescent="0.25">
      <c r="A1968" t="str">
        <f t="shared" si="31"/>
        <v>Resource3212</v>
      </c>
      <c r="B1968" s="58" t="s">
        <v>6</v>
      </c>
      <c r="C1968" s="96" t="s">
        <v>3638</v>
      </c>
      <c r="D1968" s="58" t="s">
        <v>3683</v>
      </c>
      <c r="E1968" s="58" t="s">
        <v>3684</v>
      </c>
      <c r="F1968" s="58" t="s">
        <v>3684</v>
      </c>
    </row>
    <row r="1969" spans="1:11" x14ac:dyDescent="0.25">
      <c r="A1969" t="str">
        <f t="shared" si="31"/>
        <v>Resource3215</v>
      </c>
      <c r="B1969" s="58" t="s">
        <v>6</v>
      </c>
      <c r="C1969" s="96" t="s">
        <v>796</v>
      </c>
      <c r="D1969" s="58" t="s">
        <v>3677</v>
      </c>
      <c r="E1969" s="58" t="s">
        <v>3829</v>
      </c>
      <c r="F1969" s="58" t="s">
        <v>3829</v>
      </c>
    </row>
    <row r="1970" spans="1:11" x14ac:dyDescent="0.25">
      <c r="A1970" t="str">
        <f t="shared" si="31"/>
        <v>Resource3220</v>
      </c>
      <c r="B1970" s="58" t="s">
        <v>6</v>
      </c>
      <c r="C1970" s="96" t="s">
        <v>3639</v>
      </c>
      <c r="D1970" s="58" t="s">
        <v>3640</v>
      </c>
      <c r="E1970" s="58" t="s">
        <v>3661</v>
      </c>
      <c r="F1970" s="58" t="s">
        <v>3661</v>
      </c>
    </row>
    <row r="1971" spans="1:11" x14ac:dyDescent="0.25">
      <c r="A1971" t="str">
        <f t="shared" si="31"/>
        <v>Resource3311</v>
      </c>
      <c r="B1971" s="58" t="s">
        <v>6</v>
      </c>
      <c r="C1971" s="96" t="s">
        <v>3641</v>
      </c>
      <c r="D1971" s="58" t="s">
        <v>3678</v>
      </c>
      <c r="E1971" s="58" t="s">
        <v>3679</v>
      </c>
      <c r="F1971" s="58" t="s">
        <v>3679</v>
      </c>
    </row>
    <row r="1972" spans="1:11" x14ac:dyDescent="0.25">
      <c r="A1972" t="str">
        <f t="shared" si="31"/>
        <v>Object4361</v>
      </c>
      <c r="B1972" s="58" t="s">
        <v>10</v>
      </c>
      <c r="C1972" s="96" t="s">
        <v>3656</v>
      </c>
      <c r="D1972" s="58" t="s">
        <v>3680</v>
      </c>
      <c r="E1972" s="58" t="s">
        <v>2077</v>
      </c>
      <c r="F1972" s="58" t="s">
        <v>2077</v>
      </c>
      <c r="H1972" s="58" t="s">
        <v>17</v>
      </c>
      <c r="I1972" s="58" t="s">
        <v>17</v>
      </c>
      <c r="J1972" s="58" t="s">
        <v>17</v>
      </c>
      <c r="K1972" s="58" t="s">
        <v>17</v>
      </c>
    </row>
    <row r="1973" spans="1:11" x14ac:dyDescent="0.25">
      <c r="A1973" t="str">
        <f t="shared" si="31"/>
        <v>Object5861</v>
      </c>
      <c r="B1973" s="58" t="s">
        <v>10</v>
      </c>
      <c r="C1973" s="96" t="s">
        <v>3657</v>
      </c>
      <c r="D1973" s="58" t="s">
        <v>3681</v>
      </c>
      <c r="E1973" s="58" t="s">
        <v>2199</v>
      </c>
      <c r="F1973" s="58" t="s">
        <v>2199</v>
      </c>
      <c r="H1973" s="58" t="s">
        <v>17</v>
      </c>
      <c r="I1973" s="58" t="s">
        <v>17</v>
      </c>
      <c r="J1973" s="58" t="s">
        <v>17</v>
      </c>
      <c r="K1973" s="58" t="s">
        <v>17</v>
      </c>
    </row>
    <row r="1974" spans="1:11" x14ac:dyDescent="0.25">
      <c r="A1974" t="str">
        <f t="shared" si="31"/>
        <v>Object5862</v>
      </c>
      <c r="B1974" s="58" t="s">
        <v>10</v>
      </c>
      <c r="C1974" s="96" t="s">
        <v>3658</v>
      </c>
      <c r="D1974" s="58" t="s">
        <v>3682</v>
      </c>
      <c r="E1974" s="58" t="s">
        <v>2199</v>
      </c>
      <c r="F1974" s="58" t="s">
        <v>2199</v>
      </c>
      <c r="H1974" s="58" t="s">
        <v>17</v>
      </c>
      <c r="I1974" s="58" t="s">
        <v>17</v>
      </c>
      <c r="J1974" s="58" t="s">
        <v>17</v>
      </c>
      <c r="K1974" s="58" t="s">
        <v>17</v>
      </c>
    </row>
    <row r="1975" spans="1:11" x14ac:dyDescent="0.25">
      <c r="A1975" t="str">
        <f t="shared" si="31"/>
        <v>Fund07</v>
      </c>
      <c r="B1975" s="58" t="s">
        <v>5</v>
      </c>
      <c r="C1975" s="100" t="s">
        <v>3685</v>
      </c>
      <c r="D1975" s="58" t="s">
        <v>3454</v>
      </c>
      <c r="E1975" s="58" t="s">
        <v>1625</v>
      </c>
      <c r="F1975" s="58" t="s">
        <v>1625</v>
      </c>
      <c r="H1975" s="58" t="s">
        <v>1841</v>
      </c>
      <c r="I1975" s="58" t="s">
        <v>1841</v>
      </c>
      <c r="J1975" s="58" t="s">
        <v>1841</v>
      </c>
      <c r="K1975" s="58" t="s">
        <v>1841</v>
      </c>
    </row>
    <row r="1976" spans="1:11" x14ac:dyDescent="0.25">
      <c r="A1976" t="str">
        <f t="shared" si="31"/>
        <v>Fund08</v>
      </c>
      <c r="B1976" s="58" t="s">
        <v>5</v>
      </c>
      <c r="C1976" s="100" t="s">
        <v>3686</v>
      </c>
      <c r="D1976" s="58" t="s">
        <v>3687</v>
      </c>
      <c r="E1976" s="58" t="s">
        <v>3688</v>
      </c>
      <c r="F1976" s="58" t="s">
        <v>3688</v>
      </c>
      <c r="H1976" s="58" t="s">
        <v>1841</v>
      </c>
      <c r="I1976" s="58" t="s">
        <v>1841</v>
      </c>
      <c r="J1976" s="58" t="s">
        <v>1841</v>
      </c>
      <c r="K1976" s="58" t="s">
        <v>1841</v>
      </c>
    </row>
    <row r="1977" spans="1:11" x14ac:dyDescent="0.25">
      <c r="A1977" t="str">
        <f t="shared" si="31"/>
        <v>Resource5630</v>
      </c>
      <c r="B1977" s="58" t="s">
        <v>6</v>
      </c>
      <c r="C1977" s="96" t="s">
        <v>3689</v>
      </c>
      <c r="D1977" s="58" t="s">
        <v>4120</v>
      </c>
      <c r="E1977" s="58" t="s">
        <v>4120</v>
      </c>
      <c r="F1977" s="58" t="s">
        <v>4120</v>
      </c>
    </row>
    <row r="1978" spans="1:11" x14ac:dyDescent="0.25">
      <c r="A1978" t="str">
        <f t="shared" si="31"/>
        <v>Resource7085</v>
      </c>
      <c r="B1978" s="58" t="s">
        <v>6</v>
      </c>
      <c r="C1978" s="96" t="s">
        <v>3690</v>
      </c>
      <c r="D1978" s="58" t="s">
        <v>3691</v>
      </c>
      <c r="E1978" s="58" t="s">
        <v>3698</v>
      </c>
      <c r="F1978" s="58" t="s">
        <v>3698</v>
      </c>
    </row>
    <row r="1979" spans="1:11" x14ac:dyDescent="0.25">
      <c r="A1979" t="str">
        <f t="shared" si="31"/>
        <v>Resource9019</v>
      </c>
      <c r="B1979" s="58" t="s">
        <v>6</v>
      </c>
      <c r="C1979" s="96" t="s">
        <v>3692</v>
      </c>
      <c r="D1979" s="67" t="s">
        <v>3693</v>
      </c>
      <c r="E1979" s="58" t="s">
        <v>3699</v>
      </c>
      <c r="F1979" s="58" t="s">
        <v>3699</v>
      </c>
      <c r="J1979" s="58" t="s">
        <v>17</v>
      </c>
      <c r="K1979" s="58" t="s">
        <v>17</v>
      </c>
    </row>
    <row r="1980" spans="1:11" x14ac:dyDescent="0.25">
      <c r="A1980" t="str">
        <f t="shared" si="31"/>
        <v>Resource9021</v>
      </c>
      <c r="B1980" s="58" t="s">
        <v>6</v>
      </c>
      <c r="C1980" s="96" t="s">
        <v>3694</v>
      </c>
      <c r="D1980" s="58" t="s">
        <v>3695</v>
      </c>
      <c r="E1980" s="58" t="s">
        <v>3085</v>
      </c>
      <c r="F1980" s="58" t="s">
        <v>3085</v>
      </c>
      <c r="J1980" s="58" t="s">
        <v>17</v>
      </c>
      <c r="K1980" s="58" t="s">
        <v>17</v>
      </c>
    </row>
    <row r="1981" spans="1:11" x14ac:dyDescent="0.25">
      <c r="A1981" t="str">
        <f t="shared" si="31"/>
        <v>Resource9043</v>
      </c>
      <c r="B1981" s="58" t="s">
        <v>6</v>
      </c>
      <c r="C1981" s="96" t="s">
        <v>3696</v>
      </c>
      <c r="D1981" s="67" t="s">
        <v>3697</v>
      </c>
      <c r="E1981" s="58" t="s">
        <v>3700</v>
      </c>
      <c r="F1981" s="58" t="s">
        <v>3700</v>
      </c>
    </row>
    <row r="1982" spans="1:11" x14ac:dyDescent="0.25">
      <c r="A1982" t="str">
        <f t="shared" si="31"/>
        <v>Object1130</v>
      </c>
      <c r="B1982" s="58" t="s">
        <v>10</v>
      </c>
      <c r="C1982" s="96" t="s">
        <v>187</v>
      </c>
      <c r="D1982" s="67" t="s">
        <v>3701</v>
      </c>
      <c r="E1982" s="67" t="s">
        <v>3701</v>
      </c>
    </row>
    <row r="1983" spans="1:11" x14ac:dyDescent="0.25">
      <c r="A1983" t="str">
        <f t="shared" si="31"/>
        <v>Object1230</v>
      </c>
      <c r="B1983" s="58" t="s">
        <v>10</v>
      </c>
      <c r="C1983" s="96" t="s">
        <v>3702</v>
      </c>
      <c r="D1983" s="67" t="s">
        <v>3703</v>
      </c>
      <c r="E1983" s="67" t="s">
        <v>3701</v>
      </c>
    </row>
    <row r="1984" spans="1:11" x14ac:dyDescent="0.25">
      <c r="A1984" t="str">
        <f t="shared" si="31"/>
        <v>Object8696</v>
      </c>
      <c r="B1984" s="58" t="s">
        <v>10</v>
      </c>
      <c r="C1984" s="96" t="s">
        <v>3705</v>
      </c>
      <c r="D1984" s="67" t="s">
        <v>3706</v>
      </c>
      <c r="E1984" s="67" t="s">
        <v>3706</v>
      </c>
    </row>
    <row r="1985" spans="1:5" x14ac:dyDescent="0.25">
      <c r="A1985" t="str">
        <f t="shared" si="31"/>
        <v>Object9135</v>
      </c>
      <c r="B1985" s="58" t="s">
        <v>10</v>
      </c>
      <c r="C1985" s="96" t="s">
        <v>3707</v>
      </c>
      <c r="D1985" s="67" t="s">
        <v>3708</v>
      </c>
      <c r="E1985" s="67" t="s">
        <v>3708</v>
      </c>
    </row>
    <row r="1986" spans="1:5" x14ac:dyDescent="0.25">
      <c r="A1986" t="str">
        <f t="shared" si="31"/>
        <v>Object9640</v>
      </c>
      <c r="B1986" s="58" t="s">
        <v>10</v>
      </c>
      <c r="C1986" s="96" t="s">
        <v>3709</v>
      </c>
      <c r="D1986" s="67" t="s">
        <v>3710</v>
      </c>
      <c r="E1986" s="67" t="s">
        <v>3710</v>
      </c>
    </row>
    <row r="1987" spans="1:5" x14ac:dyDescent="0.25">
      <c r="A1987" t="str">
        <f t="shared" si="31"/>
        <v>Management2018</v>
      </c>
      <c r="B1987" s="58" t="s">
        <v>12</v>
      </c>
      <c r="C1987" s="96" t="s">
        <v>3711</v>
      </c>
      <c r="D1987" s="67" t="s">
        <v>3712</v>
      </c>
    </row>
    <row r="1988" spans="1:5" x14ac:dyDescent="0.25">
      <c r="A1988" t="str">
        <f t="shared" si="31"/>
        <v>Management2019</v>
      </c>
      <c r="B1988" s="58" t="s">
        <v>12</v>
      </c>
      <c r="C1988" s="96" t="s">
        <v>3713</v>
      </c>
      <c r="D1988" s="67" t="s">
        <v>3714</v>
      </c>
    </row>
    <row r="1989" spans="1:5" x14ac:dyDescent="0.25">
      <c r="A1989" t="str">
        <f t="shared" ref="A1989:A2052" si="32">B1989&amp;C1989</f>
        <v>Management2020</v>
      </c>
      <c r="B1989" s="58" t="s">
        <v>12</v>
      </c>
      <c r="C1989" s="96" t="s">
        <v>795</v>
      </c>
      <c r="D1989" s="67" t="s">
        <v>3715</v>
      </c>
    </row>
    <row r="1990" spans="1:5" x14ac:dyDescent="0.25">
      <c r="A1990" t="str">
        <f t="shared" si="32"/>
        <v>Management2021</v>
      </c>
      <c r="B1990" s="58" t="s">
        <v>12</v>
      </c>
      <c r="C1990" s="96" t="s">
        <v>3716</v>
      </c>
      <c r="D1990" s="67" t="s">
        <v>3717</v>
      </c>
    </row>
    <row r="1991" spans="1:5" x14ac:dyDescent="0.25">
      <c r="A1991" t="str">
        <f t="shared" si="32"/>
        <v>ManagementABM0</v>
      </c>
      <c r="B1991" s="58" t="s">
        <v>12</v>
      </c>
      <c r="C1991" s="96" t="s">
        <v>3718</v>
      </c>
      <c r="D1991" s="67" t="s">
        <v>3719</v>
      </c>
    </row>
    <row r="1992" spans="1:5" x14ac:dyDescent="0.25">
      <c r="A1992" t="str">
        <f t="shared" si="32"/>
        <v>ManagementCCEX</v>
      </c>
      <c r="B1992" s="58" t="s">
        <v>12</v>
      </c>
      <c r="C1992" s="96" t="s">
        <v>3720</v>
      </c>
      <c r="D1992" s="67" t="s">
        <v>3721</v>
      </c>
    </row>
    <row r="1993" spans="1:5" x14ac:dyDescent="0.25">
      <c r="A1993" t="str">
        <f t="shared" si="32"/>
        <v>ManagementDEPC</v>
      </c>
      <c r="B1993" s="58" t="s">
        <v>12</v>
      </c>
      <c r="C1993" s="96" t="s">
        <v>1011</v>
      </c>
      <c r="D1993" s="67" t="s">
        <v>3722</v>
      </c>
    </row>
    <row r="1994" spans="1:5" x14ac:dyDescent="0.25">
      <c r="A1994" t="str">
        <f t="shared" si="32"/>
        <v>ManagementPSTR</v>
      </c>
      <c r="B1994" s="58" t="s">
        <v>12</v>
      </c>
      <c r="C1994" s="96" t="s">
        <v>3723</v>
      </c>
      <c r="D1994" s="67" t="s">
        <v>3724</v>
      </c>
    </row>
    <row r="1995" spans="1:5" x14ac:dyDescent="0.25">
      <c r="A1995" t="str">
        <f t="shared" si="32"/>
        <v>ManagementSSCH</v>
      </c>
      <c r="B1995" s="58" t="s">
        <v>12</v>
      </c>
      <c r="C1995" s="96" t="s">
        <v>1584</v>
      </c>
      <c r="D1995" s="67" t="s">
        <v>1899</v>
      </c>
    </row>
    <row r="1996" spans="1:5" x14ac:dyDescent="0.25">
      <c r="A1996" t="str">
        <f t="shared" si="32"/>
        <v>Unit06ST</v>
      </c>
      <c r="B1996" s="58" t="s">
        <v>13</v>
      </c>
      <c r="C1996" s="101" t="s">
        <v>3725</v>
      </c>
      <c r="D1996" s="67" t="s">
        <v>3726</v>
      </c>
    </row>
    <row r="1997" spans="1:5" x14ac:dyDescent="0.25">
      <c r="A1997" t="str">
        <f t="shared" si="32"/>
        <v>Unit07CS</v>
      </c>
      <c r="B1997" s="58" t="s">
        <v>13</v>
      </c>
      <c r="C1997" s="101" t="s">
        <v>3727</v>
      </c>
      <c r="D1997" s="67" t="s">
        <v>3728</v>
      </c>
    </row>
    <row r="1998" spans="1:5" x14ac:dyDescent="0.25">
      <c r="A1998" t="str">
        <f t="shared" si="32"/>
        <v>Unit08ET</v>
      </c>
      <c r="B1998" s="58" t="s">
        <v>13</v>
      </c>
      <c r="C1998" s="101" t="s">
        <v>3729</v>
      </c>
      <c r="D1998" s="67" t="s">
        <v>3730</v>
      </c>
    </row>
    <row r="1999" spans="1:5" x14ac:dyDescent="0.25">
      <c r="A1999" t="str">
        <f t="shared" si="32"/>
        <v>Unit08SV</v>
      </c>
      <c r="B1999" s="58" t="s">
        <v>13</v>
      </c>
      <c r="C1999" s="101" t="s">
        <v>3731</v>
      </c>
      <c r="D1999" s="67" t="s">
        <v>3732</v>
      </c>
    </row>
    <row r="2000" spans="1:5" x14ac:dyDescent="0.25">
      <c r="A2000" t="str">
        <f t="shared" si="32"/>
        <v>Unit10AS</v>
      </c>
      <c r="B2000" s="58" t="s">
        <v>13</v>
      </c>
      <c r="C2000" s="101" t="s">
        <v>3733</v>
      </c>
      <c r="D2000" s="67" t="s">
        <v>3734</v>
      </c>
    </row>
    <row r="2001" spans="1:4" x14ac:dyDescent="0.25">
      <c r="A2001" t="str">
        <f t="shared" si="32"/>
        <v>Unit11RI</v>
      </c>
      <c r="B2001" s="58" t="s">
        <v>13</v>
      </c>
      <c r="C2001" s="101" t="s">
        <v>3735</v>
      </c>
      <c r="D2001" s="67" t="s">
        <v>3736</v>
      </c>
    </row>
    <row r="2002" spans="1:4" x14ac:dyDescent="0.25">
      <c r="A2002" t="str">
        <f t="shared" si="32"/>
        <v>Unit12AQ</v>
      </c>
      <c r="B2002" s="58" t="s">
        <v>13</v>
      </c>
      <c r="C2002" s="101" t="s">
        <v>3737</v>
      </c>
      <c r="D2002" s="67" t="s">
        <v>3738</v>
      </c>
    </row>
    <row r="2003" spans="1:4" x14ac:dyDescent="0.25">
      <c r="A2003" t="str">
        <f t="shared" si="32"/>
        <v>Unit13RO</v>
      </c>
      <c r="B2003" s="58" t="s">
        <v>13</v>
      </c>
      <c r="C2003" s="101" t="s">
        <v>3739</v>
      </c>
      <c r="D2003" s="67" t="s">
        <v>3740</v>
      </c>
    </row>
    <row r="2004" spans="1:4" x14ac:dyDescent="0.25">
      <c r="A2004" t="str">
        <f t="shared" si="32"/>
        <v>Unit1CPR</v>
      </c>
      <c r="B2004" s="58" t="s">
        <v>13</v>
      </c>
      <c r="C2004" s="101" t="s">
        <v>3741</v>
      </c>
      <c r="D2004" s="67" t="s">
        <v>3742</v>
      </c>
    </row>
    <row r="2005" spans="1:4" x14ac:dyDescent="0.25">
      <c r="A2005" t="str">
        <f t="shared" si="32"/>
        <v>Unit1ILT</v>
      </c>
      <c r="B2005" s="58" t="s">
        <v>13</v>
      </c>
      <c r="C2005" s="101" t="s">
        <v>3743</v>
      </c>
      <c r="D2005" s="67" t="s">
        <v>3744</v>
      </c>
    </row>
    <row r="2006" spans="1:4" x14ac:dyDescent="0.25">
      <c r="A2006" t="str">
        <f t="shared" si="32"/>
        <v>Unit2CLG</v>
      </c>
      <c r="B2006" s="58" t="s">
        <v>13</v>
      </c>
      <c r="C2006" s="101" t="s">
        <v>3745</v>
      </c>
      <c r="D2006" s="67" t="s">
        <v>3746</v>
      </c>
    </row>
    <row r="2007" spans="1:4" x14ac:dyDescent="0.25">
      <c r="A2007" t="str">
        <f t="shared" si="32"/>
        <v>Unit2SCH</v>
      </c>
      <c r="B2007" s="58" t="s">
        <v>13</v>
      </c>
      <c r="C2007" s="101" t="s">
        <v>3747</v>
      </c>
      <c r="D2007" s="67" t="s">
        <v>3748</v>
      </c>
    </row>
    <row r="2008" spans="1:4" x14ac:dyDescent="0.25">
      <c r="A2008" t="str">
        <f t="shared" si="32"/>
        <v>Unit3AUN</v>
      </c>
      <c r="B2008" s="58" t="s">
        <v>13</v>
      </c>
      <c r="C2008" s="101" t="s">
        <v>3749</v>
      </c>
      <c r="D2008" s="67" t="s">
        <v>3750</v>
      </c>
    </row>
    <row r="2009" spans="1:4" x14ac:dyDescent="0.25">
      <c r="A2009" t="str">
        <f t="shared" si="32"/>
        <v>Unit3IPS</v>
      </c>
      <c r="B2009" s="58" t="s">
        <v>13</v>
      </c>
      <c r="C2009" s="101" t="s">
        <v>3751</v>
      </c>
      <c r="D2009" s="67" t="s">
        <v>3752</v>
      </c>
    </row>
    <row r="2010" spans="1:4" x14ac:dyDescent="0.25">
      <c r="A2010" t="str">
        <f t="shared" si="32"/>
        <v>Unit4CLH</v>
      </c>
      <c r="B2010" s="58" t="s">
        <v>13</v>
      </c>
      <c r="C2010" s="101" t="s">
        <v>3753</v>
      </c>
      <c r="D2010" s="67" t="s">
        <v>3754</v>
      </c>
    </row>
    <row r="2011" spans="1:4" x14ac:dyDescent="0.25">
      <c r="A2011" t="str">
        <f t="shared" si="32"/>
        <v>Unit4DPR</v>
      </c>
      <c r="B2011" s="58" t="s">
        <v>13</v>
      </c>
      <c r="C2011" s="101" t="s">
        <v>3755</v>
      </c>
      <c r="D2011" s="67" t="s">
        <v>3756</v>
      </c>
    </row>
    <row r="2012" spans="1:4" x14ac:dyDescent="0.25">
      <c r="A2012" t="str">
        <f t="shared" si="32"/>
        <v>Unit5CDP</v>
      </c>
      <c r="B2012" s="58" t="s">
        <v>13</v>
      </c>
      <c r="C2012" s="101" t="s">
        <v>3757</v>
      </c>
      <c r="D2012" s="67" t="s">
        <v>3758</v>
      </c>
    </row>
    <row r="2013" spans="1:4" x14ac:dyDescent="0.25">
      <c r="A2013" t="str">
        <f t="shared" si="32"/>
        <v>Unit5LTC</v>
      </c>
      <c r="B2013" s="58" t="s">
        <v>13</v>
      </c>
      <c r="C2013" s="101" t="s">
        <v>3759</v>
      </c>
      <c r="D2013" s="67" t="s">
        <v>3760</v>
      </c>
    </row>
    <row r="2014" spans="1:4" x14ac:dyDescent="0.25">
      <c r="A2014" t="str">
        <f t="shared" si="32"/>
        <v>Unit6AAS</v>
      </c>
      <c r="B2014" s="58" t="s">
        <v>13</v>
      </c>
      <c r="C2014" s="101" t="s">
        <v>3761</v>
      </c>
      <c r="D2014" s="67" t="s">
        <v>3762</v>
      </c>
    </row>
    <row r="2015" spans="1:4" x14ac:dyDescent="0.25">
      <c r="A2015" t="str">
        <f t="shared" si="32"/>
        <v>Unit7TIP</v>
      </c>
      <c r="B2015" s="58" t="s">
        <v>13</v>
      </c>
      <c r="C2015" s="101" t="s">
        <v>3763</v>
      </c>
      <c r="D2015" s="67" t="s">
        <v>3764</v>
      </c>
    </row>
    <row r="2016" spans="1:4" x14ac:dyDescent="0.25">
      <c r="A2016" t="str">
        <f t="shared" si="32"/>
        <v>Unit9014</v>
      </c>
      <c r="B2016" s="58" t="s">
        <v>13</v>
      </c>
      <c r="C2016" s="101" t="s">
        <v>153</v>
      </c>
      <c r="D2016" s="67" t="s">
        <v>2886</v>
      </c>
    </row>
    <row r="2017" spans="1:4" x14ac:dyDescent="0.25">
      <c r="A2017" t="str">
        <f t="shared" si="32"/>
        <v>Unit9MHS</v>
      </c>
      <c r="B2017" s="58" t="s">
        <v>13</v>
      </c>
      <c r="C2017" s="101" t="s">
        <v>3765</v>
      </c>
      <c r="D2017" s="67" t="s">
        <v>3766</v>
      </c>
    </row>
    <row r="2018" spans="1:4" x14ac:dyDescent="0.25">
      <c r="A2018" t="str">
        <f t="shared" si="32"/>
        <v>UnitAAS3</v>
      </c>
      <c r="B2018" s="58" t="s">
        <v>13</v>
      </c>
      <c r="C2018" s="101" t="s">
        <v>3767</v>
      </c>
      <c r="D2018" s="67" t="s">
        <v>3768</v>
      </c>
    </row>
    <row r="2019" spans="1:4" x14ac:dyDescent="0.25">
      <c r="A2019" t="str">
        <f t="shared" si="32"/>
        <v>UnitAGEN</v>
      </c>
      <c r="B2019" s="58" t="s">
        <v>13</v>
      </c>
      <c r="C2019" s="101" t="s">
        <v>3769</v>
      </c>
      <c r="D2019" s="67" t="s">
        <v>3770</v>
      </c>
    </row>
    <row r="2020" spans="1:4" x14ac:dyDescent="0.25">
      <c r="A2020" t="str">
        <f t="shared" si="32"/>
        <v>UnitAIM4</v>
      </c>
      <c r="B2020" s="58" t="s">
        <v>13</v>
      </c>
      <c r="C2020" s="101" t="s">
        <v>3771</v>
      </c>
      <c r="D2020" s="67" t="s">
        <v>3772</v>
      </c>
    </row>
    <row r="2021" spans="1:4" x14ac:dyDescent="0.25">
      <c r="A2021" t="str">
        <f t="shared" si="32"/>
        <v>UnitBL08</v>
      </c>
      <c r="B2021" s="58" t="s">
        <v>13</v>
      </c>
      <c r="C2021" s="101" t="s">
        <v>3773</v>
      </c>
      <c r="D2021" s="67" t="s">
        <v>3774</v>
      </c>
    </row>
    <row r="2022" spans="1:4" x14ac:dyDescent="0.25">
      <c r="A2022" t="str">
        <f t="shared" si="32"/>
        <v>UnitCHAV</v>
      </c>
      <c r="B2022" s="58" t="s">
        <v>13</v>
      </c>
      <c r="C2022" s="101" t="s">
        <v>3775</v>
      </c>
      <c r="D2022" s="67" t="s">
        <v>3776</v>
      </c>
    </row>
    <row r="2023" spans="1:4" x14ac:dyDescent="0.25">
      <c r="A2023" t="str">
        <f t="shared" si="32"/>
        <v>UnitCHKS</v>
      </c>
      <c r="B2023" s="58" t="s">
        <v>13</v>
      </c>
      <c r="C2023" s="101" t="s">
        <v>3777</v>
      </c>
      <c r="D2023" s="67" t="s">
        <v>3778</v>
      </c>
    </row>
    <row r="2024" spans="1:4" x14ac:dyDescent="0.25">
      <c r="A2024" t="str">
        <f t="shared" si="32"/>
        <v>UnitCHRM</v>
      </c>
      <c r="B2024" s="58" t="s">
        <v>13</v>
      </c>
      <c r="C2024" s="101" t="s">
        <v>3779</v>
      </c>
      <c r="D2024" s="67" t="s">
        <v>3780</v>
      </c>
    </row>
    <row r="2025" spans="1:4" x14ac:dyDescent="0.25">
      <c r="A2025" t="str">
        <f t="shared" si="32"/>
        <v>UnitCISC</v>
      </c>
      <c r="B2025" s="58" t="s">
        <v>13</v>
      </c>
      <c r="C2025" s="101" t="s">
        <v>3781</v>
      </c>
      <c r="D2025" s="67" t="s">
        <v>3247</v>
      </c>
    </row>
    <row r="2026" spans="1:4" x14ac:dyDescent="0.25">
      <c r="A2026" t="str">
        <f t="shared" si="32"/>
        <v>UnitDC05</v>
      </c>
      <c r="B2026" s="58" t="s">
        <v>13</v>
      </c>
      <c r="C2026" s="101" t="s">
        <v>3782</v>
      </c>
      <c r="D2026" s="67" t="s">
        <v>3783</v>
      </c>
    </row>
    <row r="2027" spans="1:4" x14ac:dyDescent="0.25">
      <c r="A2027" t="str">
        <f t="shared" si="32"/>
        <v>UnitFOST</v>
      </c>
      <c r="B2027" s="58" t="s">
        <v>13</v>
      </c>
      <c r="C2027" s="101" t="s">
        <v>3784</v>
      </c>
      <c r="D2027" s="67" t="s">
        <v>3785</v>
      </c>
    </row>
    <row r="2028" spans="1:4" x14ac:dyDescent="0.25">
      <c r="A2028" t="str">
        <f t="shared" si="32"/>
        <v>UnitGAME</v>
      </c>
      <c r="B2028" s="58" t="s">
        <v>13</v>
      </c>
      <c r="C2028" s="101" t="s">
        <v>3786</v>
      </c>
      <c r="D2028" s="67" t="s">
        <v>3787</v>
      </c>
    </row>
    <row r="2029" spans="1:4" x14ac:dyDescent="0.25">
      <c r="A2029" t="str">
        <f t="shared" si="32"/>
        <v>UnitGASP</v>
      </c>
      <c r="B2029" s="58" t="s">
        <v>13</v>
      </c>
      <c r="C2029" s="101" t="s">
        <v>3788</v>
      </c>
      <c r="D2029" s="67" t="s">
        <v>3789</v>
      </c>
    </row>
    <row r="2030" spans="1:4" x14ac:dyDescent="0.25">
      <c r="A2030" t="str">
        <f t="shared" si="32"/>
        <v>UnitHCM6</v>
      </c>
      <c r="B2030" s="58" t="s">
        <v>13</v>
      </c>
      <c r="C2030" s="101" t="s">
        <v>3790</v>
      </c>
      <c r="D2030" s="67" t="s">
        <v>3791</v>
      </c>
    </row>
    <row r="2031" spans="1:4" x14ac:dyDescent="0.25">
      <c r="A2031" t="str">
        <f t="shared" si="32"/>
        <v>UnitIM02</v>
      </c>
      <c r="B2031" s="58" t="s">
        <v>13</v>
      </c>
      <c r="C2031" s="101" t="s">
        <v>3792</v>
      </c>
      <c r="D2031" s="67" t="s">
        <v>3793</v>
      </c>
    </row>
    <row r="2032" spans="1:4" x14ac:dyDescent="0.25">
      <c r="A2032" t="str">
        <f t="shared" si="32"/>
        <v>UnitLL01</v>
      </c>
      <c r="B2032" s="58" t="s">
        <v>13</v>
      </c>
      <c r="C2032" s="101" t="s">
        <v>3794</v>
      </c>
      <c r="D2032" s="67" t="s">
        <v>3795</v>
      </c>
    </row>
    <row r="2033" spans="1:4" x14ac:dyDescent="0.25">
      <c r="A2033" t="str">
        <f t="shared" si="32"/>
        <v>UnitPHEX</v>
      </c>
      <c r="B2033" s="58" t="s">
        <v>13</v>
      </c>
      <c r="C2033" s="101" t="s">
        <v>3796</v>
      </c>
      <c r="D2033" s="67" t="s">
        <v>3797</v>
      </c>
    </row>
    <row r="2034" spans="1:4" x14ac:dyDescent="0.25">
      <c r="A2034" t="str">
        <f t="shared" si="32"/>
        <v>UnitPLNT</v>
      </c>
      <c r="B2034" s="58" t="s">
        <v>13</v>
      </c>
      <c r="C2034" s="101" t="s">
        <v>3798</v>
      </c>
      <c r="D2034" s="67" t="s">
        <v>3799</v>
      </c>
    </row>
    <row r="2035" spans="1:4" x14ac:dyDescent="0.25">
      <c r="A2035" t="str">
        <f t="shared" si="32"/>
        <v>UnitPORT</v>
      </c>
      <c r="B2035" s="58" t="s">
        <v>13</v>
      </c>
      <c r="C2035" s="101" t="s">
        <v>3800</v>
      </c>
      <c r="D2035" s="67" t="s">
        <v>3801</v>
      </c>
    </row>
    <row r="2036" spans="1:4" x14ac:dyDescent="0.25">
      <c r="A2036" t="str">
        <f t="shared" si="32"/>
        <v>UnitPROD</v>
      </c>
      <c r="B2036" s="58" t="s">
        <v>13</v>
      </c>
      <c r="C2036" s="101" t="s">
        <v>3802</v>
      </c>
      <c r="D2036" s="67" t="s">
        <v>3803</v>
      </c>
    </row>
    <row r="2037" spans="1:4" x14ac:dyDescent="0.25">
      <c r="A2037" t="str">
        <f t="shared" si="32"/>
        <v>UnitPT09</v>
      </c>
      <c r="B2037" s="58" t="s">
        <v>13</v>
      </c>
      <c r="C2037" s="101" t="s">
        <v>3804</v>
      </c>
      <c r="D2037" s="67" t="s">
        <v>3805</v>
      </c>
    </row>
    <row r="2038" spans="1:4" x14ac:dyDescent="0.25">
      <c r="A2038" t="str">
        <f t="shared" si="32"/>
        <v>UnitRIIG</v>
      </c>
      <c r="B2038" s="58" t="s">
        <v>13</v>
      </c>
      <c r="C2038" s="101" t="s">
        <v>3806</v>
      </c>
      <c r="D2038" s="67" t="s">
        <v>3807</v>
      </c>
    </row>
    <row r="2039" spans="1:4" x14ac:dyDescent="0.25">
      <c r="A2039" t="str">
        <f t="shared" si="32"/>
        <v>UnitSAFE</v>
      </c>
      <c r="B2039" s="58" t="s">
        <v>13</v>
      </c>
      <c r="C2039" s="101" t="s">
        <v>3808</v>
      </c>
      <c r="D2039" s="67" t="s">
        <v>2143</v>
      </c>
    </row>
    <row r="2040" spans="1:4" x14ac:dyDescent="0.25">
      <c r="A2040" t="str">
        <f t="shared" si="32"/>
        <v>UnitSIGN</v>
      </c>
      <c r="B2040" s="58" t="s">
        <v>13</v>
      </c>
      <c r="C2040" s="101" t="s">
        <v>3809</v>
      </c>
      <c r="D2040" s="67" t="s">
        <v>3810</v>
      </c>
    </row>
    <row r="2041" spans="1:4" x14ac:dyDescent="0.25">
      <c r="A2041" t="str">
        <f t="shared" si="32"/>
        <v>UnitSPSH</v>
      </c>
      <c r="B2041" s="58" t="s">
        <v>13</v>
      </c>
      <c r="C2041" s="101" t="s">
        <v>3811</v>
      </c>
      <c r="D2041" s="67" t="s">
        <v>3812</v>
      </c>
    </row>
    <row r="2042" spans="1:4" x14ac:dyDescent="0.25">
      <c r="A2042" t="str">
        <f t="shared" si="32"/>
        <v>UnitSRTY</v>
      </c>
      <c r="B2042" s="58" t="s">
        <v>13</v>
      </c>
      <c r="C2042" s="101" t="s">
        <v>3813</v>
      </c>
      <c r="D2042" s="67" t="s">
        <v>3814</v>
      </c>
    </row>
    <row r="2043" spans="1:4" x14ac:dyDescent="0.25">
      <c r="A2043" t="str">
        <f t="shared" si="32"/>
        <v>UnitSTFM</v>
      </c>
      <c r="B2043" s="58" t="s">
        <v>13</v>
      </c>
      <c r="C2043" s="101" t="s">
        <v>3815</v>
      </c>
      <c r="D2043" s="67" t="s">
        <v>3816</v>
      </c>
    </row>
    <row r="2044" spans="1:4" x14ac:dyDescent="0.25">
      <c r="A2044" t="str">
        <f t="shared" si="32"/>
        <v>UnitSW05</v>
      </c>
      <c r="B2044" s="58" t="s">
        <v>13</v>
      </c>
      <c r="C2044" s="101" t="s">
        <v>3817</v>
      </c>
      <c r="D2044" s="67" t="s">
        <v>3818</v>
      </c>
    </row>
    <row r="2045" spans="1:4" x14ac:dyDescent="0.25">
      <c r="A2045" t="str">
        <f t="shared" si="32"/>
        <v>UnitTACT</v>
      </c>
      <c r="B2045" s="58" t="s">
        <v>13</v>
      </c>
      <c r="C2045" s="101" t="s">
        <v>3819</v>
      </c>
      <c r="D2045" s="67" t="s">
        <v>3820</v>
      </c>
    </row>
    <row r="2046" spans="1:4" x14ac:dyDescent="0.25">
      <c r="A2046" t="str">
        <f t="shared" si="32"/>
        <v>UnitTELE</v>
      </c>
      <c r="B2046" s="58" t="s">
        <v>13</v>
      </c>
      <c r="C2046" s="101" t="s">
        <v>3821</v>
      </c>
      <c r="D2046" s="67" t="s">
        <v>3822</v>
      </c>
    </row>
    <row r="2047" spans="1:4" x14ac:dyDescent="0.25">
      <c r="A2047" t="str">
        <f t="shared" si="32"/>
        <v>UnitTIM4</v>
      </c>
      <c r="B2047" s="58" t="s">
        <v>13</v>
      </c>
      <c r="C2047" s="101" t="s">
        <v>3823</v>
      </c>
      <c r="D2047" s="67" t="s">
        <v>3824</v>
      </c>
    </row>
    <row r="2048" spans="1:4" x14ac:dyDescent="0.25">
      <c r="A2048" t="str">
        <f t="shared" si="32"/>
        <v>UnitTRCK</v>
      </c>
      <c r="B2048" s="58" t="s">
        <v>13</v>
      </c>
      <c r="C2048" s="101" t="s">
        <v>3825</v>
      </c>
      <c r="D2048" s="67" t="s">
        <v>3826</v>
      </c>
    </row>
    <row r="2049" spans="1:6" x14ac:dyDescent="0.25">
      <c r="A2049" t="str">
        <f t="shared" si="32"/>
        <v>UnitUNIV</v>
      </c>
      <c r="B2049" s="58" t="s">
        <v>13</v>
      </c>
      <c r="C2049" s="101" t="s">
        <v>3827</v>
      </c>
      <c r="D2049" s="67" t="s">
        <v>3828</v>
      </c>
    </row>
    <row r="2050" spans="1:6" x14ac:dyDescent="0.25">
      <c r="A2050" t="str">
        <f t="shared" si="32"/>
        <v>Resource2600</v>
      </c>
      <c r="B2050" s="58" t="s">
        <v>6</v>
      </c>
      <c r="C2050" s="96" t="s">
        <v>3830</v>
      </c>
      <c r="D2050" s="58" t="s">
        <v>3831</v>
      </c>
      <c r="E2050" s="58" t="s">
        <v>3667</v>
      </c>
      <c r="F2050" s="58" t="s">
        <v>3667</v>
      </c>
    </row>
    <row r="2051" spans="1:6" x14ac:dyDescent="0.25">
      <c r="A2051" t="str">
        <f t="shared" si="32"/>
        <v>Resource3213</v>
      </c>
      <c r="B2051" s="58" t="s">
        <v>6</v>
      </c>
      <c r="C2051" s="96" t="s">
        <v>3832</v>
      </c>
      <c r="D2051" s="102" t="s">
        <v>4117</v>
      </c>
      <c r="E2051" s="102" t="s">
        <v>4117</v>
      </c>
      <c r="F2051" s="102" t="s">
        <v>4117</v>
      </c>
    </row>
    <row r="2052" spans="1:6" x14ac:dyDescent="0.25">
      <c r="A2052" t="str">
        <f t="shared" si="32"/>
        <v>Resource3214</v>
      </c>
      <c r="B2052" s="58" t="s">
        <v>6</v>
      </c>
      <c r="C2052" s="96" t="s">
        <v>3833</v>
      </c>
      <c r="D2052" s="102" t="s">
        <v>4119</v>
      </c>
      <c r="E2052" s="102" t="s">
        <v>4118</v>
      </c>
      <c r="F2052" s="102" t="s">
        <v>4118</v>
      </c>
    </row>
    <row r="2053" spans="1:6" x14ac:dyDescent="0.25">
      <c r="A2053" t="str">
        <f t="shared" ref="A2053:A2116" si="33">B2053&amp;C2053</f>
        <v>Resource3216</v>
      </c>
      <c r="B2053" s="58" t="s">
        <v>6</v>
      </c>
      <c r="C2053" s="96" t="s">
        <v>3834</v>
      </c>
      <c r="D2053" s="102" t="s">
        <v>3835</v>
      </c>
      <c r="E2053" s="102" t="s">
        <v>3835</v>
      </c>
      <c r="F2053" s="102" t="s">
        <v>3835</v>
      </c>
    </row>
    <row r="2054" spans="1:6" x14ac:dyDescent="0.25">
      <c r="A2054" t="str">
        <f t="shared" si="33"/>
        <v>Resource3217</v>
      </c>
      <c r="B2054" s="58" t="s">
        <v>6</v>
      </c>
      <c r="C2054" s="96" t="s">
        <v>3836</v>
      </c>
      <c r="D2054" s="102" t="s">
        <v>3837</v>
      </c>
      <c r="E2054" s="102" t="s">
        <v>3837</v>
      </c>
      <c r="F2054" s="102" t="s">
        <v>3837</v>
      </c>
    </row>
    <row r="2055" spans="1:6" x14ac:dyDescent="0.25">
      <c r="A2055" t="str">
        <f t="shared" si="33"/>
        <v>Resource3218</v>
      </c>
      <c r="B2055" s="58" t="s">
        <v>6</v>
      </c>
      <c r="C2055" s="96" t="s">
        <v>3838</v>
      </c>
      <c r="D2055" s="102" t="s">
        <v>3839</v>
      </c>
      <c r="E2055" s="102" t="s">
        <v>3839</v>
      </c>
      <c r="F2055" s="102" t="s">
        <v>3839</v>
      </c>
    </row>
    <row r="2056" spans="1:6" x14ac:dyDescent="0.25">
      <c r="A2056" t="str">
        <f t="shared" si="33"/>
        <v>Resource3219</v>
      </c>
      <c r="B2056" s="58" t="s">
        <v>6</v>
      </c>
      <c r="C2056" s="96" t="s">
        <v>3840</v>
      </c>
      <c r="D2056" s="102" t="s">
        <v>3839</v>
      </c>
      <c r="E2056" s="102" t="s">
        <v>3839</v>
      </c>
      <c r="F2056" s="102" t="s">
        <v>3839</v>
      </c>
    </row>
    <row r="2057" spans="1:6" x14ac:dyDescent="0.25">
      <c r="A2057" t="str">
        <f t="shared" si="33"/>
        <v>Resource5465</v>
      </c>
      <c r="B2057" s="58" t="s">
        <v>6</v>
      </c>
      <c r="C2057" s="96" t="s">
        <v>3841</v>
      </c>
      <c r="D2057" s="102" t="s">
        <v>3842</v>
      </c>
      <c r="E2057" s="102" t="s">
        <v>3842</v>
      </c>
      <c r="F2057" s="102" t="s">
        <v>3842</v>
      </c>
    </row>
    <row r="2058" spans="1:6" x14ac:dyDescent="0.25">
      <c r="A2058" t="str">
        <f t="shared" si="33"/>
        <v>Resource5632</v>
      </c>
      <c r="B2058" s="58" t="s">
        <v>6</v>
      </c>
      <c r="C2058" s="96" t="s">
        <v>3843</v>
      </c>
      <c r="D2058" s="102" t="s">
        <v>4121</v>
      </c>
      <c r="E2058" s="102" t="s">
        <v>4121</v>
      </c>
      <c r="F2058" s="102" t="s">
        <v>4121</v>
      </c>
    </row>
    <row r="2059" spans="1:6" x14ac:dyDescent="0.25">
      <c r="A2059" t="str">
        <f t="shared" si="33"/>
        <v>Resource5634</v>
      </c>
      <c r="B2059" s="58" t="s">
        <v>6</v>
      </c>
      <c r="C2059" s="96" t="s">
        <v>3844</v>
      </c>
      <c r="D2059" s="102" t="s">
        <v>4122</v>
      </c>
      <c r="E2059" s="102" t="s">
        <v>4122</v>
      </c>
      <c r="F2059" s="102" t="s">
        <v>4122</v>
      </c>
    </row>
    <row r="2060" spans="1:6" x14ac:dyDescent="0.25">
      <c r="A2060" t="str">
        <f t="shared" si="33"/>
        <v>Resource5810</v>
      </c>
      <c r="B2060" s="58" t="s">
        <v>6</v>
      </c>
      <c r="C2060" s="96" t="s">
        <v>376</v>
      </c>
      <c r="D2060" s="102" t="s">
        <v>3845</v>
      </c>
      <c r="E2060" s="58" t="s">
        <v>3845</v>
      </c>
      <c r="F2060" s="58" t="s">
        <v>3845</v>
      </c>
    </row>
    <row r="2061" spans="1:6" x14ac:dyDescent="0.25">
      <c r="A2061" t="str">
        <f t="shared" si="33"/>
        <v>Resource6053</v>
      </c>
      <c r="B2061" s="58" t="s">
        <v>6</v>
      </c>
      <c r="C2061" s="96" t="s">
        <v>3848</v>
      </c>
      <c r="D2061" s="102" t="s">
        <v>3849</v>
      </c>
      <c r="E2061" s="58" t="s">
        <v>3874</v>
      </c>
      <c r="F2061" s="58" t="s">
        <v>3874</v>
      </c>
    </row>
    <row r="2062" spans="1:6" x14ac:dyDescent="0.25">
      <c r="A2062" t="str">
        <f t="shared" si="33"/>
        <v>Resource6266</v>
      </c>
      <c r="B2062" s="58" t="s">
        <v>6</v>
      </c>
      <c r="C2062" s="96" t="s">
        <v>3850</v>
      </c>
      <c r="D2062" s="102" t="s">
        <v>3851</v>
      </c>
      <c r="E2062" s="58" t="s">
        <v>3875</v>
      </c>
      <c r="F2062" s="58" t="s">
        <v>3875</v>
      </c>
    </row>
    <row r="2063" spans="1:6" x14ac:dyDescent="0.25">
      <c r="A2063" t="str">
        <f t="shared" si="33"/>
        <v>Resource6536</v>
      </c>
      <c r="B2063" s="58" t="s">
        <v>6</v>
      </c>
      <c r="C2063" s="96" t="s">
        <v>3852</v>
      </c>
      <c r="D2063" s="102" t="s">
        <v>3853</v>
      </c>
      <c r="E2063" s="58" t="s">
        <v>3876</v>
      </c>
      <c r="F2063" s="58" t="s">
        <v>3876</v>
      </c>
    </row>
    <row r="2064" spans="1:6" x14ac:dyDescent="0.25">
      <c r="A2064" t="str">
        <f t="shared" si="33"/>
        <v>Resource6537</v>
      </c>
      <c r="B2064" s="58" t="s">
        <v>6</v>
      </c>
      <c r="C2064" s="96" t="s">
        <v>3854</v>
      </c>
      <c r="D2064" s="102" t="s">
        <v>3855</v>
      </c>
      <c r="E2064" s="58" t="s">
        <v>3877</v>
      </c>
      <c r="F2064" s="58" t="s">
        <v>3877</v>
      </c>
    </row>
    <row r="2065" spans="1:6" x14ac:dyDescent="0.25">
      <c r="A2065" t="str">
        <f t="shared" si="33"/>
        <v>Resource6547</v>
      </c>
      <c r="B2065" s="58" t="s">
        <v>6</v>
      </c>
      <c r="C2065" s="96" t="s">
        <v>3856</v>
      </c>
      <c r="D2065" s="102" t="s">
        <v>3857</v>
      </c>
      <c r="E2065" s="58" t="s">
        <v>3878</v>
      </c>
      <c r="F2065" s="58" t="s">
        <v>3878</v>
      </c>
    </row>
    <row r="2066" spans="1:6" x14ac:dyDescent="0.25">
      <c r="A2066" t="str">
        <f t="shared" si="33"/>
        <v>Resource7027</v>
      </c>
      <c r="B2066" s="58" t="s">
        <v>6</v>
      </c>
      <c r="C2066" s="96" t="s">
        <v>3858</v>
      </c>
      <c r="D2066" s="102" t="s">
        <v>3859</v>
      </c>
      <c r="E2066" s="58" t="s">
        <v>3879</v>
      </c>
      <c r="F2066" s="58" t="s">
        <v>3879</v>
      </c>
    </row>
    <row r="2067" spans="1:6" x14ac:dyDescent="0.25">
      <c r="A2067" t="str">
        <f t="shared" si="33"/>
        <v>Resource7028</v>
      </c>
      <c r="B2067" s="58" t="s">
        <v>6</v>
      </c>
      <c r="C2067" s="96" t="s">
        <v>3860</v>
      </c>
      <c r="D2067" s="102" t="s">
        <v>3861</v>
      </c>
      <c r="E2067" s="58" t="s">
        <v>3880</v>
      </c>
      <c r="F2067" s="58" t="s">
        <v>3880</v>
      </c>
    </row>
    <row r="2068" spans="1:6" x14ac:dyDescent="0.25">
      <c r="A2068" t="str">
        <f t="shared" si="33"/>
        <v>Resource7029</v>
      </c>
      <c r="B2068" s="58" t="s">
        <v>6</v>
      </c>
      <c r="C2068" s="96" t="s">
        <v>3862</v>
      </c>
      <c r="D2068" s="102" t="s">
        <v>3863</v>
      </c>
      <c r="E2068" s="58" t="s">
        <v>3881</v>
      </c>
      <c r="F2068" s="58" t="s">
        <v>3881</v>
      </c>
    </row>
    <row r="2069" spans="1:6" x14ac:dyDescent="0.25">
      <c r="A2069" t="str">
        <f t="shared" si="33"/>
        <v>Resource5885</v>
      </c>
      <c r="B2069" s="58" t="s">
        <v>6</v>
      </c>
      <c r="C2069" s="96" t="s">
        <v>3846</v>
      </c>
      <c r="D2069" s="102" t="s">
        <v>3847</v>
      </c>
      <c r="E2069" s="58" t="s">
        <v>3883</v>
      </c>
      <c r="F2069" s="58" t="s">
        <v>3883</v>
      </c>
    </row>
    <row r="2070" spans="1:6" x14ac:dyDescent="0.25">
      <c r="A2070" t="str">
        <f t="shared" si="33"/>
        <v>Resource7413</v>
      </c>
      <c r="B2070" s="58" t="s">
        <v>6</v>
      </c>
      <c r="C2070" s="96" t="s">
        <v>3864</v>
      </c>
      <c r="D2070" s="102" t="s">
        <v>3865</v>
      </c>
      <c r="E2070" s="58" t="s">
        <v>3884</v>
      </c>
      <c r="F2070" s="58" t="s">
        <v>3884</v>
      </c>
    </row>
    <row r="2071" spans="1:6" x14ac:dyDescent="0.25">
      <c r="A2071" t="str">
        <f t="shared" si="33"/>
        <v>Resource7414</v>
      </c>
      <c r="B2071" s="58" t="s">
        <v>6</v>
      </c>
      <c r="C2071" s="96" t="s">
        <v>3866</v>
      </c>
      <c r="D2071" s="102" t="s">
        <v>3867</v>
      </c>
      <c r="E2071" s="58" t="s">
        <v>3885</v>
      </c>
      <c r="F2071" s="58" t="s">
        <v>3885</v>
      </c>
    </row>
    <row r="2072" spans="1:6" x14ac:dyDescent="0.25">
      <c r="A2072" t="str">
        <f t="shared" si="33"/>
        <v>Resource8210</v>
      </c>
      <c r="B2072" s="58" t="s">
        <v>6</v>
      </c>
      <c r="C2072" s="96" t="s">
        <v>3868</v>
      </c>
      <c r="D2072" s="102" t="s">
        <v>3869</v>
      </c>
      <c r="E2072" s="58" t="s">
        <v>3869</v>
      </c>
      <c r="F2072" s="58" t="s">
        <v>3869</v>
      </c>
    </row>
    <row r="2073" spans="1:6" x14ac:dyDescent="0.25">
      <c r="A2073" t="str">
        <f t="shared" si="33"/>
        <v>Resource9022</v>
      </c>
      <c r="B2073" s="58" t="s">
        <v>6</v>
      </c>
      <c r="C2073" s="96" t="s">
        <v>3870</v>
      </c>
      <c r="D2073" s="102" t="s">
        <v>3871</v>
      </c>
      <c r="E2073" s="58" t="s">
        <v>3886</v>
      </c>
      <c r="F2073" s="58" t="s">
        <v>3886</v>
      </c>
    </row>
    <row r="2074" spans="1:6" x14ac:dyDescent="0.25">
      <c r="A2074" t="str">
        <f t="shared" si="33"/>
        <v>Resource9042</v>
      </c>
      <c r="B2074" s="58" t="s">
        <v>6</v>
      </c>
      <c r="C2074" s="96" t="s">
        <v>3872</v>
      </c>
      <c r="D2074" s="102" t="s">
        <v>3873</v>
      </c>
      <c r="E2074" s="58" t="s">
        <v>3882</v>
      </c>
      <c r="F2074" s="58" t="s">
        <v>3882</v>
      </c>
    </row>
    <row r="2075" spans="1:6" x14ac:dyDescent="0.25">
      <c r="A2075" t="str">
        <f t="shared" si="33"/>
        <v>Object1930</v>
      </c>
      <c r="B2075" s="58" t="s">
        <v>10</v>
      </c>
      <c r="C2075" s="96" t="s">
        <v>3704</v>
      </c>
      <c r="D2075" s="67" t="s">
        <v>3887</v>
      </c>
    </row>
    <row r="2076" spans="1:6" x14ac:dyDescent="0.25">
      <c r="A2076" t="str">
        <f t="shared" si="33"/>
        <v>Object5856</v>
      </c>
      <c r="B2076" s="58" t="s">
        <v>10</v>
      </c>
      <c r="C2076" s="96" t="s">
        <v>3888</v>
      </c>
      <c r="D2076" s="67" t="s">
        <v>3889</v>
      </c>
      <c r="E2076" s="58" t="s">
        <v>3904</v>
      </c>
      <c r="F2076" s="58" t="s">
        <v>3904</v>
      </c>
    </row>
    <row r="2077" spans="1:6" x14ac:dyDescent="0.25">
      <c r="A2077" t="str">
        <f t="shared" si="33"/>
        <v>Object6600</v>
      </c>
      <c r="B2077" s="58" t="s">
        <v>10</v>
      </c>
      <c r="C2077" s="96" t="s">
        <v>3890</v>
      </c>
      <c r="D2077" s="67" t="s">
        <v>3891</v>
      </c>
      <c r="E2077" s="58" t="s">
        <v>3905</v>
      </c>
      <c r="F2077" s="58" t="s">
        <v>3905</v>
      </c>
    </row>
    <row r="2078" spans="1:6" x14ac:dyDescent="0.25">
      <c r="A2078" t="str">
        <f t="shared" si="33"/>
        <v>Object8662</v>
      </c>
      <c r="B2078" s="58" t="s">
        <v>10</v>
      </c>
      <c r="C2078" s="96" t="s">
        <v>3892</v>
      </c>
      <c r="D2078" s="67" t="s">
        <v>3893</v>
      </c>
      <c r="E2078" s="67" t="s">
        <v>3893</v>
      </c>
      <c r="F2078" s="67" t="s">
        <v>3893</v>
      </c>
    </row>
    <row r="2079" spans="1:6" x14ac:dyDescent="0.25">
      <c r="A2079" t="str">
        <f t="shared" si="33"/>
        <v>Object8972</v>
      </c>
      <c r="B2079" s="58" t="s">
        <v>10</v>
      </c>
      <c r="C2079" s="96" t="s">
        <v>3894</v>
      </c>
      <c r="D2079" s="67" t="s">
        <v>3895</v>
      </c>
      <c r="E2079" s="67" t="s">
        <v>3895</v>
      </c>
      <c r="F2079" s="67" t="s">
        <v>3895</v>
      </c>
    </row>
    <row r="2080" spans="1:6" x14ac:dyDescent="0.25">
      <c r="A2080" t="str">
        <f t="shared" si="33"/>
        <v>Object9111</v>
      </c>
      <c r="B2080" s="58" t="s">
        <v>10</v>
      </c>
      <c r="C2080" s="96" t="s">
        <v>3896</v>
      </c>
      <c r="D2080" s="67" t="s">
        <v>3897</v>
      </c>
      <c r="E2080" s="67" t="s">
        <v>3897</v>
      </c>
      <c r="F2080" s="67" t="s">
        <v>3897</v>
      </c>
    </row>
    <row r="2081" spans="1:6" x14ac:dyDescent="0.25">
      <c r="A2081" t="str">
        <f t="shared" si="33"/>
        <v>Object9136</v>
      </c>
      <c r="B2081" s="58" t="s">
        <v>10</v>
      </c>
      <c r="C2081" s="96" t="s">
        <v>3898</v>
      </c>
      <c r="D2081" s="67" t="s">
        <v>3899</v>
      </c>
      <c r="E2081" s="58" t="s">
        <v>3906</v>
      </c>
      <c r="F2081" s="58" t="s">
        <v>3906</v>
      </c>
    </row>
    <row r="2082" spans="1:6" x14ac:dyDescent="0.25">
      <c r="A2082" t="str">
        <f t="shared" si="33"/>
        <v>Object9667</v>
      </c>
      <c r="B2082" s="58" t="s">
        <v>10</v>
      </c>
      <c r="C2082" s="96" t="s">
        <v>3900</v>
      </c>
      <c r="D2082" s="67" t="s">
        <v>3901</v>
      </c>
      <c r="E2082" s="67" t="s">
        <v>3901</v>
      </c>
      <c r="F2082" s="67" t="s">
        <v>3901</v>
      </c>
    </row>
    <row r="2083" spans="1:6" x14ac:dyDescent="0.25">
      <c r="A2083" t="str">
        <f t="shared" si="33"/>
        <v>Object9669</v>
      </c>
      <c r="B2083" s="58" t="s">
        <v>10</v>
      </c>
      <c r="C2083" s="96" t="s">
        <v>3902</v>
      </c>
      <c r="D2083" s="67" t="s">
        <v>3903</v>
      </c>
      <c r="E2083" s="67" t="s">
        <v>3903</v>
      </c>
      <c r="F2083" s="67" t="s">
        <v>3903</v>
      </c>
    </row>
    <row r="2084" spans="1:6" x14ac:dyDescent="0.25">
      <c r="A2084" t="str">
        <f t="shared" si="33"/>
        <v>ManagementFIRE</v>
      </c>
      <c r="B2084" s="58" t="s">
        <v>12</v>
      </c>
      <c r="C2084" s="96" t="s">
        <v>3907</v>
      </c>
      <c r="D2084" s="67" t="s">
        <v>3908</v>
      </c>
      <c r="E2084" s="67" t="s">
        <v>3908</v>
      </c>
      <c r="F2084" s="67" t="s">
        <v>3908</v>
      </c>
    </row>
    <row r="2085" spans="1:6" x14ac:dyDescent="0.25">
      <c r="A2085" t="str">
        <f t="shared" si="33"/>
        <v>ManagementHMRS</v>
      </c>
      <c r="B2085" s="58" t="s">
        <v>12</v>
      </c>
      <c r="C2085" s="96" t="s">
        <v>3909</v>
      </c>
      <c r="D2085" s="67" t="s">
        <v>3910</v>
      </c>
      <c r="E2085" s="67" t="s">
        <v>3910</v>
      </c>
      <c r="F2085" s="67" t="s">
        <v>3910</v>
      </c>
    </row>
    <row r="2086" spans="1:6" x14ac:dyDescent="0.25">
      <c r="A2086" t="str">
        <f t="shared" si="33"/>
        <v>ManagementKIND</v>
      </c>
      <c r="B2086" s="58" t="s">
        <v>12</v>
      </c>
      <c r="C2086" s="96" t="s">
        <v>3911</v>
      </c>
      <c r="D2086" s="67" t="s">
        <v>3912</v>
      </c>
      <c r="E2086" s="67" t="s">
        <v>3912</v>
      </c>
      <c r="F2086" s="67" t="s">
        <v>3912</v>
      </c>
    </row>
    <row r="2087" spans="1:6" x14ac:dyDescent="0.25">
      <c r="A2087" t="str">
        <f t="shared" si="33"/>
        <v>ManagementSTOP</v>
      </c>
      <c r="B2087" s="58" t="s">
        <v>12</v>
      </c>
      <c r="C2087" s="96" t="s">
        <v>3913</v>
      </c>
      <c r="D2087" s="67" t="s">
        <v>3914</v>
      </c>
      <c r="E2087" s="67" t="s">
        <v>3914</v>
      </c>
      <c r="F2087" s="67" t="s">
        <v>3914</v>
      </c>
    </row>
    <row r="2088" spans="1:6" x14ac:dyDescent="0.25">
      <c r="A2088" t="str">
        <f t="shared" si="33"/>
        <v>ManagementTEMP</v>
      </c>
      <c r="B2088" s="58" t="s">
        <v>12</v>
      </c>
      <c r="C2088" s="96" t="s">
        <v>3915</v>
      </c>
      <c r="D2088" s="67" t="s">
        <v>3916</v>
      </c>
      <c r="E2088" s="67" t="s">
        <v>3916</v>
      </c>
      <c r="F2088" s="67" t="s">
        <v>3916</v>
      </c>
    </row>
    <row r="2089" spans="1:6" x14ac:dyDescent="0.25">
      <c r="A2089" t="str">
        <f t="shared" si="33"/>
        <v>Unit2SHD</v>
      </c>
      <c r="B2089" s="58" t="s">
        <v>13</v>
      </c>
      <c r="C2089" s="102" t="s">
        <v>3917</v>
      </c>
      <c r="D2089" s="67" t="s">
        <v>3918</v>
      </c>
    </row>
    <row r="2090" spans="1:6" x14ac:dyDescent="0.25">
      <c r="A2090" t="str">
        <f t="shared" si="33"/>
        <v>UnitABM0</v>
      </c>
      <c r="B2090" s="58" t="s">
        <v>13</v>
      </c>
      <c r="C2090" s="102" t="s">
        <v>3718</v>
      </c>
      <c r="D2090" s="67" t="s">
        <v>3919</v>
      </c>
    </row>
    <row r="2091" spans="1:6" x14ac:dyDescent="0.25">
      <c r="A2091" t="str">
        <f t="shared" si="33"/>
        <v>UnitACCC</v>
      </c>
      <c r="B2091" s="58" t="s">
        <v>13</v>
      </c>
      <c r="C2091" s="102" t="s">
        <v>3920</v>
      </c>
      <c r="D2091" s="67" t="s">
        <v>3921</v>
      </c>
    </row>
    <row r="2092" spans="1:6" x14ac:dyDescent="0.25">
      <c r="A2092" t="str">
        <f t="shared" si="33"/>
        <v>UnitACOU</v>
      </c>
      <c r="B2092" s="58" t="s">
        <v>13</v>
      </c>
      <c r="C2092" s="102" t="s">
        <v>3922</v>
      </c>
      <c r="D2092" s="67" t="s">
        <v>3923</v>
      </c>
    </row>
    <row r="2093" spans="1:6" x14ac:dyDescent="0.25">
      <c r="A2093" t="str">
        <f t="shared" si="33"/>
        <v>UnitADTP</v>
      </c>
      <c r="B2093" s="58" t="s">
        <v>13</v>
      </c>
      <c r="C2093" s="102" t="s">
        <v>3924</v>
      </c>
      <c r="D2093" s="67" t="s">
        <v>3925</v>
      </c>
    </row>
    <row r="2094" spans="1:6" x14ac:dyDescent="0.25">
      <c r="A2094" t="str">
        <f t="shared" si="33"/>
        <v>UnitAFHK</v>
      </c>
      <c r="B2094" s="58" t="s">
        <v>13</v>
      </c>
      <c r="C2094" s="102" t="s">
        <v>3926</v>
      </c>
      <c r="D2094" s="67" t="s">
        <v>3927</v>
      </c>
    </row>
    <row r="2095" spans="1:6" x14ac:dyDescent="0.25">
      <c r="A2095" t="str">
        <f t="shared" si="33"/>
        <v>UnitAHCC</v>
      </c>
      <c r="B2095" s="58" t="s">
        <v>13</v>
      </c>
      <c r="C2095" s="102" t="s">
        <v>3928</v>
      </c>
      <c r="D2095" s="67" t="s">
        <v>3929</v>
      </c>
    </row>
    <row r="2096" spans="1:6" x14ac:dyDescent="0.25">
      <c r="A2096" t="str">
        <f t="shared" si="33"/>
        <v>UnitCSFP</v>
      </c>
      <c r="B2096" s="58" t="s">
        <v>13</v>
      </c>
      <c r="C2096" s="102" t="s">
        <v>3930</v>
      </c>
      <c r="D2096" s="67" t="s">
        <v>3931</v>
      </c>
    </row>
    <row r="2097" spans="1:4" x14ac:dyDescent="0.25">
      <c r="A2097" t="str">
        <f t="shared" si="33"/>
        <v>UnitENGL</v>
      </c>
      <c r="B2097" s="58" t="s">
        <v>13</v>
      </c>
      <c r="C2097" s="102" t="s">
        <v>666</v>
      </c>
      <c r="D2097" s="67" t="s">
        <v>2672</v>
      </c>
    </row>
    <row r="2098" spans="1:4" x14ac:dyDescent="0.25">
      <c r="A2098" t="str">
        <f t="shared" si="33"/>
        <v>UnitHTED</v>
      </c>
      <c r="B2098" s="58" t="s">
        <v>13</v>
      </c>
      <c r="C2098" s="102" t="s">
        <v>3932</v>
      </c>
      <c r="D2098" s="67" t="s">
        <v>3933</v>
      </c>
    </row>
    <row r="2099" spans="1:4" x14ac:dyDescent="0.25">
      <c r="A2099" t="str">
        <f t="shared" si="33"/>
        <v>UnitLGHT</v>
      </c>
      <c r="B2099" s="58" t="s">
        <v>13</v>
      </c>
      <c r="C2099" s="102" t="s">
        <v>3934</v>
      </c>
      <c r="D2099" s="67" t="s">
        <v>3935</v>
      </c>
    </row>
    <row r="2100" spans="1:4" x14ac:dyDescent="0.25">
      <c r="A2100" t="str">
        <f t="shared" si="33"/>
        <v>UnitMAPL</v>
      </c>
      <c r="B2100" s="58" t="s">
        <v>13</v>
      </c>
      <c r="C2100" s="102" t="s">
        <v>3936</v>
      </c>
      <c r="D2100" s="67" t="s">
        <v>3937</v>
      </c>
    </row>
    <row r="2101" spans="1:4" x14ac:dyDescent="0.25">
      <c r="A2101" t="str">
        <f t="shared" si="33"/>
        <v>UnitNWEA</v>
      </c>
      <c r="B2101" s="58" t="s">
        <v>13</v>
      </c>
      <c r="C2101" s="102" t="s">
        <v>3938</v>
      </c>
      <c r="D2101" s="67" t="s">
        <v>3938</v>
      </c>
    </row>
    <row r="2102" spans="1:4" x14ac:dyDescent="0.25">
      <c r="A2102" t="str">
        <f t="shared" si="33"/>
        <v>UnitPART</v>
      </c>
      <c r="B2102" s="58" t="s">
        <v>13</v>
      </c>
      <c r="C2102" s="102" t="s">
        <v>3939</v>
      </c>
      <c r="D2102" s="67" t="s">
        <v>3940</v>
      </c>
    </row>
    <row r="2103" spans="1:4" x14ac:dyDescent="0.25">
      <c r="A2103" t="str">
        <f t="shared" si="33"/>
        <v>UnitPBIS</v>
      </c>
      <c r="B2103" s="58" t="s">
        <v>13</v>
      </c>
      <c r="C2103" s="102" t="s">
        <v>3941</v>
      </c>
      <c r="D2103" s="67" t="s">
        <v>3942</v>
      </c>
    </row>
    <row r="2104" spans="1:4" x14ac:dyDescent="0.25">
      <c r="A2104" t="str">
        <f t="shared" si="33"/>
        <v>UnitPSMI</v>
      </c>
      <c r="B2104" s="58" t="s">
        <v>13</v>
      </c>
      <c r="C2104" s="102" t="s">
        <v>3943</v>
      </c>
      <c r="D2104" s="67" t="s">
        <v>3944</v>
      </c>
    </row>
    <row r="2105" spans="1:4" x14ac:dyDescent="0.25">
      <c r="A2105" t="str">
        <f t="shared" si="33"/>
        <v>UnitRSP0</v>
      </c>
      <c r="B2105" s="58" t="s">
        <v>13</v>
      </c>
      <c r="C2105" s="102" t="s">
        <v>3945</v>
      </c>
      <c r="D2105" s="67" t="s">
        <v>3946</v>
      </c>
    </row>
    <row r="2106" spans="1:4" x14ac:dyDescent="0.25">
      <c r="A2106" t="str">
        <f t="shared" si="33"/>
        <v>UnitRSP9</v>
      </c>
      <c r="B2106" s="58" t="s">
        <v>13</v>
      </c>
      <c r="C2106" s="102" t="s">
        <v>3947</v>
      </c>
      <c r="D2106" s="67" t="s">
        <v>3948</v>
      </c>
    </row>
    <row r="2107" spans="1:4" x14ac:dyDescent="0.25">
      <c r="A2107" t="str">
        <f t="shared" si="33"/>
        <v>UnitSCBG</v>
      </c>
      <c r="B2107" s="58" t="s">
        <v>13</v>
      </c>
      <c r="C2107" s="102" t="s">
        <v>3949</v>
      </c>
      <c r="D2107" s="67" t="s">
        <v>3950</v>
      </c>
    </row>
    <row r="2108" spans="1:4" x14ac:dyDescent="0.25">
      <c r="A2108" t="str">
        <f t="shared" si="33"/>
        <v>UnitSCCC</v>
      </c>
      <c r="B2108" s="58" t="s">
        <v>13</v>
      </c>
      <c r="C2108" s="102" t="s">
        <v>3951</v>
      </c>
      <c r="D2108" s="67" t="s">
        <v>3952</v>
      </c>
    </row>
    <row r="2109" spans="1:4" x14ac:dyDescent="0.25">
      <c r="A2109" t="str">
        <f t="shared" si="33"/>
        <v>UnitSELE</v>
      </c>
      <c r="B2109" s="58" t="s">
        <v>13</v>
      </c>
      <c r="C2109" s="102" t="s">
        <v>3953</v>
      </c>
      <c r="D2109" s="67" t="s">
        <v>3954</v>
      </c>
    </row>
    <row r="2110" spans="1:4" x14ac:dyDescent="0.25">
      <c r="A2110" t="str">
        <f t="shared" si="33"/>
        <v>UnitSELS</v>
      </c>
      <c r="B2110" s="58" t="s">
        <v>13</v>
      </c>
      <c r="C2110" s="102" t="s">
        <v>3955</v>
      </c>
      <c r="D2110" s="67" t="s">
        <v>3956</v>
      </c>
    </row>
    <row r="2111" spans="1:4" x14ac:dyDescent="0.25">
      <c r="A2111" t="str">
        <f t="shared" si="33"/>
        <v>UnitTEMP</v>
      </c>
      <c r="B2111" s="58" t="s">
        <v>13</v>
      </c>
      <c r="C2111" s="102" t="s">
        <v>3915</v>
      </c>
      <c r="D2111" s="67" t="s">
        <v>3916</v>
      </c>
    </row>
    <row r="2112" spans="1:4" x14ac:dyDescent="0.25">
      <c r="A2112" t="str">
        <f t="shared" si="33"/>
        <v>UnitTENN</v>
      </c>
      <c r="B2112" s="58" t="s">
        <v>13</v>
      </c>
      <c r="C2112" s="102" t="s">
        <v>3957</v>
      </c>
      <c r="D2112" s="67" t="s">
        <v>3958</v>
      </c>
    </row>
    <row r="2113" spans="1:11" x14ac:dyDescent="0.25">
      <c r="A2113" t="str">
        <f t="shared" si="33"/>
        <v>UnitVSFB</v>
      </c>
      <c r="B2113" s="58" t="s">
        <v>13</v>
      </c>
      <c r="C2113" s="102" t="s">
        <v>3959</v>
      </c>
      <c r="D2113" s="67" t="s">
        <v>3960</v>
      </c>
    </row>
    <row r="2114" spans="1:11" x14ac:dyDescent="0.25">
      <c r="A2114" t="str">
        <f t="shared" si="33"/>
        <v>UnitWIND</v>
      </c>
      <c r="B2114" s="58" t="s">
        <v>13</v>
      </c>
      <c r="C2114" s="102" t="s">
        <v>3961</v>
      </c>
      <c r="D2114" s="67" t="s">
        <v>3962</v>
      </c>
    </row>
    <row r="2115" spans="1:11" x14ac:dyDescent="0.25">
      <c r="A2115" t="str">
        <f t="shared" si="33"/>
        <v>Fund35</v>
      </c>
      <c r="B2115" s="58" t="s">
        <v>5</v>
      </c>
      <c r="C2115" s="96" t="s">
        <v>3968</v>
      </c>
      <c r="D2115" s="58" t="s">
        <v>3975</v>
      </c>
      <c r="E2115" s="58" t="s">
        <v>3975</v>
      </c>
      <c r="F2115" s="58" t="s">
        <v>3975</v>
      </c>
      <c r="I2115" s="58" t="s">
        <v>17</v>
      </c>
      <c r="J2115" s="58" t="s">
        <v>17</v>
      </c>
      <c r="K2115" s="58" t="s">
        <v>17</v>
      </c>
    </row>
    <row r="2116" spans="1:11" x14ac:dyDescent="0.25">
      <c r="A2116" t="str">
        <f t="shared" si="33"/>
        <v>Object2270</v>
      </c>
      <c r="B2116" s="58" t="s">
        <v>10</v>
      </c>
      <c r="C2116" s="96" t="s">
        <v>3967</v>
      </c>
      <c r="D2116" s="58" t="s">
        <v>3976</v>
      </c>
      <c r="E2116" s="58" t="s">
        <v>3976</v>
      </c>
      <c r="F2116" s="58" t="s">
        <v>3976</v>
      </c>
    </row>
    <row r="2117" spans="1:11" x14ac:dyDescent="0.25">
      <c r="A2117" t="str">
        <f t="shared" ref="A2117:A2180" si="34">B2117&amp;C2117</f>
        <v>Resource3305</v>
      </c>
      <c r="B2117" s="58" t="s">
        <v>6</v>
      </c>
      <c r="C2117" s="96" t="s">
        <v>303</v>
      </c>
      <c r="D2117" s="58" t="s">
        <v>3963</v>
      </c>
      <c r="E2117" s="58" t="s">
        <v>3963</v>
      </c>
      <c r="F2117" s="58" t="s">
        <v>3963</v>
      </c>
    </row>
    <row r="2118" spans="1:11" x14ac:dyDescent="0.25">
      <c r="A2118" t="str">
        <f t="shared" si="34"/>
        <v>Resource3306</v>
      </c>
      <c r="B2118" s="58" t="s">
        <v>6</v>
      </c>
      <c r="C2118" s="96" t="s">
        <v>304</v>
      </c>
      <c r="D2118" s="58" t="s">
        <v>3964</v>
      </c>
      <c r="E2118" s="58" t="s">
        <v>3964</v>
      </c>
      <c r="F2118" s="58" t="s">
        <v>3964</v>
      </c>
    </row>
    <row r="2119" spans="1:11" x14ac:dyDescent="0.25">
      <c r="A2119" t="str">
        <f t="shared" si="34"/>
        <v>Resource3308</v>
      </c>
      <c r="B2119" s="58" t="s">
        <v>6</v>
      </c>
      <c r="C2119" s="96" t="s">
        <v>3965</v>
      </c>
      <c r="D2119" s="58" t="s">
        <v>3966</v>
      </c>
      <c r="E2119" s="58" t="s">
        <v>3966</v>
      </c>
      <c r="F2119" s="58" t="s">
        <v>3966</v>
      </c>
    </row>
    <row r="2120" spans="1:11" x14ac:dyDescent="0.25">
      <c r="A2120" t="str">
        <f t="shared" si="34"/>
        <v>UnitCNTS</v>
      </c>
      <c r="B2120" s="58" t="s">
        <v>13</v>
      </c>
      <c r="C2120" s="96" t="s">
        <v>3969</v>
      </c>
      <c r="D2120" s="58" t="s">
        <v>3970</v>
      </c>
      <c r="E2120" s="58" t="s">
        <v>3970</v>
      </c>
      <c r="F2120" s="58" t="s">
        <v>3970</v>
      </c>
    </row>
    <row r="2121" spans="1:11" x14ac:dyDescent="0.25">
      <c r="A2121" t="str">
        <f t="shared" si="34"/>
        <v>UnitPREK</v>
      </c>
      <c r="B2121" s="58" t="s">
        <v>13</v>
      </c>
      <c r="C2121" s="96" t="s">
        <v>3971</v>
      </c>
      <c r="D2121" s="58" t="s">
        <v>3972</v>
      </c>
      <c r="E2121" s="58" t="s">
        <v>3972</v>
      </c>
      <c r="F2121" s="58" t="s">
        <v>3972</v>
      </c>
    </row>
    <row r="2122" spans="1:11" x14ac:dyDescent="0.25">
      <c r="A2122" t="str">
        <f t="shared" si="34"/>
        <v>UnitTRSH</v>
      </c>
      <c r="B2122" s="58" t="s">
        <v>13</v>
      </c>
      <c r="C2122" s="96" t="s">
        <v>3973</v>
      </c>
      <c r="D2122" s="58" t="s">
        <v>3974</v>
      </c>
      <c r="E2122" s="58" t="s">
        <v>3974</v>
      </c>
      <c r="F2122" s="58" t="s">
        <v>3974</v>
      </c>
      <c r="I2122" s="58" t="s">
        <v>17</v>
      </c>
      <c r="J2122" s="58" t="s">
        <v>17</v>
      </c>
      <c r="K2122" s="58" t="s">
        <v>17</v>
      </c>
    </row>
    <row r="2123" spans="1:11" x14ac:dyDescent="0.25">
      <c r="A2123" t="str">
        <f t="shared" si="34"/>
        <v>Resource5466</v>
      </c>
      <c r="B2123" s="58" t="s">
        <v>6</v>
      </c>
      <c r="C2123" s="96" t="s">
        <v>3977</v>
      </c>
      <c r="D2123" s="67" t="s">
        <v>3978</v>
      </c>
      <c r="E2123" s="67" t="s">
        <v>4011</v>
      </c>
      <c r="F2123" s="67" t="s">
        <v>4010</v>
      </c>
    </row>
    <row r="2124" spans="1:11" x14ac:dyDescent="0.25">
      <c r="A2124" t="str">
        <f t="shared" si="34"/>
        <v>Resource6331</v>
      </c>
      <c r="B2124" s="58" t="s">
        <v>6</v>
      </c>
      <c r="C2124" s="96" t="s">
        <v>3979</v>
      </c>
      <c r="D2124" s="67" t="s">
        <v>4123</v>
      </c>
      <c r="E2124" s="67" t="s">
        <v>4123</v>
      </c>
      <c r="F2124" s="67" t="s">
        <v>4123</v>
      </c>
    </row>
    <row r="2125" spans="1:11" x14ac:dyDescent="0.25">
      <c r="A2125" t="str">
        <f t="shared" si="34"/>
        <v>Resource6762</v>
      </c>
      <c r="B2125" s="58" t="s">
        <v>6</v>
      </c>
      <c r="C2125" s="96" t="s">
        <v>3980</v>
      </c>
      <c r="D2125" s="67" t="s">
        <v>2799</v>
      </c>
      <c r="E2125" s="67" t="s">
        <v>4013</v>
      </c>
      <c r="F2125" s="67" t="s">
        <v>4013</v>
      </c>
    </row>
    <row r="2126" spans="1:11" x14ac:dyDescent="0.25">
      <c r="A2126" t="str">
        <f t="shared" si="34"/>
        <v>Resource7032</v>
      </c>
      <c r="B2126" s="58" t="s">
        <v>6</v>
      </c>
      <c r="C2126" s="96" t="s">
        <v>3981</v>
      </c>
      <c r="D2126" s="67" t="s">
        <v>4125</v>
      </c>
      <c r="E2126" s="67" t="s">
        <v>4125</v>
      </c>
      <c r="F2126" s="67" t="s">
        <v>4125</v>
      </c>
    </row>
    <row r="2127" spans="1:11" x14ac:dyDescent="0.25">
      <c r="A2127" t="str">
        <f t="shared" si="34"/>
        <v>Resource7412</v>
      </c>
      <c r="B2127" s="58" t="s">
        <v>6</v>
      </c>
      <c r="C2127" s="96" t="s">
        <v>3982</v>
      </c>
      <c r="D2127" s="58" t="s">
        <v>3867</v>
      </c>
      <c r="E2127" s="58" t="s">
        <v>3885</v>
      </c>
      <c r="F2127" s="58" t="s">
        <v>3885</v>
      </c>
    </row>
    <row r="2128" spans="1:11" x14ac:dyDescent="0.25">
      <c r="A2128" t="str">
        <f t="shared" si="34"/>
        <v>Resource7435</v>
      </c>
      <c r="B2128" s="58" t="s">
        <v>6</v>
      </c>
      <c r="C2128" s="96" t="s">
        <v>3983</v>
      </c>
      <c r="D2128" s="67" t="s">
        <v>3984</v>
      </c>
      <c r="E2128" s="58" t="s">
        <v>4012</v>
      </c>
      <c r="F2128" s="58" t="s">
        <v>4012</v>
      </c>
    </row>
    <row r="2129" spans="1:6" x14ac:dyDescent="0.25">
      <c r="A2129" t="str">
        <f t="shared" si="34"/>
        <v>Resource7810</v>
      </c>
      <c r="B2129" s="58" t="s">
        <v>6</v>
      </c>
      <c r="C2129" s="96" t="s">
        <v>3985</v>
      </c>
      <c r="D2129" s="58" t="s">
        <v>3991</v>
      </c>
      <c r="E2129" s="58" t="s">
        <v>3991</v>
      </c>
      <c r="F2129" s="58" t="s">
        <v>3991</v>
      </c>
    </row>
    <row r="2130" spans="1:6" x14ac:dyDescent="0.25">
      <c r="A2130" t="str">
        <f t="shared" si="34"/>
        <v>Object4355</v>
      </c>
      <c r="B2130" s="58" t="s">
        <v>10</v>
      </c>
      <c r="C2130" s="96" t="s">
        <v>3986</v>
      </c>
      <c r="D2130" s="58" t="s">
        <v>4014</v>
      </c>
      <c r="E2130" s="58" t="s">
        <v>4014</v>
      </c>
      <c r="F2130" s="58" t="s">
        <v>4014</v>
      </c>
    </row>
    <row r="2131" spans="1:6" x14ac:dyDescent="0.25">
      <c r="A2131" t="str">
        <f t="shared" si="34"/>
        <v>Object4455</v>
      </c>
      <c r="B2131" s="58" t="s">
        <v>10</v>
      </c>
      <c r="C2131" s="96" t="s">
        <v>3987</v>
      </c>
      <c r="D2131" s="58" t="s">
        <v>4015</v>
      </c>
      <c r="E2131" s="58" t="s">
        <v>4015</v>
      </c>
      <c r="F2131" s="58" t="s">
        <v>4015</v>
      </c>
    </row>
    <row r="2132" spans="1:6" x14ac:dyDescent="0.25">
      <c r="A2132" t="str">
        <f t="shared" si="34"/>
        <v>UnitBUFF</v>
      </c>
      <c r="B2132" s="58" t="s">
        <v>13</v>
      </c>
      <c r="C2132" s="110" t="s">
        <v>3988</v>
      </c>
      <c r="D2132" s="58" t="s">
        <v>4016</v>
      </c>
      <c r="E2132" s="58" t="s">
        <v>4017</v>
      </c>
      <c r="F2132" s="58" t="s">
        <v>4017</v>
      </c>
    </row>
    <row r="2133" spans="1:6" x14ac:dyDescent="0.25">
      <c r="A2133" t="str">
        <f t="shared" si="34"/>
        <v>UnitCLTG</v>
      </c>
      <c r="B2133" s="58" t="s">
        <v>13</v>
      </c>
      <c r="C2133" s="110" t="s">
        <v>3989</v>
      </c>
      <c r="D2133" s="58" t="s">
        <v>4018</v>
      </c>
      <c r="E2133" s="58" t="s">
        <v>4018</v>
      </c>
      <c r="F2133" s="58" t="s">
        <v>4018</v>
      </c>
    </row>
    <row r="2134" spans="1:6" x14ac:dyDescent="0.25">
      <c r="A2134" t="str">
        <f t="shared" si="34"/>
        <v>UnitDNGR</v>
      </c>
      <c r="B2134" s="58" t="s">
        <v>13</v>
      </c>
      <c r="C2134" s="110" t="s">
        <v>3990</v>
      </c>
      <c r="D2134" s="58" t="s">
        <v>4019</v>
      </c>
      <c r="E2134" s="58" t="s">
        <v>4019</v>
      </c>
      <c r="F2134" s="58" t="s">
        <v>4019</v>
      </c>
    </row>
    <row r="2135" spans="1:6" x14ac:dyDescent="0.25">
      <c r="A2135" t="str">
        <f t="shared" si="34"/>
        <v>UnitES00</v>
      </c>
      <c r="B2135" s="58" t="s">
        <v>13</v>
      </c>
      <c r="C2135" s="110" t="s">
        <v>668</v>
      </c>
      <c r="D2135" s="58" t="s">
        <v>3991</v>
      </c>
      <c r="E2135" s="58" t="s">
        <v>3991</v>
      </c>
      <c r="F2135" s="58" t="s">
        <v>3991</v>
      </c>
    </row>
    <row r="2136" spans="1:6" x14ac:dyDescent="0.25">
      <c r="A2136" t="str">
        <f t="shared" si="34"/>
        <v>UnitGSSI</v>
      </c>
      <c r="B2136" s="58" t="s">
        <v>13</v>
      </c>
      <c r="C2136" s="110" t="s">
        <v>3992</v>
      </c>
      <c r="D2136" s="58" t="s">
        <v>4020</v>
      </c>
      <c r="E2136" s="58" t="s">
        <v>4020</v>
      </c>
      <c r="F2136" s="58" t="s">
        <v>4020</v>
      </c>
    </row>
    <row r="2137" spans="1:6" x14ac:dyDescent="0.25">
      <c r="A2137" t="str">
        <f t="shared" si="34"/>
        <v>UnitHERN</v>
      </c>
      <c r="B2137" s="58" t="s">
        <v>13</v>
      </c>
      <c r="C2137" s="110" t="s">
        <v>3993</v>
      </c>
      <c r="D2137" s="58" t="s">
        <v>3904</v>
      </c>
      <c r="E2137" s="58" t="s">
        <v>3904</v>
      </c>
      <c r="F2137" s="58" t="s">
        <v>3904</v>
      </c>
    </row>
    <row r="2138" spans="1:6" x14ac:dyDescent="0.25">
      <c r="A2138" t="str">
        <f t="shared" si="34"/>
        <v>UnitKEYB</v>
      </c>
      <c r="B2138" s="58" t="s">
        <v>13</v>
      </c>
      <c r="C2138" s="110" t="s">
        <v>3994</v>
      </c>
      <c r="D2138" s="58" t="s">
        <v>4021</v>
      </c>
      <c r="E2138" s="58" t="s">
        <v>4021</v>
      </c>
      <c r="F2138" s="58" t="s">
        <v>4021</v>
      </c>
    </row>
    <row r="2139" spans="1:6" x14ac:dyDescent="0.25">
      <c r="A2139" t="str">
        <f t="shared" si="34"/>
        <v>UnitMINK</v>
      </c>
      <c r="B2139" s="58" t="s">
        <v>13</v>
      </c>
      <c r="C2139" s="110" t="s">
        <v>3995</v>
      </c>
      <c r="D2139" s="58" t="s">
        <v>3937</v>
      </c>
      <c r="E2139" s="58" t="s">
        <v>4022</v>
      </c>
      <c r="F2139" s="58" t="s">
        <v>3937</v>
      </c>
    </row>
    <row r="2140" spans="1:6" x14ac:dyDescent="0.25">
      <c r="A2140" t="str">
        <f t="shared" si="34"/>
        <v>UnitPGND</v>
      </c>
      <c r="B2140" s="58" t="s">
        <v>13</v>
      </c>
      <c r="C2140" s="110" t="s">
        <v>3996</v>
      </c>
      <c r="D2140" s="58" t="s">
        <v>2757</v>
      </c>
      <c r="E2140" s="58" t="s">
        <v>2757</v>
      </c>
      <c r="F2140" s="58" t="s">
        <v>2757</v>
      </c>
    </row>
    <row r="2141" spans="1:6" x14ac:dyDescent="0.25">
      <c r="A2141" t="str">
        <f t="shared" si="34"/>
        <v>UnitPLN0</v>
      </c>
      <c r="B2141" s="58" t="s">
        <v>13</v>
      </c>
      <c r="C2141" s="110" t="s">
        <v>3997</v>
      </c>
      <c r="D2141" s="58" t="s">
        <v>4023</v>
      </c>
      <c r="E2141" s="58" t="s">
        <v>4023</v>
      </c>
      <c r="F2141" s="58" t="s">
        <v>4023</v>
      </c>
    </row>
    <row r="2142" spans="1:6" x14ac:dyDescent="0.25">
      <c r="A2142" t="str">
        <f t="shared" si="34"/>
        <v>UnitPR00</v>
      </c>
      <c r="B2142" s="58" t="s">
        <v>13</v>
      </c>
      <c r="C2142" s="110" t="s">
        <v>3998</v>
      </c>
      <c r="D2142" s="58" t="s">
        <v>4024</v>
      </c>
      <c r="E2142" s="58" t="s">
        <v>4024</v>
      </c>
      <c r="F2142" s="58" t="s">
        <v>4024</v>
      </c>
    </row>
    <row r="2143" spans="1:6" x14ac:dyDescent="0.25">
      <c r="A2143" t="str">
        <f t="shared" si="34"/>
        <v>UnitPRKS</v>
      </c>
      <c r="B2143" s="58" t="s">
        <v>13</v>
      </c>
      <c r="C2143" s="110" t="s">
        <v>3999</v>
      </c>
      <c r="D2143" s="58" t="s">
        <v>3904</v>
      </c>
      <c r="E2143" s="58" t="s">
        <v>3904</v>
      </c>
      <c r="F2143" s="58" t="s">
        <v>3904</v>
      </c>
    </row>
    <row r="2144" spans="1:6" x14ac:dyDescent="0.25">
      <c r="A2144" t="str">
        <f t="shared" si="34"/>
        <v>UnitPSC0</v>
      </c>
      <c r="B2144" s="58" t="s">
        <v>13</v>
      </c>
      <c r="C2144" s="110" t="s">
        <v>4000</v>
      </c>
      <c r="D2144" s="58" t="s">
        <v>4025</v>
      </c>
      <c r="E2144" s="58" t="s">
        <v>4025</v>
      </c>
      <c r="F2144" s="111" t="s">
        <v>4025</v>
      </c>
    </row>
    <row r="2145" spans="1:6" x14ac:dyDescent="0.25">
      <c r="A2145" t="str">
        <f t="shared" si="34"/>
        <v>UnitRS11</v>
      </c>
      <c r="B2145" s="58" t="s">
        <v>13</v>
      </c>
      <c r="C2145" s="110" t="s">
        <v>4001</v>
      </c>
      <c r="D2145" s="58" t="s">
        <v>4026</v>
      </c>
      <c r="E2145" s="58" t="s">
        <v>4026</v>
      </c>
      <c r="F2145" s="58" t="s">
        <v>4026</v>
      </c>
    </row>
    <row r="2146" spans="1:6" x14ac:dyDescent="0.25">
      <c r="A2146" t="str">
        <f t="shared" si="34"/>
        <v>UnitSAI0</v>
      </c>
      <c r="B2146" s="58" t="s">
        <v>13</v>
      </c>
      <c r="C2146" s="110" t="s">
        <v>4002</v>
      </c>
      <c r="D2146" s="58" t="s">
        <v>4027</v>
      </c>
      <c r="E2146" s="58" t="s">
        <v>4027</v>
      </c>
      <c r="F2146" s="58" t="s">
        <v>4027</v>
      </c>
    </row>
    <row r="2147" spans="1:6" x14ac:dyDescent="0.25">
      <c r="A2147" t="str">
        <f t="shared" si="34"/>
        <v>UnitSBHI</v>
      </c>
      <c r="B2147" s="58" t="s">
        <v>13</v>
      </c>
      <c r="C2147" s="110" t="s">
        <v>4003</v>
      </c>
      <c r="D2147" s="58" t="s">
        <v>4028</v>
      </c>
      <c r="E2147" s="58" t="s">
        <v>4028</v>
      </c>
      <c r="F2147" s="58" t="s">
        <v>4028</v>
      </c>
    </row>
    <row r="2148" spans="1:6" x14ac:dyDescent="0.25">
      <c r="A2148" t="str">
        <f t="shared" si="34"/>
        <v>UnitSELC</v>
      </c>
      <c r="B2148" s="58" t="s">
        <v>13</v>
      </c>
      <c r="C2148" s="110" t="s">
        <v>4004</v>
      </c>
      <c r="D2148" s="58" t="s">
        <v>4029</v>
      </c>
      <c r="E2148" s="58" t="s">
        <v>4029</v>
      </c>
      <c r="F2148" s="58" t="s">
        <v>4029</v>
      </c>
    </row>
    <row r="2149" spans="1:6" x14ac:dyDescent="0.25">
      <c r="A2149" t="str">
        <f t="shared" si="34"/>
        <v>UnitSEPC</v>
      </c>
      <c r="B2149" s="58" t="s">
        <v>13</v>
      </c>
      <c r="C2149" s="110" t="s">
        <v>4005</v>
      </c>
      <c r="D2149" s="58" t="s">
        <v>4030</v>
      </c>
      <c r="E2149" s="58" t="s">
        <v>4030</v>
      </c>
      <c r="F2149" s="58" t="s">
        <v>4030</v>
      </c>
    </row>
    <row r="2150" spans="1:6" x14ac:dyDescent="0.25">
      <c r="A2150" t="str">
        <f t="shared" si="34"/>
        <v>UnitSEPD</v>
      </c>
      <c r="B2150" s="58" t="s">
        <v>13</v>
      </c>
      <c r="C2150" s="110" t="s">
        <v>4006</v>
      </c>
      <c r="D2150" s="58" t="s">
        <v>4031</v>
      </c>
      <c r="E2150" s="58" t="s">
        <v>4031</v>
      </c>
      <c r="F2150" s="58" t="s">
        <v>4031</v>
      </c>
    </row>
    <row r="2151" spans="1:6" x14ac:dyDescent="0.25">
      <c r="A2151" t="str">
        <f t="shared" si="34"/>
        <v>UnitSSDV</v>
      </c>
      <c r="B2151" s="58" t="s">
        <v>13</v>
      </c>
      <c r="C2151" s="110" t="s">
        <v>4007</v>
      </c>
      <c r="D2151" s="58" t="s">
        <v>4032</v>
      </c>
      <c r="E2151" s="58" t="s">
        <v>4032</v>
      </c>
      <c r="F2151" s="58" t="s">
        <v>4032</v>
      </c>
    </row>
    <row r="2152" spans="1:6" x14ac:dyDescent="0.25">
      <c r="A2152" t="str">
        <f t="shared" si="34"/>
        <v>UnitTUTR</v>
      </c>
      <c r="B2152" s="58" t="s">
        <v>13</v>
      </c>
      <c r="C2152" s="110" t="s">
        <v>4008</v>
      </c>
      <c r="D2152" s="58" t="s">
        <v>4033</v>
      </c>
      <c r="E2152" s="58" t="s">
        <v>4033</v>
      </c>
      <c r="F2152" s="58" t="s">
        <v>4033</v>
      </c>
    </row>
    <row r="2153" spans="1:6" x14ac:dyDescent="0.25">
      <c r="A2153" t="str">
        <f t="shared" si="34"/>
        <v>UnitYMHW</v>
      </c>
      <c r="B2153" s="58" t="s">
        <v>13</v>
      </c>
      <c r="C2153" s="110" t="s">
        <v>4009</v>
      </c>
      <c r="D2153" s="58" t="s">
        <v>4034</v>
      </c>
      <c r="E2153" s="58" t="s">
        <v>4034</v>
      </c>
      <c r="F2153" s="58" t="s">
        <v>4034</v>
      </c>
    </row>
    <row r="2154" spans="1:6" x14ac:dyDescent="0.25">
      <c r="A2154" t="str">
        <f t="shared" si="34"/>
        <v>Resource6770</v>
      </c>
      <c r="B2154" s="58" t="s">
        <v>6</v>
      </c>
      <c r="C2154" s="96" t="s">
        <v>4037</v>
      </c>
      <c r="D2154" s="58" t="s">
        <v>4038</v>
      </c>
      <c r="E2154" s="58" t="s">
        <v>4039</v>
      </c>
      <c r="F2154" s="58" t="s">
        <v>4039</v>
      </c>
    </row>
    <row r="2155" spans="1:6" x14ac:dyDescent="0.25">
      <c r="A2155" t="str">
        <f t="shared" si="34"/>
        <v>Resource0028</v>
      </c>
      <c r="B2155" s="58" t="s">
        <v>6</v>
      </c>
      <c r="C2155" s="100" t="s">
        <v>4044</v>
      </c>
      <c r="D2155" s="58" t="s">
        <v>4070</v>
      </c>
    </row>
    <row r="2156" spans="1:6" x14ac:dyDescent="0.25">
      <c r="A2156" t="str">
        <f t="shared" si="34"/>
        <v>Resource3327</v>
      </c>
      <c r="B2156" s="58" t="s">
        <v>6</v>
      </c>
      <c r="C2156" s="96" t="s">
        <v>4045</v>
      </c>
      <c r="D2156" s="58" t="s">
        <v>4071</v>
      </c>
      <c r="E2156" s="58" t="s">
        <v>4072</v>
      </c>
      <c r="F2156" s="58" t="s">
        <v>4072</v>
      </c>
    </row>
    <row r="2157" spans="1:6" x14ac:dyDescent="0.25">
      <c r="A2157" t="str">
        <f t="shared" si="34"/>
        <v>Resource3386</v>
      </c>
      <c r="B2157" s="58" t="s">
        <v>6</v>
      </c>
      <c r="C2157" s="96" t="s">
        <v>4046</v>
      </c>
      <c r="D2157" s="58" t="s">
        <v>4073</v>
      </c>
      <c r="E2157" s="58" t="s">
        <v>4074</v>
      </c>
      <c r="F2157" s="58" t="s">
        <v>4074</v>
      </c>
    </row>
    <row r="2158" spans="1:6" x14ac:dyDescent="0.25">
      <c r="A2158" t="str">
        <f t="shared" si="34"/>
        <v>Resource6332</v>
      </c>
      <c r="B2158" s="58" t="s">
        <v>6</v>
      </c>
      <c r="C2158" s="96" t="s">
        <v>4047</v>
      </c>
      <c r="D2158" s="58" t="s">
        <v>4124</v>
      </c>
      <c r="E2158" s="58" t="s">
        <v>4124</v>
      </c>
      <c r="F2158" s="58" t="s">
        <v>4124</v>
      </c>
    </row>
    <row r="2159" spans="1:6" x14ac:dyDescent="0.25">
      <c r="A2159" t="str">
        <f t="shared" si="34"/>
        <v>Resource7033</v>
      </c>
      <c r="B2159" s="58" t="s">
        <v>6</v>
      </c>
      <c r="C2159" s="96" t="s">
        <v>4048</v>
      </c>
      <c r="D2159" s="58" t="s">
        <v>4075</v>
      </c>
      <c r="E2159" s="58" t="s">
        <v>2917</v>
      </c>
      <c r="F2159" s="58" t="s">
        <v>2917</v>
      </c>
    </row>
    <row r="2160" spans="1:6" x14ac:dyDescent="0.25">
      <c r="A2160" t="str">
        <f t="shared" si="34"/>
        <v>Resource7339</v>
      </c>
      <c r="B2160" s="58" t="s">
        <v>6</v>
      </c>
      <c r="C2160" s="96" t="s">
        <v>4049</v>
      </c>
      <c r="D2160" s="58" t="s">
        <v>4076</v>
      </c>
      <c r="E2160" s="58" t="s">
        <v>4077</v>
      </c>
      <c r="F2160" s="58" t="s">
        <v>4077</v>
      </c>
    </row>
    <row r="2161" spans="1:8" x14ac:dyDescent="0.25">
      <c r="A2161" t="str">
        <f t="shared" si="34"/>
        <v>Resource7399</v>
      </c>
      <c r="B2161" s="58" t="s">
        <v>6</v>
      </c>
      <c r="C2161" s="96" t="s">
        <v>4050</v>
      </c>
      <c r="D2161" s="58" t="s">
        <v>4078</v>
      </c>
      <c r="E2161" s="58" t="s">
        <v>4078</v>
      </c>
      <c r="F2161" s="58" t="s">
        <v>4078</v>
      </c>
    </row>
    <row r="2162" spans="1:8" x14ac:dyDescent="0.25">
      <c r="A2162" t="str">
        <f t="shared" si="34"/>
        <v>FUNCTION1028</v>
      </c>
      <c r="B2162" s="58" t="s">
        <v>3574</v>
      </c>
      <c r="C2162" s="96" t="s">
        <v>4051</v>
      </c>
      <c r="D2162" s="58" t="s">
        <v>4079</v>
      </c>
      <c r="E2162" s="58" t="s">
        <v>4079</v>
      </c>
      <c r="F2162" s="58" t="s">
        <v>4079</v>
      </c>
    </row>
    <row r="2163" spans="1:8" x14ac:dyDescent="0.25">
      <c r="A2163" t="str">
        <f t="shared" si="34"/>
        <v>FUNCTION7180</v>
      </c>
      <c r="B2163" s="58" t="s">
        <v>3574</v>
      </c>
      <c r="C2163" s="96" t="s">
        <v>4052</v>
      </c>
      <c r="D2163" s="58" t="s">
        <v>4080</v>
      </c>
      <c r="E2163" s="58" t="s">
        <v>4080</v>
      </c>
      <c r="F2163" s="58" t="s">
        <v>4080</v>
      </c>
    </row>
    <row r="2164" spans="1:8" x14ac:dyDescent="0.25">
      <c r="A2164" t="str">
        <f t="shared" si="34"/>
        <v>Object5853</v>
      </c>
      <c r="B2164" s="58" t="s">
        <v>10</v>
      </c>
      <c r="C2164" s="96" t="s">
        <v>4053</v>
      </c>
      <c r="D2164" s="58" t="s">
        <v>4081</v>
      </c>
      <c r="E2164" s="58" t="s">
        <v>2195</v>
      </c>
      <c r="F2164" s="58" t="s">
        <v>2195</v>
      </c>
    </row>
    <row r="2165" spans="1:8" x14ac:dyDescent="0.25">
      <c r="A2165" t="str">
        <f t="shared" si="34"/>
        <v>Object6700</v>
      </c>
      <c r="B2165" s="58" t="s">
        <v>10</v>
      </c>
      <c r="C2165" s="96" t="s">
        <v>4054</v>
      </c>
      <c r="D2165" s="58" t="s">
        <v>4082</v>
      </c>
      <c r="E2165" s="58" t="s">
        <v>4082</v>
      </c>
      <c r="F2165" s="58" t="s">
        <v>4082</v>
      </c>
    </row>
    <row r="2166" spans="1:8" x14ac:dyDescent="0.25">
      <c r="A2166" t="str">
        <f t="shared" si="34"/>
        <v>Object8974</v>
      </c>
      <c r="B2166" s="58" t="s">
        <v>10</v>
      </c>
      <c r="C2166" s="96" t="s">
        <v>4055</v>
      </c>
      <c r="D2166" s="58" t="s">
        <v>4083</v>
      </c>
      <c r="E2166" s="58" t="s">
        <v>4083</v>
      </c>
      <c r="F2166" s="58" t="s">
        <v>4083</v>
      </c>
    </row>
    <row r="2167" spans="1:8" x14ac:dyDescent="0.25">
      <c r="A2167" t="str">
        <f t="shared" si="34"/>
        <v>ManagementBEAR</v>
      </c>
      <c r="B2167" s="58" t="s">
        <v>12</v>
      </c>
      <c r="C2167" s="96" t="s">
        <v>4056</v>
      </c>
      <c r="D2167" s="58" t="s">
        <v>4084</v>
      </c>
      <c r="E2167" s="58" t="s">
        <v>4084</v>
      </c>
    </row>
    <row r="2168" spans="1:8" x14ac:dyDescent="0.25">
      <c r="A2168" t="str">
        <f t="shared" si="34"/>
        <v>Unit32xx</v>
      </c>
      <c r="B2168" s="58" t="s">
        <v>13</v>
      </c>
      <c r="C2168" s="96" t="s">
        <v>4069</v>
      </c>
      <c r="D2168" s="58" t="s">
        <v>4085</v>
      </c>
      <c r="E2168" s="58" t="s">
        <v>4085</v>
      </c>
      <c r="H2168" s="58" t="s">
        <v>17</v>
      </c>
    </row>
    <row r="2169" spans="1:8" x14ac:dyDescent="0.25">
      <c r="A2169" t="str">
        <f t="shared" si="34"/>
        <v>Unit7422</v>
      </c>
      <c r="B2169" s="58" t="s">
        <v>13</v>
      </c>
      <c r="C2169" s="96" t="s">
        <v>3645</v>
      </c>
      <c r="D2169" s="58" t="s">
        <v>4086</v>
      </c>
      <c r="E2169" s="58" t="s">
        <v>4086</v>
      </c>
      <c r="H2169" s="58" t="s">
        <v>17</v>
      </c>
    </row>
    <row r="2170" spans="1:8" x14ac:dyDescent="0.25">
      <c r="A2170" t="str">
        <f t="shared" si="34"/>
        <v>UnitHFVP</v>
      </c>
      <c r="B2170" s="58" t="s">
        <v>13</v>
      </c>
      <c r="C2170" s="96" t="s">
        <v>4058</v>
      </c>
      <c r="D2170" s="58" t="s">
        <v>4087</v>
      </c>
      <c r="E2170" s="58" t="s">
        <v>4087</v>
      </c>
    </row>
    <row r="2171" spans="1:8" x14ac:dyDescent="0.25">
      <c r="A2171" t="str">
        <f t="shared" si="34"/>
        <v>UnitITS0</v>
      </c>
      <c r="B2171" s="58" t="s">
        <v>13</v>
      </c>
      <c r="C2171" s="96" t="s">
        <v>4059</v>
      </c>
      <c r="D2171" s="58" t="s">
        <v>4088</v>
      </c>
      <c r="E2171" s="58" t="s">
        <v>4088</v>
      </c>
    </row>
    <row r="2172" spans="1:8" x14ac:dyDescent="0.25">
      <c r="A2172" t="str">
        <f t="shared" si="34"/>
        <v>UnitLITN</v>
      </c>
      <c r="B2172" s="58" t="s">
        <v>13</v>
      </c>
      <c r="C2172" s="96" t="s">
        <v>4060</v>
      </c>
      <c r="D2172" s="58" t="s">
        <v>4089</v>
      </c>
      <c r="E2172" s="58" t="s">
        <v>4089</v>
      </c>
    </row>
    <row r="2173" spans="1:8" x14ac:dyDescent="0.25">
      <c r="A2173" t="str">
        <f t="shared" si="34"/>
        <v>UnitNCS3</v>
      </c>
      <c r="B2173" s="58" t="s">
        <v>13</v>
      </c>
      <c r="C2173" s="96" t="s">
        <v>4061</v>
      </c>
      <c r="D2173" s="58" t="s">
        <v>4090</v>
      </c>
      <c r="E2173" s="58" t="s">
        <v>4090</v>
      </c>
    </row>
    <row r="2174" spans="1:8" x14ac:dyDescent="0.25">
      <c r="A2174" t="str">
        <f t="shared" si="34"/>
        <v>UnitPASC</v>
      </c>
      <c r="B2174" s="58" t="s">
        <v>13</v>
      </c>
      <c r="C2174" s="96" t="s">
        <v>4062</v>
      </c>
      <c r="D2174" s="58" t="s">
        <v>4091</v>
      </c>
      <c r="E2174" s="58" t="s">
        <v>4091</v>
      </c>
    </row>
    <row r="2175" spans="1:8" x14ac:dyDescent="0.25">
      <c r="A2175" t="str">
        <f t="shared" si="34"/>
        <v>UnitPASN</v>
      </c>
      <c r="B2175" s="58" t="s">
        <v>13</v>
      </c>
      <c r="C2175" s="96" t="s">
        <v>4063</v>
      </c>
      <c r="D2175" s="58" t="s">
        <v>4092</v>
      </c>
      <c r="E2175" s="58" t="s">
        <v>4092</v>
      </c>
    </row>
    <row r="2176" spans="1:8" x14ac:dyDescent="0.25">
      <c r="A2176" t="str">
        <f t="shared" si="34"/>
        <v>UnitPW00</v>
      </c>
      <c r="B2176" s="58" t="s">
        <v>13</v>
      </c>
      <c r="C2176" s="96" t="s">
        <v>689</v>
      </c>
      <c r="D2176" s="58" t="s">
        <v>4093</v>
      </c>
      <c r="E2176" s="58" t="s">
        <v>4093</v>
      </c>
    </row>
    <row r="2177" spans="1:8" x14ac:dyDescent="0.25">
      <c r="A2177" t="str">
        <f t="shared" si="34"/>
        <v>UnitRIS3</v>
      </c>
      <c r="B2177" s="58" t="s">
        <v>13</v>
      </c>
      <c r="C2177" s="96" t="s">
        <v>4064</v>
      </c>
      <c r="D2177" s="58" t="s">
        <v>4094</v>
      </c>
      <c r="E2177" s="58" t="s">
        <v>4094</v>
      </c>
    </row>
    <row r="2178" spans="1:8" x14ac:dyDescent="0.25">
      <c r="A2178" t="str">
        <f t="shared" si="34"/>
        <v>UnitRS10</v>
      </c>
      <c r="B2178" s="58" t="s">
        <v>13</v>
      </c>
      <c r="C2178" s="96" t="s">
        <v>4065</v>
      </c>
      <c r="D2178" s="58" t="s">
        <v>3946</v>
      </c>
      <c r="E2178" s="58" t="s">
        <v>3946</v>
      </c>
    </row>
    <row r="2179" spans="1:8" x14ac:dyDescent="0.25">
      <c r="A2179" t="str">
        <f t="shared" si="34"/>
        <v>UnitSHAP</v>
      </c>
      <c r="B2179" s="58" t="s">
        <v>13</v>
      </c>
      <c r="C2179" s="96" t="s">
        <v>4066</v>
      </c>
      <c r="D2179" s="58" t="s">
        <v>4095</v>
      </c>
      <c r="E2179" s="58" t="s">
        <v>4095</v>
      </c>
    </row>
    <row r="2180" spans="1:8" x14ac:dyDescent="0.25">
      <c r="A2180" t="str">
        <f t="shared" si="34"/>
        <v>UnitSWKR</v>
      </c>
      <c r="B2180" s="58" t="s">
        <v>13</v>
      </c>
      <c r="C2180" s="96" t="s">
        <v>4067</v>
      </c>
      <c r="D2180" s="58" t="s">
        <v>4096</v>
      </c>
      <c r="E2180" s="58" t="s">
        <v>4096</v>
      </c>
    </row>
    <row r="2181" spans="1:8" x14ac:dyDescent="0.25">
      <c r="A2181" t="str">
        <f t="shared" ref="A2181:A2244" si="35">B2181&amp;C2181</f>
        <v>UnitWETL</v>
      </c>
      <c r="B2181" s="58" t="s">
        <v>13</v>
      </c>
      <c r="C2181" s="96" t="s">
        <v>4068</v>
      </c>
      <c r="D2181" s="58" t="s">
        <v>4097</v>
      </c>
      <c r="E2181" s="58" t="s">
        <v>4097</v>
      </c>
    </row>
    <row r="2182" spans="1:8" x14ac:dyDescent="0.25">
      <c r="A2182" t="str">
        <f t="shared" si="35"/>
        <v>Resource3225</v>
      </c>
      <c r="B2182" s="58" t="s">
        <v>6</v>
      </c>
      <c r="C2182" s="96" t="s">
        <v>4100</v>
      </c>
      <c r="D2182" s="58" t="s">
        <v>4103</v>
      </c>
      <c r="E2182" s="58" t="s">
        <v>4104</v>
      </c>
    </row>
    <row r="2183" spans="1:8" x14ac:dyDescent="0.25">
      <c r="A2183" t="str">
        <f t="shared" si="35"/>
        <v>Resource9026</v>
      </c>
      <c r="B2183" s="58" t="s">
        <v>6</v>
      </c>
      <c r="C2183" s="96" t="s">
        <v>4101</v>
      </c>
      <c r="D2183" s="58" t="s">
        <v>4102</v>
      </c>
      <c r="E2183" s="58" t="s">
        <v>4102</v>
      </c>
    </row>
    <row r="2184" spans="1:8" x14ac:dyDescent="0.25">
      <c r="A2184" t="str">
        <f t="shared" si="35"/>
        <v>UnitFIBR</v>
      </c>
      <c r="B2184" s="58" t="s">
        <v>13</v>
      </c>
      <c r="C2184" s="96" t="s">
        <v>4105</v>
      </c>
      <c r="D2184" s="58" t="s">
        <v>4106</v>
      </c>
    </row>
    <row r="2185" spans="1:8" x14ac:dyDescent="0.25">
      <c r="A2185" t="str">
        <f t="shared" si="35"/>
        <v>UnitKIND</v>
      </c>
      <c r="B2185" s="58" t="s">
        <v>13</v>
      </c>
      <c r="C2185" s="96" t="s">
        <v>3911</v>
      </c>
      <c r="D2185" s="58" t="s">
        <v>4107</v>
      </c>
    </row>
    <row r="2186" spans="1:8" x14ac:dyDescent="0.25">
      <c r="A2186" t="str">
        <f t="shared" si="35"/>
        <v>UnitPLTW</v>
      </c>
      <c r="B2186" s="58" t="s">
        <v>13</v>
      </c>
      <c r="C2186" s="96" t="s">
        <v>4108</v>
      </c>
      <c r="D2186" s="58" t="s">
        <v>4109</v>
      </c>
    </row>
    <row r="2187" spans="1:8" x14ac:dyDescent="0.25">
      <c r="A2187" t="str">
        <f t="shared" si="35"/>
        <v>UnitRLEY</v>
      </c>
      <c r="B2187" s="58" t="s">
        <v>13</v>
      </c>
      <c r="C2187" s="96" t="s">
        <v>4110</v>
      </c>
      <c r="D2187" s="58" t="s">
        <v>4111</v>
      </c>
      <c r="H2187" s="58" t="s">
        <v>17</v>
      </c>
    </row>
    <row r="2188" spans="1:8" x14ac:dyDescent="0.25">
      <c r="A2188" t="str">
        <f t="shared" si="35"/>
        <v>UnitTROP</v>
      </c>
      <c r="B2188" s="58" t="s">
        <v>13</v>
      </c>
      <c r="C2188" s="96" t="s">
        <v>4112</v>
      </c>
      <c r="D2188" s="58" t="s">
        <v>4113</v>
      </c>
    </row>
    <row r="2189" spans="1:8" x14ac:dyDescent="0.25">
      <c r="A2189" t="str">
        <f t="shared" si="35"/>
        <v>UnitWDWK</v>
      </c>
      <c r="B2189" s="58" t="s">
        <v>13</v>
      </c>
      <c r="C2189" s="96" t="s">
        <v>4114</v>
      </c>
      <c r="D2189" s="58" t="s">
        <v>4115</v>
      </c>
    </row>
    <row r="2190" spans="1:8" x14ac:dyDescent="0.25">
      <c r="A2190" t="str">
        <f t="shared" si="35"/>
        <v/>
      </c>
    </row>
    <row r="2191" spans="1:8" x14ac:dyDescent="0.25">
      <c r="A2191" t="str">
        <f t="shared" si="35"/>
        <v/>
      </c>
    </row>
    <row r="2192" spans="1:8" x14ac:dyDescent="0.25">
      <c r="A2192" t="str">
        <f t="shared" si="35"/>
        <v/>
      </c>
    </row>
    <row r="2193" spans="1:1" x14ac:dyDescent="0.25">
      <c r="A2193" t="str">
        <f t="shared" si="35"/>
        <v/>
      </c>
    </row>
    <row r="2194" spans="1:1" x14ac:dyDescent="0.25">
      <c r="A2194" t="str">
        <f t="shared" si="35"/>
        <v/>
      </c>
    </row>
    <row r="2195" spans="1:1" x14ac:dyDescent="0.25">
      <c r="A2195" t="str">
        <f t="shared" si="35"/>
        <v/>
      </c>
    </row>
    <row r="2196" spans="1:1" x14ac:dyDescent="0.25">
      <c r="A2196" t="str">
        <f t="shared" si="35"/>
        <v/>
      </c>
    </row>
    <row r="2197" spans="1:1" x14ac:dyDescent="0.25">
      <c r="A2197" t="str">
        <f t="shared" si="35"/>
        <v/>
      </c>
    </row>
    <row r="2198" spans="1:1" x14ac:dyDescent="0.25">
      <c r="A2198" t="str">
        <f t="shared" si="35"/>
        <v/>
      </c>
    </row>
    <row r="2199" spans="1:1" x14ac:dyDescent="0.25">
      <c r="A2199" t="str">
        <f t="shared" si="35"/>
        <v/>
      </c>
    </row>
    <row r="2200" spans="1:1" x14ac:dyDescent="0.25">
      <c r="A2200" t="str">
        <f t="shared" si="35"/>
        <v/>
      </c>
    </row>
    <row r="2201" spans="1:1" x14ac:dyDescent="0.25">
      <c r="A2201" t="str">
        <f t="shared" si="35"/>
        <v/>
      </c>
    </row>
    <row r="2202" spans="1:1" x14ac:dyDescent="0.25">
      <c r="A2202" t="str">
        <f t="shared" si="35"/>
        <v/>
      </c>
    </row>
    <row r="2203" spans="1:1" x14ac:dyDescent="0.25">
      <c r="A2203" t="str">
        <f t="shared" si="35"/>
        <v/>
      </c>
    </row>
    <row r="2204" spans="1:1" x14ac:dyDescent="0.25">
      <c r="A2204" t="str">
        <f t="shared" si="35"/>
        <v/>
      </c>
    </row>
    <row r="2205" spans="1:1" x14ac:dyDescent="0.25">
      <c r="A2205" t="str">
        <f t="shared" si="35"/>
        <v/>
      </c>
    </row>
    <row r="2206" spans="1:1" x14ac:dyDescent="0.25">
      <c r="A2206" t="str">
        <f t="shared" si="35"/>
        <v/>
      </c>
    </row>
    <row r="2207" spans="1:1" x14ac:dyDescent="0.25">
      <c r="A2207" t="str">
        <f t="shared" si="35"/>
        <v/>
      </c>
    </row>
    <row r="2208" spans="1:1" x14ac:dyDescent="0.25">
      <c r="A2208" t="str">
        <f t="shared" si="35"/>
        <v/>
      </c>
    </row>
    <row r="2209" spans="1:1" x14ac:dyDescent="0.25">
      <c r="A2209" t="str">
        <f t="shared" si="35"/>
        <v/>
      </c>
    </row>
    <row r="2210" spans="1:1" x14ac:dyDescent="0.25">
      <c r="A2210" t="str">
        <f t="shared" si="35"/>
        <v/>
      </c>
    </row>
    <row r="2211" spans="1:1" x14ac:dyDescent="0.25">
      <c r="A2211" t="str">
        <f t="shared" si="35"/>
        <v/>
      </c>
    </row>
    <row r="2212" spans="1:1" x14ac:dyDescent="0.25">
      <c r="A2212" t="str">
        <f t="shared" si="35"/>
        <v/>
      </c>
    </row>
    <row r="2213" spans="1:1" x14ac:dyDescent="0.25">
      <c r="A2213" t="str">
        <f t="shared" si="35"/>
        <v/>
      </c>
    </row>
    <row r="2214" spans="1:1" x14ac:dyDescent="0.25">
      <c r="A2214" t="str">
        <f t="shared" si="35"/>
        <v/>
      </c>
    </row>
    <row r="2215" spans="1:1" x14ac:dyDescent="0.25">
      <c r="A2215" t="str">
        <f t="shared" si="35"/>
        <v/>
      </c>
    </row>
    <row r="2216" spans="1:1" x14ac:dyDescent="0.25">
      <c r="A2216" t="str">
        <f t="shared" si="35"/>
        <v/>
      </c>
    </row>
    <row r="2217" spans="1:1" x14ac:dyDescent="0.25">
      <c r="A2217" t="str">
        <f t="shared" si="35"/>
        <v/>
      </c>
    </row>
    <row r="2218" spans="1:1" x14ac:dyDescent="0.25">
      <c r="A2218" t="str">
        <f t="shared" si="35"/>
        <v/>
      </c>
    </row>
    <row r="2219" spans="1:1" x14ac:dyDescent="0.25">
      <c r="A2219" t="str">
        <f t="shared" si="35"/>
        <v/>
      </c>
    </row>
    <row r="2220" spans="1:1" x14ac:dyDescent="0.25">
      <c r="A2220" t="str">
        <f t="shared" si="35"/>
        <v/>
      </c>
    </row>
    <row r="2221" spans="1:1" x14ac:dyDescent="0.25">
      <c r="A2221" t="str">
        <f t="shared" si="35"/>
        <v/>
      </c>
    </row>
    <row r="2222" spans="1:1" x14ac:dyDescent="0.25">
      <c r="A2222" t="str">
        <f t="shared" si="35"/>
        <v/>
      </c>
    </row>
    <row r="2223" spans="1:1" x14ac:dyDescent="0.25">
      <c r="A2223" t="str">
        <f t="shared" si="35"/>
        <v/>
      </c>
    </row>
    <row r="2224" spans="1:1" x14ac:dyDescent="0.25">
      <c r="A2224" t="str">
        <f t="shared" si="35"/>
        <v/>
      </c>
    </row>
    <row r="2225" spans="1:1" x14ac:dyDescent="0.25">
      <c r="A2225" t="str">
        <f t="shared" si="35"/>
        <v/>
      </c>
    </row>
    <row r="2226" spans="1:1" x14ac:dyDescent="0.25">
      <c r="A2226" t="str">
        <f t="shared" si="35"/>
        <v/>
      </c>
    </row>
    <row r="2227" spans="1:1" x14ac:dyDescent="0.25">
      <c r="A2227" t="str">
        <f t="shared" si="35"/>
        <v/>
      </c>
    </row>
    <row r="2228" spans="1:1" x14ac:dyDescent="0.25">
      <c r="A2228" t="str">
        <f t="shared" si="35"/>
        <v/>
      </c>
    </row>
    <row r="2229" spans="1:1" x14ac:dyDescent="0.25">
      <c r="A2229" t="str">
        <f t="shared" si="35"/>
        <v/>
      </c>
    </row>
    <row r="2230" spans="1:1" x14ac:dyDescent="0.25">
      <c r="A2230" t="str">
        <f t="shared" si="35"/>
        <v/>
      </c>
    </row>
    <row r="2231" spans="1:1" x14ac:dyDescent="0.25">
      <c r="A2231" t="str">
        <f t="shared" si="35"/>
        <v/>
      </c>
    </row>
    <row r="2232" spans="1:1" x14ac:dyDescent="0.25">
      <c r="A2232" t="str">
        <f t="shared" si="35"/>
        <v/>
      </c>
    </row>
    <row r="2233" spans="1:1" x14ac:dyDescent="0.25">
      <c r="A2233" t="str">
        <f t="shared" si="35"/>
        <v/>
      </c>
    </row>
    <row r="2234" spans="1:1" x14ac:dyDescent="0.25">
      <c r="A2234" t="str">
        <f t="shared" si="35"/>
        <v/>
      </c>
    </row>
    <row r="2235" spans="1:1" x14ac:dyDescent="0.25">
      <c r="A2235" t="str">
        <f t="shared" si="35"/>
        <v/>
      </c>
    </row>
    <row r="2236" spans="1:1" x14ac:dyDescent="0.25">
      <c r="A2236" t="str">
        <f t="shared" si="35"/>
        <v/>
      </c>
    </row>
    <row r="2237" spans="1:1" x14ac:dyDescent="0.25">
      <c r="A2237" t="str">
        <f t="shared" si="35"/>
        <v/>
      </c>
    </row>
    <row r="2238" spans="1:1" x14ac:dyDescent="0.25">
      <c r="A2238" t="str">
        <f t="shared" si="35"/>
        <v/>
      </c>
    </row>
    <row r="2239" spans="1:1" x14ac:dyDescent="0.25">
      <c r="A2239" t="str">
        <f t="shared" si="35"/>
        <v/>
      </c>
    </row>
    <row r="2240" spans="1:1" x14ac:dyDescent="0.25">
      <c r="A2240" t="str">
        <f t="shared" si="35"/>
        <v/>
      </c>
    </row>
    <row r="2241" spans="1:1" x14ac:dyDescent="0.25">
      <c r="A2241" t="str">
        <f t="shared" si="35"/>
        <v/>
      </c>
    </row>
    <row r="2242" spans="1:1" x14ac:dyDescent="0.25">
      <c r="A2242" t="str">
        <f t="shared" si="35"/>
        <v/>
      </c>
    </row>
    <row r="2243" spans="1:1" x14ac:dyDescent="0.25">
      <c r="A2243" t="str">
        <f t="shared" si="35"/>
        <v/>
      </c>
    </row>
    <row r="2244" spans="1:1" x14ac:dyDescent="0.25">
      <c r="A2244" t="str">
        <f t="shared" si="35"/>
        <v/>
      </c>
    </row>
    <row r="2245" spans="1:1" x14ac:dyDescent="0.25">
      <c r="A2245" t="str">
        <f t="shared" ref="A2245:A2308" si="36">B2245&amp;C2245</f>
        <v/>
      </c>
    </row>
    <row r="2246" spans="1:1" x14ac:dyDescent="0.25">
      <c r="A2246" t="str">
        <f t="shared" si="36"/>
        <v/>
      </c>
    </row>
    <row r="2247" spans="1:1" x14ac:dyDescent="0.25">
      <c r="A2247" t="str">
        <f t="shared" si="36"/>
        <v/>
      </c>
    </row>
    <row r="2248" spans="1:1" x14ac:dyDescent="0.25">
      <c r="A2248" t="str">
        <f t="shared" si="36"/>
        <v/>
      </c>
    </row>
    <row r="2249" spans="1:1" x14ac:dyDescent="0.25">
      <c r="A2249" t="str">
        <f t="shared" si="36"/>
        <v/>
      </c>
    </row>
    <row r="2250" spans="1:1" x14ac:dyDescent="0.25">
      <c r="A2250" t="str">
        <f t="shared" si="36"/>
        <v/>
      </c>
    </row>
    <row r="2251" spans="1:1" x14ac:dyDescent="0.25">
      <c r="A2251" t="str">
        <f t="shared" si="36"/>
        <v/>
      </c>
    </row>
    <row r="2252" spans="1:1" x14ac:dyDescent="0.25">
      <c r="A2252" t="str">
        <f t="shared" si="36"/>
        <v/>
      </c>
    </row>
    <row r="2253" spans="1:1" x14ac:dyDescent="0.25">
      <c r="A2253" t="str">
        <f t="shared" si="36"/>
        <v/>
      </c>
    </row>
    <row r="2254" spans="1:1" x14ac:dyDescent="0.25">
      <c r="A2254" t="str">
        <f t="shared" si="36"/>
        <v/>
      </c>
    </row>
    <row r="2255" spans="1:1" x14ac:dyDescent="0.25">
      <c r="A2255" t="str">
        <f t="shared" si="36"/>
        <v/>
      </c>
    </row>
    <row r="2256" spans="1:1" x14ac:dyDescent="0.25">
      <c r="A2256" t="str">
        <f t="shared" si="36"/>
        <v/>
      </c>
    </row>
    <row r="2257" spans="1:1" x14ac:dyDescent="0.25">
      <c r="A2257" t="str">
        <f t="shared" si="36"/>
        <v/>
      </c>
    </row>
    <row r="2258" spans="1:1" x14ac:dyDescent="0.25">
      <c r="A2258" t="str">
        <f t="shared" si="36"/>
        <v/>
      </c>
    </row>
    <row r="2259" spans="1:1" x14ac:dyDescent="0.25">
      <c r="A2259" t="str">
        <f t="shared" si="36"/>
        <v/>
      </c>
    </row>
    <row r="2260" spans="1:1" x14ac:dyDescent="0.25">
      <c r="A2260" t="str">
        <f t="shared" si="36"/>
        <v/>
      </c>
    </row>
    <row r="2261" spans="1:1" x14ac:dyDescent="0.25">
      <c r="A2261" t="str">
        <f t="shared" si="36"/>
        <v/>
      </c>
    </row>
    <row r="2262" spans="1:1" x14ac:dyDescent="0.25">
      <c r="A2262" t="str">
        <f t="shared" si="36"/>
        <v/>
      </c>
    </row>
    <row r="2263" spans="1:1" x14ac:dyDescent="0.25">
      <c r="A2263" t="str">
        <f t="shared" si="36"/>
        <v/>
      </c>
    </row>
    <row r="2264" spans="1:1" x14ac:dyDescent="0.25">
      <c r="A2264" t="str">
        <f t="shared" si="36"/>
        <v/>
      </c>
    </row>
    <row r="2265" spans="1:1" x14ac:dyDescent="0.25">
      <c r="A2265" t="str">
        <f t="shared" si="36"/>
        <v/>
      </c>
    </row>
    <row r="2266" spans="1:1" x14ac:dyDescent="0.25">
      <c r="A2266" t="str">
        <f t="shared" si="36"/>
        <v/>
      </c>
    </row>
    <row r="2267" spans="1:1" x14ac:dyDescent="0.25">
      <c r="A2267" t="str">
        <f t="shared" si="36"/>
        <v/>
      </c>
    </row>
    <row r="2268" spans="1:1" x14ac:dyDescent="0.25">
      <c r="A2268" t="str">
        <f t="shared" si="36"/>
        <v/>
      </c>
    </row>
    <row r="2269" spans="1:1" x14ac:dyDescent="0.25">
      <c r="A2269" t="str">
        <f t="shared" si="36"/>
        <v/>
      </c>
    </row>
    <row r="2270" spans="1:1" x14ac:dyDescent="0.25">
      <c r="A2270" t="str">
        <f t="shared" si="36"/>
        <v/>
      </c>
    </row>
    <row r="2271" spans="1:1" x14ac:dyDescent="0.25">
      <c r="A2271" t="str">
        <f t="shared" si="36"/>
        <v/>
      </c>
    </row>
    <row r="2272" spans="1:1" x14ac:dyDescent="0.25">
      <c r="A2272" t="str">
        <f t="shared" si="36"/>
        <v/>
      </c>
    </row>
    <row r="2273" spans="1:1" x14ac:dyDescent="0.25">
      <c r="A2273" t="str">
        <f t="shared" si="36"/>
        <v/>
      </c>
    </row>
    <row r="2274" spans="1:1" x14ac:dyDescent="0.25">
      <c r="A2274" t="str">
        <f t="shared" si="36"/>
        <v/>
      </c>
    </row>
    <row r="2275" spans="1:1" x14ac:dyDescent="0.25">
      <c r="A2275" t="str">
        <f t="shared" si="36"/>
        <v/>
      </c>
    </row>
    <row r="2276" spans="1:1" x14ac:dyDescent="0.25">
      <c r="A2276" t="str">
        <f t="shared" si="36"/>
        <v/>
      </c>
    </row>
    <row r="2277" spans="1:1" x14ac:dyDescent="0.25">
      <c r="A2277" t="str">
        <f t="shared" si="36"/>
        <v/>
      </c>
    </row>
    <row r="2278" spans="1:1" x14ac:dyDescent="0.25">
      <c r="A2278" t="str">
        <f t="shared" si="36"/>
        <v/>
      </c>
    </row>
    <row r="2279" spans="1:1" x14ac:dyDescent="0.25">
      <c r="A2279" t="str">
        <f t="shared" si="36"/>
        <v/>
      </c>
    </row>
    <row r="2280" spans="1:1" x14ac:dyDescent="0.25">
      <c r="A2280" t="str">
        <f t="shared" si="36"/>
        <v/>
      </c>
    </row>
    <row r="2281" spans="1:1" x14ac:dyDescent="0.25">
      <c r="A2281" t="str">
        <f t="shared" si="36"/>
        <v/>
      </c>
    </row>
    <row r="2282" spans="1:1" x14ac:dyDescent="0.25">
      <c r="A2282" t="str">
        <f t="shared" si="36"/>
        <v/>
      </c>
    </row>
    <row r="2283" spans="1:1" x14ac:dyDescent="0.25">
      <c r="A2283" t="str">
        <f t="shared" si="36"/>
        <v/>
      </c>
    </row>
    <row r="2284" spans="1:1" x14ac:dyDescent="0.25">
      <c r="A2284" t="str">
        <f t="shared" si="36"/>
        <v/>
      </c>
    </row>
    <row r="2285" spans="1:1" x14ac:dyDescent="0.25">
      <c r="A2285" t="str">
        <f t="shared" si="36"/>
        <v/>
      </c>
    </row>
    <row r="2286" spans="1:1" x14ac:dyDescent="0.25">
      <c r="A2286" t="str">
        <f t="shared" si="36"/>
        <v/>
      </c>
    </row>
    <row r="2287" spans="1:1" x14ac:dyDescent="0.25">
      <c r="A2287" t="str">
        <f t="shared" si="36"/>
        <v/>
      </c>
    </row>
    <row r="2288" spans="1:1" x14ac:dyDescent="0.25">
      <c r="A2288" t="str">
        <f t="shared" si="36"/>
        <v/>
      </c>
    </row>
    <row r="2289" spans="1:1" x14ac:dyDescent="0.25">
      <c r="A2289" t="str">
        <f t="shared" si="36"/>
        <v/>
      </c>
    </row>
    <row r="2290" spans="1:1" x14ac:dyDescent="0.25">
      <c r="A2290" t="str">
        <f t="shared" si="36"/>
        <v/>
      </c>
    </row>
    <row r="2291" spans="1:1" x14ac:dyDescent="0.25">
      <c r="A2291" t="str">
        <f t="shared" si="36"/>
        <v/>
      </c>
    </row>
    <row r="2292" spans="1:1" x14ac:dyDescent="0.25">
      <c r="A2292" t="str">
        <f t="shared" si="36"/>
        <v/>
      </c>
    </row>
    <row r="2293" spans="1:1" x14ac:dyDescent="0.25">
      <c r="A2293" t="str">
        <f t="shared" si="36"/>
        <v/>
      </c>
    </row>
    <row r="2294" spans="1:1" x14ac:dyDescent="0.25">
      <c r="A2294" t="str">
        <f t="shared" si="36"/>
        <v/>
      </c>
    </row>
    <row r="2295" spans="1:1" x14ac:dyDescent="0.25">
      <c r="A2295" t="str">
        <f t="shared" si="36"/>
        <v/>
      </c>
    </row>
    <row r="2296" spans="1:1" x14ac:dyDescent="0.25">
      <c r="A2296" t="str">
        <f t="shared" si="36"/>
        <v/>
      </c>
    </row>
    <row r="2297" spans="1:1" x14ac:dyDescent="0.25">
      <c r="A2297" t="str">
        <f t="shared" si="36"/>
        <v/>
      </c>
    </row>
    <row r="2298" spans="1:1" x14ac:dyDescent="0.25">
      <c r="A2298" t="str">
        <f t="shared" si="36"/>
        <v/>
      </c>
    </row>
    <row r="2299" spans="1:1" x14ac:dyDescent="0.25">
      <c r="A2299" t="str">
        <f t="shared" si="36"/>
        <v/>
      </c>
    </row>
    <row r="2300" spans="1:1" x14ac:dyDescent="0.25">
      <c r="A2300" t="str">
        <f t="shared" si="36"/>
        <v/>
      </c>
    </row>
    <row r="2301" spans="1:1" x14ac:dyDescent="0.25">
      <c r="A2301" t="str">
        <f t="shared" si="36"/>
        <v/>
      </c>
    </row>
    <row r="2302" spans="1:1" x14ac:dyDescent="0.25">
      <c r="A2302" t="str">
        <f t="shared" si="36"/>
        <v/>
      </c>
    </row>
    <row r="2303" spans="1:1" x14ac:dyDescent="0.25">
      <c r="A2303" t="str">
        <f t="shared" si="36"/>
        <v/>
      </c>
    </row>
    <row r="2304" spans="1:1" x14ac:dyDescent="0.25">
      <c r="A2304" t="str">
        <f t="shared" si="36"/>
        <v/>
      </c>
    </row>
    <row r="2305" spans="1:1" x14ac:dyDescent="0.25">
      <c r="A2305" t="str">
        <f t="shared" si="36"/>
        <v/>
      </c>
    </row>
    <row r="2306" spans="1:1" x14ac:dyDescent="0.25">
      <c r="A2306" t="str">
        <f t="shared" si="36"/>
        <v/>
      </c>
    </row>
    <row r="2307" spans="1:1" x14ac:dyDescent="0.25">
      <c r="A2307" t="str">
        <f t="shared" si="36"/>
        <v/>
      </c>
    </row>
    <row r="2308" spans="1:1" x14ac:dyDescent="0.25">
      <c r="A2308" t="str">
        <f t="shared" si="36"/>
        <v/>
      </c>
    </row>
    <row r="2309" spans="1:1" x14ac:dyDescent="0.25">
      <c r="A2309" t="str">
        <f t="shared" ref="A2309:A2372" si="37">B2309&amp;C2309</f>
        <v/>
      </c>
    </row>
    <row r="2310" spans="1:1" x14ac:dyDescent="0.25">
      <c r="A2310" t="str">
        <f t="shared" si="37"/>
        <v/>
      </c>
    </row>
    <row r="2311" spans="1:1" x14ac:dyDescent="0.25">
      <c r="A2311" t="str">
        <f t="shared" si="37"/>
        <v/>
      </c>
    </row>
    <row r="2312" spans="1:1" x14ac:dyDescent="0.25">
      <c r="A2312" t="str">
        <f t="shared" si="37"/>
        <v/>
      </c>
    </row>
    <row r="2313" spans="1:1" x14ac:dyDescent="0.25">
      <c r="A2313" t="str">
        <f t="shared" si="37"/>
        <v/>
      </c>
    </row>
    <row r="2314" spans="1:1" x14ac:dyDescent="0.25">
      <c r="A2314" t="str">
        <f t="shared" si="37"/>
        <v/>
      </c>
    </row>
    <row r="2315" spans="1:1" x14ac:dyDescent="0.25">
      <c r="A2315" t="str">
        <f t="shared" si="37"/>
        <v/>
      </c>
    </row>
    <row r="2316" spans="1:1" x14ac:dyDescent="0.25">
      <c r="A2316" t="str">
        <f t="shared" si="37"/>
        <v/>
      </c>
    </row>
    <row r="2317" spans="1:1" x14ac:dyDescent="0.25">
      <c r="A2317" t="str">
        <f t="shared" si="37"/>
        <v/>
      </c>
    </row>
    <row r="2318" spans="1:1" x14ac:dyDescent="0.25">
      <c r="A2318" t="str">
        <f t="shared" si="37"/>
        <v/>
      </c>
    </row>
    <row r="2319" spans="1:1" x14ac:dyDescent="0.25">
      <c r="A2319" t="str">
        <f t="shared" si="37"/>
        <v/>
      </c>
    </row>
    <row r="2320" spans="1:1" x14ac:dyDescent="0.25">
      <c r="A2320" t="str">
        <f t="shared" si="37"/>
        <v/>
      </c>
    </row>
    <row r="2321" spans="1:1" x14ac:dyDescent="0.25">
      <c r="A2321" t="str">
        <f t="shared" si="37"/>
        <v/>
      </c>
    </row>
    <row r="2322" spans="1:1" x14ac:dyDescent="0.25">
      <c r="A2322" t="str">
        <f t="shared" si="37"/>
        <v/>
      </c>
    </row>
    <row r="2323" spans="1:1" x14ac:dyDescent="0.25">
      <c r="A2323" t="str">
        <f t="shared" si="37"/>
        <v/>
      </c>
    </row>
    <row r="2324" spans="1:1" x14ac:dyDescent="0.25">
      <c r="A2324" t="str">
        <f t="shared" si="37"/>
        <v/>
      </c>
    </row>
    <row r="2325" spans="1:1" x14ac:dyDescent="0.25">
      <c r="A2325" t="str">
        <f t="shared" si="37"/>
        <v/>
      </c>
    </row>
    <row r="2326" spans="1:1" x14ac:dyDescent="0.25">
      <c r="A2326" t="str">
        <f t="shared" si="37"/>
        <v/>
      </c>
    </row>
    <row r="2327" spans="1:1" x14ac:dyDescent="0.25">
      <c r="A2327" t="str">
        <f t="shared" si="37"/>
        <v/>
      </c>
    </row>
    <row r="2328" spans="1:1" x14ac:dyDescent="0.25">
      <c r="A2328" t="str">
        <f t="shared" si="37"/>
        <v/>
      </c>
    </row>
    <row r="2329" spans="1:1" x14ac:dyDescent="0.25">
      <c r="A2329" t="str">
        <f t="shared" si="37"/>
        <v/>
      </c>
    </row>
    <row r="2330" spans="1:1" x14ac:dyDescent="0.25">
      <c r="A2330" t="str">
        <f t="shared" si="37"/>
        <v/>
      </c>
    </row>
    <row r="2331" spans="1:1" x14ac:dyDescent="0.25">
      <c r="A2331" t="str">
        <f t="shared" si="37"/>
        <v/>
      </c>
    </row>
    <row r="2332" spans="1:1" x14ac:dyDescent="0.25">
      <c r="A2332" t="str">
        <f t="shared" si="37"/>
        <v/>
      </c>
    </row>
    <row r="2333" spans="1:1" x14ac:dyDescent="0.25">
      <c r="A2333" t="str">
        <f t="shared" si="37"/>
        <v/>
      </c>
    </row>
    <row r="2334" spans="1:1" x14ac:dyDescent="0.25">
      <c r="A2334" t="str">
        <f t="shared" si="37"/>
        <v/>
      </c>
    </row>
    <row r="2335" spans="1:1" x14ac:dyDescent="0.25">
      <c r="A2335" t="str">
        <f t="shared" si="37"/>
        <v/>
      </c>
    </row>
    <row r="2336" spans="1:1" x14ac:dyDescent="0.25">
      <c r="A2336" t="str">
        <f t="shared" si="37"/>
        <v/>
      </c>
    </row>
    <row r="2337" spans="1:1" x14ac:dyDescent="0.25">
      <c r="A2337" t="str">
        <f t="shared" si="37"/>
        <v/>
      </c>
    </row>
    <row r="2338" spans="1:1" x14ac:dyDescent="0.25">
      <c r="A2338" t="str">
        <f t="shared" si="37"/>
        <v/>
      </c>
    </row>
    <row r="2339" spans="1:1" x14ac:dyDescent="0.25">
      <c r="A2339" t="str">
        <f t="shared" si="37"/>
        <v/>
      </c>
    </row>
    <row r="2340" spans="1:1" x14ac:dyDescent="0.25">
      <c r="A2340" t="str">
        <f t="shared" si="37"/>
        <v/>
      </c>
    </row>
    <row r="2341" spans="1:1" x14ac:dyDescent="0.25">
      <c r="A2341" t="str">
        <f t="shared" si="37"/>
        <v/>
      </c>
    </row>
    <row r="2342" spans="1:1" x14ac:dyDescent="0.25">
      <c r="A2342" t="str">
        <f t="shared" si="37"/>
        <v/>
      </c>
    </row>
    <row r="2343" spans="1:1" x14ac:dyDescent="0.25">
      <c r="A2343" t="str">
        <f t="shared" si="37"/>
        <v/>
      </c>
    </row>
    <row r="2344" spans="1:1" x14ac:dyDescent="0.25">
      <c r="A2344" t="str">
        <f t="shared" si="37"/>
        <v/>
      </c>
    </row>
    <row r="2345" spans="1:1" x14ac:dyDescent="0.25">
      <c r="A2345" t="str">
        <f t="shared" si="37"/>
        <v/>
      </c>
    </row>
    <row r="2346" spans="1:1" x14ac:dyDescent="0.25">
      <c r="A2346" t="str">
        <f t="shared" si="37"/>
        <v/>
      </c>
    </row>
    <row r="2347" spans="1:1" x14ac:dyDescent="0.25">
      <c r="A2347" t="str">
        <f t="shared" si="37"/>
        <v/>
      </c>
    </row>
    <row r="2348" spans="1:1" x14ac:dyDescent="0.25">
      <c r="A2348" t="str">
        <f t="shared" si="37"/>
        <v/>
      </c>
    </row>
    <row r="2349" spans="1:1" x14ac:dyDescent="0.25">
      <c r="A2349" t="str">
        <f t="shared" si="37"/>
        <v/>
      </c>
    </row>
    <row r="2350" spans="1:1" x14ac:dyDescent="0.25">
      <c r="A2350" t="str">
        <f t="shared" si="37"/>
        <v/>
      </c>
    </row>
    <row r="2351" spans="1:1" x14ac:dyDescent="0.25">
      <c r="A2351" t="str">
        <f t="shared" si="37"/>
        <v/>
      </c>
    </row>
    <row r="2352" spans="1:1" x14ac:dyDescent="0.25">
      <c r="A2352" t="str">
        <f t="shared" si="37"/>
        <v/>
      </c>
    </row>
    <row r="2353" spans="1:1" x14ac:dyDescent="0.25">
      <c r="A2353" t="str">
        <f t="shared" si="37"/>
        <v/>
      </c>
    </row>
    <row r="2354" spans="1:1" x14ac:dyDescent="0.25">
      <c r="A2354" t="str">
        <f t="shared" si="37"/>
        <v/>
      </c>
    </row>
    <row r="2355" spans="1:1" x14ac:dyDescent="0.25">
      <c r="A2355" t="str">
        <f t="shared" si="37"/>
        <v/>
      </c>
    </row>
    <row r="2356" spans="1:1" x14ac:dyDescent="0.25">
      <c r="A2356" t="str">
        <f t="shared" si="37"/>
        <v/>
      </c>
    </row>
    <row r="2357" spans="1:1" x14ac:dyDescent="0.25">
      <c r="A2357" t="str">
        <f t="shared" si="37"/>
        <v/>
      </c>
    </row>
    <row r="2358" spans="1:1" x14ac:dyDescent="0.25">
      <c r="A2358" t="str">
        <f t="shared" si="37"/>
        <v/>
      </c>
    </row>
    <row r="2359" spans="1:1" x14ac:dyDescent="0.25">
      <c r="A2359" t="str">
        <f t="shared" si="37"/>
        <v/>
      </c>
    </row>
    <row r="2360" spans="1:1" x14ac:dyDescent="0.25">
      <c r="A2360" t="str">
        <f t="shared" si="37"/>
        <v/>
      </c>
    </row>
    <row r="2361" spans="1:1" x14ac:dyDescent="0.25">
      <c r="A2361" t="str">
        <f t="shared" si="37"/>
        <v/>
      </c>
    </row>
    <row r="2362" spans="1:1" x14ac:dyDescent="0.25">
      <c r="A2362" t="str">
        <f t="shared" si="37"/>
        <v/>
      </c>
    </row>
    <row r="2363" spans="1:1" x14ac:dyDescent="0.25">
      <c r="A2363" t="str">
        <f t="shared" si="37"/>
        <v/>
      </c>
    </row>
    <row r="2364" spans="1:1" x14ac:dyDescent="0.25">
      <c r="A2364" t="str">
        <f t="shared" si="37"/>
        <v/>
      </c>
    </row>
    <row r="2365" spans="1:1" x14ac:dyDescent="0.25">
      <c r="A2365" t="str">
        <f t="shared" si="37"/>
        <v/>
      </c>
    </row>
    <row r="2366" spans="1:1" x14ac:dyDescent="0.25">
      <c r="A2366" t="str">
        <f t="shared" si="37"/>
        <v/>
      </c>
    </row>
    <row r="2367" spans="1:1" x14ac:dyDescent="0.25">
      <c r="A2367" t="str">
        <f t="shared" si="37"/>
        <v/>
      </c>
    </row>
    <row r="2368" spans="1:1" x14ac:dyDescent="0.25">
      <c r="A2368" t="str">
        <f t="shared" si="37"/>
        <v/>
      </c>
    </row>
    <row r="2369" spans="1:1" x14ac:dyDescent="0.25">
      <c r="A2369" t="str">
        <f t="shared" si="37"/>
        <v/>
      </c>
    </row>
    <row r="2370" spans="1:1" x14ac:dyDescent="0.25">
      <c r="A2370" t="str">
        <f t="shared" si="37"/>
        <v/>
      </c>
    </row>
    <row r="2371" spans="1:1" x14ac:dyDescent="0.25">
      <c r="A2371" t="str">
        <f t="shared" si="37"/>
        <v/>
      </c>
    </row>
    <row r="2372" spans="1:1" x14ac:dyDescent="0.25">
      <c r="A2372" t="str">
        <f t="shared" si="37"/>
        <v/>
      </c>
    </row>
    <row r="2373" spans="1:1" x14ac:dyDescent="0.25">
      <c r="A2373" t="str">
        <f t="shared" ref="A2373:A2436" si="38">B2373&amp;C2373</f>
        <v/>
      </c>
    </row>
    <row r="2374" spans="1:1" x14ac:dyDescent="0.25">
      <c r="A2374" t="str">
        <f t="shared" si="38"/>
        <v/>
      </c>
    </row>
    <row r="2375" spans="1:1" x14ac:dyDescent="0.25">
      <c r="A2375" t="str">
        <f t="shared" si="38"/>
        <v/>
      </c>
    </row>
    <row r="2376" spans="1:1" x14ac:dyDescent="0.25">
      <c r="A2376" t="str">
        <f t="shared" si="38"/>
        <v/>
      </c>
    </row>
    <row r="2377" spans="1:1" x14ac:dyDescent="0.25">
      <c r="A2377" t="str">
        <f t="shared" si="38"/>
        <v/>
      </c>
    </row>
    <row r="2378" spans="1:1" x14ac:dyDescent="0.25">
      <c r="A2378" t="str">
        <f t="shared" si="38"/>
        <v/>
      </c>
    </row>
    <row r="2379" spans="1:1" x14ac:dyDescent="0.25">
      <c r="A2379" t="str">
        <f t="shared" si="38"/>
        <v/>
      </c>
    </row>
    <row r="2380" spans="1:1" x14ac:dyDescent="0.25">
      <c r="A2380" t="str">
        <f t="shared" si="38"/>
        <v/>
      </c>
    </row>
    <row r="2381" spans="1:1" x14ac:dyDescent="0.25">
      <c r="A2381" t="str">
        <f t="shared" si="38"/>
        <v/>
      </c>
    </row>
    <row r="2382" spans="1:1" x14ac:dyDescent="0.25">
      <c r="A2382" t="str">
        <f t="shared" si="38"/>
        <v/>
      </c>
    </row>
    <row r="2383" spans="1:1" x14ac:dyDescent="0.25">
      <c r="A2383" t="str">
        <f t="shared" si="38"/>
        <v/>
      </c>
    </row>
    <row r="2384" spans="1:1" x14ac:dyDescent="0.25">
      <c r="A2384" t="str">
        <f t="shared" si="38"/>
        <v/>
      </c>
    </row>
    <row r="2385" spans="1:1" x14ac:dyDescent="0.25">
      <c r="A2385" t="str">
        <f t="shared" si="38"/>
        <v/>
      </c>
    </row>
    <row r="2386" spans="1:1" x14ac:dyDescent="0.25">
      <c r="A2386" t="str">
        <f t="shared" si="38"/>
        <v/>
      </c>
    </row>
    <row r="2387" spans="1:1" x14ac:dyDescent="0.25">
      <c r="A2387" t="str">
        <f t="shared" si="38"/>
        <v/>
      </c>
    </row>
    <row r="2388" spans="1:1" x14ac:dyDescent="0.25">
      <c r="A2388" t="str">
        <f t="shared" si="38"/>
        <v/>
      </c>
    </row>
    <row r="2389" spans="1:1" x14ac:dyDescent="0.25">
      <c r="A2389" t="str">
        <f t="shared" si="38"/>
        <v/>
      </c>
    </row>
    <row r="2390" spans="1:1" x14ac:dyDescent="0.25">
      <c r="A2390" t="str">
        <f t="shared" si="38"/>
        <v/>
      </c>
    </row>
    <row r="2391" spans="1:1" x14ac:dyDescent="0.25">
      <c r="A2391" t="str">
        <f t="shared" si="38"/>
        <v/>
      </c>
    </row>
    <row r="2392" spans="1:1" x14ac:dyDescent="0.25">
      <c r="A2392" t="str">
        <f t="shared" si="38"/>
        <v/>
      </c>
    </row>
    <row r="2393" spans="1:1" x14ac:dyDescent="0.25">
      <c r="A2393" t="str">
        <f t="shared" si="38"/>
        <v/>
      </c>
    </row>
    <row r="2394" spans="1:1" x14ac:dyDescent="0.25">
      <c r="A2394" t="str">
        <f t="shared" si="38"/>
        <v/>
      </c>
    </row>
    <row r="2395" spans="1:1" x14ac:dyDescent="0.25">
      <c r="A2395" t="str">
        <f t="shared" si="38"/>
        <v/>
      </c>
    </row>
    <row r="2396" spans="1:1" x14ac:dyDescent="0.25">
      <c r="A2396" t="str">
        <f t="shared" si="38"/>
        <v/>
      </c>
    </row>
    <row r="2397" spans="1:1" x14ac:dyDescent="0.25">
      <c r="A2397" t="str">
        <f t="shared" si="38"/>
        <v/>
      </c>
    </row>
    <row r="2398" spans="1:1" x14ac:dyDescent="0.25">
      <c r="A2398" t="str">
        <f t="shared" si="38"/>
        <v/>
      </c>
    </row>
    <row r="2399" spans="1:1" x14ac:dyDescent="0.25">
      <c r="A2399" t="str">
        <f t="shared" si="38"/>
        <v/>
      </c>
    </row>
    <row r="2400" spans="1:1" x14ac:dyDescent="0.25">
      <c r="A2400" t="str">
        <f t="shared" si="38"/>
        <v/>
      </c>
    </row>
    <row r="2401" spans="1:1" x14ac:dyDescent="0.25">
      <c r="A2401" t="str">
        <f t="shared" si="38"/>
        <v/>
      </c>
    </row>
    <row r="2402" spans="1:1" x14ac:dyDescent="0.25">
      <c r="A2402" t="str">
        <f t="shared" si="38"/>
        <v/>
      </c>
    </row>
    <row r="2403" spans="1:1" x14ac:dyDescent="0.25">
      <c r="A2403" t="str">
        <f t="shared" si="38"/>
        <v/>
      </c>
    </row>
    <row r="2404" spans="1:1" x14ac:dyDescent="0.25">
      <c r="A2404" t="str">
        <f t="shared" si="38"/>
        <v/>
      </c>
    </row>
    <row r="2405" spans="1:1" x14ac:dyDescent="0.25">
      <c r="A2405" t="str">
        <f t="shared" si="38"/>
        <v/>
      </c>
    </row>
    <row r="2406" spans="1:1" x14ac:dyDescent="0.25">
      <c r="A2406" t="str">
        <f t="shared" si="38"/>
        <v/>
      </c>
    </row>
    <row r="2407" spans="1:1" x14ac:dyDescent="0.25">
      <c r="A2407" t="str">
        <f t="shared" si="38"/>
        <v/>
      </c>
    </row>
    <row r="2408" spans="1:1" x14ac:dyDescent="0.25">
      <c r="A2408" t="str">
        <f t="shared" si="38"/>
        <v/>
      </c>
    </row>
    <row r="2409" spans="1:1" x14ac:dyDescent="0.25">
      <c r="A2409" t="str">
        <f t="shared" si="38"/>
        <v/>
      </c>
    </row>
    <row r="2410" spans="1:1" x14ac:dyDescent="0.25">
      <c r="A2410" t="str">
        <f t="shared" si="38"/>
        <v/>
      </c>
    </row>
    <row r="2411" spans="1:1" x14ac:dyDescent="0.25">
      <c r="A2411" t="str">
        <f t="shared" si="38"/>
        <v/>
      </c>
    </row>
    <row r="2412" spans="1:1" x14ac:dyDescent="0.25">
      <c r="A2412" t="str">
        <f t="shared" si="38"/>
        <v/>
      </c>
    </row>
    <row r="2413" spans="1:1" x14ac:dyDescent="0.25">
      <c r="A2413" t="str">
        <f t="shared" si="38"/>
        <v/>
      </c>
    </row>
    <row r="2414" spans="1:1" x14ac:dyDescent="0.25">
      <c r="A2414" t="str">
        <f t="shared" si="38"/>
        <v/>
      </c>
    </row>
    <row r="2415" spans="1:1" x14ac:dyDescent="0.25">
      <c r="A2415" t="str">
        <f t="shared" si="38"/>
        <v/>
      </c>
    </row>
    <row r="2416" spans="1:1" x14ac:dyDescent="0.25">
      <c r="A2416" t="str">
        <f t="shared" si="38"/>
        <v/>
      </c>
    </row>
    <row r="2417" spans="1:1" x14ac:dyDescent="0.25">
      <c r="A2417" t="str">
        <f t="shared" si="38"/>
        <v/>
      </c>
    </row>
    <row r="2418" spans="1:1" x14ac:dyDescent="0.25">
      <c r="A2418" t="str">
        <f t="shared" si="38"/>
        <v/>
      </c>
    </row>
    <row r="2419" spans="1:1" x14ac:dyDescent="0.25">
      <c r="A2419" t="str">
        <f t="shared" si="38"/>
        <v/>
      </c>
    </row>
    <row r="2420" spans="1:1" x14ac:dyDescent="0.25">
      <c r="A2420" t="str">
        <f t="shared" si="38"/>
        <v/>
      </c>
    </row>
    <row r="2421" spans="1:1" x14ac:dyDescent="0.25">
      <c r="A2421" t="str">
        <f t="shared" si="38"/>
        <v/>
      </c>
    </row>
    <row r="2422" spans="1:1" x14ac:dyDescent="0.25">
      <c r="A2422" t="str">
        <f t="shared" si="38"/>
        <v/>
      </c>
    </row>
    <row r="2423" spans="1:1" x14ac:dyDescent="0.25">
      <c r="A2423" t="str">
        <f t="shared" si="38"/>
        <v/>
      </c>
    </row>
    <row r="2424" spans="1:1" x14ac:dyDescent="0.25">
      <c r="A2424" t="str">
        <f t="shared" si="38"/>
        <v/>
      </c>
    </row>
    <row r="2425" spans="1:1" x14ac:dyDescent="0.25">
      <c r="A2425" t="str">
        <f t="shared" si="38"/>
        <v/>
      </c>
    </row>
    <row r="2426" spans="1:1" x14ac:dyDescent="0.25">
      <c r="A2426" t="str">
        <f t="shared" si="38"/>
        <v/>
      </c>
    </row>
    <row r="2427" spans="1:1" x14ac:dyDescent="0.25">
      <c r="A2427" t="str">
        <f t="shared" si="38"/>
        <v/>
      </c>
    </row>
    <row r="2428" spans="1:1" x14ac:dyDescent="0.25">
      <c r="A2428" t="str">
        <f t="shared" si="38"/>
        <v/>
      </c>
    </row>
    <row r="2429" spans="1:1" x14ac:dyDescent="0.25">
      <c r="A2429" t="str">
        <f t="shared" si="38"/>
        <v/>
      </c>
    </row>
    <row r="2430" spans="1:1" x14ac:dyDescent="0.25">
      <c r="A2430" t="str">
        <f t="shared" si="38"/>
        <v/>
      </c>
    </row>
    <row r="2431" spans="1:1" x14ac:dyDescent="0.25">
      <c r="A2431" t="str">
        <f t="shared" si="38"/>
        <v/>
      </c>
    </row>
    <row r="2432" spans="1:1" x14ac:dyDescent="0.25">
      <c r="A2432" t="str">
        <f t="shared" si="38"/>
        <v/>
      </c>
    </row>
    <row r="2433" spans="1:1" x14ac:dyDescent="0.25">
      <c r="A2433" t="str">
        <f t="shared" si="38"/>
        <v/>
      </c>
    </row>
    <row r="2434" spans="1:1" x14ac:dyDescent="0.25">
      <c r="A2434" t="str">
        <f t="shared" si="38"/>
        <v/>
      </c>
    </row>
    <row r="2435" spans="1:1" x14ac:dyDescent="0.25">
      <c r="A2435" t="str">
        <f t="shared" si="38"/>
        <v/>
      </c>
    </row>
    <row r="2436" spans="1:1" x14ac:dyDescent="0.25">
      <c r="A2436" t="str">
        <f t="shared" si="38"/>
        <v/>
      </c>
    </row>
    <row r="2437" spans="1:1" x14ac:dyDescent="0.25">
      <c r="A2437" t="str">
        <f t="shared" ref="A2437:A2500" si="39">B2437&amp;C2437</f>
        <v/>
      </c>
    </row>
    <row r="2438" spans="1:1" x14ac:dyDescent="0.25">
      <c r="A2438" t="str">
        <f t="shared" si="39"/>
        <v/>
      </c>
    </row>
    <row r="2439" spans="1:1" x14ac:dyDescent="0.25">
      <c r="A2439" t="str">
        <f t="shared" si="39"/>
        <v/>
      </c>
    </row>
    <row r="2440" spans="1:1" x14ac:dyDescent="0.25">
      <c r="A2440" t="str">
        <f t="shared" si="39"/>
        <v/>
      </c>
    </row>
    <row r="2441" spans="1:1" x14ac:dyDescent="0.25">
      <c r="A2441" t="str">
        <f t="shared" si="39"/>
        <v/>
      </c>
    </row>
    <row r="2442" spans="1:1" x14ac:dyDescent="0.25">
      <c r="A2442" t="str">
        <f t="shared" si="39"/>
        <v/>
      </c>
    </row>
    <row r="2443" spans="1:1" x14ac:dyDescent="0.25">
      <c r="A2443" t="str">
        <f t="shared" si="39"/>
        <v/>
      </c>
    </row>
    <row r="2444" spans="1:1" x14ac:dyDescent="0.25">
      <c r="A2444" t="str">
        <f t="shared" si="39"/>
        <v/>
      </c>
    </row>
    <row r="2445" spans="1:1" x14ac:dyDescent="0.25">
      <c r="A2445" t="str">
        <f t="shared" si="39"/>
        <v/>
      </c>
    </row>
    <row r="2446" spans="1:1" x14ac:dyDescent="0.25">
      <c r="A2446" t="str">
        <f t="shared" si="39"/>
        <v/>
      </c>
    </row>
    <row r="2447" spans="1:1" x14ac:dyDescent="0.25">
      <c r="A2447" t="str">
        <f t="shared" si="39"/>
        <v/>
      </c>
    </row>
    <row r="2448" spans="1:1" x14ac:dyDescent="0.25">
      <c r="A2448" t="str">
        <f t="shared" si="39"/>
        <v/>
      </c>
    </row>
    <row r="2449" spans="1:1" x14ac:dyDescent="0.25">
      <c r="A2449" t="str">
        <f t="shared" si="39"/>
        <v/>
      </c>
    </row>
    <row r="2450" spans="1:1" x14ac:dyDescent="0.25">
      <c r="A2450" t="str">
        <f t="shared" si="39"/>
        <v/>
      </c>
    </row>
    <row r="2451" spans="1:1" x14ac:dyDescent="0.25">
      <c r="A2451" t="str">
        <f t="shared" si="39"/>
        <v/>
      </c>
    </row>
    <row r="2452" spans="1:1" x14ac:dyDescent="0.25">
      <c r="A2452" t="str">
        <f t="shared" si="39"/>
        <v/>
      </c>
    </row>
    <row r="2453" spans="1:1" x14ac:dyDescent="0.25">
      <c r="A2453" t="str">
        <f t="shared" si="39"/>
        <v/>
      </c>
    </row>
    <row r="2454" spans="1:1" x14ac:dyDescent="0.25">
      <c r="A2454" t="str">
        <f t="shared" si="39"/>
        <v/>
      </c>
    </row>
    <row r="2455" spans="1:1" x14ac:dyDescent="0.25">
      <c r="A2455" t="str">
        <f t="shared" si="39"/>
        <v/>
      </c>
    </row>
    <row r="2456" spans="1:1" x14ac:dyDescent="0.25">
      <c r="A2456" t="str">
        <f t="shared" si="39"/>
        <v/>
      </c>
    </row>
    <row r="2457" spans="1:1" x14ac:dyDescent="0.25">
      <c r="A2457" t="str">
        <f t="shared" si="39"/>
        <v/>
      </c>
    </row>
    <row r="2458" spans="1:1" x14ac:dyDescent="0.25">
      <c r="A2458" t="str">
        <f t="shared" si="39"/>
        <v/>
      </c>
    </row>
    <row r="2459" spans="1:1" x14ac:dyDescent="0.25">
      <c r="A2459" t="str">
        <f t="shared" si="39"/>
        <v/>
      </c>
    </row>
    <row r="2460" spans="1:1" x14ac:dyDescent="0.25">
      <c r="A2460" t="str">
        <f t="shared" si="39"/>
        <v/>
      </c>
    </row>
    <row r="2461" spans="1:1" x14ac:dyDescent="0.25">
      <c r="A2461" t="str">
        <f t="shared" si="39"/>
        <v/>
      </c>
    </row>
    <row r="2462" spans="1:1" x14ac:dyDescent="0.25">
      <c r="A2462" t="str">
        <f t="shared" si="39"/>
        <v/>
      </c>
    </row>
    <row r="2463" spans="1:1" x14ac:dyDescent="0.25">
      <c r="A2463" t="str">
        <f t="shared" si="39"/>
        <v/>
      </c>
    </row>
    <row r="2464" spans="1:1" x14ac:dyDescent="0.25">
      <c r="A2464" t="str">
        <f t="shared" si="39"/>
        <v/>
      </c>
    </row>
    <row r="2465" spans="1:1" x14ac:dyDescent="0.25">
      <c r="A2465" t="str">
        <f t="shared" si="39"/>
        <v/>
      </c>
    </row>
    <row r="2466" spans="1:1" x14ac:dyDescent="0.25">
      <c r="A2466" t="str">
        <f t="shared" si="39"/>
        <v/>
      </c>
    </row>
    <row r="2467" spans="1:1" x14ac:dyDescent="0.25">
      <c r="A2467" t="str">
        <f t="shared" si="39"/>
        <v/>
      </c>
    </row>
    <row r="2468" spans="1:1" x14ac:dyDescent="0.25">
      <c r="A2468" t="str">
        <f t="shared" si="39"/>
        <v/>
      </c>
    </row>
    <row r="2469" spans="1:1" x14ac:dyDescent="0.25">
      <c r="A2469" t="str">
        <f t="shared" si="39"/>
        <v/>
      </c>
    </row>
    <row r="2470" spans="1:1" x14ac:dyDescent="0.25">
      <c r="A2470" t="str">
        <f t="shared" si="39"/>
        <v/>
      </c>
    </row>
    <row r="2471" spans="1:1" x14ac:dyDescent="0.25">
      <c r="A2471" t="str">
        <f t="shared" si="39"/>
        <v/>
      </c>
    </row>
    <row r="2472" spans="1:1" x14ac:dyDescent="0.25">
      <c r="A2472" t="str">
        <f t="shared" si="39"/>
        <v/>
      </c>
    </row>
    <row r="2473" spans="1:1" x14ac:dyDescent="0.25">
      <c r="A2473" t="str">
        <f t="shared" si="39"/>
        <v/>
      </c>
    </row>
    <row r="2474" spans="1:1" x14ac:dyDescent="0.25">
      <c r="A2474" t="str">
        <f t="shared" si="39"/>
        <v/>
      </c>
    </row>
    <row r="2475" spans="1:1" x14ac:dyDescent="0.25">
      <c r="A2475" t="str">
        <f t="shared" si="39"/>
        <v/>
      </c>
    </row>
    <row r="2476" spans="1:1" x14ac:dyDescent="0.25">
      <c r="A2476" t="str">
        <f t="shared" si="39"/>
        <v/>
      </c>
    </row>
    <row r="2477" spans="1:1" x14ac:dyDescent="0.25">
      <c r="A2477" t="str">
        <f t="shared" si="39"/>
        <v/>
      </c>
    </row>
    <row r="2478" spans="1:1" x14ac:dyDescent="0.25">
      <c r="A2478" t="str">
        <f t="shared" si="39"/>
        <v/>
      </c>
    </row>
    <row r="2479" spans="1:1" x14ac:dyDescent="0.25">
      <c r="A2479" t="str">
        <f t="shared" si="39"/>
        <v/>
      </c>
    </row>
    <row r="2480" spans="1:1" x14ac:dyDescent="0.25">
      <c r="A2480" t="str">
        <f t="shared" si="39"/>
        <v/>
      </c>
    </row>
    <row r="2481" spans="1:1" x14ac:dyDescent="0.25">
      <c r="A2481" t="str">
        <f t="shared" si="39"/>
        <v/>
      </c>
    </row>
    <row r="2482" spans="1:1" x14ac:dyDescent="0.25">
      <c r="A2482" t="str">
        <f t="shared" si="39"/>
        <v/>
      </c>
    </row>
    <row r="2483" spans="1:1" x14ac:dyDescent="0.25">
      <c r="A2483" t="str">
        <f t="shared" si="39"/>
        <v/>
      </c>
    </row>
    <row r="2484" spans="1:1" x14ac:dyDescent="0.25">
      <c r="A2484" t="str">
        <f t="shared" si="39"/>
        <v/>
      </c>
    </row>
    <row r="2485" spans="1:1" x14ac:dyDescent="0.25">
      <c r="A2485" t="str">
        <f t="shared" si="39"/>
        <v/>
      </c>
    </row>
    <row r="2486" spans="1:1" x14ac:dyDescent="0.25">
      <c r="A2486" t="str">
        <f t="shared" si="39"/>
        <v/>
      </c>
    </row>
    <row r="2487" spans="1:1" x14ac:dyDescent="0.25">
      <c r="A2487" t="str">
        <f t="shared" si="39"/>
        <v/>
      </c>
    </row>
    <row r="2488" spans="1:1" x14ac:dyDescent="0.25">
      <c r="A2488" t="str">
        <f t="shared" si="39"/>
        <v/>
      </c>
    </row>
    <row r="2489" spans="1:1" x14ac:dyDescent="0.25">
      <c r="A2489" t="str">
        <f t="shared" si="39"/>
        <v/>
      </c>
    </row>
    <row r="2490" spans="1:1" x14ac:dyDescent="0.25">
      <c r="A2490" t="str">
        <f t="shared" si="39"/>
        <v/>
      </c>
    </row>
    <row r="2491" spans="1:1" x14ac:dyDescent="0.25">
      <c r="A2491" t="str">
        <f t="shared" si="39"/>
        <v/>
      </c>
    </row>
    <row r="2492" spans="1:1" x14ac:dyDescent="0.25">
      <c r="A2492" t="str">
        <f t="shared" si="39"/>
        <v/>
      </c>
    </row>
    <row r="2493" spans="1:1" x14ac:dyDescent="0.25">
      <c r="A2493" t="str">
        <f t="shared" si="39"/>
        <v/>
      </c>
    </row>
    <row r="2494" spans="1:1" x14ac:dyDescent="0.25">
      <c r="A2494" t="str">
        <f t="shared" si="39"/>
        <v/>
      </c>
    </row>
    <row r="2495" spans="1:1" x14ac:dyDescent="0.25">
      <c r="A2495" t="str">
        <f t="shared" si="39"/>
        <v/>
      </c>
    </row>
    <row r="2496" spans="1:1" x14ac:dyDescent="0.25">
      <c r="A2496" t="str">
        <f t="shared" si="39"/>
        <v/>
      </c>
    </row>
    <row r="2497" spans="1:1" x14ac:dyDescent="0.25">
      <c r="A2497" t="str">
        <f t="shared" si="39"/>
        <v/>
      </c>
    </row>
    <row r="2498" spans="1:1" x14ac:dyDescent="0.25">
      <c r="A2498" t="str">
        <f t="shared" si="39"/>
        <v/>
      </c>
    </row>
    <row r="2499" spans="1:1" x14ac:dyDescent="0.25">
      <c r="A2499" t="str">
        <f t="shared" si="39"/>
        <v/>
      </c>
    </row>
    <row r="2500" spans="1:1" x14ac:dyDescent="0.25">
      <c r="A2500" t="str">
        <f t="shared" si="39"/>
        <v/>
      </c>
    </row>
    <row r="2501" spans="1:1" x14ac:dyDescent="0.25">
      <c r="A2501" t="str">
        <f t="shared" ref="A2501:A2564" si="40">B2501&amp;C2501</f>
        <v/>
      </c>
    </row>
    <row r="2502" spans="1:1" x14ac:dyDescent="0.25">
      <c r="A2502" t="str">
        <f t="shared" si="40"/>
        <v/>
      </c>
    </row>
    <row r="2503" spans="1:1" x14ac:dyDescent="0.25">
      <c r="A2503" t="str">
        <f t="shared" si="40"/>
        <v/>
      </c>
    </row>
    <row r="2504" spans="1:1" x14ac:dyDescent="0.25">
      <c r="A2504" t="str">
        <f t="shared" si="40"/>
        <v/>
      </c>
    </row>
    <row r="2505" spans="1:1" x14ac:dyDescent="0.25">
      <c r="A2505" t="str">
        <f t="shared" si="40"/>
        <v/>
      </c>
    </row>
    <row r="2506" spans="1:1" x14ac:dyDescent="0.25">
      <c r="A2506" t="str">
        <f t="shared" si="40"/>
        <v/>
      </c>
    </row>
    <row r="2507" spans="1:1" x14ac:dyDescent="0.25">
      <c r="A2507" t="str">
        <f t="shared" si="40"/>
        <v/>
      </c>
    </row>
    <row r="2508" spans="1:1" x14ac:dyDescent="0.25">
      <c r="A2508" t="str">
        <f t="shared" si="40"/>
        <v/>
      </c>
    </row>
    <row r="2509" spans="1:1" x14ac:dyDescent="0.25">
      <c r="A2509" t="str">
        <f t="shared" si="40"/>
        <v/>
      </c>
    </row>
    <row r="2510" spans="1:1" x14ac:dyDescent="0.25">
      <c r="A2510" t="str">
        <f t="shared" si="40"/>
        <v/>
      </c>
    </row>
    <row r="2511" spans="1:1" x14ac:dyDescent="0.25">
      <c r="A2511" t="str">
        <f t="shared" si="40"/>
        <v/>
      </c>
    </row>
    <row r="2512" spans="1:1" x14ac:dyDescent="0.25">
      <c r="A2512" t="str">
        <f t="shared" si="40"/>
        <v/>
      </c>
    </row>
    <row r="2513" spans="1:1" x14ac:dyDescent="0.25">
      <c r="A2513" t="str">
        <f t="shared" si="40"/>
        <v/>
      </c>
    </row>
    <row r="2514" spans="1:1" x14ac:dyDescent="0.25">
      <c r="A2514" t="str">
        <f t="shared" si="40"/>
        <v/>
      </c>
    </row>
    <row r="2515" spans="1:1" x14ac:dyDescent="0.25">
      <c r="A2515" t="str">
        <f t="shared" si="40"/>
        <v/>
      </c>
    </row>
    <row r="2516" spans="1:1" x14ac:dyDescent="0.25">
      <c r="A2516" t="str">
        <f t="shared" si="40"/>
        <v/>
      </c>
    </row>
    <row r="2517" spans="1:1" x14ac:dyDescent="0.25">
      <c r="A2517" t="str">
        <f t="shared" si="40"/>
        <v/>
      </c>
    </row>
    <row r="2518" spans="1:1" x14ac:dyDescent="0.25">
      <c r="A2518" t="str">
        <f t="shared" si="40"/>
        <v/>
      </c>
    </row>
    <row r="2519" spans="1:1" x14ac:dyDescent="0.25">
      <c r="A2519" t="str">
        <f t="shared" si="40"/>
        <v/>
      </c>
    </row>
    <row r="2520" spans="1:1" x14ac:dyDescent="0.25">
      <c r="A2520" t="str">
        <f t="shared" si="40"/>
        <v/>
      </c>
    </row>
    <row r="2521" spans="1:1" x14ac:dyDescent="0.25">
      <c r="A2521" t="str">
        <f t="shared" si="40"/>
        <v/>
      </c>
    </row>
    <row r="2522" spans="1:1" x14ac:dyDescent="0.25">
      <c r="A2522" t="str">
        <f t="shared" si="40"/>
        <v/>
      </c>
    </row>
    <row r="2523" spans="1:1" x14ac:dyDescent="0.25">
      <c r="A2523" t="str">
        <f t="shared" si="40"/>
        <v/>
      </c>
    </row>
    <row r="2524" spans="1:1" x14ac:dyDescent="0.25">
      <c r="A2524" t="str">
        <f t="shared" si="40"/>
        <v/>
      </c>
    </row>
    <row r="2525" spans="1:1" x14ac:dyDescent="0.25">
      <c r="A2525" t="str">
        <f t="shared" si="40"/>
        <v/>
      </c>
    </row>
    <row r="2526" spans="1:1" x14ac:dyDescent="0.25">
      <c r="A2526" t="str">
        <f t="shared" si="40"/>
        <v/>
      </c>
    </row>
    <row r="2527" spans="1:1" x14ac:dyDescent="0.25">
      <c r="A2527" t="str">
        <f t="shared" si="40"/>
        <v/>
      </c>
    </row>
    <row r="2528" spans="1:1" x14ac:dyDescent="0.25">
      <c r="A2528" t="str">
        <f t="shared" si="40"/>
        <v/>
      </c>
    </row>
    <row r="2529" spans="1:1" x14ac:dyDescent="0.25">
      <c r="A2529" t="str">
        <f t="shared" si="40"/>
        <v/>
      </c>
    </row>
    <row r="2530" spans="1:1" x14ac:dyDescent="0.25">
      <c r="A2530" t="str">
        <f t="shared" si="40"/>
        <v/>
      </c>
    </row>
    <row r="2531" spans="1:1" x14ac:dyDescent="0.25">
      <c r="A2531" t="str">
        <f t="shared" si="40"/>
        <v/>
      </c>
    </row>
    <row r="2532" spans="1:1" x14ac:dyDescent="0.25">
      <c r="A2532" t="str">
        <f t="shared" si="40"/>
        <v/>
      </c>
    </row>
    <row r="2533" spans="1:1" x14ac:dyDescent="0.25">
      <c r="A2533" t="str">
        <f t="shared" si="40"/>
        <v/>
      </c>
    </row>
    <row r="2534" spans="1:1" x14ac:dyDescent="0.25">
      <c r="A2534" t="str">
        <f t="shared" si="40"/>
        <v/>
      </c>
    </row>
    <row r="2535" spans="1:1" x14ac:dyDescent="0.25">
      <c r="A2535" t="str">
        <f t="shared" si="40"/>
        <v/>
      </c>
    </row>
    <row r="2536" spans="1:1" x14ac:dyDescent="0.25">
      <c r="A2536" t="str">
        <f t="shared" si="40"/>
        <v/>
      </c>
    </row>
    <row r="2537" spans="1:1" x14ac:dyDescent="0.25">
      <c r="A2537" t="str">
        <f t="shared" si="40"/>
        <v/>
      </c>
    </row>
    <row r="2538" spans="1:1" x14ac:dyDescent="0.25">
      <c r="A2538" t="str">
        <f t="shared" si="40"/>
        <v/>
      </c>
    </row>
    <row r="2539" spans="1:1" x14ac:dyDescent="0.25">
      <c r="A2539" t="str">
        <f t="shared" si="40"/>
        <v/>
      </c>
    </row>
    <row r="2540" spans="1:1" x14ac:dyDescent="0.25">
      <c r="A2540" t="str">
        <f t="shared" si="40"/>
        <v/>
      </c>
    </row>
    <row r="2541" spans="1:1" x14ac:dyDescent="0.25">
      <c r="A2541" t="str">
        <f t="shared" si="40"/>
        <v/>
      </c>
    </row>
    <row r="2542" spans="1:1" x14ac:dyDescent="0.25">
      <c r="A2542" t="str">
        <f t="shared" si="40"/>
        <v/>
      </c>
    </row>
    <row r="2543" spans="1:1" x14ac:dyDescent="0.25">
      <c r="A2543" t="str">
        <f t="shared" si="40"/>
        <v/>
      </c>
    </row>
    <row r="2544" spans="1:1" x14ac:dyDescent="0.25">
      <c r="A2544" t="str">
        <f t="shared" si="40"/>
        <v/>
      </c>
    </row>
    <row r="2545" spans="1:1" x14ac:dyDescent="0.25">
      <c r="A2545" t="str">
        <f t="shared" si="40"/>
        <v/>
      </c>
    </row>
    <row r="2546" spans="1:1" x14ac:dyDescent="0.25">
      <c r="A2546" t="str">
        <f t="shared" si="40"/>
        <v/>
      </c>
    </row>
    <row r="2547" spans="1:1" x14ac:dyDescent="0.25">
      <c r="A2547" t="str">
        <f t="shared" si="40"/>
        <v/>
      </c>
    </row>
    <row r="2548" spans="1:1" x14ac:dyDescent="0.25">
      <c r="A2548" t="str">
        <f t="shared" si="40"/>
        <v/>
      </c>
    </row>
    <row r="2549" spans="1:1" x14ac:dyDescent="0.25">
      <c r="A2549" t="str">
        <f t="shared" si="40"/>
        <v/>
      </c>
    </row>
    <row r="2550" spans="1:1" x14ac:dyDescent="0.25">
      <c r="A2550" t="str">
        <f t="shared" si="40"/>
        <v/>
      </c>
    </row>
    <row r="2551" spans="1:1" x14ac:dyDescent="0.25">
      <c r="A2551" t="str">
        <f t="shared" si="40"/>
        <v/>
      </c>
    </row>
    <row r="2552" spans="1:1" x14ac:dyDescent="0.25">
      <c r="A2552" t="str">
        <f t="shared" si="40"/>
        <v/>
      </c>
    </row>
    <row r="2553" spans="1:1" x14ac:dyDescent="0.25">
      <c r="A2553" t="str">
        <f t="shared" si="40"/>
        <v/>
      </c>
    </row>
    <row r="2554" spans="1:1" x14ac:dyDescent="0.25">
      <c r="A2554" t="str">
        <f t="shared" si="40"/>
        <v/>
      </c>
    </row>
    <row r="2555" spans="1:1" x14ac:dyDescent="0.25">
      <c r="A2555" t="str">
        <f t="shared" si="40"/>
        <v/>
      </c>
    </row>
    <row r="2556" spans="1:1" x14ac:dyDescent="0.25">
      <c r="A2556" t="str">
        <f t="shared" si="40"/>
        <v/>
      </c>
    </row>
    <row r="2557" spans="1:1" x14ac:dyDescent="0.25">
      <c r="A2557" t="str">
        <f t="shared" si="40"/>
        <v/>
      </c>
    </row>
    <row r="2558" spans="1:1" x14ac:dyDescent="0.25">
      <c r="A2558" t="str">
        <f t="shared" si="40"/>
        <v/>
      </c>
    </row>
    <row r="2559" spans="1:1" x14ac:dyDescent="0.25">
      <c r="A2559" t="str">
        <f t="shared" si="40"/>
        <v/>
      </c>
    </row>
    <row r="2560" spans="1:1" x14ac:dyDescent="0.25">
      <c r="A2560" t="str">
        <f t="shared" si="40"/>
        <v/>
      </c>
    </row>
    <row r="2561" spans="1:1" x14ac:dyDescent="0.25">
      <c r="A2561" t="str">
        <f t="shared" si="40"/>
        <v/>
      </c>
    </row>
    <row r="2562" spans="1:1" x14ac:dyDescent="0.25">
      <c r="A2562" t="str">
        <f t="shared" si="40"/>
        <v/>
      </c>
    </row>
    <row r="2563" spans="1:1" x14ac:dyDescent="0.25">
      <c r="A2563" t="str">
        <f t="shared" si="40"/>
        <v/>
      </c>
    </row>
    <row r="2564" spans="1:1" x14ac:dyDescent="0.25">
      <c r="A2564" t="str">
        <f t="shared" si="40"/>
        <v/>
      </c>
    </row>
    <row r="2565" spans="1:1" x14ac:dyDescent="0.25">
      <c r="A2565" t="str">
        <f t="shared" ref="A2565:A2628" si="41">B2565&amp;C2565</f>
        <v/>
      </c>
    </row>
    <row r="2566" spans="1:1" x14ac:dyDescent="0.25">
      <c r="A2566" t="str">
        <f t="shared" si="41"/>
        <v/>
      </c>
    </row>
    <row r="2567" spans="1:1" x14ac:dyDescent="0.25">
      <c r="A2567" t="str">
        <f t="shared" si="41"/>
        <v/>
      </c>
    </row>
    <row r="2568" spans="1:1" x14ac:dyDescent="0.25">
      <c r="A2568" t="str">
        <f t="shared" si="41"/>
        <v/>
      </c>
    </row>
    <row r="2569" spans="1:1" x14ac:dyDescent="0.25">
      <c r="A2569" t="str">
        <f t="shared" si="41"/>
        <v/>
      </c>
    </row>
    <row r="2570" spans="1:1" x14ac:dyDescent="0.25">
      <c r="A2570" t="str">
        <f t="shared" si="41"/>
        <v/>
      </c>
    </row>
    <row r="2571" spans="1:1" x14ac:dyDescent="0.25">
      <c r="A2571" t="str">
        <f t="shared" si="41"/>
        <v/>
      </c>
    </row>
    <row r="2572" spans="1:1" x14ac:dyDescent="0.25">
      <c r="A2572" t="str">
        <f t="shared" si="41"/>
        <v/>
      </c>
    </row>
    <row r="2573" spans="1:1" x14ac:dyDescent="0.25">
      <c r="A2573" t="str">
        <f t="shared" si="41"/>
        <v/>
      </c>
    </row>
    <row r="2574" spans="1:1" x14ac:dyDescent="0.25">
      <c r="A2574" t="str">
        <f t="shared" si="41"/>
        <v/>
      </c>
    </row>
    <row r="2575" spans="1:1" x14ac:dyDescent="0.25">
      <c r="A2575" t="str">
        <f t="shared" si="41"/>
        <v/>
      </c>
    </row>
    <row r="2576" spans="1:1" x14ac:dyDescent="0.25">
      <c r="A2576" t="str">
        <f t="shared" si="41"/>
        <v/>
      </c>
    </row>
    <row r="2577" spans="1:1" x14ac:dyDescent="0.25">
      <c r="A2577" t="str">
        <f t="shared" si="41"/>
        <v/>
      </c>
    </row>
    <row r="2578" spans="1:1" x14ac:dyDescent="0.25">
      <c r="A2578" t="str">
        <f t="shared" si="41"/>
        <v/>
      </c>
    </row>
    <row r="2579" spans="1:1" x14ac:dyDescent="0.25">
      <c r="A2579" t="str">
        <f t="shared" si="41"/>
        <v/>
      </c>
    </row>
    <row r="2580" spans="1:1" x14ac:dyDescent="0.25">
      <c r="A2580" t="str">
        <f t="shared" si="41"/>
        <v/>
      </c>
    </row>
    <row r="2581" spans="1:1" x14ac:dyDescent="0.25">
      <c r="A2581" t="str">
        <f t="shared" si="41"/>
        <v/>
      </c>
    </row>
    <row r="2582" spans="1:1" x14ac:dyDescent="0.25">
      <c r="A2582" t="str">
        <f t="shared" si="41"/>
        <v/>
      </c>
    </row>
    <row r="2583" spans="1:1" x14ac:dyDescent="0.25">
      <c r="A2583" t="str">
        <f t="shared" si="41"/>
        <v/>
      </c>
    </row>
    <row r="2584" spans="1:1" x14ac:dyDescent="0.25">
      <c r="A2584" t="str">
        <f t="shared" si="41"/>
        <v/>
      </c>
    </row>
    <row r="2585" spans="1:1" x14ac:dyDescent="0.25">
      <c r="A2585" t="str">
        <f t="shared" si="41"/>
        <v/>
      </c>
    </row>
    <row r="2586" spans="1:1" x14ac:dyDescent="0.25">
      <c r="A2586" t="str">
        <f t="shared" si="41"/>
        <v/>
      </c>
    </row>
    <row r="2587" spans="1:1" x14ac:dyDescent="0.25">
      <c r="A2587" t="str">
        <f t="shared" si="41"/>
        <v/>
      </c>
    </row>
    <row r="2588" spans="1:1" x14ac:dyDescent="0.25">
      <c r="A2588" t="str">
        <f t="shared" si="41"/>
        <v/>
      </c>
    </row>
    <row r="2589" spans="1:1" x14ac:dyDescent="0.25">
      <c r="A2589" t="str">
        <f t="shared" si="41"/>
        <v/>
      </c>
    </row>
    <row r="2590" spans="1:1" x14ac:dyDescent="0.25">
      <c r="A2590" t="str">
        <f t="shared" si="41"/>
        <v/>
      </c>
    </row>
    <row r="2591" spans="1:1" x14ac:dyDescent="0.25">
      <c r="A2591" t="str">
        <f t="shared" si="41"/>
        <v/>
      </c>
    </row>
    <row r="2592" spans="1:1" x14ac:dyDescent="0.25">
      <c r="A2592" t="str">
        <f t="shared" si="41"/>
        <v/>
      </c>
    </row>
    <row r="2593" spans="1:1" x14ac:dyDescent="0.25">
      <c r="A2593" t="str">
        <f t="shared" si="41"/>
        <v/>
      </c>
    </row>
    <row r="2594" spans="1:1" x14ac:dyDescent="0.25">
      <c r="A2594" t="str">
        <f t="shared" si="41"/>
        <v/>
      </c>
    </row>
    <row r="2595" spans="1:1" x14ac:dyDescent="0.25">
      <c r="A2595" t="str">
        <f t="shared" si="41"/>
        <v/>
      </c>
    </row>
    <row r="2596" spans="1:1" x14ac:dyDescent="0.25">
      <c r="A2596" t="str">
        <f t="shared" si="41"/>
        <v/>
      </c>
    </row>
    <row r="2597" spans="1:1" x14ac:dyDescent="0.25">
      <c r="A2597" t="str">
        <f t="shared" si="41"/>
        <v/>
      </c>
    </row>
    <row r="2598" spans="1:1" x14ac:dyDescent="0.25">
      <c r="A2598" t="str">
        <f t="shared" si="41"/>
        <v/>
      </c>
    </row>
    <row r="2599" spans="1:1" x14ac:dyDescent="0.25">
      <c r="A2599" t="str">
        <f t="shared" si="41"/>
        <v/>
      </c>
    </row>
    <row r="2600" spans="1:1" x14ac:dyDescent="0.25">
      <c r="A2600" t="str">
        <f t="shared" si="41"/>
        <v/>
      </c>
    </row>
    <row r="2601" spans="1:1" x14ac:dyDescent="0.25">
      <c r="A2601" t="str">
        <f t="shared" si="41"/>
        <v/>
      </c>
    </row>
    <row r="2602" spans="1:1" x14ac:dyDescent="0.25">
      <c r="A2602" t="str">
        <f t="shared" si="41"/>
        <v/>
      </c>
    </row>
    <row r="2603" spans="1:1" x14ac:dyDescent="0.25">
      <c r="A2603" t="str">
        <f t="shared" si="41"/>
        <v/>
      </c>
    </row>
    <row r="2604" spans="1:1" x14ac:dyDescent="0.25">
      <c r="A2604" t="str">
        <f t="shared" si="41"/>
        <v/>
      </c>
    </row>
    <row r="2605" spans="1:1" x14ac:dyDescent="0.25">
      <c r="A2605" t="str">
        <f t="shared" si="41"/>
        <v/>
      </c>
    </row>
    <row r="2606" spans="1:1" x14ac:dyDescent="0.25">
      <c r="A2606" t="str">
        <f t="shared" si="41"/>
        <v/>
      </c>
    </row>
    <row r="2607" spans="1:1" x14ac:dyDescent="0.25">
      <c r="A2607" t="str">
        <f t="shared" si="41"/>
        <v/>
      </c>
    </row>
    <row r="2608" spans="1:1" x14ac:dyDescent="0.25">
      <c r="A2608" t="str">
        <f t="shared" si="41"/>
        <v/>
      </c>
    </row>
    <row r="2609" spans="1:1" x14ac:dyDescent="0.25">
      <c r="A2609" t="str">
        <f t="shared" si="41"/>
        <v/>
      </c>
    </row>
    <row r="2610" spans="1:1" x14ac:dyDescent="0.25">
      <c r="A2610" t="str">
        <f t="shared" si="41"/>
        <v/>
      </c>
    </row>
    <row r="2611" spans="1:1" x14ac:dyDescent="0.25">
      <c r="A2611" t="str">
        <f t="shared" si="41"/>
        <v/>
      </c>
    </row>
    <row r="2612" spans="1:1" x14ac:dyDescent="0.25">
      <c r="A2612" t="str">
        <f t="shared" si="41"/>
        <v/>
      </c>
    </row>
    <row r="2613" spans="1:1" x14ac:dyDescent="0.25">
      <c r="A2613" t="str">
        <f t="shared" si="41"/>
        <v/>
      </c>
    </row>
    <row r="2614" spans="1:1" x14ac:dyDescent="0.25">
      <c r="A2614" t="str">
        <f t="shared" si="41"/>
        <v/>
      </c>
    </row>
    <row r="2615" spans="1:1" x14ac:dyDescent="0.25">
      <c r="A2615" t="str">
        <f t="shared" si="41"/>
        <v/>
      </c>
    </row>
    <row r="2616" spans="1:1" x14ac:dyDescent="0.25">
      <c r="A2616" t="str">
        <f t="shared" si="41"/>
        <v/>
      </c>
    </row>
    <row r="2617" spans="1:1" x14ac:dyDescent="0.25">
      <c r="A2617" t="str">
        <f t="shared" si="41"/>
        <v/>
      </c>
    </row>
    <row r="2618" spans="1:1" x14ac:dyDescent="0.25">
      <c r="A2618" t="str">
        <f t="shared" si="41"/>
        <v/>
      </c>
    </row>
    <row r="2619" spans="1:1" x14ac:dyDescent="0.25">
      <c r="A2619" t="str">
        <f t="shared" si="41"/>
        <v/>
      </c>
    </row>
    <row r="2620" spans="1:1" x14ac:dyDescent="0.25">
      <c r="A2620" t="str">
        <f t="shared" si="41"/>
        <v/>
      </c>
    </row>
    <row r="2621" spans="1:1" x14ac:dyDescent="0.25">
      <c r="A2621" t="str">
        <f t="shared" si="41"/>
        <v/>
      </c>
    </row>
    <row r="2622" spans="1:1" x14ac:dyDescent="0.25">
      <c r="A2622" t="str">
        <f t="shared" si="41"/>
        <v/>
      </c>
    </row>
    <row r="2623" spans="1:1" x14ac:dyDescent="0.25">
      <c r="A2623" t="str">
        <f t="shared" si="41"/>
        <v/>
      </c>
    </row>
    <row r="2624" spans="1:1" x14ac:dyDescent="0.25">
      <c r="A2624" t="str">
        <f t="shared" si="41"/>
        <v/>
      </c>
    </row>
    <row r="2625" spans="1:1" x14ac:dyDescent="0.25">
      <c r="A2625" t="str">
        <f t="shared" si="41"/>
        <v/>
      </c>
    </row>
    <row r="2626" spans="1:1" x14ac:dyDescent="0.25">
      <c r="A2626" t="str">
        <f t="shared" si="41"/>
        <v/>
      </c>
    </row>
    <row r="2627" spans="1:1" x14ac:dyDescent="0.25">
      <c r="A2627" t="str">
        <f t="shared" si="41"/>
        <v/>
      </c>
    </row>
    <row r="2628" spans="1:1" x14ac:dyDescent="0.25">
      <c r="A2628" t="str">
        <f t="shared" si="41"/>
        <v/>
      </c>
    </row>
    <row r="2629" spans="1:1" x14ac:dyDescent="0.25">
      <c r="A2629" t="str">
        <f t="shared" ref="A2629:A2692" si="42">B2629&amp;C2629</f>
        <v/>
      </c>
    </row>
    <row r="2630" spans="1:1" x14ac:dyDescent="0.25">
      <c r="A2630" t="str">
        <f t="shared" si="42"/>
        <v/>
      </c>
    </row>
    <row r="2631" spans="1:1" x14ac:dyDescent="0.25">
      <c r="A2631" t="str">
        <f t="shared" si="42"/>
        <v/>
      </c>
    </row>
    <row r="2632" spans="1:1" x14ac:dyDescent="0.25">
      <c r="A2632" t="str">
        <f t="shared" si="42"/>
        <v/>
      </c>
    </row>
    <row r="2633" spans="1:1" x14ac:dyDescent="0.25">
      <c r="A2633" t="str">
        <f t="shared" si="42"/>
        <v/>
      </c>
    </row>
    <row r="2634" spans="1:1" x14ac:dyDescent="0.25">
      <c r="A2634" t="str">
        <f t="shared" si="42"/>
        <v/>
      </c>
    </row>
    <row r="2635" spans="1:1" x14ac:dyDescent="0.25">
      <c r="A2635" t="str">
        <f t="shared" si="42"/>
        <v/>
      </c>
    </row>
    <row r="2636" spans="1:1" x14ac:dyDescent="0.25">
      <c r="A2636" t="str">
        <f t="shared" si="42"/>
        <v/>
      </c>
    </row>
    <row r="2637" spans="1:1" x14ac:dyDescent="0.25">
      <c r="A2637" t="str">
        <f t="shared" si="42"/>
        <v/>
      </c>
    </row>
    <row r="2638" spans="1:1" x14ac:dyDescent="0.25">
      <c r="A2638" t="str">
        <f t="shared" si="42"/>
        <v/>
      </c>
    </row>
    <row r="2639" spans="1:1" x14ac:dyDescent="0.25">
      <c r="A2639" t="str">
        <f t="shared" si="42"/>
        <v/>
      </c>
    </row>
    <row r="2640" spans="1:1" x14ac:dyDescent="0.25">
      <c r="A2640" t="str">
        <f t="shared" si="42"/>
        <v/>
      </c>
    </row>
    <row r="2641" spans="1:1" x14ac:dyDescent="0.25">
      <c r="A2641" t="str">
        <f t="shared" si="42"/>
        <v/>
      </c>
    </row>
    <row r="2642" spans="1:1" x14ac:dyDescent="0.25">
      <c r="A2642" t="str">
        <f t="shared" si="42"/>
        <v/>
      </c>
    </row>
    <row r="2643" spans="1:1" x14ac:dyDescent="0.25">
      <c r="A2643" t="str">
        <f t="shared" si="42"/>
        <v/>
      </c>
    </row>
    <row r="2644" spans="1:1" x14ac:dyDescent="0.25">
      <c r="A2644" t="str">
        <f t="shared" si="42"/>
        <v/>
      </c>
    </row>
    <row r="2645" spans="1:1" x14ac:dyDescent="0.25">
      <c r="A2645" t="str">
        <f t="shared" si="42"/>
        <v/>
      </c>
    </row>
    <row r="2646" spans="1:1" x14ac:dyDescent="0.25">
      <c r="A2646" t="str">
        <f t="shared" si="42"/>
        <v/>
      </c>
    </row>
    <row r="2647" spans="1:1" x14ac:dyDescent="0.25">
      <c r="A2647" t="str">
        <f t="shared" si="42"/>
        <v/>
      </c>
    </row>
    <row r="2648" spans="1:1" x14ac:dyDescent="0.25">
      <c r="A2648" t="str">
        <f t="shared" si="42"/>
        <v/>
      </c>
    </row>
    <row r="2649" spans="1:1" x14ac:dyDescent="0.25">
      <c r="A2649" t="str">
        <f t="shared" si="42"/>
        <v/>
      </c>
    </row>
    <row r="2650" spans="1:1" x14ac:dyDescent="0.25">
      <c r="A2650" t="str">
        <f t="shared" si="42"/>
        <v/>
      </c>
    </row>
    <row r="2651" spans="1:1" x14ac:dyDescent="0.25">
      <c r="A2651" t="str">
        <f t="shared" si="42"/>
        <v/>
      </c>
    </row>
    <row r="2652" spans="1:1" x14ac:dyDescent="0.25">
      <c r="A2652" t="str">
        <f t="shared" si="42"/>
        <v/>
      </c>
    </row>
    <row r="2653" spans="1:1" x14ac:dyDescent="0.25">
      <c r="A2653" t="str">
        <f t="shared" si="42"/>
        <v/>
      </c>
    </row>
    <row r="2654" spans="1:1" x14ac:dyDescent="0.25">
      <c r="A2654" t="str">
        <f t="shared" si="42"/>
        <v/>
      </c>
    </row>
    <row r="2655" spans="1:1" x14ac:dyDescent="0.25">
      <c r="A2655" t="str">
        <f t="shared" si="42"/>
        <v/>
      </c>
    </row>
    <row r="2656" spans="1:1" x14ac:dyDescent="0.25">
      <c r="A2656" t="str">
        <f t="shared" si="42"/>
        <v/>
      </c>
    </row>
    <row r="2657" spans="1:1" x14ac:dyDescent="0.25">
      <c r="A2657" t="str">
        <f t="shared" si="42"/>
        <v/>
      </c>
    </row>
    <row r="2658" spans="1:1" x14ac:dyDescent="0.25">
      <c r="A2658" t="str">
        <f t="shared" si="42"/>
        <v/>
      </c>
    </row>
    <row r="2659" spans="1:1" x14ac:dyDescent="0.25">
      <c r="A2659" t="str">
        <f t="shared" si="42"/>
        <v/>
      </c>
    </row>
    <row r="2660" spans="1:1" x14ac:dyDescent="0.25">
      <c r="A2660" t="str">
        <f t="shared" si="42"/>
        <v/>
      </c>
    </row>
    <row r="2661" spans="1:1" x14ac:dyDescent="0.25">
      <c r="A2661" t="str">
        <f t="shared" si="42"/>
        <v/>
      </c>
    </row>
    <row r="2662" spans="1:1" x14ac:dyDescent="0.25">
      <c r="A2662" t="str">
        <f t="shared" si="42"/>
        <v/>
      </c>
    </row>
    <row r="2663" spans="1:1" x14ac:dyDescent="0.25">
      <c r="A2663" t="str">
        <f t="shared" si="42"/>
        <v/>
      </c>
    </row>
    <row r="2664" spans="1:1" x14ac:dyDescent="0.25">
      <c r="A2664" t="str">
        <f t="shared" si="42"/>
        <v/>
      </c>
    </row>
    <row r="2665" spans="1:1" x14ac:dyDescent="0.25">
      <c r="A2665" t="str">
        <f t="shared" si="42"/>
        <v/>
      </c>
    </row>
    <row r="2666" spans="1:1" x14ac:dyDescent="0.25">
      <c r="A2666" t="str">
        <f t="shared" si="42"/>
        <v/>
      </c>
    </row>
    <row r="2667" spans="1:1" x14ac:dyDescent="0.25">
      <c r="A2667" t="str">
        <f t="shared" si="42"/>
        <v/>
      </c>
    </row>
    <row r="2668" spans="1:1" x14ac:dyDescent="0.25">
      <c r="A2668" t="str">
        <f t="shared" si="42"/>
        <v/>
      </c>
    </row>
    <row r="2669" spans="1:1" x14ac:dyDescent="0.25">
      <c r="A2669" t="str">
        <f t="shared" si="42"/>
        <v/>
      </c>
    </row>
    <row r="2670" spans="1:1" x14ac:dyDescent="0.25">
      <c r="A2670" t="str">
        <f t="shared" si="42"/>
        <v/>
      </c>
    </row>
    <row r="2671" spans="1:1" x14ac:dyDescent="0.25">
      <c r="A2671" t="str">
        <f t="shared" si="42"/>
        <v/>
      </c>
    </row>
    <row r="2672" spans="1:1" x14ac:dyDescent="0.25">
      <c r="A2672" t="str">
        <f t="shared" si="42"/>
        <v/>
      </c>
    </row>
    <row r="2673" spans="1:1" x14ac:dyDescent="0.25">
      <c r="A2673" t="str">
        <f t="shared" si="42"/>
        <v/>
      </c>
    </row>
    <row r="2674" spans="1:1" x14ac:dyDescent="0.25">
      <c r="A2674" t="str">
        <f t="shared" si="42"/>
        <v/>
      </c>
    </row>
    <row r="2675" spans="1:1" x14ac:dyDescent="0.25">
      <c r="A2675" t="str">
        <f t="shared" si="42"/>
        <v/>
      </c>
    </row>
    <row r="2676" spans="1:1" x14ac:dyDescent="0.25">
      <c r="A2676" t="str">
        <f t="shared" si="42"/>
        <v/>
      </c>
    </row>
    <row r="2677" spans="1:1" x14ac:dyDescent="0.25">
      <c r="A2677" t="str">
        <f t="shared" si="42"/>
        <v/>
      </c>
    </row>
    <row r="2678" spans="1:1" x14ac:dyDescent="0.25">
      <c r="A2678" t="str">
        <f t="shared" si="42"/>
        <v/>
      </c>
    </row>
    <row r="2679" spans="1:1" x14ac:dyDescent="0.25">
      <c r="A2679" t="str">
        <f t="shared" si="42"/>
        <v/>
      </c>
    </row>
    <row r="2680" spans="1:1" x14ac:dyDescent="0.25">
      <c r="A2680" t="str">
        <f t="shared" si="42"/>
        <v/>
      </c>
    </row>
    <row r="2681" spans="1:1" x14ac:dyDescent="0.25">
      <c r="A2681" t="str">
        <f t="shared" si="42"/>
        <v/>
      </c>
    </row>
    <row r="2682" spans="1:1" x14ac:dyDescent="0.25">
      <c r="A2682" t="str">
        <f t="shared" si="42"/>
        <v/>
      </c>
    </row>
    <row r="2683" spans="1:1" x14ac:dyDescent="0.25">
      <c r="A2683" t="str">
        <f t="shared" si="42"/>
        <v/>
      </c>
    </row>
    <row r="2684" spans="1:1" x14ac:dyDescent="0.25">
      <c r="A2684" t="str">
        <f t="shared" si="42"/>
        <v/>
      </c>
    </row>
    <row r="2685" spans="1:1" x14ac:dyDescent="0.25">
      <c r="A2685" t="str">
        <f t="shared" si="42"/>
        <v/>
      </c>
    </row>
    <row r="2686" spans="1:1" x14ac:dyDescent="0.25">
      <c r="A2686" t="str">
        <f t="shared" si="42"/>
        <v/>
      </c>
    </row>
    <row r="2687" spans="1:1" x14ac:dyDescent="0.25">
      <c r="A2687" t="str">
        <f t="shared" si="42"/>
        <v/>
      </c>
    </row>
    <row r="2688" spans="1:1" x14ac:dyDescent="0.25">
      <c r="A2688" t="str">
        <f t="shared" si="42"/>
        <v/>
      </c>
    </row>
    <row r="2689" spans="1:1" x14ac:dyDescent="0.25">
      <c r="A2689" t="str">
        <f t="shared" si="42"/>
        <v/>
      </c>
    </row>
    <row r="2690" spans="1:1" x14ac:dyDescent="0.25">
      <c r="A2690" t="str">
        <f t="shared" si="42"/>
        <v/>
      </c>
    </row>
    <row r="2691" spans="1:1" x14ac:dyDescent="0.25">
      <c r="A2691" t="str">
        <f t="shared" si="42"/>
        <v/>
      </c>
    </row>
    <row r="2692" spans="1:1" x14ac:dyDescent="0.25">
      <c r="A2692" t="str">
        <f t="shared" si="42"/>
        <v/>
      </c>
    </row>
    <row r="2693" spans="1:1" x14ac:dyDescent="0.25">
      <c r="A2693" t="str">
        <f t="shared" ref="A2693:A2756" si="43">B2693&amp;C2693</f>
        <v/>
      </c>
    </row>
    <row r="2694" spans="1:1" x14ac:dyDescent="0.25">
      <c r="A2694" t="str">
        <f t="shared" si="43"/>
        <v/>
      </c>
    </row>
    <row r="2695" spans="1:1" x14ac:dyDescent="0.25">
      <c r="A2695" t="str">
        <f t="shared" si="43"/>
        <v/>
      </c>
    </row>
    <row r="2696" spans="1:1" x14ac:dyDescent="0.25">
      <c r="A2696" t="str">
        <f t="shared" si="43"/>
        <v/>
      </c>
    </row>
    <row r="2697" spans="1:1" x14ac:dyDescent="0.25">
      <c r="A2697" t="str">
        <f t="shared" si="43"/>
        <v/>
      </c>
    </row>
    <row r="2698" spans="1:1" x14ac:dyDescent="0.25">
      <c r="A2698" t="str">
        <f t="shared" si="43"/>
        <v/>
      </c>
    </row>
    <row r="2699" spans="1:1" x14ac:dyDescent="0.25">
      <c r="A2699" t="str">
        <f t="shared" si="43"/>
        <v/>
      </c>
    </row>
    <row r="2700" spans="1:1" x14ac:dyDescent="0.25">
      <c r="A2700" t="str">
        <f t="shared" si="43"/>
        <v/>
      </c>
    </row>
    <row r="2701" spans="1:1" x14ac:dyDescent="0.25">
      <c r="A2701" t="str">
        <f t="shared" si="43"/>
        <v/>
      </c>
    </row>
    <row r="2702" spans="1:1" x14ac:dyDescent="0.25">
      <c r="A2702" t="str">
        <f t="shared" si="43"/>
        <v/>
      </c>
    </row>
    <row r="2703" spans="1:1" x14ac:dyDescent="0.25">
      <c r="A2703" t="str">
        <f t="shared" si="43"/>
        <v/>
      </c>
    </row>
    <row r="2704" spans="1:1" x14ac:dyDescent="0.25">
      <c r="A2704" t="str">
        <f t="shared" si="43"/>
        <v/>
      </c>
    </row>
    <row r="2705" spans="1:1" x14ac:dyDescent="0.25">
      <c r="A2705" t="str">
        <f t="shared" si="43"/>
        <v/>
      </c>
    </row>
    <row r="2706" spans="1:1" x14ac:dyDescent="0.25">
      <c r="A2706" t="str">
        <f t="shared" si="43"/>
        <v/>
      </c>
    </row>
    <row r="2707" spans="1:1" x14ac:dyDescent="0.25">
      <c r="A2707" t="str">
        <f t="shared" si="43"/>
        <v/>
      </c>
    </row>
    <row r="2708" spans="1:1" x14ac:dyDescent="0.25">
      <c r="A2708" t="str">
        <f t="shared" si="43"/>
        <v/>
      </c>
    </row>
    <row r="2709" spans="1:1" x14ac:dyDescent="0.25">
      <c r="A2709" t="str">
        <f t="shared" si="43"/>
        <v/>
      </c>
    </row>
    <row r="2710" spans="1:1" x14ac:dyDescent="0.25">
      <c r="A2710" t="str">
        <f t="shared" si="43"/>
        <v/>
      </c>
    </row>
    <row r="2711" spans="1:1" x14ac:dyDescent="0.25">
      <c r="A2711" t="str">
        <f t="shared" si="43"/>
        <v/>
      </c>
    </row>
    <row r="2712" spans="1:1" x14ac:dyDescent="0.25">
      <c r="A2712" t="str">
        <f t="shared" si="43"/>
        <v/>
      </c>
    </row>
    <row r="2713" spans="1:1" x14ac:dyDescent="0.25">
      <c r="A2713" t="str">
        <f t="shared" si="43"/>
        <v/>
      </c>
    </row>
    <row r="2714" spans="1:1" x14ac:dyDescent="0.25">
      <c r="A2714" t="str">
        <f t="shared" si="43"/>
        <v/>
      </c>
    </row>
    <row r="2715" spans="1:1" x14ac:dyDescent="0.25">
      <c r="A2715" t="str">
        <f t="shared" si="43"/>
        <v/>
      </c>
    </row>
    <row r="2716" spans="1:1" x14ac:dyDescent="0.25">
      <c r="A2716" t="str">
        <f t="shared" si="43"/>
        <v/>
      </c>
    </row>
    <row r="2717" spans="1:1" x14ac:dyDescent="0.25">
      <c r="A2717" t="str">
        <f t="shared" si="43"/>
        <v/>
      </c>
    </row>
    <row r="2718" spans="1:1" x14ac:dyDescent="0.25">
      <c r="A2718" t="str">
        <f t="shared" si="43"/>
        <v/>
      </c>
    </row>
    <row r="2719" spans="1:1" x14ac:dyDescent="0.25">
      <c r="A2719" t="str">
        <f t="shared" si="43"/>
        <v/>
      </c>
    </row>
    <row r="2720" spans="1:1" x14ac:dyDescent="0.25">
      <c r="A2720" t="str">
        <f t="shared" si="43"/>
        <v/>
      </c>
    </row>
    <row r="2721" spans="1:1" x14ac:dyDescent="0.25">
      <c r="A2721" t="str">
        <f t="shared" si="43"/>
        <v/>
      </c>
    </row>
    <row r="2722" spans="1:1" x14ac:dyDescent="0.25">
      <c r="A2722" t="str">
        <f t="shared" si="43"/>
        <v/>
      </c>
    </row>
    <row r="2723" spans="1:1" x14ac:dyDescent="0.25">
      <c r="A2723" t="str">
        <f t="shared" si="43"/>
        <v/>
      </c>
    </row>
    <row r="2724" spans="1:1" x14ac:dyDescent="0.25">
      <c r="A2724" t="str">
        <f t="shared" si="43"/>
        <v/>
      </c>
    </row>
    <row r="2725" spans="1:1" x14ac:dyDescent="0.25">
      <c r="A2725" t="str">
        <f t="shared" si="43"/>
        <v/>
      </c>
    </row>
    <row r="2726" spans="1:1" x14ac:dyDescent="0.25">
      <c r="A2726" t="str">
        <f t="shared" si="43"/>
        <v/>
      </c>
    </row>
    <row r="2727" spans="1:1" x14ac:dyDescent="0.25">
      <c r="A2727" t="str">
        <f t="shared" si="43"/>
        <v/>
      </c>
    </row>
    <row r="2728" spans="1:1" x14ac:dyDescent="0.25">
      <c r="A2728" t="str">
        <f t="shared" si="43"/>
        <v/>
      </c>
    </row>
    <row r="2729" spans="1:1" x14ac:dyDescent="0.25">
      <c r="A2729" t="str">
        <f t="shared" si="43"/>
        <v/>
      </c>
    </row>
    <row r="2730" spans="1:1" x14ac:dyDescent="0.25">
      <c r="A2730" t="str">
        <f t="shared" si="43"/>
        <v/>
      </c>
    </row>
    <row r="2731" spans="1:1" x14ac:dyDescent="0.25">
      <c r="A2731" t="str">
        <f t="shared" si="43"/>
        <v/>
      </c>
    </row>
    <row r="2732" spans="1:1" x14ac:dyDescent="0.25">
      <c r="A2732" t="str">
        <f t="shared" si="43"/>
        <v/>
      </c>
    </row>
    <row r="2733" spans="1:1" x14ac:dyDescent="0.25">
      <c r="A2733" t="str">
        <f t="shared" si="43"/>
        <v/>
      </c>
    </row>
    <row r="2734" spans="1:1" x14ac:dyDescent="0.25">
      <c r="A2734" t="str">
        <f t="shared" si="43"/>
        <v/>
      </c>
    </row>
    <row r="2735" spans="1:1" x14ac:dyDescent="0.25">
      <c r="A2735" t="str">
        <f t="shared" si="43"/>
        <v/>
      </c>
    </row>
    <row r="2736" spans="1:1" x14ac:dyDescent="0.25">
      <c r="A2736" t="str">
        <f t="shared" si="43"/>
        <v/>
      </c>
    </row>
    <row r="2737" spans="1:1" x14ac:dyDescent="0.25">
      <c r="A2737" t="str">
        <f t="shared" si="43"/>
        <v/>
      </c>
    </row>
    <row r="2738" spans="1:1" x14ac:dyDescent="0.25">
      <c r="A2738" t="str">
        <f t="shared" si="43"/>
        <v/>
      </c>
    </row>
    <row r="2739" spans="1:1" x14ac:dyDescent="0.25">
      <c r="A2739" t="str">
        <f t="shared" si="43"/>
        <v/>
      </c>
    </row>
    <row r="2740" spans="1:1" x14ac:dyDescent="0.25">
      <c r="A2740" t="str">
        <f t="shared" si="43"/>
        <v/>
      </c>
    </row>
    <row r="2741" spans="1:1" x14ac:dyDescent="0.25">
      <c r="A2741" t="str">
        <f t="shared" si="43"/>
        <v/>
      </c>
    </row>
    <row r="2742" spans="1:1" x14ac:dyDescent="0.25">
      <c r="A2742" t="str">
        <f t="shared" si="43"/>
        <v/>
      </c>
    </row>
    <row r="2743" spans="1:1" x14ac:dyDescent="0.25">
      <c r="A2743" t="str">
        <f t="shared" si="43"/>
        <v/>
      </c>
    </row>
    <row r="2744" spans="1:1" x14ac:dyDescent="0.25">
      <c r="A2744" t="str">
        <f t="shared" si="43"/>
        <v/>
      </c>
    </row>
    <row r="2745" spans="1:1" x14ac:dyDescent="0.25">
      <c r="A2745" t="str">
        <f t="shared" si="43"/>
        <v/>
      </c>
    </row>
    <row r="2746" spans="1:1" x14ac:dyDescent="0.25">
      <c r="A2746" t="str">
        <f t="shared" si="43"/>
        <v/>
      </c>
    </row>
    <row r="2747" spans="1:1" x14ac:dyDescent="0.25">
      <c r="A2747" t="str">
        <f t="shared" si="43"/>
        <v/>
      </c>
    </row>
    <row r="2748" spans="1:1" x14ac:dyDescent="0.25">
      <c r="A2748" t="str">
        <f t="shared" si="43"/>
        <v/>
      </c>
    </row>
    <row r="2749" spans="1:1" x14ac:dyDescent="0.25">
      <c r="A2749" t="str">
        <f t="shared" si="43"/>
        <v/>
      </c>
    </row>
    <row r="2750" spans="1:1" x14ac:dyDescent="0.25">
      <c r="A2750" t="str">
        <f t="shared" si="43"/>
        <v/>
      </c>
    </row>
    <row r="2751" spans="1:1" x14ac:dyDescent="0.25">
      <c r="A2751" t="str">
        <f t="shared" si="43"/>
        <v/>
      </c>
    </row>
    <row r="2752" spans="1:1" x14ac:dyDescent="0.25">
      <c r="A2752" t="str">
        <f t="shared" si="43"/>
        <v/>
      </c>
    </row>
    <row r="2753" spans="1:1" x14ac:dyDescent="0.25">
      <c r="A2753" t="str">
        <f t="shared" si="43"/>
        <v/>
      </c>
    </row>
    <row r="2754" spans="1:1" x14ac:dyDescent="0.25">
      <c r="A2754" t="str">
        <f t="shared" si="43"/>
        <v/>
      </c>
    </row>
    <row r="2755" spans="1:1" x14ac:dyDescent="0.25">
      <c r="A2755" t="str">
        <f t="shared" si="43"/>
        <v/>
      </c>
    </row>
    <row r="2756" spans="1:1" x14ac:dyDescent="0.25">
      <c r="A2756" t="str">
        <f t="shared" si="43"/>
        <v/>
      </c>
    </row>
    <row r="2757" spans="1:1" x14ac:dyDescent="0.25">
      <c r="A2757" t="str">
        <f t="shared" ref="A2757:A2820" si="44">B2757&amp;C2757</f>
        <v/>
      </c>
    </row>
    <row r="2758" spans="1:1" x14ac:dyDescent="0.25">
      <c r="A2758" t="str">
        <f t="shared" si="44"/>
        <v/>
      </c>
    </row>
    <row r="2759" spans="1:1" x14ac:dyDescent="0.25">
      <c r="A2759" t="str">
        <f t="shared" si="44"/>
        <v/>
      </c>
    </row>
    <row r="2760" spans="1:1" x14ac:dyDescent="0.25">
      <c r="A2760" t="str">
        <f t="shared" si="44"/>
        <v/>
      </c>
    </row>
    <row r="2761" spans="1:1" x14ac:dyDescent="0.25">
      <c r="A2761" t="str">
        <f t="shared" si="44"/>
        <v/>
      </c>
    </row>
    <row r="2762" spans="1:1" x14ac:dyDescent="0.25">
      <c r="A2762" t="str">
        <f t="shared" si="44"/>
        <v/>
      </c>
    </row>
    <row r="2763" spans="1:1" x14ac:dyDescent="0.25">
      <c r="A2763" t="str">
        <f t="shared" si="44"/>
        <v/>
      </c>
    </row>
    <row r="2764" spans="1:1" x14ac:dyDescent="0.25">
      <c r="A2764" t="str">
        <f t="shared" si="44"/>
        <v/>
      </c>
    </row>
    <row r="2765" spans="1:1" x14ac:dyDescent="0.25">
      <c r="A2765" t="str">
        <f t="shared" si="44"/>
        <v/>
      </c>
    </row>
    <row r="2766" spans="1:1" x14ac:dyDescent="0.25">
      <c r="A2766" t="str">
        <f t="shared" si="44"/>
        <v/>
      </c>
    </row>
    <row r="2767" spans="1:1" x14ac:dyDescent="0.25">
      <c r="A2767" t="str">
        <f t="shared" si="44"/>
        <v/>
      </c>
    </row>
    <row r="2768" spans="1:1" x14ac:dyDescent="0.25">
      <c r="A2768" t="str">
        <f t="shared" si="44"/>
        <v/>
      </c>
    </row>
    <row r="2769" spans="1:1" x14ac:dyDescent="0.25">
      <c r="A2769" t="str">
        <f t="shared" si="44"/>
        <v/>
      </c>
    </row>
    <row r="2770" spans="1:1" x14ac:dyDescent="0.25">
      <c r="A2770" t="str">
        <f t="shared" si="44"/>
        <v/>
      </c>
    </row>
    <row r="2771" spans="1:1" x14ac:dyDescent="0.25">
      <c r="A2771" t="str">
        <f t="shared" si="44"/>
        <v/>
      </c>
    </row>
    <row r="2772" spans="1:1" x14ac:dyDescent="0.25">
      <c r="A2772" t="str">
        <f t="shared" si="44"/>
        <v/>
      </c>
    </row>
    <row r="2773" spans="1:1" x14ac:dyDescent="0.25">
      <c r="A2773" t="str">
        <f t="shared" si="44"/>
        <v/>
      </c>
    </row>
    <row r="2774" spans="1:1" x14ac:dyDescent="0.25">
      <c r="A2774" t="str">
        <f t="shared" si="44"/>
        <v/>
      </c>
    </row>
    <row r="2775" spans="1:1" x14ac:dyDescent="0.25">
      <c r="A2775" t="str">
        <f t="shared" si="44"/>
        <v/>
      </c>
    </row>
    <row r="2776" spans="1:1" x14ac:dyDescent="0.25">
      <c r="A2776" t="str">
        <f t="shared" si="44"/>
        <v/>
      </c>
    </row>
    <row r="2777" spans="1:1" x14ac:dyDescent="0.25">
      <c r="A2777" t="str">
        <f t="shared" si="44"/>
        <v/>
      </c>
    </row>
    <row r="2778" spans="1:1" x14ac:dyDescent="0.25">
      <c r="A2778" t="str">
        <f t="shared" si="44"/>
        <v/>
      </c>
    </row>
    <row r="2779" spans="1:1" x14ac:dyDescent="0.25">
      <c r="A2779" t="str">
        <f t="shared" si="44"/>
        <v/>
      </c>
    </row>
    <row r="2780" spans="1:1" x14ac:dyDescent="0.25">
      <c r="A2780" t="str">
        <f t="shared" si="44"/>
        <v/>
      </c>
    </row>
    <row r="2781" spans="1:1" x14ac:dyDescent="0.25">
      <c r="A2781" t="str">
        <f t="shared" si="44"/>
        <v/>
      </c>
    </row>
    <row r="2782" spans="1:1" x14ac:dyDescent="0.25">
      <c r="A2782" t="str">
        <f t="shared" si="44"/>
        <v/>
      </c>
    </row>
    <row r="2783" spans="1:1" x14ac:dyDescent="0.25">
      <c r="A2783" t="str">
        <f t="shared" si="44"/>
        <v/>
      </c>
    </row>
    <row r="2784" spans="1:1" x14ac:dyDescent="0.25">
      <c r="A2784" t="str">
        <f t="shared" si="44"/>
        <v/>
      </c>
    </row>
    <row r="2785" spans="1:1" x14ac:dyDescent="0.25">
      <c r="A2785" t="str">
        <f t="shared" si="44"/>
        <v/>
      </c>
    </row>
    <row r="2786" spans="1:1" x14ac:dyDescent="0.25">
      <c r="A2786" t="str">
        <f t="shared" si="44"/>
        <v/>
      </c>
    </row>
    <row r="2787" spans="1:1" x14ac:dyDescent="0.25">
      <c r="A2787" t="str">
        <f t="shared" si="44"/>
        <v/>
      </c>
    </row>
    <row r="2788" spans="1:1" x14ac:dyDescent="0.25">
      <c r="A2788" t="str">
        <f t="shared" si="44"/>
        <v/>
      </c>
    </row>
    <row r="2789" spans="1:1" x14ac:dyDescent="0.25">
      <c r="A2789" t="str">
        <f t="shared" si="44"/>
        <v/>
      </c>
    </row>
    <row r="2790" spans="1:1" x14ac:dyDescent="0.25">
      <c r="A2790" t="str">
        <f t="shared" si="44"/>
        <v/>
      </c>
    </row>
    <row r="2791" spans="1:1" x14ac:dyDescent="0.25">
      <c r="A2791" t="str">
        <f t="shared" si="44"/>
        <v/>
      </c>
    </row>
    <row r="2792" spans="1:1" x14ac:dyDescent="0.25">
      <c r="A2792" t="str">
        <f t="shared" si="44"/>
        <v/>
      </c>
    </row>
    <row r="2793" spans="1:1" x14ac:dyDescent="0.25">
      <c r="A2793" t="str">
        <f t="shared" si="44"/>
        <v/>
      </c>
    </row>
    <row r="2794" spans="1:1" x14ac:dyDescent="0.25">
      <c r="A2794" t="str">
        <f t="shared" si="44"/>
        <v/>
      </c>
    </row>
    <row r="2795" spans="1:1" x14ac:dyDescent="0.25">
      <c r="A2795" t="str">
        <f t="shared" si="44"/>
        <v/>
      </c>
    </row>
    <row r="2796" spans="1:1" x14ac:dyDescent="0.25">
      <c r="A2796" t="str">
        <f t="shared" si="44"/>
        <v/>
      </c>
    </row>
    <row r="2797" spans="1:1" x14ac:dyDescent="0.25">
      <c r="A2797" t="str">
        <f t="shared" si="44"/>
        <v/>
      </c>
    </row>
    <row r="2798" spans="1:1" x14ac:dyDescent="0.25">
      <c r="A2798" t="str">
        <f t="shared" si="44"/>
        <v/>
      </c>
    </row>
    <row r="2799" spans="1:1" x14ac:dyDescent="0.25">
      <c r="A2799" t="str">
        <f t="shared" si="44"/>
        <v/>
      </c>
    </row>
    <row r="2800" spans="1:1" x14ac:dyDescent="0.25">
      <c r="A2800" t="str">
        <f t="shared" si="44"/>
        <v/>
      </c>
    </row>
    <row r="2801" spans="1:1" x14ac:dyDescent="0.25">
      <c r="A2801" t="str">
        <f t="shared" si="44"/>
        <v/>
      </c>
    </row>
    <row r="2802" spans="1:1" x14ac:dyDescent="0.25">
      <c r="A2802" t="str">
        <f t="shared" si="44"/>
        <v/>
      </c>
    </row>
    <row r="2803" spans="1:1" x14ac:dyDescent="0.25">
      <c r="A2803" t="str">
        <f t="shared" si="44"/>
        <v/>
      </c>
    </row>
    <row r="2804" spans="1:1" x14ac:dyDescent="0.25">
      <c r="A2804" t="str">
        <f t="shared" si="44"/>
        <v/>
      </c>
    </row>
    <row r="2805" spans="1:1" x14ac:dyDescent="0.25">
      <c r="A2805" t="str">
        <f t="shared" si="44"/>
        <v/>
      </c>
    </row>
    <row r="2806" spans="1:1" x14ac:dyDescent="0.25">
      <c r="A2806" t="str">
        <f t="shared" si="44"/>
        <v/>
      </c>
    </row>
    <row r="2807" spans="1:1" x14ac:dyDescent="0.25">
      <c r="A2807" t="str">
        <f t="shared" si="44"/>
        <v/>
      </c>
    </row>
    <row r="2808" spans="1:1" x14ac:dyDescent="0.25">
      <c r="A2808" t="str">
        <f t="shared" si="44"/>
        <v/>
      </c>
    </row>
    <row r="2809" spans="1:1" x14ac:dyDescent="0.25">
      <c r="A2809" t="str">
        <f t="shared" si="44"/>
        <v/>
      </c>
    </row>
    <row r="2810" spans="1:1" x14ac:dyDescent="0.25">
      <c r="A2810" t="str">
        <f t="shared" si="44"/>
        <v/>
      </c>
    </row>
    <row r="2811" spans="1:1" x14ac:dyDescent="0.25">
      <c r="A2811" t="str">
        <f t="shared" si="44"/>
        <v/>
      </c>
    </row>
    <row r="2812" spans="1:1" x14ac:dyDescent="0.25">
      <c r="A2812" t="str">
        <f t="shared" si="44"/>
        <v/>
      </c>
    </row>
    <row r="2813" spans="1:1" x14ac:dyDescent="0.25">
      <c r="A2813" t="str">
        <f t="shared" si="44"/>
        <v/>
      </c>
    </row>
    <row r="2814" spans="1:1" x14ac:dyDescent="0.25">
      <c r="A2814" t="str">
        <f t="shared" si="44"/>
        <v/>
      </c>
    </row>
    <row r="2815" spans="1:1" x14ac:dyDescent="0.25">
      <c r="A2815" t="str">
        <f t="shared" si="44"/>
        <v/>
      </c>
    </row>
    <row r="2816" spans="1:1" x14ac:dyDescent="0.25">
      <c r="A2816" t="str">
        <f t="shared" si="44"/>
        <v/>
      </c>
    </row>
    <row r="2817" spans="1:1" x14ac:dyDescent="0.25">
      <c r="A2817" t="str">
        <f t="shared" si="44"/>
        <v/>
      </c>
    </row>
    <row r="2818" spans="1:1" x14ac:dyDescent="0.25">
      <c r="A2818" t="str">
        <f t="shared" si="44"/>
        <v/>
      </c>
    </row>
    <row r="2819" spans="1:1" x14ac:dyDescent="0.25">
      <c r="A2819" t="str">
        <f t="shared" si="44"/>
        <v/>
      </c>
    </row>
    <row r="2820" spans="1:1" x14ac:dyDescent="0.25">
      <c r="A2820" t="str">
        <f t="shared" si="44"/>
        <v/>
      </c>
    </row>
    <row r="2821" spans="1:1" x14ac:dyDescent="0.25">
      <c r="A2821" t="str">
        <f t="shared" ref="A2821:A2884" si="45">B2821&amp;C2821</f>
        <v/>
      </c>
    </row>
    <row r="2822" spans="1:1" x14ac:dyDescent="0.25">
      <c r="A2822" t="str">
        <f t="shared" si="45"/>
        <v/>
      </c>
    </row>
    <row r="2823" spans="1:1" x14ac:dyDescent="0.25">
      <c r="A2823" t="str">
        <f t="shared" si="45"/>
        <v/>
      </c>
    </row>
    <row r="2824" spans="1:1" x14ac:dyDescent="0.25">
      <c r="A2824" t="str">
        <f t="shared" si="45"/>
        <v/>
      </c>
    </row>
    <row r="2825" spans="1:1" x14ac:dyDescent="0.25">
      <c r="A2825" t="str">
        <f t="shared" si="45"/>
        <v/>
      </c>
    </row>
    <row r="2826" spans="1:1" x14ac:dyDescent="0.25">
      <c r="A2826" t="str">
        <f t="shared" si="45"/>
        <v/>
      </c>
    </row>
    <row r="2827" spans="1:1" x14ac:dyDescent="0.25">
      <c r="A2827" t="str">
        <f t="shared" si="45"/>
        <v/>
      </c>
    </row>
    <row r="2828" spans="1:1" x14ac:dyDescent="0.25">
      <c r="A2828" t="str">
        <f t="shared" si="45"/>
        <v/>
      </c>
    </row>
    <row r="2829" spans="1:1" x14ac:dyDescent="0.25">
      <c r="A2829" t="str">
        <f t="shared" si="45"/>
        <v/>
      </c>
    </row>
    <row r="2830" spans="1:1" x14ac:dyDescent="0.25">
      <c r="A2830" t="str">
        <f t="shared" si="45"/>
        <v/>
      </c>
    </row>
    <row r="2831" spans="1:1" x14ac:dyDescent="0.25">
      <c r="A2831" t="str">
        <f t="shared" si="45"/>
        <v/>
      </c>
    </row>
    <row r="2832" spans="1:1" x14ac:dyDescent="0.25">
      <c r="A2832" t="str">
        <f t="shared" si="45"/>
        <v/>
      </c>
    </row>
    <row r="2833" spans="1:1" x14ac:dyDescent="0.25">
      <c r="A2833" t="str">
        <f t="shared" si="45"/>
        <v/>
      </c>
    </row>
    <row r="2834" spans="1:1" x14ac:dyDescent="0.25">
      <c r="A2834" t="str">
        <f t="shared" si="45"/>
        <v/>
      </c>
    </row>
    <row r="2835" spans="1:1" x14ac:dyDescent="0.25">
      <c r="A2835" t="str">
        <f t="shared" si="45"/>
        <v/>
      </c>
    </row>
    <row r="2836" spans="1:1" x14ac:dyDescent="0.25">
      <c r="A2836" t="str">
        <f t="shared" si="45"/>
        <v/>
      </c>
    </row>
    <row r="2837" spans="1:1" x14ac:dyDescent="0.25">
      <c r="A2837" t="str">
        <f t="shared" si="45"/>
        <v/>
      </c>
    </row>
    <row r="2838" spans="1:1" x14ac:dyDescent="0.25">
      <c r="A2838" t="str">
        <f t="shared" si="45"/>
        <v/>
      </c>
    </row>
    <row r="2839" spans="1:1" x14ac:dyDescent="0.25">
      <c r="A2839" t="str">
        <f t="shared" si="45"/>
        <v/>
      </c>
    </row>
    <row r="2840" spans="1:1" x14ac:dyDescent="0.25">
      <c r="A2840" t="str">
        <f t="shared" si="45"/>
        <v/>
      </c>
    </row>
    <row r="2841" spans="1:1" x14ac:dyDescent="0.25">
      <c r="A2841" t="str">
        <f t="shared" si="45"/>
        <v/>
      </c>
    </row>
    <row r="2842" spans="1:1" x14ac:dyDescent="0.25">
      <c r="A2842" t="str">
        <f t="shared" si="45"/>
        <v/>
      </c>
    </row>
    <row r="2843" spans="1:1" x14ac:dyDescent="0.25">
      <c r="A2843" t="str">
        <f t="shared" si="45"/>
        <v/>
      </c>
    </row>
    <row r="2844" spans="1:1" x14ac:dyDescent="0.25">
      <c r="A2844" t="str">
        <f t="shared" si="45"/>
        <v/>
      </c>
    </row>
    <row r="2845" spans="1:1" x14ac:dyDescent="0.25">
      <c r="A2845" t="str">
        <f t="shared" si="45"/>
        <v/>
      </c>
    </row>
    <row r="2846" spans="1:1" x14ac:dyDescent="0.25">
      <c r="A2846" t="str">
        <f t="shared" si="45"/>
        <v/>
      </c>
    </row>
    <row r="2847" spans="1:1" x14ac:dyDescent="0.25">
      <c r="A2847" t="str">
        <f t="shared" si="45"/>
        <v/>
      </c>
    </row>
    <row r="2848" spans="1:1" x14ac:dyDescent="0.25">
      <c r="A2848" t="str">
        <f t="shared" si="45"/>
        <v/>
      </c>
    </row>
    <row r="2849" spans="1:1" x14ac:dyDescent="0.25">
      <c r="A2849" t="str">
        <f t="shared" si="45"/>
        <v/>
      </c>
    </row>
    <row r="2850" spans="1:1" x14ac:dyDescent="0.25">
      <c r="A2850" t="str">
        <f t="shared" si="45"/>
        <v/>
      </c>
    </row>
    <row r="2851" spans="1:1" x14ac:dyDescent="0.25">
      <c r="A2851" t="str">
        <f t="shared" si="45"/>
        <v/>
      </c>
    </row>
    <row r="2852" spans="1:1" x14ac:dyDescent="0.25">
      <c r="A2852" t="str">
        <f t="shared" si="45"/>
        <v/>
      </c>
    </row>
    <row r="2853" spans="1:1" x14ac:dyDescent="0.25">
      <c r="A2853" t="str">
        <f t="shared" si="45"/>
        <v/>
      </c>
    </row>
    <row r="2854" spans="1:1" x14ac:dyDescent="0.25">
      <c r="A2854" t="str">
        <f t="shared" si="45"/>
        <v/>
      </c>
    </row>
    <row r="2855" spans="1:1" x14ac:dyDescent="0.25">
      <c r="A2855" t="str">
        <f t="shared" si="45"/>
        <v/>
      </c>
    </row>
    <row r="2856" spans="1:1" x14ac:dyDescent="0.25">
      <c r="A2856" t="str">
        <f t="shared" si="45"/>
        <v/>
      </c>
    </row>
    <row r="2857" spans="1:1" x14ac:dyDescent="0.25">
      <c r="A2857" t="str">
        <f t="shared" si="45"/>
        <v/>
      </c>
    </row>
    <row r="2858" spans="1:1" x14ac:dyDescent="0.25">
      <c r="A2858" t="str">
        <f t="shared" si="45"/>
        <v/>
      </c>
    </row>
    <row r="2859" spans="1:1" x14ac:dyDescent="0.25">
      <c r="A2859" t="str">
        <f t="shared" si="45"/>
        <v/>
      </c>
    </row>
    <row r="2860" spans="1:1" x14ac:dyDescent="0.25">
      <c r="A2860" t="str">
        <f t="shared" si="45"/>
        <v/>
      </c>
    </row>
    <row r="2861" spans="1:1" x14ac:dyDescent="0.25">
      <c r="A2861" t="str">
        <f t="shared" si="45"/>
        <v/>
      </c>
    </row>
    <row r="2862" spans="1:1" x14ac:dyDescent="0.25">
      <c r="A2862" t="str">
        <f t="shared" si="45"/>
        <v/>
      </c>
    </row>
    <row r="2863" spans="1:1" x14ac:dyDescent="0.25">
      <c r="A2863" t="str">
        <f t="shared" si="45"/>
        <v/>
      </c>
    </row>
    <row r="2864" spans="1:1" x14ac:dyDescent="0.25">
      <c r="A2864" t="str">
        <f t="shared" si="45"/>
        <v/>
      </c>
    </row>
    <row r="2865" spans="1:1" x14ac:dyDescent="0.25">
      <c r="A2865" t="str">
        <f t="shared" si="45"/>
        <v/>
      </c>
    </row>
    <row r="2866" spans="1:1" x14ac:dyDescent="0.25">
      <c r="A2866" t="str">
        <f t="shared" si="45"/>
        <v/>
      </c>
    </row>
    <row r="2867" spans="1:1" x14ac:dyDescent="0.25">
      <c r="A2867" t="str">
        <f t="shared" si="45"/>
        <v/>
      </c>
    </row>
    <row r="2868" spans="1:1" x14ac:dyDescent="0.25">
      <c r="A2868" t="str">
        <f t="shared" si="45"/>
        <v/>
      </c>
    </row>
    <row r="2869" spans="1:1" x14ac:dyDescent="0.25">
      <c r="A2869" t="str">
        <f t="shared" si="45"/>
        <v/>
      </c>
    </row>
    <row r="2870" spans="1:1" x14ac:dyDescent="0.25">
      <c r="A2870" t="str">
        <f t="shared" si="45"/>
        <v/>
      </c>
    </row>
    <row r="2871" spans="1:1" x14ac:dyDescent="0.25">
      <c r="A2871" t="str">
        <f t="shared" si="45"/>
        <v/>
      </c>
    </row>
    <row r="2872" spans="1:1" x14ac:dyDescent="0.25">
      <c r="A2872" t="str">
        <f t="shared" si="45"/>
        <v/>
      </c>
    </row>
    <row r="2873" spans="1:1" x14ac:dyDescent="0.25">
      <c r="A2873" t="str">
        <f t="shared" si="45"/>
        <v/>
      </c>
    </row>
    <row r="2874" spans="1:1" x14ac:dyDescent="0.25">
      <c r="A2874" t="str">
        <f t="shared" si="45"/>
        <v/>
      </c>
    </row>
    <row r="2875" spans="1:1" x14ac:dyDescent="0.25">
      <c r="A2875" t="str">
        <f t="shared" si="45"/>
        <v/>
      </c>
    </row>
    <row r="2876" spans="1:1" x14ac:dyDescent="0.25">
      <c r="A2876" t="str">
        <f t="shared" si="45"/>
        <v/>
      </c>
    </row>
    <row r="2877" spans="1:1" x14ac:dyDescent="0.25">
      <c r="A2877" t="str">
        <f t="shared" si="45"/>
        <v/>
      </c>
    </row>
    <row r="2878" spans="1:1" x14ac:dyDescent="0.25">
      <c r="A2878" t="str">
        <f t="shared" si="45"/>
        <v/>
      </c>
    </row>
    <row r="2879" spans="1:1" x14ac:dyDescent="0.25">
      <c r="A2879" t="str">
        <f t="shared" si="45"/>
        <v/>
      </c>
    </row>
    <row r="2880" spans="1:1" x14ac:dyDescent="0.25">
      <c r="A2880" t="str">
        <f t="shared" si="45"/>
        <v/>
      </c>
    </row>
    <row r="2881" spans="1:1" x14ac:dyDescent="0.25">
      <c r="A2881" t="str">
        <f t="shared" si="45"/>
        <v/>
      </c>
    </row>
    <row r="2882" spans="1:1" x14ac:dyDescent="0.25">
      <c r="A2882" t="str">
        <f t="shared" si="45"/>
        <v/>
      </c>
    </row>
    <row r="2883" spans="1:1" x14ac:dyDescent="0.25">
      <c r="A2883" t="str">
        <f t="shared" si="45"/>
        <v/>
      </c>
    </row>
    <row r="2884" spans="1:1" x14ac:dyDescent="0.25">
      <c r="A2884" t="str">
        <f t="shared" si="45"/>
        <v/>
      </c>
    </row>
    <row r="2885" spans="1:1" x14ac:dyDescent="0.25">
      <c r="A2885" t="str">
        <f t="shared" ref="A2885:A2948" si="46">B2885&amp;C2885</f>
        <v/>
      </c>
    </row>
    <row r="2886" spans="1:1" x14ac:dyDescent="0.25">
      <c r="A2886" t="str">
        <f t="shared" si="46"/>
        <v/>
      </c>
    </row>
    <row r="2887" spans="1:1" x14ac:dyDescent="0.25">
      <c r="A2887" t="str">
        <f t="shared" si="46"/>
        <v/>
      </c>
    </row>
    <row r="2888" spans="1:1" x14ac:dyDescent="0.25">
      <c r="A2888" t="str">
        <f t="shared" si="46"/>
        <v/>
      </c>
    </row>
    <row r="2889" spans="1:1" x14ac:dyDescent="0.25">
      <c r="A2889" t="str">
        <f t="shared" si="46"/>
        <v/>
      </c>
    </row>
    <row r="2890" spans="1:1" x14ac:dyDescent="0.25">
      <c r="A2890" t="str">
        <f t="shared" si="46"/>
        <v/>
      </c>
    </row>
    <row r="2891" spans="1:1" x14ac:dyDescent="0.25">
      <c r="A2891" t="str">
        <f t="shared" si="46"/>
        <v/>
      </c>
    </row>
    <row r="2892" spans="1:1" x14ac:dyDescent="0.25">
      <c r="A2892" t="str">
        <f t="shared" si="46"/>
        <v/>
      </c>
    </row>
    <row r="2893" spans="1:1" x14ac:dyDescent="0.25">
      <c r="A2893" t="str">
        <f t="shared" si="46"/>
        <v/>
      </c>
    </row>
    <row r="2894" spans="1:1" x14ac:dyDescent="0.25">
      <c r="A2894" t="str">
        <f t="shared" si="46"/>
        <v/>
      </c>
    </row>
    <row r="2895" spans="1:1" x14ac:dyDescent="0.25">
      <c r="A2895" t="str">
        <f t="shared" si="46"/>
        <v/>
      </c>
    </row>
    <row r="2896" spans="1:1" x14ac:dyDescent="0.25">
      <c r="A2896" t="str">
        <f t="shared" si="46"/>
        <v/>
      </c>
    </row>
    <row r="2897" spans="1:1" x14ac:dyDescent="0.25">
      <c r="A2897" t="str">
        <f t="shared" si="46"/>
        <v/>
      </c>
    </row>
    <row r="2898" spans="1:1" x14ac:dyDescent="0.25">
      <c r="A2898" t="str">
        <f t="shared" si="46"/>
        <v/>
      </c>
    </row>
    <row r="2899" spans="1:1" x14ac:dyDescent="0.25">
      <c r="A2899" t="str">
        <f t="shared" si="46"/>
        <v/>
      </c>
    </row>
    <row r="2900" spans="1:1" x14ac:dyDescent="0.25">
      <c r="A2900" t="str">
        <f t="shared" si="46"/>
        <v/>
      </c>
    </row>
    <row r="2901" spans="1:1" x14ac:dyDescent="0.25">
      <c r="A2901" t="str">
        <f t="shared" si="46"/>
        <v/>
      </c>
    </row>
    <row r="2902" spans="1:1" x14ac:dyDescent="0.25">
      <c r="A2902" t="str">
        <f t="shared" si="46"/>
        <v/>
      </c>
    </row>
    <row r="2903" spans="1:1" x14ac:dyDescent="0.25">
      <c r="A2903" t="str">
        <f t="shared" si="46"/>
        <v/>
      </c>
    </row>
    <row r="2904" spans="1:1" x14ac:dyDescent="0.25">
      <c r="A2904" t="str">
        <f t="shared" si="46"/>
        <v/>
      </c>
    </row>
    <row r="2905" spans="1:1" x14ac:dyDescent="0.25">
      <c r="A2905" t="str">
        <f t="shared" si="46"/>
        <v/>
      </c>
    </row>
    <row r="2906" spans="1:1" x14ac:dyDescent="0.25">
      <c r="A2906" t="str">
        <f t="shared" si="46"/>
        <v/>
      </c>
    </row>
    <row r="2907" spans="1:1" x14ac:dyDescent="0.25">
      <c r="A2907" t="str">
        <f t="shared" si="46"/>
        <v/>
      </c>
    </row>
    <row r="2908" spans="1:1" x14ac:dyDescent="0.25">
      <c r="A2908" t="str">
        <f t="shared" si="46"/>
        <v/>
      </c>
    </row>
    <row r="2909" spans="1:1" x14ac:dyDescent="0.25">
      <c r="A2909" t="str">
        <f t="shared" si="46"/>
        <v/>
      </c>
    </row>
    <row r="2910" spans="1:1" x14ac:dyDescent="0.25">
      <c r="A2910" t="str">
        <f t="shared" si="46"/>
        <v/>
      </c>
    </row>
    <row r="2911" spans="1:1" x14ac:dyDescent="0.25">
      <c r="A2911" t="str">
        <f t="shared" si="46"/>
        <v/>
      </c>
    </row>
    <row r="2912" spans="1:1" x14ac:dyDescent="0.25">
      <c r="A2912" t="str">
        <f t="shared" si="46"/>
        <v/>
      </c>
    </row>
    <row r="2913" spans="1:1" x14ac:dyDescent="0.25">
      <c r="A2913" t="str">
        <f t="shared" si="46"/>
        <v/>
      </c>
    </row>
    <row r="2914" spans="1:1" x14ac:dyDescent="0.25">
      <c r="A2914" t="str">
        <f t="shared" si="46"/>
        <v/>
      </c>
    </row>
    <row r="2915" spans="1:1" x14ac:dyDescent="0.25">
      <c r="A2915" t="str">
        <f t="shared" si="46"/>
        <v/>
      </c>
    </row>
    <row r="2916" spans="1:1" x14ac:dyDescent="0.25">
      <c r="A2916" t="str">
        <f t="shared" si="46"/>
        <v/>
      </c>
    </row>
    <row r="2917" spans="1:1" x14ac:dyDescent="0.25">
      <c r="A2917" t="str">
        <f t="shared" si="46"/>
        <v/>
      </c>
    </row>
    <row r="2918" spans="1:1" x14ac:dyDescent="0.25">
      <c r="A2918" t="str">
        <f t="shared" si="46"/>
        <v/>
      </c>
    </row>
    <row r="2919" spans="1:1" x14ac:dyDescent="0.25">
      <c r="A2919" t="str">
        <f t="shared" si="46"/>
        <v/>
      </c>
    </row>
    <row r="2920" spans="1:1" x14ac:dyDescent="0.25">
      <c r="A2920" t="str">
        <f t="shared" si="46"/>
        <v/>
      </c>
    </row>
    <row r="2921" spans="1:1" x14ac:dyDescent="0.25">
      <c r="A2921" t="str">
        <f t="shared" si="46"/>
        <v/>
      </c>
    </row>
    <row r="2922" spans="1:1" x14ac:dyDescent="0.25">
      <c r="A2922" t="str">
        <f t="shared" si="46"/>
        <v/>
      </c>
    </row>
    <row r="2923" spans="1:1" x14ac:dyDescent="0.25">
      <c r="A2923" t="str">
        <f t="shared" si="46"/>
        <v/>
      </c>
    </row>
    <row r="2924" spans="1:1" x14ac:dyDescent="0.25">
      <c r="A2924" t="str">
        <f t="shared" si="46"/>
        <v/>
      </c>
    </row>
    <row r="2925" spans="1:1" x14ac:dyDescent="0.25">
      <c r="A2925" t="str">
        <f t="shared" si="46"/>
        <v/>
      </c>
    </row>
    <row r="2926" spans="1:1" x14ac:dyDescent="0.25">
      <c r="A2926" t="str">
        <f t="shared" si="46"/>
        <v/>
      </c>
    </row>
    <row r="2927" spans="1:1" x14ac:dyDescent="0.25">
      <c r="A2927" t="str">
        <f t="shared" si="46"/>
        <v/>
      </c>
    </row>
    <row r="2928" spans="1:1" x14ac:dyDescent="0.25">
      <c r="A2928" t="str">
        <f t="shared" si="46"/>
        <v/>
      </c>
    </row>
    <row r="2929" spans="1:1" x14ac:dyDescent="0.25">
      <c r="A2929" t="str">
        <f t="shared" si="46"/>
        <v/>
      </c>
    </row>
    <row r="2930" spans="1:1" x14ac:dyDescent="0.25">
      <c r="A2930" t="str">
        <f t="shared" si="46"/>
        <v/>
      </c>
    </row>
    <row r="2931" spans="1:1" x14ac:dyDescent="0.25">
      <c r="A2931" t="str">
        <f t="shared" si="46"/>
        <v/>
      </c>
    </row>
    <row r="2932" spans="1:1" x14ac:dyDescent="0.25">
      <c r="A2932" t="str">
        <f t="shared" si="46"/>
        <v/>
      </c>
    </row>
    <row r="2933" spans="1:1" x14ac:dyDescent="0.25">
      <c r="A2933" t="str">
        <f t="shared" si="46"/>
        <v/>
      </c>
    </row>
    <row r="2934" spans="1:1" x14ac:dyDescent="0.25">
      <c r="A2934" t="str">
        <f t="shared" si="46"/>
        <v/>
      </c>
    </row>
    <row r="2935" spans="1:1" x14ac:dyDescent="0.25">
      <c r="A2935" t="str">
        <f t="shared" si="46"/>
        <v/>
      </c>
    </row>
    <row r="2936" spans="1:1" x14ac:dyDescent="0.25">
      <c r="A2936" t="str">
        <f t="shared" si="46"/>
        <v/>
      </c>
    </row>
    <row r="2937" spans="1:1" x14ac:dyDescent="0.25">
      <c r="A2937" t="str">
        <f t="shared" si="46"/>
        <v/>
      </c>
    </row>
    <row r="2938" spans="1:1" x14ac:dyDescent="0.25">
      <c r="A2938" t="str">
        <f t="shared" si="46"/>
        <v/>
      </c>
    </row>
    <row r="2939" spans="1:1" x14ac:dyDescent="0.25">
      <c r="A2939" t="str">
        <f t="shared" si="46"/>
        <v/>
      </c>
    </row>
    <row r="2940" spans="1:1" x14ac:dyDescent="0.25">
      <c r="A2940" t="str">
        <f t="shared" si="46"/>
        <v/>
      </c>
    </row>
    <row r="2941" spans="1:1" x14ac:dyDescent="0.25">
      <c r="A2941" t="str">
        <f t="shared" si="46"/>
        <v/>
      </c>
    </row>
    <row r="2942" spans="1:1" x14ac:dyDescent="0.25">
      <c r="A2942" t="str">
        <f t="shared" si="46"/>
        <v/>
      </c>
    </row>
    <row r="2943" spans="1:1" x14ac:dyDescent="0.25">
      <c r="A2943" t="str">
        <f t="shared" si="46"/>
        <v/>
      </c>
    </row>
    <row r="2944" spans="1:1" x14ac:dyDescent="0.25">
      <c r="A2944" t="str">
        <f t="shared" si="46"/>
        <v/>
      </c>
    </row>
    <row r="2945" spans="1:1" x14ac:dyDescent="0.25">
      <c r="A2945" t="str">
        <f t="shared" si="46"/>
        <v/>
      </c>
    </row>
    <row r="2946" spans="1:1" x14ac:dyDescent="0.25">
      <c r="A2946" t="str">
        <f t="shared" si="46"/>
        <v/>
      </c>
    </row>
    <row r="2947" spans="1:1" x14ac:dyDescent="0.25">
      <c r="A2947" t="str">
        <f t="shared" si="46"/>
        <v/>
      </c>
    </row>
    <row r="2948" spans="1:1" x14ac:dyDescent="0.25">
      <c r="A2948" t="str">
        <f t="shared" si="46"/>
        <v/>
      </c>
    </row>
    <row r="2949" spans="1:1" x14ac:dyDescent="0.25">
      <c r="A2949" t="str">
        <f t="shared" ref="A2949:A3012" si="47">B2949&amp;C2949</f>
        <v/>
      </c>
    </row>
    <row r="2950" spans="1:1" x14ac:dyDescent="0.25">
      <c r="A2950" t="str">
        <f t="shared" si="47"/>
        <v/>
      </c>
    </row>
    <row r="2951" spans="1:1" x14ac:dyDescent="0.25">
      <c r="A2951" t="str">
        <f t="shared" si="47"/>
        <v/>
      </c>
    </row>
    <row r="2952" spans="1:1" x14ac:dyDescent="0.25">
      <c r="A2952" t="str">
        <f t="shared" si="47"/>
        <v/>
      </c>
    </row>
    <row r="2953" spans="1:1" x14ac:dyDescent="0.25">
      <c r="A2953" t="str">
        <f t="shared" si="47"/>
        <v/>
      </c>
    </row>
    <row r="2954" spans="1:1" x14ac:dyDescent="0.25">
      <c r="A2954" t="str">
        <f t="shared" si="47"/>
        <v/>
      </c>
    </row>
    <row r="2955" spans="1:1" x14ac:dyDescent="0.25">
      <c r="A2955" t="str">
        <f t="shared" si="47"/>
        <v/>
      </c>
    </row>
    <row r="2956" spans="1:1" x14ac:dyDescent="0.25">
      <c r="A2956" t="str">
        <f t="shared" si="47"/>
        <v/>
      </c>
    </row>
    <row r="2957" spans="1:1" x14ac:dyDescent="0.25">
      <c r="A2957" t="str">
        <f t="shared" si="47"/>
        <v/>
      </c>
    </row>
    <row r="2958" spans="1:1" x14ac:dyDescent="0.25">
      <c r="A2958" t="str">
        <f t="shared" si="47"/>
        <v/>
      </c>
    </row>
    <row r="2959" spans="1:1" x14ac:dyDescent="0.25">
      <c r="A2959" t="str">
        <f t="shared" si="47"/>
        <v/>
      </c>
    </row>
    <row r="2960" spans="1:1" x14ac:dyDescent="0.25">
      <c r="A2960" t="str">
        <f t="shared" si="47"/>
        <v/>
      </c>
    </row>
    <row r="2961" spans="1:1" x14ac:dyDescent="0.25">
      <c r="A2961" t="str">
        <f t="shared" si="47"/>
        <v/>
      </c>
    </row>
    <row r="2962" spans="1:1" x14ac:dyDescent="0.25">
      <c r="A2962" t="str">
        <f t="shared" si="47"/>
        <v/>
      </c>
    </row>
    <row r="2963" spans="1:1" x14ac:dyDescent="0.25">
      <c r="A2963" t="str">
        <f t="shared" si="47"/>
        <v/>
      </c>
    </row>
    <row r="2964" spans="1:1" x14ac:dyDescent="0.25">
      <c r="A2964" t="str">
        <f t="shared" si="47"/>
        <v/>
      </c>
    </row>
    <row r="2965" spans="1:1" x14ac:dyDescent="0.25">
      <c r="A2965" t="str">
        <f t="shared" si="47"/>
        <v/>
      </c>
    </row>
    <row r="2966" spans="1:1" x14ac:dyDescent="0.25">
      <c r="A2966" t="str">
        <f t="shared" si="47"/>
        <v/>
      </c>
    </row>
    <row r="2967" spans="1:1" x14ac:dyDescent="0.25">
      <c r="A2967" t="str">
        <f t="shared" si="47"/>
        <v/>
      </c>
    </row>
    <row r="2968" spans="1:1" x14ac:dyDescent="0.25">
      <c r="A2968" t="str">
        <f t="shared" si="47"/>
        <v/>
      </c>
    </row>
    <row r="2969" spans="1:1" x14ac:dyDescent="0.25">
      <c r="A2969" t="str">
        <f t="shared" si="47"/>
        <v/>
      </c>
    </row>
    <row r="2970" spans="1:1" x14ac:dyDescent="0.25">
      <c r="A2970" t="str">
        <f t="shared" si="47"/>
        <v/>
      </c>
    </row>
    <row r="2971" spans="1:1" x14ac:dyDescent="0.25">
      <c r="A2971" t="str">
        <f t="shared" si="47"/>
        <v/>
      </c>
    </row>
    <row r="2972" spans="1:1" x14ac:dyDescent="0.25">
      <c r="A2972" t="str">
        <f t="shared" si="47"/>
        <v/>
      </c>
    </row>
    <row r="2973" spans="1:1" x14ac:dyDescent="0.25">
      <c r="A2973" t="str">
        <f t="shared" si="47"/>
        <v/>
      </c>
    </row>
    <row r="2974" spans="1:1" x14ac:dyDescent="0.25">
      <c r="A2974" t="str">
        <f t="shared" si="47"/>
        <v/>
      </c>
    </row>
    <row r="2975" spans="1:1" x14ac:dyDescent="0.25">
      <c r="A2975" t="str">
        <f t="shared" si="47"/>
        <v/>
      </c>
    </row>
    <row r="2976" spans="1:1" x14ac:dyDescent="0.25">
      <c r="A2976" t="str">
        <f t="shared" si="47"/>
        <v/>
      </c>
    </row>
    <row r="2977" spans="1:1" x14ac:dyDescent="0.25">
      <c r="A2977" t="str">
        <f t="shared" si="47"/>
        <v/>
      </c>
    </row>
    <row r="2978" spans="1:1" x14ac:dyDescent="0.25">
      <c r="A2978" t="str">
        <f t="shared" si="47"/>
        <v/>
      </c>
    </row>
    <row r="2979" spans="1:1" x14ac:dyDescent="0.25">
      <c r="A2979" t="str">
        <f t="shared" si="47"/>
        <v/>
      </c>
    </row>
    <row r="2980" spans="1:1" x14ac:dyDescent="0.25">
      <c r="A2980" t="str">
        <f t="shared" si="47"/>
        <v/>
      </c>
    </row>
    <row r="2981" spans="1:1" x14ac:dyDescent="0.25">
      <c r="A2981" t="str">
        <f t="shared" si="47"/>
        <v/>
      </c>
    </row>
    <row r="2982" spans="1:1" x14ac:dyDescent="0.25">
      <c r="A2982" t="str">
        <f t="shared" si="47"/>
        <v/>
      </c>
    </row>
    <row r="2983" spans="1:1" x14ac:dyDescent="0.25">
      <c r="A2983" t="str">
        <f t="shared" si="47"/>
        <v/>
      </c>
    </row>
    <row r="2984" spans="1:1" x14ac:dyDescent="0.25">
      <c r="A2984" t="str">
        <f t="shared" si="47"/>
        <v/>
      </c>
    </row>
    <row r="2985" spans="1:1" x14ac:dyDescent="0.25">
      <c r="A2985" t="str">
        <f t="shared" si="47"/>
        <v/>
      </c>
    </row>
    <row r="2986" spans="1:1" x14ac:dyDescent="0.25">
      <c r="A2986" t="str">
        <f t="shared" si="47"/>
        <v/>
      </c>
    </row>
    <row r="2987" spans="1:1" x14ac:dyDescent="0.25">
      <c r="A2987" t="str">
        <f t="shared" si="47"/>
        <v/>
      </c>
    </row>
    <row r="2988" spans="1:1" x14ac:dyDescent="0.25">
      <c r="A2988" t="str">
        <f t="shared" si="47"/>
        <v/>
      </c>
    </row>
    <row r="2989" spans="1:1" x14ac:dyDescent="0.25">
      <c r="A2989" t="str">
        <f t="shared" si="47"/>
        <v/>
      </c>
    </row>
    <row r="2990" spans="1:1" x14ac:dyDescent="0.25">
      <c r="A2990" t="str">
        <f t="shared" si="47"/>
        <v/>
      </c>
    </row>
    <row r="2991" spans="1:1" x14ac:dyDescent="0.25">
      <c r="A2991" t="str">
        <f t="shared" si="47"/>
        <v/>
      </c>
    </row>
    <row r="2992" spans="1:1" x14ac:dyDescent="0.25">
      <c r="A2992" t="str">
        <f t="shared" si="47"/>
        <v/>
      </c>
    </row>
    <row r="2993" spans="1:1" x14ac:dyDescent="0.25">
      <c r="A2993" t="str">
        <f t="shared" si="47"/>
        <v/>
      </c>
    </row>
    <row r="2994" spans="1:1" x14ac:dyDescent="0.25">
      <c r="A2994" t="str">
        <f t="shared" si="47"/>
        <v/>
      </c>
    </row>
    <row r="2995" spans="1:1" x14ac:dyDescent="0.25">
      <c r="A2995" t="str">
        <f t="shared" si="47"/>
        <v/>
      </c>
    </row>
    <row r="2996" spans="1:1" x14ac:dyDescent="0.25">
      <c r="A2996" t="str">
        <f t="shared" si="47"/>
        <v/>
      </c>
    </row>
    <row r="2997" spans="1:1" x14ac:dyDescent="0.25">
      <c r="A2997" t="str">
        <f t="shared" si="47"/>
        <v/>
      </c>
    </row>
    <row r="2998" spans="1:1" x14ac:dyDescent="0.25">
      <c r="A2998" t="str">
        <f t="shared" si="47"/>
        <v/>
      </c>
    </row>
    <row r="2999" spans="1:1" x14ac:dyDescent="0.25">
      <c r="A2999" t="str">
        <f t="shared" si="47"/>
        <v/>
      </c>
    </row>
    <row r="3000" spans="1:1" x14ac:dyDescent="0.25">
      <c r="A3000" t="str">
        <f t="shared" si="47"/>
        <v/>
      </c>
    </row>
    <row r="3001" spans="1:1" x14ac:dyDescent="0.25">
      <c r="A3001" t="str">
        <f t="shared" si="47"/>
        <v/>
      </c>
    </row>
    <row r="3002" spans="1:1" x14ac:dyDescent="0.25">
      <c r="A3002" t="str">
        <f t="shared" si="47"/>
        <v/>
      </c>
    </row>
    <row r="3003" spans="1:1" x14ac:dyDescent="0.25">
      <c r="A3003" t="str">
        <f t="shared" si="47"/>
        <v/>
      </c>
    </row>
    <row r="3004" spans="1:1" x14ac:dyDescent="0.25">
      <c r="A3004" t="str">
        <f t="shared" si="47"/>
        <v/>
      </c>
    </row>
    <row r="3005" spans="1:1" x14ac:dyDescent="0.25">
      <c r="A3005" t="str">
        <f t="shared" si="47"/>
        <v/>
      </c>
    </row>
    <row r="3006" spans="1:1" x14ac:dyDescent="0.25">
      <c r="A3006" t="str">
        <f t="shared" si="47"/>
        <v/>
      </c>
    </row>
    <row r="3007" spans="1:1" x14ac:dyDescent="0.25">
      <c r="A3007" t="str">
        <f t="shared" si="47"/>
        <v/>
      </c>
    </row>
    <row r="3008" spans="1:1" x14ac:dyDescent="0.25">
      <c r="A3008" t="str">
        <f t="shared" si="47"/>
        <v/>
      </c>
    </row>
    <row r="3009" spans="1:1" x14ac:dyDescent="0.25">
      <c r="A3009" t="str">
        <f t="shared" si="47"/>
        <v/>
      </c>
    </row>
    <row r="3010" spans="1:1" x14ac:dyDescent="0.25">
      <c r="A3010" t="str">
        <f t="shared" si="47"/>
        <v/>
      </c>
    </row>
    <row r="3011" spans="1:1" x14ac:dyDescent="0.25">
      <c r="A3011" t="str">
        <f t="shared" si="47"/>
        <v/>
      </c>
    </row>
    <row r="3012" spans="1:1" x14ac:dyDescent="0.25">
      <c r="A3012" t="str">
        <f t="shared" si="47"/>
        <v/>
      </c>
    </row>
    <row r="3013" spans="1:1" x14ac:dyDescent="0.25">
      <c r="A3013" t="str">
        <f t="shared" ref="A3013:A3076" si="48">B3013&amp;C3013</f>
        <v/>
      </c>
    </row>
    <row r="3014" spans="1:1" x14ac:dyDescent="0.25">
      <c r="A3014" t="str">
        <f t="shared" si="48"/>
        <v/>
      </c>
    </row>
    <row r="3015" spans="1:1" x14ac:dyDescent="0.25">
      <c r="A3015" t="str">
        <f t="shared" si="48"/>
        <v/>
      </c>
    </row>
    <row r="3016" spans="1:1" x14ac:dyDescent="0.25">
      <c r="A3016" t="str">
        <f t="shared" si="48"/>
        <v/>
      </c>
    </row>
    <row r="3017" spans="1:1" x14ac:dyDescent="0.25">
      <c r="A3017" t="str">
        <f t="shared" si="48"/>
        <v/>
      </c>
    </row>
    <row r="3018" spans="1:1" x14ac:dyDescent="0.25">
      <c r="A3018" t="str">
        <f t="shared" si="48"/>
        <v/>
      </c>
    </row>
    <row r="3019" spans="1:1" x14ac:dyDescent="0.25">
      <c r="A3019" t="str">
        <f t="shared" si="48"/>
        <v/>
      </c>
    </row>
    <row r="3020" spans="1:1" x14ac:dyDescent="0.25">
      <c r="A3020" t="str">
        <f t="shared" si="48"/>
        <v/>
      </c>
    </row>
    <row r="3021" spans="1:1" x14ac:dyDescent="0.25">
      <c r="A3021" t="str">
        <f t="shared" si="48"/>
        <v/>
      </c>
    </row>
    <row r="3022" spans="1:1" x14ac:dyDescent="0.25">
      <c r="A3022" t="str">
        <f t="shared" si="48"/>
        <v/>
      </c>
    </row>
    <row r="3023" spans="1:1" x14ac:dyDescent="0.25">
      <c r="A3023" t="str">
        <f t="shared" si="48"/>
        <v/>
      </c>
    </row>
    <row r="3024" spans="1:1" x14ac:dyDescent="0.25">
      <c r="A3024" t="str">
        <f t="shared" si="48"/>
        <v/>
      </c>
    </row>
    <row r="3025" spans="1:1" x14ac:dyDescent="0.25">
      <c r="A3025" t="str">
        <f t="shared" si="48"/>
        <v/>
      </c>
    </row>
    <row r="3026" spans="1:1" x14ac:dyDescent="0.25">
      <c r="A3026" t="str">
        <f t="shared" si="48"/>
        <v/>
      </c>
    </row>
    <row r="3027" spans="1:1" x14ac:dyDescent="0.25">
      <c r="A3027" t="str">
        <f t="shared" si="48"/>
        <v/>
      </c>
    </row>
    <row r="3028" spans="1:1" x14ac:dyDescent="0.25">
      <c r="A3028" t="str">
        <f t="shared" si="48"/>
        <v/>
      </c>
    </row>
    <row r="3029" spans="1:1" x14ac:dyDescent="0.25">
      <c r="A3029" t="str">
        <f t="shared" si="48"/>
        <v/>
      </c>
    </row>
    <row r="3030" spans="1:1" x14ac:dyDescent="0.25">
      <c r="A3030" t="str">
        <f t="shared" si="48"/>
        <v/>
      </c>
    </row>
    <row r="3031" spans="1:1" x14ac:dyDescent="0.25">
      <c r="A3031" t="str">
        <f t="shared" si="48"/>
        <v/>
      </c>
    </row>
    <row r="3032" spans="1:1" x14ac:dyDescent="0.25">
      <c r="A3032" t="str">
        <f t="shared" si="48"/>
        <v/>
      </c>
    </row>
    <row r="3033" spans="1:1" x14ac:dyDescent="0.25">
      <c r="A3033" t="str">
        <f t="shared" si="48"/>
        <v/>
      </c>
    </row>
    <row r="3034" spans="1:1" x14ac:dyDescent="0.25">
      <c r="A3034" t="str">
        <f t="shared" si="48"/>
        <v/>
      </c>
    </row>
    <row r="3035" spans="1:1" x14ac:dyDescent="0.25">
      <c r="A3035" t="str">
        <f t="shared" si="48"/>
        <v/>
      </c>
    </row>
    <row r="3036" spans="1:1" x14ac:dyDescent="0.25">
      <c r="A3036" t="str">
        <f t="shared" si="48"/>
        <v/>
      </c>
    </row>
    <row r="3037" spans="1:1" x14ac:dyDescent="0.25">
      <c r="A3037" t="str">
        <f t="shared" si="48"/>
        <v/>
      </c>
    </row>
    <row r="3038" spans="1:1" x14ac:dyDescent="0.25">
      <c r="A3038" t="str">
        <f t="shared" si="48"/>
        <v/>
      </c>
    </row>
    <row r="3039" spans="1:1" x14ac:dyDescent="0.25">
      <c r="A3039" t="str">
        <f t="shared" si="48"/>
        <v/>
      </c>
    </row>
    <row r="3040" spans="1:1" x14ac:dyDescent="0.25">
      <c r="A3040" t="str">
        <f t="shared" si="48"/>
        <v/>
      </c>
    </row>
    <row r="3041" spans="1:1" x14ac:dyDescent="0.25">
      <c r="A3041" t="str">
        <f t="shared" si="48"/>
        <v/>
      </c>
    </row>
    <row r="3042" spans="1:1" x14ac:dyDescent="0.25">
      <c r="A3042" t="str">
        <f t="shared" si="48"/>
        <v/>
      </c>
    </row>
    <row r="3043" spans="1:1" x14ac:dyDescent="0.25">
      <c r="A3043" t="str">
        <f t="shared" si="48"/>
        <v/>
      </c>
    </row>
    <row r="3044" spans="1:1" x14ac:dyDescent="0.25">
      <c r="A3044" t="str">
        <f t="shared" si="48"/>
        <v/>
      </c>
    </row>
    <row r="3045" spans="1:1" x14ac:dyDescent="0.25">
      <c r="A3045" t="str">
        <f t="shared" si="48"/>
        <v/>
      </c>
    </row>
    <row r="3046" spans="1:1" x14ac:dyDescent="0.25">
      <c r="A3046" t="str">
        <f t="shared" si="48"/>
        <v/>
      </c>
    </row>
    <row r="3047" spans="1:1" x14ac:dyDescent="0.25">
      <c r="A3047" t="str">
        <f t="shared" si="48"/>
        <v/>
      </c>
    </row>
    <row r="3048" spans="1:1" x14ac:dyDescent="0.25">
      <c r="A3048" t="str">
        <f t="shared" si="48"/>
        <v/>
      </c>
    </row>
    <row r="3049" spans="1:1" x14ac:dyDescent="0.25">
      <c r="A3049" t="str">
        <f t="shared" si="48"/>
        <v/>
      </c>
    </row>
    <row r="3050" spans="1:1" x14ac:dyDescent="0.25">
      <c r="A3050" t="str">
        <f t="shared" si="48"/>
        <v/>
      </c>
    </row>
    <row r="3051" spans="1:1" x14ac:dyDescent="0.25">
      <c r="A3051" t="str">
        <f t="shared" si="48"/>
        <v/>
      </c>
    </row>
    <row r="3052" spans="1:1" x14ac:dyDescent="0.25">
      <c r="A3052" t="str">
        <f t="shared" si="48"/>
        <v/>
      </c>
    </row>
    <row r="3053" spans="1:1" x14ac:dyDescent="0.25">
      <c r="A3053" t="str">
        <f t="shared" si="48"/>
        <v/>
      </c>
    </row>
    <row r="3054" spans="1:1" x14ac:dyDescent="0.25">
      <c r="A3054" t="str">
        <f t="shared" si="48"/>
        <v/>
      </c>
    </row>
    <row r="3055" spans="1:1" x14ac:dyDescent="0.25">
      <c r="A3055" t="str">
        <f t="shared" si="48"/>
        <v/>
      </c>
    </row>
    <row r="3056" spans="1:1" x14ac:dyDescent="0.25">
      <c r="A3056" t="str">
        <f t="shared" si="48"/>
        <v/>
      </c>
    </row>
    <row r="3057" spans="1:1" x14ac:dyDescent="0.25">
      <c r="A3057" t="str">
        <f t="shared" si="48"/>
        <v/>
      </c>
    </row>
    <row r="3058" spans="1:1" x14ac:dyDescent="0.25">
      <c r="A3058" t="str">
        <f t="shared" si="48"/>
        <v/>
      </c>
    </row>
    <row r="3059" spans="1:1" x14ac:dyDescent="0.25">
      <c r="A3059" t="str">
        <f t="shared" si="48"/>
        <v/>
      </c>
    </row>
    <row r="3060" spans="1:1" x14ac:dyDescent="0.25">
      <c r="A3060" t="str">
        <f t="shared" si="48"/>
        <v/>
      </c>
    </row>
    <row r="3061" spans="1:1" x14ac:dyDescent="0.25">
      <c r="A3061" t="str">
        <f t="shared" si="48"/>
        <v/>
      </c>
    </row>
    <row r="3062" spans="1:1" x14ac:dyDescent="0.25">
      <c r="A3062" t="str">
        <f t="shared" si="48"/>
        <v/>
      </c>
    </row>
    <row r="3063" spans="1:1" x14ac:dyDescent="0.25">
      <c r="A3063" t="str">
        <f t="shared" si="48"/>
        <v/>
      </c>
    </row>
    <row r="3064" spans="1:1" x14ac:dyDescent="0.25">
      <c r="A3064" t="str">
        <f t="shared" si="48"/>
        <v/>
      </c>
    </row>
    <row r="3065" spans="1:1" x14ac:dyDescent="0.25">
      <c r="A3065" t="str">
        <f t="shared" si="48"/>
        <v/>
      </c>
    </row>
    <row r="3066" spans="1:1" x14ac:dyDescent="0.25">
      <c r="A3066" t="str">
        <f t="shared" si="48"/>
        <v/>
      </c>
    </row>
    <row r="3067" spans="1:1" x14ac:dyDescent="0.25">
      <c r="A3067" t="str">
        <f t="shared" si="48"/>
        <v/>
      </c>
    </row>
    <row r="3068" spans="1:1" x14ac:dyDescent="0.25">
      <c r="A3068" t="str">
        <f t="shared" si="48"/>
        <v/>
      </c>
    </row>
    <row r="3069" spans="1:1" x14ac:dyDescent="0.25">
      <c r="A3069" t="str">
        <f t="shared" si="48"/>
        <v/>
      </c>
    </row>
    <row r="3070" spans="1:1" x14ac:dyDescent="0.25">
      <c r="A3070" t="str">
        <f t="shared" si="48"/>
        <v/>
      </c>
    </row>
    <row r="3071" spans="1:1" x14ac:dyDescent="0.25">
      <c r="A3071" t="str">
        <f t="shared" si="48"/>
        <v/>
      </c>
    </row>
    <row r="3072" spans="1:1" x14ac:dyDescent="0.25">
      <c r="A3072" t="str">
        <f t="shared" si="48"/>
        <v/>
      </c>
    </row>
    <row r="3073" spans="1:1" x14ac:dyDescent="0.25">
      <c r="A3073" t="str">
        <f t="shared" si="48"/>
        <v/>
      </c>
    </row>
    <row r="3074" spans="1:1" x14ac:dyDescent="0.25">
      <c r="A3074" t="str">
        <f t="shared" si="48"/>
        <v/>
      </c>
    </row>
    <row r="3075" spans="1:1" x14ac:dyDescent="0.25">
      <c r="A3075" t="str">
        <f t="shared" si="48"/>
        <v/>
      </c>
    </row>
    <row r="3076" spans="1:1" x14ac:dyDescent="0.25">
      <c r="A3076" t="str">
        <f t="shared" si="48"/>
        <v/>
      </c>
    </row>
    <row r="3077" spans="1:1" x14ac:dyDescent="0.25">
      <c r="A3077" t="str">
        <f t="shared" ref="A3077:A3140" si="49">B3077&amp;C3077</f>
        <v/>
      </c>
    </row>
    <row r="3078" spans="1:1" x14ac:dyDescent="0.25">
      <c r="A3078" t="str">
        <f t="shared" si="49"/>
        <v/>
      </c>
    </row>
    <row r="3079" spans="1:1" x14ac:dyDescent="0.25">
      <c r="A3079" t="str">
        <f t="shared" si="49"/>
        <v/>
      </c>
    </row>
    <row r="3080" spans="1:1" x14ac:dyDescent="0.25">
      <c r="A3080" t="str">
        <f t="shared" si="49"/>
        <v/>
      </c>
    </row>
    <row r="3081" spans="1:1" x14ac:dyDescent="0.25">
      <c r="A3081" t="str">
        <f t="shared" si="49"/>
        <v/>
      </c>
    </row>
    <row r="3082" spans="1:1" x14ac:dyDescent="0.25">
      <c r="A3082" t="str">
        <f t="shared" si="49"/>
        <v/>
      </c>
    </row>
    <row r="3083" spans="1:1" x14ac:dyDescent="0.25">
      <c r="A3083" t="str">
        <f t="shared" si="49"/>
        <v/>
      </c>
    </row>
    <row r="3084" spans="1:1" x14ac:dyDescent="0.25">
      <c r="A3084" t="str">
        <f t="shared" si="49"/>
        <v/>
      </c>
    </row>
    <row r="3085" spans="1:1" x14ac:dyDescent="0.25">
      <c r="A3085" t="str">
        <f t="shared" si="49"/>
        <v/>
      </c>
    </row>
    <row r="3086" spans="1:1" x14ac:dyDescent="0.25">
      <c r="A3086" t="str">
        <f t="shared" si="49"/>
        <v/>
      </c>
    </row>
    <row r="3087" spans="1:1" x14ac:dyDescent="0.25">
      <c r="A3087" t="str">
        <f t="shared" si="49"/>
        <v/>
      </c>
    </row>
    <row r="3088" spans="1:1" x14ac:dyDescent="0.25">
      <c r="A3088" t="str">
        <f t="shared" si="49"/>
        <v/>
      </c>
    </row>
    <row r="3089" spans="1:1" x14ac:dyDescent="0.25">
      <c r="A3089" t="str">
        <f t="shared" si="49"/>
        <v/>
      </c>
    </row>
    <row r="3090" spans="1:1" x14ac:dyDescent="0.25">
      <c r="A3090" t="str">
        <f t="shared" si="49"/>
        <v/>
      </c>
    </row>
    <row r="3091" spans="1:1" x14ac:dyDescent="0.25">
      <c r="A3091" t="str">
        <f t="shared" si="49"/>
        <v/>
      </c>
    </row>
    <row r="3092" spans="1:1" x14ac:dyDescent="0.25">
      <c r="A3092" t="str">
        <f t="shared" si="49"/>
        <v/>
      </c>
    </row>
    <row r="3093" spans="1:1" x14ac:dyDescent="0.25">
      <c r="A3093" t="str">
        <f t="shared" si="49"/>
        <v/>
      </c>
    </row>
    <row r="3094" spans="1:1" x14ac:dyDescent="0.25">
      <c r="A3094" t="str">
        <f t="shared" si="49"/>
        <v/>
      </c>
    </row>
    <row r="3095" spans="1:1" x14ac:dyDescent="0.25">
      <c r="A3095" t="str">
        <f t="shared" si="49"/>
        <v/>
      </c>
    </row>
    <row r="3096" spans="1:1" x14ac:dyDescent="0.25">
      <c r="A3096" t="str">
        <f t="shared" si="49"/>
        <v/>
      </c>
    </row>
    <row r="3097" spans="1:1" x14ac:dyDescent="0.25">
      <c r="A3097" t="str">
        <f t="shared" si="49"/>
        <v/>
      </c>
    </row>
    <row r="3098" spans="1:1" x14ac:dyDescent="0.25">
      <c r="A3098" t="str">
        <f t="shared" si="49"/>
        <v/>
      </c>
    </row>
    <row r="3099" spans="1:1" x14ac:dyDescent="0.25">
      <c r="A3099" t="str">
        <f t="shared" si="49"/>
        <v/>
      </c>
    </row>
    <row r="3100" spans="1:1" x14ac:dyDescent="0.25">
      <c r="A3100" t="str">
        <f t="shared" si="49"/>
        <v/>
      </c>
    </row>
    <row r="3101" spans="1:1" x14ac:dyDescent="0.25">
      <c r="A3101" t="str">
        <f t="shared" si="49"/>
        <v/>
      </c>
    </row>
    <row r="3102" spans="1:1" x14ac:dyDescent="0.25">
      <c r="A3102" t="str">
        <f t="shared" si="49"/>
        <v/>
      </c>
    </row>
    <row r="3103" spans="1:1" x14ac:dyDescent="0.25">
      <c r="A3103" t="str">
        <f t="shared" si="49"/>
        <v/>
      </c>
    </row>
    <row r="3104" spans="1:1" x14ac:dyDescent="0.25">
      <c r="A3104" t="str">
        <f t="shared" si="49"/>
        <v/>
      </c>
    </row>
    <row r="3105" spans="1:1" x14ac:dyDescent="0.25">
      <c r="A3105" t="str">
        <f t="shared" si="49"/>
        <v/>
      </c>
    </row>
    <row r="3106" spans="1:1" x14ac:dyDescent="0.25">
      <c r="A3106" t="str">
        <f t="shared" si="49"/>
        <v/>
      </c>
    </row>
    <row r="3107" spans="1:1" x14ac:dyDescent="0.25">
      <c r="A3107" t="str">
        <f t="shared" si="49"/>
        <v/>
      </c>
    </row>
    <row r="3108" spans="1:1" x14ac:dyDescent="0.25">
      <c r="A3108" t="str">
        <f t="shared" si="49"/>
        <v/>
      </c>
    </row>
    <row r="3109" spans="1:1" x14ac:dyDescent="0.25">
      <c r="A3109" t="str">
        <f t="shared" si="49"/>
        <v/>
      </c>
    </row>
    <row r="3110" spans="1:1" x14ac:dyDescent="0.25">
      <c r="A3110" t="str">
        <f t="shared" si="49"/>
        <v/>
      </c>
    </row>
    <row r="3111" spans="1:1" x14ac:dyDescent="0.25">
      <c r="A3111" t="str">
        <f t="shared" si="49"/>
        <v/>
      </c>
    </row>
    <row r="3112" spans="1:1" x14ac:dyDescent="0.25">
      <c r="A3112" t="str">
        <f t="shared" si="49"/>
        <v/>
      </c>
    </row>
    <row r="3113" spans="1:1" x14ac:dyDescent="0.25">
      <c r="A3113" t="str">
        <f t="shared" si="49"/>
        <v/>
      </c>
    </row>
    <row r="3114" spans="1:1" x14ac:dyDescent="0.25">
      <c r="A3114" t="str">
        <f t="shared" si="49"/>
        <v/>
      </c>
    </row>
    <row r="3115" spans="1:1" x14ac:dyDescent="0.25">
      <c r="A3115" t="str">
        <f t="shared" si="49"/>
        <v/>
      </c>
    </row>
    <row r="3116" spans="1:1" x14ac:dyDescent="0.25">
      <c r="A3116" t="str">
        <f t="shared" si="49"/>
        <v/>
      </c>
    </row>
    <row r="3117" spans="1:1" x14ac:dyDescent="0.25">
      <c r="A3117" t="str">
        <f t="shared" si="49"/>
        <v/>
      </c>
    </row>
    <row r="3118" spans="1:1" x14ac:dyDescent="0.25">
      <c r="A3118" t="str">
        <f t="shared" si="49"/>
        <v/>
      </c>
    </row>
    <row r="3119" spans="1:1" x14ac:dyDescent="0.25">
      <c r="A3119" t="str">
        <f t="shared" si="49"/>
        <v/>
      </c>
    </row>
    <row r="3120" spans="1:1" x14ac:dyDescent="0.25">
      <c r="A3120" t="str">
        <f t="shared" si="49"/>
        <v/>
      </c>
    </row>
    <row r="3121" spans="1:1" x14ac:dyDescent="0.25">
      <c r="A3121" t="str">
        <f t="shared" si="49"/>
        <v/>
      </c>
    </row>
    <row r="3122" spans="1:1" x14ac:dyDescent="0.25">
      <c r="A3122" t="str">
        <f t="shared" si="49"/>
        <v/>
      </c>
    </row>
    <row r="3123" spans="1:1" x14ac:dyDescent="0.25">
      <c r="A3123" t="str">
        <f t="shared" si="49"/>
        <v/>
      </c>
    </row>
    <row r="3124" spans="1:1" x14ac:dyDescent="0.25">
      <c r="A3124" t="str">
        <f t="shared" si="49"/>
        <v/>
      </c>
    </row>
    <row r="3125" spans="1:1" x14ac:dyDescent="0.25">
      <c r="A3125" t="str">
        <f t="shared" si="49"/>
        <v/>
      </c>
    </row>
    <row r="3126" spans="1:1" x14ac:dyDescent="0.25">
      <c r="A3126" t="str">
        <f t="shared" si="49"/>
        <v/>
      </c>
    </row>
    <row r="3127" spans="1:1" x14ac:dyDescent="0.25">
      <c r="A3127" t="str">
        <f t="shared" si="49"/>
        <v/>
      </c>
    </row>
    <row r="3128" spans="1:1" x14ac:dyDescent="0.25">
      <c r="A3128" t="str">
        <f t="shared" si="49"/>
        <v/>
      </c>
    </row>
    <row r="3129" spans="1:1" x14ac:dyDescent="0.25">
      <c r="A3129" t="str">
        <f t="shared" si="49"/>
        <v/>
      </c>
    </row>
    <row r="3130" spans="1:1" x14ac:dyDescent="0.25">
      <c r="A3130" t="str">
        <f t="shared" si="49"/>
        <v/>
      </c>
    </row>
    <row r="3131" spans="1:1" x14ac:dyDescent="0.25">
      <c r="A3131" t="str">
        <f t="shared" si="49"/>
        <v/>
      </c>
    </row>
    <row r="3132" spans="1:1" x14ac:dyDescent="0.25">
      <c r="A3132" t="str">
        <f t="shared" si="49"/>
        <v/>
      </c>
    </row>
    <row r="3133" spans="1:1" x14ac:dyDescent="0.25">
      <c r="A3133" t="str">
        <f t="shared" si="49"/>
        <v/>
      </c>
    </row>
    <row r="3134" spans="1:1" x14ac:dyDescent="0.25">
      <c r="A3134" t="str">
        <f t="shared" si="49"/>
        <v/>
      </c>
    </row>
    <row r="3135" spans="1:1" x14ac:dyDescent="0.25">
      <c r="A3135" t="str">
        <f t="shared" si="49"/>
        <v/>
      </c>
    </row>
    <row r="3136" spans="1:1" x14ac:dyDescent="0.25">
      <c r="A3136" t="str">
        <f t="shared" si="49"/>
        <v/>
      </c>
    </row>
    <row r="3137" spans="1:1" x14ac:dyDescent="0.25">
      <c r="A3137" t="str">
        <f t="shared" si="49"/>
        <v/>
      </c>
    </row>
    <row r="3138" spans="1:1" x14ac:dyDescent="0.25">
      <c r="A3138" t="str">
        <f t="shared" si="49"/>
        <v/>
      </c>
    </row>
    <row r="3139" spans="1:1" x14ac:dyDescent="0.25">
      <c r="A3139" t="str">
        <f t="shared" si="49"/>
        <v/>
      </c>
    </row>
    <row r="3140" spans="1:1" x14ac:dyDescent="0.25">
      <c r="A3140" t="str">
        <f t="shared" si="49"/>
        <v/>
      </c>
    </row>
    <row r="3141" spans="1:1" x14ac:dyDescent="0.25">
      <c r="A3141" t="str">
        <f t="shared" ref="A3141:A3204" si="50">B3141&amp;C3141</f>
        <v/>
      </c>
    </row>
    <row r="3142" spans="1:1" x14ac:dyDescent="0.25">
      <c r="A3142" t="str">
        <f t="shared" si="50"/>
        <v/>
      </c>
    </row>
    <row r="3143" spans="1:1" x14ac:dyDescent="0.25">
      <c r="A3143" t="str">
        <f t="shared" si="50"/>
        <v/>
      </c>
    </row>
    <row r="3144" spans="1:1" x14ac:dyDescent="0.25">
      <c r="A3144" t="str">
        <f t="shared" si="50"/>
        <v/>
      </c>
    </row>
    <row r="3145" spans="1:1" x14ac:dyDescent="0.25">
      <c r="A3145" t="str">
        <f t="shared" si="50"/>
        <v/>
      </c>
    </row>
    <row r="3146" spans="1:1" x14ac:dyDescent="0.25">
      <c r="A3146" t="str">
        <f t="shared" si="50"/>
        <v/>
      </c>
    </row>
    <row r="3147" spans="1:1" x14ac:dyDescent="0.25">
      <c r="A3147" t="str">
        <f t="shared" si="50"/>
        <v/>
      </c>
    </row>
    <row r="3148" spans="1:1" x14ac:dyDescent="0.25">
      <c r="A3148" t="str">
        <f t="shared" si="50"/>
        <v/>
      </c>
    </row>
    <row r="3149" spans="1:1" x14ac:dyDescent="0.25">
      <c r="A3149" t="str">
        <f t="shared" si="50"/>
        <v/>
      </c>
    </row>
    <row r="3150" spans="1:1" x14ac:dyDescent="0.25">
      <c r="A3150" t="str">
        <f t="shared" si="50"/>
        <v/>
      </c>
    </row>
    <row r="3151" spans="1:1" x14ac:dyDescent="0.25">
      <c r="A3151" t="str">
        <f t="shared" si="50"/>
        <v/>
      </c>
    </row>
    <row r="3152" spans="1:1" x14ac:dyDescent="0.25">
      <c r="A3152" t="str">
        <f t="shared" si="50"/>
        <v/>
      </c>
    </row>
    <row r="3153" spans="1:1" x14ac:dyDescent="0.25">
      <c r="A3153" t="str">
        <f t="shared" si="50"/>
        <v/>
      </c>
    </row>
    <row r="3154" spans="1:1" x14ac:dyDescent="0.25">
      <c r="A3154" t="str">
        <f t="shared" si="50"/>
        <v/>
      </c>
    </row>
    <row r="3155" spans="1:1" x14ac:dyDescent="0.25">
      <c r="A3155" t="str">
        <f t="shared" si="50"/>
        <v/>
      </c>
    </row>
    <row r="3156" spans="1:1" x14ac:dyDescent="0.25">
      <c r="A3156" t="str">
        <f t="shared" si="50"/>
        <v/>
      </c>
    </row>
    <row r="3157" spans="1:1" x14ac:dyDescent="0.25">
      <c r="A3157" t="str">
        <f t="shared" si="50"/>
        <v/>
      </c>
    </row>
    <row r="3158" spans="1:1" x14ac:dyDescent="0.25">
      <c r="A3158" t="str">
        <f t="shared" si="50"/>
        <v/>
      </c>
    </row>
    <row r="3159" spans="1:1" x14ac:dyDescent="0.25">
      <c r="A3159" t="str">
        <f t="shared" si="50"/>
        <v/>
      </c>
    </row>
    <row r="3160" spans="1:1" x14ac:dyDescent="0.25">
      <c r="A3160" t="str">
        <f t="shared" si="50"/>
        <v/>
      </c>
    </row>
    <row r="3161" spans="1:1" x14ac:dyDescent="0.25">
      <c r="A3161" t="str">
        <f t="shared" si="50"/>
        <v/>
      </c>
    </row>
    <row r="3162" spans="1:1" x14ac:dyDescent="0.25">
      <c r="A3162" t="str">
        <f t="shared" si="50"/>
        <v/>
      </c>
    </row>
    <row r="3163" spans="1:1" x14ac:dyDescent="0.25">
      <c r="A3163" t="str">
        <f t="shared" si="50"/>
        <v/>
      </c>
    </row>
    <row r="3164" spans="1:1" x14ac:dyDescent="0.25">
      <c r="A3164" t="str">
        <f t="shared" si="50"/>
        <v/>
      </c>
    </row>
    <row r="3165" spans="1:1" x14ac:dyDescent="0.25">
      <c r="A3165" t="str">
        <f t="shared" si="50"/>
        <v/>
      </c>
    </row>
    <row r="3166" spans="1:1" x14ac:dyDescent="0.25">
      <c r="A3166" t="str">
        <f t="shared" si="50"/>
        <v/>
      </c>
    </row>
    <row r="3167" spans="1:1" x14ac:dyDescent="0.25">
      <c r="A3167" t="str">
        <f t="shared" si="50"/>
        <v/>
      </c>
    </row>
    <row r="3168" spans="1:1" x14ac:dyDescent="0.25">
      <c r="A3168" t="str">
        <f t="shared" si="50"/>
        <v/>
      </c>
    </row>
    <row r="3169" spans="1:1" x14ac:dyDescent="0.25">
      <c r="A3169" t="str">
        <f t="shared" si="50"/>
        <v/>
      </c>
    </row>
    <row r="3170" spans="1:1" x14ac:dyDescent="0.25">
      <c r="A3170" t="str">
        <f t="shared" si="50"/>
        <v/>
      </c>
    </row>
    <row r="3171" spans="1:1" x14ac:dyDescent="0.25">
      <c r="A3171" t="str">
        <f t="shared" si="50"/>
        <v/>
      </c>
    </row>
    <row r="3172" spans="1:1" x14ac:dyDescent="0.25">
      <c r="A3172" t="str">
        <f t="shared" si="50"/>
        <v/>
      </c>
    </row>
    <row r="3173" spans="1:1" x14ac:dyDescent="0.25">
      <c r="A3173" t="str">
        <f t="shared" si="50"/>
        <v/>
      </c>
    </row>
    <row r="3174" spans="1:1" x14ac:dyDescent="0.25">
      <c r="A3174" t="str">
        <f t="shared" si="50"/>
        <v/>
      </c>
    </row>
    <row r="3175" spans="1:1" x14ac:dyDescent="0.25">
      <c r="A3175" t="str">
        <f t="shared" si="50"/>
        <v/>
      </c>
    </row>
    <row r="3176" spans="1:1" x14ac:dyDescent="0.25">
      <c r="A3176" t="str">
        <f t="shared" si="50"/>
        <v/>
      </c>
    </row>
    <row r="3177" spans="1:1" x14ac:dyDescent="0.25">
      <c r="A3177" t="str">
        <f t="shared" si="50"/>
        <v/>
      </c>
    </row>
    <row r="3178" spans="1:1" x14ac:dyDescent="0.25">
      <c r="A3178" t="str">
        <f t="shared" si="50"/>
        <v/>
      </c>
    </row>
    <row r="3179" spans="1:1" x14ac:dyDescent="0.25">
      <c r="A3179" t="str">
        <f t="shared" si="50"/>
        <v/>
      </c>
    </row>
    <row r="3180" spans="1:1" x14ac:dyDescent="0.25">
      <c r="A3180" t="str">
        <f t="shared" si="50"/>
        <v/>
      </c>
    </row>
    <row r="3181" spans="1:1" x14ac:dyDescent="0.25">
      <c r="A3181" t="str">
        <f t="shared" si="50"/>
        <v/>
      </c>
    </row>
    <row r="3182" spans="1:1" x14ac:dyDescent="0.25">
      <c r="A3182" t="str">
        <f t="shared" si="50"/>
        <v/>
      </c>
    </row>
    <row r="3183" spans="1:1" x14ac:dyDescent="0.25">
      <c r="A3183" t="str">
        <f t="shared" si="50"/>
        <v/>
      </c>
    </row>
    <row r="3184" spans="1:1" x14ac:dyDescent="0.25">
      <c r="A3184" t="str">
        <f t="shared" si="50"/>
        <v/>
      </c>
    </row>
    <row r="3185" spans="1:1" x14ac:dyDescent="0.25">
      <c r="A3185" t="str">
        <f t="shared" si="50"/>
        <v/>
      </c>
    </row>
    <row r="3186" spans="1:1" x14ac:dyDescent="0.25">
      <c r="A3186" t="str">
        <f t="shared" si="50"/>
        <v/>
      </c>
    </row>
    <row r="3187" spans="1:1" x14ac:dyDescent="0.25">
      <c r="A3187" t="str">
        <f t="shared" si="50"/>
        <v/>
      </c>
    </row>
    <row r="3188" spans="1:1" x14ac:dyDescent="0.25">
      <c r="A3188" t="str">
        <f t="shared" si="50"/>
        <v/>
      </c>
    </row>
    <row r="3189" spans="1:1" x14ac:dyDescent="0.25">
      <c r="A3189" t="str">
        <f t="shared" si="50"/>
        <v/>
      </c>
    </row>
    <row r="3190" spans="1:1" x14ac:dyDescent="0.25">
      <c r="A3190" t="str">
        <f t="shared" si="50"/>
        <v/>
      </c>
    </row>
    <row r="3191" spans="1:1" x14ac:dyDescent="0.25">
      <c r="A3191" t="str">
        <f t="shared" si="50"/>
        <v/>
      </c>
    </row>
    <row r="3192" spans="1:1" x14ac:dyDescent="0.25">
      <c r="A3192" t="str">
        <f t="shared" si="50"/>
        <v/>
      </c>
    </row>
    <row r="3193" spans="1:1" x14ac:dyDescent="0.25">
      <c r="A3193" t="str">
        <f t="shared" si="50"/>
        <v/>
      </c>
    </row>
    <row r="3194" spans="1:1" x14ac:dyDescent="0.25">
      <c r="A3194" t="str">
        <f t="shared" si="50"/>
        <v/>
      </c>
    </row>
    <row r="3195" spans="1:1" x14ac:dyDescent="0.25">
      <c r="A3195" t="str">
        <f t="shared" si="50"/>
        <v/>
      </c>
    </row>
    <row r="3196" spans="1:1" x14ac:dyDescent="0.25">
      <c r="A3196" t="str">
        <f t="shared" si="50"/>
        <v/>
      </c>
    </row>
    <row r="3197" spans="1:1" x14ac:dyDescent="0.25">
      <c r="A3197" t="str">
        <f t="shared" si="50"/>
        <v/>
      </c>
    </row>
    <row r="3198" spans="1:1" x14ac:dyDescent="0.25">
      <c r="A3198" t="str">
        <f t="shared" si="50"/>
        <v/>
      </c>
    </row>
    <row r="3199" spans="1:1" x14ac:dyDescent="0.25">
      <c r="A3199" t="str">
        <f t="shared" si="50"/>
        <v/>
      </c>
    </row>
    <row r="3200" spans="1:1" x14ac:dyDescent="0.25">
      <c r="A3200" t="str">
        <f t="shared" si="50"/>
        <v/>
      </c>
    </row>
    <row r="3201" spans="1:1" x14ac:dyDescent="0.25">
      <c r="A3201" t="str">
        <f t="shared" si="50"/>
        <v/>
      </c>
    </row>
    <row r="3202" spans="1:1" x14ac:dyDescent="0.25">
      <c r="A3202" t="str">
        <f t="shared" si="50"/>
        <v/>
      </c>
    </row>
    <row r="3203" spans="1:1" x14ac:dyDescent="0.25">
      <c r="A3203" t="str">
        <f t="shared" si="50"/>
        <v/>
      </c>
    </row>
    <row r="3204" spans="1:1" x14ac:dyDescent="0.25">
      <c r="A3204" t="str">
        <f t="shared" si="50"/>
        <v/>
      </c>
    </row>
    <row r="3205" spans="1:1" x14ac:dyDescent="0.25">
      <c r="A3205" t="str">
        <f t="shared" ref="A3205:A3268" si="51">B3205&amp;C3205</f>
        <v/>
      </c>
    </row>
    <row r="3206" spans="1:1" x14ac:dyDescent="0.25">
      <c r="A3206" t="str">
        <f t="shared" si="51"/>
        <v/>
      </c>
    </row>
    <row r="3207" spans="1:1" x14ac:dyDescent="0.25">
      <c r="A3207" t="str">
        <f t="shared" si="51"/>
        <v/>
      </c>
    </row>
    <row r="3208" spans="1:1" x14ac:dyDescent="0.25">
      <c r="A3208" t="str">
        <f t="shared" si="51"/>
        <v/>
      </c>
    </row>
    <row r="3209" spans="1:1" x14ac:dyDescent="0.25">
      <c r="A3209" t="str">
        <f t="shared" si="51"/>
        <v/>
      </c>
    </row>
    <row r="3210" spans="1:1" x14ac:dyDescent="0.25">
      <c r="A3210" t="str">
        <f t="shared" si="51"/>
        <v/>
      </c>
    </row>
    <row r="3211" spans="1:1" x14ac:dyDescent="0.25">
      <c r="A3211" t="str">
        <f t="shared" si="51"/>
        <v/>
      </c>
    </row>
    <row r="3212" spans="1:1" x14ac:dyDescent="0.25">
      <c r="A3212" t="str">
        <f t="shared" si="51"/>
        <v/>
      </c>
    </row>
    <row r="3213" spans="1:1" x14ac:dyDescent="0.25">
      <c r="A3213" t="str">
        <f t="shared" si="51"/>
        <v/>
      </c>
    </row>
    <row r="3214" spans="1:1" x14ac:dyDescent="0.25">
      <c r="A3214" t="str">
        <f t="shared" si="51"/>
        <v/>
      </c>
    </row>
    <row r="3215" spans="1:1" x14ac:dyDescent="0.25">
      <c r="A3215" t="str">
        <f t="shared" si="51"/>
        <v/>
      </c>
    </row>
    <row r="3216" spans="1:1" x14ac:dyDescent="0.25">
      <c r="A3216" t="str">
        <f t="shared" si="51"/>
        <v/>
      </c>
    </row>
    <row r="3217" spans="1:1" x14ac:dyDescent="0.25">
      <c r="A3217" t="str">
        <f t="shared" si="51"/>
        <v/>
      </c>
    </row>
    <row r="3218" spans="1:1" x14ac:dyDescent="0.25">
      <c r="A3218" t="str">
        <f t="shared" si="51"/>
        <v/>
      </c>
    </row>
    <row r="3219" spans="1:1" x14ac:dyDescent="0.25">
      <c r="A3219" t="str">
        <f t="shared" si="51"/>
        <v/>
      </c>
    </row>
    <row r="3220" spans="1:1" x14ac:dyDescent="0.25">
      <c r="A3220" t="str">
        <f t="shared" si="51"/>
        <v/>
      </c>
    </row>
    <row r="3221" spans="1:1" x14ac:dyDescent="0.25">
      <c r="A3221" t="str">
        <f t="shared" si="51"/>
        <v/>
      </c>
    </row>
    <row r="3222" spans="1:1" x14ac:dyDescent="0.25">
      <c r="A3222" t="str">
        <f t="shared" si="51"/>
        <v/>
      </c>
    </row>
    <row r="3223" spans="1:1" x14ac:dyDescent="0.25">
      <c r="A3223" t="str">
        <f t="shared" si="51"/>
        <v/>
      </c>
    </row>
    <row r="3224" spans="1:1" x14ac:dyDescent="0.25">
      <c r="A3224" t="str">
        <f t="shared" si="51"/>
        <v/>
      </c>
    </row>
    <row r="3225" spans="1:1" x14ac:dyDescent="0.25">
      <c r="A3225" t="str">
        <f t="shared" si="51"/>
        <v/>
      </c>
    </row>
    <row r="3226" spans="1:1" x14ac:dyDescent="0.25">
      <c r="A3226" t="str">
        <f t="shared" si="51"/>
        <v/>
      </c>
    </row>
    <row r="3227" spans="1:1" x14ac:dyDescent="0.25">
      <c r="A3227" t="str">
        <f t="shared" si="51"/>
        <v/>
      </c>
    </row>
    <row r="3228" spans="1:1" x14ac:dyDescent="0.25">
      <c r="A3228" t="str">
        <f t="shared" si="51"/>
        <v/>
      </c>
    </row>
    <row r="3229" spans="1:1" x14ac:dyDescent="0.25">
      <c r="A3229" t="str">
        <f t="shared" si="51"/>
        <v/>
      </c>
    </row>
    <row r="3230" spans="1:1" x14ac:dyDescent="0.25">
      <c r="A3230" t="str">
        <f t="shared" si="51"/>
        <v/>
      </c>
    </row>
    <row r="3231" spans="1:1" x14ac:dyDescent="0.25">
      <c r="A3231" t="str">
        <f t="shared" si="51"/>
        <v/>
      </c>
    </row>
    <row r="3232" spans="1:1" x14ac:dyDescent="0.25">
      <c r="A3232" t="str">
        <f t="shared" si="51"/>
        <v/>
      </c>
    </row>
    <row r="3233" spans="1:1" x14ac:dyDescent="0.25">
      <c r="A3233" t="str">
        <f t="shared" si="51"/>
        <v/>
      </c>
    </row>
    <row r="3234" spans="1:1" x14ac:dyDescent="0.25">
      <c r="A3234" t="str">
        <f t="shared" si="51"/>
        <v/>
      </c>
    </row>
    <row r="3235" spans="1:1" x14ac:dyDescent="0.25">
      <c r="A3235" t="str">
        <f t="shared" si="51"/>
        <v/>
      </c>
    </row>
    <row r="3236" spans="1:1" x14ac:dyDescent="0.25">
      <c r="A3236" t="str">
        <f t="shared" si="51"/>
        <v/>
      </c>
    </row>
    <row r="3237" spans="1:1" x14ac:dyDescent="0.25">
      <c r="A3237" t="str">
        <f t="shared" si="51"/>
        <v/>
      </c>
    </row>
    <row r="3238" spans="1:1" x14ac:dyDescent="0.25">
      <c r="A3238" t="str">
        <f t="shared" si="51"/>
        <v/>
      </c>
    </row>
    <row r="3239" spans="1:1" x14ac:dyDescent="0.25">
      <c r="A3239" t="str">
        <f t="shared" si="51"/>
        <v/>
      </c>
    </row>
    <row r="3240" spans="1:1" x14ac:dyDescent="0.25">
      <c r="A3240" t="str">
        <f t="shared" si="51"/>
        <v/>
      </c>
    </row>
    <row r="3241" spans="1:1" x14ac:dyDescent="0.25">
      <c r="A3241" t="str">
        <f t="shared" si="51"/>
        <v/>
      </c>
    </row>
    <row r="3242" spans="1:1" x14ac:dyDescent="0.25">
      <c r="A3242" t="str">
        <f t="shared" si="51"/>
        <v/>
      </c>
    </row>
    <row r="3243" spans="1:1" x14ac:dyDescent="0.25">
      <c r="A3243" t="str">
        <f t="shared" si="51"/>
        <v/>
      </c>
    </row>
    <row r="3244" spans="1:1" x14ac:dyDescent="0.25">
      <c r="A3244" t="str">
        <f t="shared" si="51"/>
        <v/>
      </c>
    </row>
    <row r="3245" spans="1:1" x14ac:dyDescent="0.25">
      <c r="A3245" t="str">
        <f t="shared" si="51"/>
        <v/>
      </c>
    </row>
    <row r="3246" spans="1:1" x14ac:dyDescent="0.25">
      <c r="A3246" t="str">
        <f t="shared" si="51"/>
        <v/>
      </c>
    </row>
    <row r="3247" spans="1:1" x14ac:dyDescent="0.25">
      <c r="A3247" t="str">
        <f t="shared" si="51"/>
        <v/>
      </c>
    </row>
    <row r="3248" spans="1:1" x14ac:dyDescent="0.25">
      <c r="A3248" t="str">
        <f t="shared" si="51"/>
        <v/>
      </c>
    </row>
    <row r="3249" spans="1:1" x14ac:dyDescent="0.25">
      <c r="A3249" t="str">
        <f t="shared" si="51"/>
        <v/>
      </c>
    </row>
    <row r="3250" spans="1:1" x14ac:dyDescent="0.25">
      <c r="A3250" t="str">
        <f t="shared" si="51"/>
        <v/>
      </c>
    </row>
    <row r="3251" spans="1:1" x14ac:dyDescent="0.25">
      <c r="A3251" t="str">
        <f t="shared" si="51"/>
        <v/>
      </c>
    </row>
    <row r="3252" spans="1:1" x14ac:dyDescent="0.25">
      <c r="A3252" t="str">
        <f t="shared" si="51"/>
        <v/>
      </c>
    </row>
    <row r="3253" spans="1:1" x14ac:dyDescent="0.25">
      <c r="A3253" t="str">
        <f t="shared" si="51"/>
        <v/>
      </c>
    </row>
    <row r="3254" spans="1:1" x14ac:dyDescent="0.25">
      <c r="A3254" t="str">
        <f t="shared" si="51"/>
        <v/>
      </c>
    </row>
    <row r="3255" spans="1:1" x14ac:dyDescent="0.25">
      <c r="A3255" t="str">
        <f t="shared" si="51"/>
        <v/>
      </c>
    </row>
    <row r="3256" spans="1:1" x14ac:dyDescent="0.25">
      <c r="A3256" t="str">
        <f t="shared" si="51"/>
        <v/>
      </c>
    </row>
    <row r="3257" spans="1:1" x14ac:dyDescent="0.25">
      <c r="A3257" t="str">
        <f t="shared" si="51"/>
        <v/>
      </c>
    </row>
    <row r="3258" spans="1:1" x14ac:dyDescent="0.25">
      <c r="A3258" t="str">
        <f t="shared" si="51"/>
        <v/>
      </c>
    </row>
    <row r="3259" spans="1:1" x14ac:dyDescent="0.25">
      <c r="A3259" t="str">
        <f t="shared" si="51"/>
        <v/>
      </c>
    </row>
    <row r="3260" spans="1:1" x14ac:dyDescent="0.25">
      <c r="A3260" t="str">
        <f t="shared" si="51"/>
        <v/>
      </c>
    </row>
    <row r="3261" spans="1:1" x14ac:dyDescent="0.25">
      <c r="A3261" t="str">
        <f t="shared" si="51"/>
        <v/>
      </c>
    </row>
    <row r="3262" spans="1:1" x14ac:dyDescent="0.25">
      <c r="A3262" t="str">
        <f t="shared" si="51"/>
        <v/>
      </c>
    </row>
    <row r="3263" spans="1:1" x14ac:dyDescent="0.25">
      <c r="A3263" t="str">
        <f t="shared" si="51"/>
        <v/>
      </c>
    </row>
    <row r="3264" spans="1:1" x14ac:dyDescent="0.25">
      <c r="A3264" t="str">
        <f t="shared" si="51"/>
        <v/>
      </c>
    </row>
    <row r="3265" spans="1:1" x14ac:dyDescent="0.25">
      <c r="A3265" t="str">
        <f t="shared" si="51"/>
        <v/>
      </c>
    </row>
    <row r="3266" spans="1:1" x14ac:dyDescent="0.25">
      <c r="A3266" t="str">
        <f t="shared" si="51"/>
        <v/>
      </c>
    </row>
    <row r="3267" spans="1:1" x14ac:dyDescent="0.25">
      <c r="A3267" t="str">
        <f t="shared" si="51"/>
        <v/>
      </c>
    </row>
    <row r="3268" spans="1:1" x14ac:dyDescent="0.25">
      <c r="A3268" t="str">
        <f t="shared" si="51"/>
        <v/>
      </c>
    </row>
    <row r="3269" spans="1:1" x14ac:dyDescent="0.25">
      <c r="A3269" t="str">
        <f t="shared" ref="A3269:A3332" si="52">B3269&amp;C3269</f>
        <v/>
      </c>
    </row>
    <row r="3270" spans="1:1" x14ac:dyDescent="0.25">
      <c r="A3270" t="str">
        <f t="shared" si="52"/>
        <v/>
      </c>
    </row>
    <row r="3271" spans="1:1" x14ac:dyDescent="0.25">
      <c r="A3271" t="str">
        <f t="shared" si="52"/>
        <v/>
      </c>
    </row>
    <row r="3272" spans="1:1" x14ac:dyDescent="0.25">
      <c r="A3272" t="str">
        <f t="shared" si="52"/>
        <v/>
      </c>
    </row>
    <row r="3273" spans="1:1" x14ac:dyDescent="0.25">
      <c r="A3273" t="str">
        <f t="shared" si="52"/>
        <v/>
      </c>
    </row>
    <row r="3274" spans="1:1" x14ac:dyDescent="0.25">
      <c r="A3274" t="str">
        <f t="shared" si="52"/>
        <v/>
      </c>
    </row>
    <row r="3275" spans="1:1" x14ac:dyDescent="0.25">
      <c r="A3275" t="str">
        <f t="shared" si="52"/>
        <v/>
      </c>
    </row>
    <row r="3276" spans="1:1" x14ac:dyDescent="0.25">
      <c r="A3276" t="str">
        <f t="shared" si="52"/>
        <v/>
      </c>
    </row>
    <row r="3277" spans="1:1" x14ac:dyDescent="0.25">
      <c r="A3277" t="str">
        <f t="shared" si="52"/>
        <v/>
      </c>
    </row>
    <row r="3278" spans="1:1" x14ac:dyDescent="0.25">
      <c r="A3278" t="str">
        <f t="shared" si="52"/>
        <v/>
      </c>
    </row>
    <row r="3279" spans="1:1" x14ac:dyDescent="0.25">
      <c r="A3279" t="str">
        <f t="shared" si="52"/>
        <v/>
      </c>
    </row>
    <row r="3280" spans="1:1" x14ac:dyDescent="0.25">
      <c r="A3280" t="str">
        <f t="shared" si="52"/>
        <v/>
      </c>
    </row>
    <row r="3281" spans="1:1" x14ac:dyDescent="0.25">
      <c r="A3281" t="str">
        <f t="shared" si="52"/>
        <v/>
      </c>
    </row>
    <row r="3282" spans="1:1" x14ac:dyDescent="0.25">
      <c r="A3282" t="str">
        <f t="shared" si="52"/>
        <v/>
      </c>
    </row>
    <row r="3283" spans="1:1" x14ac:dyDescent="0.25">
      <c r="A3283" t="str">
        <f t="shared" si="52"/>
        <v/>
      </c>
    </row>
    <row r="3284" spans="1:1" x14ac:dyDescent="0.25">
      <c r="A3284" t="str">
        <f t="shared" si="52"/>
        <v/>
      </c>
    </row>
    <row r="3285" spans="1:1" x14ac:dyDescent="0.25">
      <c r="A3285" t="str">
        <f t="shared" si="52"/>
        <v/>
      </c>
    </row>
    <row r="3286" spans="1:1" x14ac:dyDescent="0.25">
      <c r="A3286" t="str">
        <f t="shared" si="52"/>
        <v/>
      </c>
    </row>
    <row r="3287" spans="1:1" x14ac:dyDescent="0.25">
      <c r="A3287" t="str">
        <f t="shared" si="52"/>
        <v/>
      </c>
    </row>
    <row r="3288" spans="1:1" x14ac:dyDescent="0.25">
      <c r="A3288" t="str">
        <f t="shared" si="52"/>
        <v/>
      </c>
    </row>
    <row r="3289" spans="1:1" x14ac:dyDescent="0.25">
      <c r="A3289" t="str">
        <f t="shared" si="52"/>
        <v/>
      </c>
    </row>
    <row r="3290" spans="1:1" x14ac:dyDescent="0.25">
      <c r="A3290" t="str">
        <f t="shared" si="52"/>
        <v/>
      </c>
    </row>
    <row r="3291" spans="1:1" x14ac:dyDescent="0.25">
      <c r="A3291" t="str">
        <f t="shared" si="52"/>
        <v/>
      </c>
    </row>
    <row r="3292" spans="1:1" x14ac:dyDescent="0.25">
      <c r="A3292" t="str">
        <f t="shared" si="52"/>
        <v/>
      </c>
    </row>
    <row r="3293" spans="1:1" x14ac:dyDescent="0.25">
      <c r="A3293" t="str">
        <f t="shared" si="52"/>
        <v/>
      </c>
    </row>
    <row r="3294" spans="1:1" x14ac:dyDescent="0.25">
      <c r="A3294" t="str">
        <f t="shared" si="52"/>
        <v/>
      </c>
    </row>
    <row r="3295" spans="1:1" x14ac:dyDescent="0.25">
      <c r="A3295" t="str">
        <f t="shared" si="52"/>
        <v/>
      </c>
    </row>
    <row r="3296" spans="1:1" x14ac:dyDescent="0.25">
      <c r="A3296" t="str">
        <f t="shared" si="52"/>
        <v/>
      </c>
    </row>
    <row r="3297" spans="1:1" x14ac:dyDescent="0.25">
      <c r="A3297" t="str">
        <f t="shared" si="52"/>
        <v/>
      </c>
    </row>
    <row r="3298" spans="1:1" x14ac:dyDescent="0.25">
      <c r="A3298" t="str">
        <f t="shared" si="52"/>
        <v/>
      </c>
    </row>
    <row r="3299" spans="1:1" x14ac:dyDescent="0.25">
      <c r="A3299" t="str">
        <f t="shared" si="52"/>
        <v/>
      </c>
    </row>
    <row r="3300" spans="1:1" x14ac:dyDescent="0.25">
      <c r="A3300" t="str">
        <f t="shared" si="52"/>
        <v/>
      </c>
    </row>
    <row r="3301" spans="1:1" x14ac:dyDescent="0.25">
      <c r="A3301" t="str">
        <f t="shared" si="52"/>
        <v/>
      </c>
    </row>
    <row r="3302" spans="1:1" x14ac:dyDescent="0.25">
      <c r="A3302" t="str">
        <f t="shared" si="52"/>
        <v/>
      </c>
    </row>
    <row r="3303" spans="1:1" x14ac:dyDescent="0.25">
      <c r="A3303" t="str">
        <f t="shared" si="52"/>
        <v/>
      </c>
    </row>
    <row r="3304" spans="1:1" x14ac:dyDescent="0.25">
      <c r="A3304" t="str">
        <f t="shared" si="52"/>
        <v/>
      </c>
    </row>
    <row r="3305" spans="1:1" x14ac:dyDescent="0.25">
      <c r="A3305" t="str">
        <f t="shared" si="52"/>
        <v/>
      </c>
    </row>
    <row r="3306" spans="1:1" x14ac:dyDescent="0.25">
      <c r="A3306" t="str">
        <f t="shared" si="52"/>
        <v/>
      </c>
    </row>
    <row r="3307" spans="1:1" x14ac:dyDescent="0.25">
      <c r="A3307" t="str">
        <f t="shared" si="52"/>
        <v/>
      </c>
    </row>
    <row r="3308" spans="1:1" x14ac:dyDescent="0.25">
      <c r="A3308" t="str">
        <f t="shared" si="52"/>
        <v/>
      </c>
    </row>
    <row r="3309" spans="1:1" x14ac:dyDescent="0.25">
      <c r="A3309" t="str">
        <f t="shared" si="52"/>
        <v/>
      </c>
    </row>
    <row r="3310" spans="1:1" x14ac:dyDescent="0.25">
      <c r="A3310" t="str">
        <f t="shared" si="52"/>
        <v/>
      </c>
    </row>
    <row r="3311" spans="1:1" x14ac:dyDescent="0.25">
      <c r="A3311" t="str">
        <f t="shared" si="52"/>
        <v/>
      </c>
    </row>
    <row r="3312" spans="1:1" x14ac:dyDescent="0.25">
      <c r="A3312" t="str">
        <f t="shared" si="52"/>
        <v/>
      </c>
    </row>
    <row r="3313" spans="1:1" x14ac:dyDescent="0.25">
      <c r="A3313" t="str">
        <f t="shared" si="52"/>
        <v/>
      </c>
    </row>
    <row r="3314" spans="1:1" x14ac:dyDescent="0.25">
      <c r="A3314" t="str">
        <f t="shared" si="52"/>
        <v/>
      </c>
    </row>
    <row r="3315" spans="1:1" x14ac:dyDescent="0.25">
      <c r="A3315" t="str">
        <f t="shared" si="52"/>
        <v/>
      </c>
    </row>
    <row r="3316" spans="1:1" x14ac:dyDescent="0.25">
      <c r="A3316" t="str">
        <f t="shared" si="52"/>
        <v/>
      </c>
    </row>
    <row r="3317" spans="1:1" x14ac:dyDescent="0.25">
      <c r="A3317" t="str">
        <f t="shared" si="52"/>
        <v/>
      </c>
    </row>
    <row r="3318" spans="1:1" x14ac:dyDescent="0.25">
      <c r="A3318" t="str">
        <f t="shared" si="52"/>
        <v/>
      </c>
    </row>
    <row r="3319" spans="1:1" x14ac:dyDescent="0.25">
      <c r="A3319" t="str">
        <f t="shared" si="52"/>
        <v/>
      </c>
    </row>
    <row r="3320" spans="1:1" x14ac:dyDescent="0.25">
      <c r="A3320" t="str">
        <f t="shared" si="52"/>
        <v/>
      </c>
    </row>
    <row r="3321" spans="1:1" x14ac:dyDescent="0.25">
      <c r="A3321" t="str">
        <f t="shared" si="52"/>
        <v/>
      </c>
    </row>
    <row r="3322" spans="1:1" x14ac:dyDescent="0.25">
      <c r="A3322" t="str">
        <f t="shared" si="52"/>
        <v/>
      </c>
    </row>
    <row r="3323" spans="1:1" x14ac:dyDescent="0.25">
      <c r="A3323" t="str">
        <f t="shared" si="52"/>
        <v/>
      </c>
    </row>
    <row r="3324" spans="1:1" x14ac:dyDescent="0.25">
      <c r="A3324" t="str">
        <f t="shared" si="52"/>
        <v/>
      </c>
    </row>
    <row r="3325" spans="1:1" x14ac:dyDescent="0.25">
      <c r="A3325" t="str">
        <f t="shared" si="52"/>
        <v/>
      </c>
    </row>
    <row r="3326" spans="1:1" x14ac:dyDescent="0.25">
      <c r="A3326" t="str">
        <f t="shared" si="52"/>
        <v/>
      </c>
    </row>
    <row r="3327" spans="1:1" x14ac:dyDescent="0.25">
      <c r="A3327" t="str">
        <f t="shared" si="52"/>
        <v/>
      </c>
    </row>
    <row r="3328" spans="1:1" x14ac:dyDescent="0.25">
      <c r="A3328" t="str">
        <f t="shared" si="52"/>
        <v/>
      </c>
    </row>
    <row r="3329" spans="1:1" x14ac:dyDescent="0.25">
      <c r="A3329" t="str">
        <f t="shared" si="52"/>
        <v/>
      </c>
    </row>
    <row r="3330" spans="1:1" x14ac:dyDescent="0.25">
      <c r="A3330" t="str">
        <f t="shared" si="52"/>
        <v/>
      </c>
    </row>
    <row r="3331" spans="1:1" x14ac:dyDescent="0.25">
      <c r="A3331" t="str">
        <f t="shared" si="52"/>
        <v/>
      </c>
    </row>
    <row r="3332" spans="1:1" x14ac:dyDescent="0.25">
      <c r="A3332" t="str">
        <f t="shared" si="52"/>
        <v/>
      </c>
    </row>
    <row r="3333" spans="1:1" x14ac:dyDescent="0.25">
      <c r="A3333" t="str">
        <f t="shared" ref="A3333:A3396" si="53">B3333&amp;C3333</f>
        <v/>
      </c>
    </row>
    <row r="3334" spans="1:1" x14ac:dyDescent="0.25">
      <c r="A3334" t="str">
        <f t="shared" si="53"/>
        <v/>
      </c>
    </row>
    <row r="3335" spans="1:1" x14ac:dyDescent="0.25">
      <c r="A3335" t="str">
        <f t="shared" si="53"/>
        <v/>
      </c>
    </row>
    <row r="3336" spans="1:1" x14ac:dyDescent="0.25">
      <c r="A3336" t="str">
        <f t="shared" si="53"/>
        <v/>
      </c>
    </row>
    <row r="3337" spans="1:1" x14ac:dyDescent="0.25">
      <c r="A3337" t="str">
        <f t="shared" si="53"/>
        <v/>
      </c>
    </row>
    <row r="3338" spans="1:1" x14ac:dyDescent="0.25">
      <c r="A3338" t="str">
        <f t="shared" si="53"/>
        <v/>
      </c>
    </row>
    <row r="3339" spans="1:1" x14ac:dyDescent="0.25">
      <c r="A3339" t="str">
        <f t="shared" si="53"/>
        <v/>
      </c>
    </row>
    <row r="3340" spans="1:1" x14ac:dyDescent="0.25">
      <c r="A3340" t="str">
        <f t="shared" si="53"/>
        <v/>
      </c>
    </row>
    <row r="3341" spans="1:1" x14ac:dyDescent="0.25">
      <c r="A3341" t="str">
        <f t="shared" si="53"/>
        <v/>
      </c>
    </row>
    <row r="3342" spans="1:1" x14ac:dyDescent="0.25">
      <c r="A3342" t="str">
        <f t="shared" si="53"/>
        <v/>
      </c>
    </row>
    <row r="3343" spans="1:1" x14ac:dyDescent="0.25">
      <c r="A3343" t="str">
        <f t="shared" si="53"/>
        <v/>
      </c>
    </row>
    <row r="3344" spans="1:1" x14ac:dyDescent="0.25">
      <c r="A3344" t="str">
        <f t="shared" si="53"/>
        <v/>
      </c>
    </row>
    <row r="3345" spans="1:1" x14ac:dyDescent="0.25">
      <c r="A3345" t="str">
        <f t="shared" si="53"/>
        <v/>
      </c>
    </row>
    <row r="3346" spans="1:1" x14ac:dyDescent="0.25">
      <c r="A3346" t="str">
        <f t="shared" si="53"/>
        <v/>
      </c>
    </row>
    <row r="3347" spans="1:1" x14ac:dyDescent="0.25">
      <c r="A3347" t="str">
        <f t="shared" si="53"/>
        <v/>
      </c>
    </row>
    <row r="3348" spans="1:1" x14ac:dyDescent="0.25">
      <c r="A3348" t="str">
        <f t="shared" si="53"/>
        <v/>
      </c>
    </row>
    <row r="3349" spans="1:1" x14ac:dyDescent="0.25">
      <c r="A3349" t="str">
        <f t="shared" si="53"/>
        <v/>
      </c>
    </row>
    <row r="3350" spans="1:1" x14ac:dyDescent="0.25">
      <c r="A3350" t="str">
        <f t="shared" si="53"/>
        <v/>
      </c>
    </row>
    <row r="3351" spans="1:1" x14ac:dyDescent="0.25">
      <c r="A3351" t="str">
        <f t="shared" si="53"/>
        <v/>
      </c>
    </row>
    <row r="3352" spans="1:1" x14ac:dyDescent="0.25">
      <c r="A3352" t="str">
        <f t="shared" si="53"/>
        <v/>
      </c>
    </row>
    <row r="3353" spans="1:1" x14ac:dyDescent="0.25">
      <c r="A3353" t="str">
        <f t="shared" si="53"/>
        <v/>
      </c>
    </row>
    <row r="3354" spans="1:1" x14ac:dyDescent="0.25">
      <c r="A3354" t="str">
        <f t="shared" si="53"/>
        <v/>
      </c>
    </row>
    <row r="3355" spans="1:1" x14ac:dyDescent="0.25">
      <c r="A3355" t="str">
        <f t="shared" si="53"/>
        <v/>
      </c>
    </row>
    <row r="3356" spans="1:1" x14ac:dyDescent="0.25">
      <c r="A3356" t="str">
        <f t="shared" si="53"/>
        <v/>
      </c>
    </row>
    <row r="3357" spans="1:1" x14ac:dyDescent="0.25">
      <c r="A3357" t="str">
        <f t="shared" si="53"/>
        <v/>
      </c>
    </row>
    <row r="3358" spans="1:1" x14ac:dyDescent="0.25">
      <c r="A3358" t="str">
        <f t="shared" si="53"/>
        <v/>
      </c>
    </row>
    <row r="3359" spans="1:1" x14ac:dyDescent="0.25">
      <c r="A3359" t="str">
        <f t="shared" si="53"/>
        <v/>
      </c>
    </row>
    <row r="3360" spans="1:1" x14ac:dyDescent="0.25">
      <c r="A3360" t="str">
        <f t="shared" si="53"/>
        <v/>
      </c>
    </row>
    <row r="3361" spans="1:1" x14ac:dyDescent="0.25">
      <c r="A3361" t="str">
        <f t="shared" si="53"/>
        <v/>
      </c>
    </row>
    <row r="3362" spans="1:1" x14ac:dyDescent="0.25">
      <c r="A3362" t="str">
        <f t="shared" si="53"/>
        <v/>
      </c>
    </row>
    <row r="3363" spans="1:1" x14ac:dyDescent="0.25">
      <c r="A3363" t="str">
        <f t="shared" si="53"/>
        <v/>
      </c>
    </row>
    <row r="3364" spans="1:1" x14ac:dyDescent="0.25">
      <c r="A3364" t="str">
        <f t="shared" si="53"/>
        <v/>
      </c>
    </row>
    <row r="3365" spans="1:1" x14ac:dyDescent="0.25">
      <c r="A3365" t="str">
        <f t="shared" si="53"/>
        <v/>
      </c>
    </row>
    <row r="3366" spans="1:1" x14ac:dyDescent="0.25">
      <c r="A3366" t="str">
        <f t="shared" si="53"/>
        <v/>
      </c>
    </row>
    <row r="3367" spans="1:1" x14ac:dyDescent="0.25">
      <c r="A3367" t="str">
        <f t="shared" si="53"/>
        <v/>
      </c>
    </row>
    <row r="3368" spans="1:1" x14ac:dyDescent="0.25">
      <c r="A3368" t="str">
        <f t="shared" si="53"/>
        <v/>
      </c>
    </row>
    <row r="3369" spans="1:1" x14ac:dyDescent="0.25">
      <c r="A3369" t="str">
        <f t="shared" si="53"/>
        <v/>
      </c>
    </row>
    <row r="3370" spans="1:1" x14ac:dyDescent="0.25">
      <c r="A3370" t="str">
        <f t="shared" si="53"/>
        <v/>
      </c>
    </row>
    <row r="3371" spans="1:1" x14ac:dyDescent="0.25">
      <c r="A3371" t="str">
        <f t="shared" si="53"/>
        <v/>
      </c>
    </row>
    <row r="3372" spans="1:1" x14ac:dyDescent="0.25">
      <c r="A3372" t="str">
        <f t="shared" si="53"/>
        <v/>
      </c>
    </row>
    <row r="3373" spans="1:1" x14ac:dyDescent="0.25">
      <c r="A3373" t="str">
        <f t="shared" si="53"/>
        <v/>
      </c>
    </row>
    <row r="3374" spans="1:1" x14ac:dyDescent="0.25">
      <c r="A3374" t="str">
        <f t="shared" si="53"/>
        <v/>
      </c>
    </row>
    <row r="3375" spans="1:1" x14ac:dyDescent="0.25">
      <c r="A3375" t="str">
        <f t="shared" si="53"/>
        <v/>
      </c>
    </row>
    <row r="3376" spans="1:1" x14ac:dyDescent="0.25">
      <c r="A3376" t="str">
        <f t="shared" si="53"/>
        <v/>
      </c>
    </row>
    <row r="3377" spans="1:1" x14ac:dyDescent="0.25">
      <c r="A3377" t="str">
        <f t="shared" si="53"/>
        <v/>
      </c>
    </row>
    <row r="3378" spans="1:1" x14ac:dyDescent="0.25">
      <c r="A3378" t="str">
        <f t="shared" si="53"/>
        <v/>
      </c>
    </row>
    <row r="3379" spans="1:1" x14ac:dyDescent="0.25">
      <c r="A3379" t="str">
        <f t="shared" si="53"/>
        <v/>
      </c>
    </row>
    <row r="3380" spans="1:1" x14ac:dyDescent="0.25">
      <c r="A3380" t="str">
        <f t="shared" si="53"/>
        <v/>
      </c>
    </row>
    <row r="3381" spans="1:1" x14ac:dyDescent="0.25">
      <c r="A3381" t="str">
        <f t="shared" si="53"/>
        <v/>
      </c>
    </row>
    <row r="3382" spans="1:1" x14ac:dyDescent="0.25">
      <c r="A3382" t="str">
        <f t="shared" si="53"/>
        <v/>
      </c>
    </row>
    <row r="3383" spans="1:1" x14ac:dyDescent="0.25">
      <c r="A3383" t="str">
        <f t="shared" si="53"/>
        <v/>
      </c>
    </row>
    <row r="3384" spans="1:1" x14ac:dyDescent="0.25">
      <c r="A3384" t="str">
        <f t="shared" si="53"/>
        <v/>
      </c>
    </row>
    <row r="3385" spans="1:1" x14ac:dyDescent="0.25">
      <c r="A3385" t="str">
        <f t="shared" si="53"/>
        <v/>
      </c>
    </row>
    <row r="3386" spans="1:1" x14ac:dyDescent="0.25">
      <c r="A3386" t="str">
        <f t="shared" si="53"/>
        <v/>
      </c>
    </row>
    <row r="3387" spans="1:1" x14ac:dyDescent="0.25">
      <c r="A3387" t="str">
        <f t="shared" si="53"/>
        <v/>
      </c>
    </row>
    <row r="3388" spans="1:1" x14ac:dyDescent="0.25">
      <c r="A3388" t="str">
        <f t="shared" si="53"/>
        <v/>
      </c>
    </row>
    <row r="3389" spans="1:1" x14ac:dyDescent="0.25">
      <c r="A3389" t="str">
        <f t="shared" si="53"/>
        <v/>
      </c>
    </row>
    <row r="3390" spans="1:1" x14ac:dyDescent="0.25">
      <c r="A3390" t="str">
        <f t="shared" si="53"/>
        <v/>
      </c>
    </row>
    <row r="3391" spans="1:1" x14ac:dyDescent="0.25">
      <c r="A3391" t="str">
        <f t="shared" si="53"/>
        <v/>
      </c>
    </row>
    <row r="3392" spans="1:1" x14ac:dyDescent="0.25">
      <c r="A3392" t="str">
        <f t="shared" si="53"/>
        <v/>
      </c>
    </row>
    <row r="3393" spans="1:1" x14ac:dyDescent="0.25">
      <c r="A3393" t="str">
        <f t="shared" si="53"/>
        <v/>
      </c>
    </row>
    <row r="3394" spans="1:1" x14ac:dyDescent="0.25">
      <c r="A3394" t="str">
        <f t="shared" si="53"/>
        <v/>
      </c>
    </row>
    <row r="3395" spans="1:1" x14ac:dyDescent="0.25">
      <c r="A3395" t="str">
        <f t="shared" si="53"/>
        <v/>
      </c>
    </row>
    <row r="3396" spans="1:1" x14ac:dyDescent="0.25">
      <c r="A3396" t="str">
        <f t="shared" si="53"/>
        <v/>
      </c>
    </row>
    <row r="3397" spans="1:1" x14ac:dyDescent="0.25">
      <c r="A3397" t="str">
        <f t="shared" ref="A3397:A3460" si="54">B3397&amp;C3397</f>
        <v/>
      </c>
    </row>
    <row r="3398" spans="1:1" x14ac:dyDescent="0.25">
      <c r="A3398" t="str">
        <f t="shared" si="54"/>
        <v/>
      </c>
    </row>
    <row r="3399" spans="1:1" x14ac:dyDescent="0.25">
      <c r="A3399" t="str">
        <f t="shared" si="54"/>
        <v/>
      </c>
    </row>
    <row r="3400" spans="1:1" x14ac:dyDescent="0.25">
      <c r="A3400" t="str">
        <f t="shared" si="54"/>
        <v/>
      </c>
    </row>
    <row r="3401" spans="1:1" x14ac:dyDescent="0.25">
      <c r="A3401" t="str">
        <f t="shared" si="54"/>
        <v/>
      </c>
    </row>
    <row r="3402" spans="1:1" x14ac:dyDescent="0.25">
      <c r="A3402" t="str">
        <f t="shared" si="54"/>
        <v/>
      </c>
    </row>
    <row r="3403" spans="1:1" x14ac:dyDescent="0.25">
      <c r="A3403" t="str">
        <f t="shared" si="54"/>
        <v/>
      </c>
    </row>
    <row r="3404" spans="1:1" x14ac:dyDescent="0.25">
      <c r="A3404" t="str">
        <f t="shared" si="54"/>
        <v/>
      </c>
    </row>
    <row r="3405" spans="1:1" x14ac:dyDescent="0.25">
      <c r="A3405" t="str">
        <f t="shared" si="54"/>
        <v/>
      </c>
    </row>
    <row r="3406" spans="1:1" x14ac:dyDescent="0.25">
      <c r="A3406" t="str">
        <f t="shared" si="54"/>
        <v/>
      </c>
    </row>
    <row r="3407" spans="1:1" x14ac:dyDescent="0.25">
      <c r="A3407" t="str">
        <f t="shared" si="54"/>
        <v/>
      </c>
    </row>
    <row r="3408" spans="1:1" x14ac:dyDescent="0.25">
      <c r="A3408" t="str">
        <f t="shared" si="54"/>
        <v/>
      </c>
    </row>
    <row r="3409" spans="1:1" x14ac:dyDescent="0.25">
      <c r="A3409" t="str">
        <f t="shared" si="54"/>
        <v/>
      </c>
    </row>
    <row r="3410" spans="1:1" x14ac:dyDescent="0.25">
      <c r="A3410" t="str">
        <f t="shared" si="54"/>
        <v/>
      </c>
    </row>
    <row r="3411" spans="1:1" x14ac:dyDescent="0.25">
      <c r="A3411" t="str">
        <f t="shared" si="54"/>
        <v/>
      </c>
    </row>
    <row r="3412" spans="1:1" x14ac:dyDescent="0.25">
      <c r="A3412" t="str">
        <f t="shared" si="54"/>
        <v/>
      </c>
    </row>
    <row r="3413" spans="1:1" x14ac:dyDescent="0.25">
      <c r="A3413" t="str">
        <f t="shared" si="54"/>
        <v/>
      </c>
    </row>
    <row r="3414" spans="1:1" x14ac:dyDescent="0.25">
      <c r="A3414" t="str">
        <f t="shared" si="54"/>
        <v/>
      </c>
    </row>
    <row r="3415" spans="1:1" x14ac:dyDescent="0.25">
      <c r="A3415" t="str">
        <f t="shared" si="54"/>
        <v/>
      </c>
    </row>
    <row r="3416" spans="1:1" x14ac:dyDescent="0.25">
      <c r="A3416" t="str">
        <f t="shared" si="54"/>
        <v/>
      </c>
    </row>
    <row r="3417" spans="1:1" x14ac:dyDescent="0.25">
      <c r="A3417" t="str">
        <f t="shared" si="54"/>
        <v/>
      </c>
    </row>
    <row r="3418" spans="1:1" x14ac:dyDescent="0.25">
      <c r="A3418" t="str">
        <f t="shared" si="54"/>
        <v/>
      </c>
    </row>
    <row r="3419" spans="1:1" x14ac:dyDescent="0.25">
      <c r="A3419" t="str">
        <f t="shared" si="54"/>
        <v/>
      </c>
    </row>
    <row r="3420" spans="1:1" x14ac:dyDescent="0.25">
      <c r="A3420" t="str">
        <f t="shared" si="54"/>
        <v/>
      </c>
    </row>
    <row r="3421" spans="1:1" x14ac:dyDescent="0.25">
      <c r="A3421" t="str">
        <f t="shared" si="54"/>
        <v/>
      </c>
    </row>
    <row r="3422" spans="1:1" x14ac:dyDescent="0.25">
      <c r="A3422" t="str">
        <f t="shared" si="54"/>
        <v/>
      </c>
    </row>
    <row r="3423" spans="1:1" x14ac:dyDescent="0.25">
      <c r="A3423" t="str">
        <f t="shared" si="54"/>
        <v/>
      </c>
    </row>
    <row r="3424" spans="1:1" x14ac:dyDescent="0.25">
      <c r="A3424" t="str">
        <f t="shared" si="54"/>
        <v/>
      </c>
    </row>
    <row r="3425" spans="1:1" x14ac:dyDescent="0.25">
      <c r="A3425" t="str">
        <f t="shared" si="54"/>
        <v/>
      </c>
    </row>
    <row r="3426" spans="1:1" x14ac:dyDescent="0.25">
      <c r="A3426" t="str">
        <f t="shared" si="54"/>
        <v/>
      </c>
    </row>
    <row r="3427" spans="1:1" x14ac:dyDescent="0.25">
      <c r="A3427" t="str">
        <f t="shared" si="54"/>
        <v/>
      </c>
    </row>
    <row r="3428" spans="1:1" x14ac:dyDescent="0.25">
      <c r="A3428" t="str">
        <f t="shared" si="54"/>
        <v/>
      </c>
    </row>
    <row r="3429" spans="1:1" x14ac:dyDescent="0.25">
      <c r="A3429" t="str">
        <f t="shared" si="54"/>
        <v/>
      </c>
    </row>
    <row r="3430" spans="1:1" x14ac:dyDescent="0.25">
      <c r="A3430" t="str">
        <f t="shared" si="54"/>
        <v/>
      </c>
    </row>
    <row r="3431" spans="1:1" x14ac:dyDescent="0.25">
      <c r="A3431" t="str">
        <f t="shared" si="54"/>
        <v/>
      </c>
    </row>
    <row r="3432" spans="1:1" x14ac:dyDescent="0.25">
      <c r="A3432" t="str">
        <f t="shared" si="54"/>
        <v/>
      </c>
    </row>
    <row r="3433" spans="1:1" x14ac:dyDescent="0.25">
      <c r="A3433" t="str">
        <f t="shared" si="54"/>
        <v/>
      </c>
    </row>
    <row r="3434" spans="1:1" x14ac:dyDescent="0.25">
      <c r="A3434" t="str">
        <f t="shared" si="54"/>
        <v/>
      </c>
    </row>
    <row r="3435" spans="1:1" x14ac:dyDescent="0.25">
      <c r="A3435" t="str">
        <f t="shared" si="54"/>
        <v/>
      </c>
    </row>
    <row r="3436" spans="1:1" x14ac:dyDescent="0.25">
      <c r="A3436" t="str">
        <f t="shared" si="54"/>
        <v/>
      </c>
    </row>
    <row r="3437" spans="1:1" x14ac:dyDescent="0.25">
      <c r="A3437" t="str">
        <f t="shared" si="54"/>
        <v/>
      </c>
    </row>
    <row r="3438" spans="1:1" x14ac:dyDescent="0.25">
      <c r="A3438" t="str">
        <f t="shared" si="54"/>
        <v/>
      </c>
    </row>
    <row r="3439" spans="1:1" x14ac:dyDescent="0.25">
      <c r="A3439" t="str">
        <f t="shared" si="54"/>
        <v/>
      </c>
    </row>
    <row r="3440" spans="1:1" x14ac:dyDescent="0.25">
      <c r="A3440" t="str">
        <f t="shared" si="54"/>
        <v/>
      </c>
    </row>
    <row r="3441" spans="1:1" x14ac:dyDescent="0.25">
      <c r="A3441" t="str">
        <f t="shared" si="54"/>
        <v/>
      </c>
    </row>
    <row r="3442" spans="1:1" x14ac:dyDescent="0.25">
      <c r="A3442" t="str">
        <f t="shared" si="54"/>
        <v/>
      </c>
    </row>
    <row r="3443" spans="1:1" x14ac:dyDescent="0.25">
      <c r="A3443" t="str">
        <f t="shared" si="54"/>
        <v/>
      </c>
    </row>
    <row r="3444" spans="1:1" x14ac:dyDescent="0.25">
      <c r="A3444" t="str">
        <f t="shared" si="54"/>
        <v/>
      </c>
    </row>
    <row r="3445" spans="1:1" x14ac:dyDescent="0.25">
      <c r="A3445" t="str">
        <f t="shared" si="54"/>
        <v/>
      </c>
    </row>
    <row r="3446" spans="1:1" x14ac:dyDescent="0.25">
      <c r="A3446" t="str">
        <f t="shared" si="54"/>
        <v/>
      </c>
    </row>
    <row r="3447" spans="1:1" x14ac:dyDescent="0.25">
      <c r="A3447" t="str">
        <f t="shared" si="54"/>
        <v/>
      </c>
    </row>
    <row r="3448" spans="1:1" x14ac:dyDescent="0.25">
      <c r="A3448" t="str">
        <f t="shared" si="54"/>
        <v/>
      </c>
    </row>
    <row r="3449" spans="1:1" x14ac:dyDescent="0.25">
      <c r="A3449" t="str">
        <f t="shared" si="54"/>
        <v/>
      </c>
    </row>
    <row r="3450" spans="1:1" x14ac:dyDescent="0.25">
      <c r="A3450" t="str">
        <f t="shared" si="54"/>
        <v/>
      </c>
    </row>
    <row r="3451" spans="1:1" x14ac:dyDescent="0.25">
      <c r="A3451" t="str">
        <f t="shared" si="54"/>
        <v/>
      </c>
    </row>
    <row r="3452" spans="1:1" x14ac:dyDescent="0.25">
      <c r="A3452" t="str">
        <f t="shared" si="54"/>
        <v/>
      </c>
    </row>
    <row r="3453" spans="1:1" x14ac:dyDescent="0.25">
      <c r="A3453" t="str">
        <f t="shared" si="54"/>
        <v/>
      </c>
    </row>
    <row r="3454" spans="1:1" x14ac:dyDescent="0.25">
      <c r="A3454" t="str">
        <f t="shared" si="54"/>
        <v/>
      </c>
    </row>
    <row r="3455" spans="1:1" x14ac:dyDescent="0.25">
      <c r="A3455" t="str">
        <f t="shared" si="54"/>
        <v/>
      </c>
    </row>
    <row r="3456" spans="1:1" x14ac:dyDescent="0.25">
      <c r="A3456" t="str">
        <f t="shared" si="54"/>
        <v/>
      </c>
    </row>
    <row r="3457" spans="1:1" x14ac:dyDescent="0.25">
      <c r="A3457" t="str">
        <f t="shared" si="54"/>
        <v/>
      </c>
    </row>
    <row r="3458" spans="1:1" x14ac:dyDescent="0.25">
      <c r="A3458" t="str">
        <f t="shared" si="54"/>
        <v/>
      </c>
    </row>
    <row r="3459" spans="1:1" x14ac:dyDescent="0.25">
      <c r="A3459" t="str">
        <f t="shared" si="54"/>
        <v/>
      </c>
    </row>
    <row r="3460" spans="1:1" x14ac:dyDescent="0.25">
      <c r="A3460" t="str">
        <f t="shared" si="54"/>
        <v/>
      </c>
    </row>
    <row r="3461" spans="1:1" x14ac:dyDescent="0.25">
      <c r="A3461" t="str">
        <f t="shared" ref="A3461:A3524" si="55">B3461&amp;C3461</f>
        <v/>
      </c>
    </row>
    <row r="3462" spans="1:1" x14ac:dyDescent="0.25">
      <c r="A3462" t="str">
        <f t="shared" si="55"/>
        <v/>
      </c>
    </row>
    <row r="3463" spans="1:1" x14ac:dyDescent="0.25">
      <c r="A3463" t="str">
        <f t="shared" si="55"/>
        <v/>
      </c>
    </row>
    <row r="3464" spans="1:1" x14ac:dyDescent="0.25">
      <c r="A3464" t="str">
        <f t="shared" si="55"/>
        <v/>
      </c>
    </row>
    <row r="3465" spans="1:1" x14ac:dyDescent="0.25">
      <c r="A3465" t="str">
        <f t="shared" si="55"/>
        <v/>
      </c>
    </row>
    <row r="3466" spans="1:1" x14ac:dyDescent="0.25">
      <c r="A3466" t="str">
        <f t="shared" si="55"/>
        <v/>
      </c>
    </row>
    <row r="3467" spans="1:1" x14ac:dyDescent="0.25">
      <c r="A3467" t="str">
        <f t="shared" si="55"/>
        <v/>
      </c>
    </row>
    <row r="3468" spans="1:1" x14ac:dyDescent="0.25">
      <c r="A3468" t="str">
        <f t="shared" si="55"/>
        <v/>
      </c>
    </row>
    <row r="3469" spans="1:1" x14ac:dyDescent="0.25">
      <c r="A3469" t="str">
        <f t="shared" si="55"/>
        <v/>
      </c>
    </row>
    <row r="3470" spans="1:1" x14ac:dyDescent="0.25">
      <c r="A3470" t="str">
        <f t="shared" si="55"/>
        <v/>
      </c>
    </row>
    <row r="3471" spans="1:1" x14ac:dyDescent="0.25">
      <c r="A3471" t="str">
        <f t="shared" si="55"/>
        <v/>
      </c>
    </row>
    <row r="3472" spans="1:1" x14ac:dyDescent="0.25">
      <c r="A3472" t="str">
        <f t="shared" si="55"/>
        <v/>
      </c>
    </row>
    <row r="3473" spans="1:1" x14ac:dyDescent="0.25">
      <c r="A3473" t="str">
        <f t="shared" si="55"/>
        <v/>
      </c>
    </row>
    <row r="3474" spans="1:1" x14ac:dyDescent="0.25">
      <c r="A3474" t="str">
        <f t="shared" si="55"/>
        <v/>
      </c>
    </row>
    <row r="3475" spans="1:1" x14ac:dyDescent="0.25">
      <c r="A3475" t="str">
        <f t="shared" si="55"/>
        <v/>
      </c>
    </row>
    <row r="3476" spans="1:1" x14ac:dyDescent="0.25">
      <c r="A3476" t="str">
        <f t="shared" si="55"/>
        <v/>
      </c>
    </row>
    <row r="3477" spans="1:1" x14ac:dyDescent="0.25">
      <c r="A3477" t="str">
        <f t="shared" si="55"/>
        <v/>
      </c>
    </row>
    <row r="3478" spans="1:1" x14ac:dyDescent="0.25">
      <c r="A3478" t="str">
        <f t="shared" si="55"/>
        <v/>
      </c>
    </row>
    <row r="3479" spans="1:1" x14ac:dyDescent="0.25">
      <c r="A3479" t="str">
        <f t="shared" si="55"/>
        <v/>
      </c>
    </row>
    <row r="3480" spans="1:1" x14ac:dyDescent="0.25">
      <c r="A3480" t="str">
        <f t="shared" si="55"/>
        <v/>
      </c>
    </row>
    <row r="3481" spans="1:1" x14ac:dyDescent="0.25">
      <c r="A3481" t="str">
        <f t="shared" si="55"/>
        <v/>
      </c>
    </row>
    <row r="3482" spans="1:1" x14ac:dyDescent="0.25">
      <c r="A3482" t="str">
        <f t="shared" si="55"/>
        <v/>
      </c>
    </row>
    <row r="3483" spans="1:1" x14ac:dyDescent="0.25">
      <c r="A3483" t="str">
        <f t="shared" si="55"/>
        <v/>
      </c>
    </row>
    <row r="3484" spans="1:1" x14ac:dyDescent="0.25">
      <c r="A3484" t="str">
        <f t="shared" si="55"/>
        <v/>
      </c>
    </row>
    <row r="3485" spans="1:1" x14ac:dyDescent="0.25">
      <c r="A3485" t="str">
        <f t="shared" si="55"/>
        <v/>
      </c>
    </row>
    <row r="3486" spans="1:1" x14ac:dyDescent="0.25">
      <c r="A3486" t="str">
        <f t="shared" si="55"/>
        <v/>
      </c>
    </row>
    <row r="3487" spans="1:1" x14ac:dyDescent="0.25">
      <c r="A3487" t="str">
        <f t="shared" si="55"/>
        <v/>
      </c>
    </row>
    <row r="3488" spans="1:1" x14ac:dyDescent="0.25">
      <c r="A3488" t="str">
        <f t="shared" si="55"/>
        <v/>
      </c>
    </row>
    <row r="3489" spans="1:1" x14ac:dyDescent="0.25">
      <c r="A3489" t="str">
        <f t="shared" si="55"/>
        <v/>
      </c>
    </row>
    <row r="3490" spans="1:1" x14ac:dyDescent="0.25">
      <c r="A3490" t="str">
        <f t="shared" si="55"/>
        <v/>
      </c>
    </row>
    <row r="3491" spans="1:1" x14ac:dyDescent="0.25">
      <c r="A3491" t="str">
        <f t="shared" si="55"/>
        <v/>
      </c>
    </row>
    <row r="3492" spans="1:1" x14ac:dyDescent="0.25">
      <c r="A3492" t="str">
        <f t="shared" si="55"/>
        <v/>
      </c>
    </row>
    <row r="3493" spans="1:1" x14ac:dyDescent="0.25">
      <c r="A3493" t="str">
        <f t="shared" si="55"/>
        <v/>
      </c>
    </row>
    <row r="3494" spans="1:1" x14ac:dyDescent="0.25">
      <c r="A3494" t="str">
        <f t="shared" si="55"/>
        <v/>
      </c>
    </row>
    <row r="3495" spans="1:1" x14ac:dyDescent="0.25">
      <c r="A3495" t="str">
        <f t="shared" si="55"/>
        <v/>
      </c>
    </row>
    <row r="3496" spans="1:1" x14ac:dyDescent="0.25">
      <c r="A3496" t="str">
        <f t="shared" si="55"/>
        <v/>
      </c>
    </row>
    <row r="3497" spans="1:1" x14ac:dyDescent="0.25">
      <c r="A3497" t="str">
        <f t="shared" si="55"/>
        <v/>
      </c>
    </row>
    <row r="3498" spans="1:1" x14ac:dyDescent="0.25">
      <c r="A3498" t="str">
        <f t="shared" si="55"/>
        <v/>
      </c>
    </row>
    <row r="3499" spans="1:1" x14ac:dyDescent="0.25">
      <c r="A3499" t="str">
        <f t="shared" si="55"/>
        <v/>
      </c>
    </row>
    <row r="3500" spans="1:1" x14ac:dyDescent="0.25">
      <c r="A3500" t="str">
        <f t="shared" si="55"/>
        <v/>
      </c>
    </row>
    <row r="3501" spans="1:1" x14ac:dyDescent="0.25">
      <c r="A3501" t="str">
        <f t="shared" si="55"/>
        <v/>
      </c>
    </row>
    <row r="3502" spans="1:1" x14ac:dyDescent="0.25">
      <c r="A3502" t="str">
        <f t="shared" si="55"/>
        <v/>
      </c>
    </row>
    <row r="3503" spans="1:1" x14ac:dyDescent="0.25">
      <c r="A3503" t="str">
        <f t="shared" si="55"/>
        <v/>
      </c>
    </row>
    <row r="3504" spans="1:1" x14ac:dyDescent="0.25">
      <c r="A3504" t="str">
        <f t="shared" si="55"/>
        <v/>
      </c>
    </row>
    <row r="3505" spans="1:1" x14ac:dyDescent="0.25">
      <c r="A3505" t="str">
        <f t="shared" si="55"/>
        <v/>
      </c>
    </row>
    <row r="3506" spans="1:1" x14ac:dyDescent="0.25">
      <c r="A3506" t="str">
        <f t="shared" si="55"/>
        <v/>
      </c>
    </row>
    <row r="3507" spans="1:1" x14ac:dyDescent="0.25">
      <c r="A3507" t="str">
        <f t="shared" si="55"/>
        <v/>
      </c>
    </row>
    <row r="3508" spans="1:1" x14ac:dyDescent="0.25">
      <c r="A3508" t="str">
        <f t="shared" si="55"/>
        <v/>
      </c>
    </row>
    <row r="3509" spans="1:1" x14ac:dyDescent="0.25">
      <c r="A3509" t="str">
        <f t="shared" si="55"/>
        <v/>
      </c>
    </row>
    <row r="3510" spans="1:1" x14ac:dyDescent="0.25">
      <c r="A3510" t="str">
        <f t="shared" si="55"/>
        <v/>
      </c>
    </row>
    <row r="3511" spans="1:1" x14ac:dyDescent="0.25">
      <c r="A3511" t="str">
        <f t="shared" si="55"/>
        <v/>
      </c>
    </row>
    <row r="3512" spans="1:1" x14ac:dyDescent="0.25">
      <c r="A3512" t="str">
        <f t="shared" si="55"/>
        <v/>
      </c>
    </row>
    <row r="3513" spans="1:1" x14ac:dyDescent="0.25">
      <c r="A3513" t="str">
        <f t="shared" si="55"/>
        <v/>
      </c>
    </row>
    <row r="3514" spans="1:1" x14ac:dyDescent="0.25">
      <c r="A3514" t="str">
        <f t="shared" si="55"/>
        <v/>
      </c>
    </row>
    <row r="3515" spans="1:1" x14ac:dyDescent="0.25">
      <c r="A3515" t="str">
        <f t="shared" si="55"/>
        <v/>
      </c>
    </row>
    <row r="3516" spans="1:1" x14ac:dyDescent="0.25">
      <c r="A3516" t="str">
        <f t="shared" si="55"/>
        <v/>
      </c>
    </row>
    <row r="3517" spans="1:1" x14ac:dyDescent="0.25">
      <c r="A3517" t="str">
        <f t="shared" si="55"/>
        <v/>
      </c>
    </row>
    <row r="3518" spans="1:1" x14ac:dyDescent="0.25">
      <c r="A3518" t="str">
        <f t="shared" si="55"/>
        <v/>
      </c>
    </row>
    <row r="3519" spans="1:1" x14ac:dyDescent="0.25">
      <c r="A3519" t="str">
        <f t="shared" si="55"/>
        <v/>
      </c>
    </row>
    <row r="3520" spans="1:1" x14ac:dyDescent="0.25">
      <c r="A3520" t="str">
        <f t="shared" si="55"/>
        <v/>
      </c>
    </row>
    <row r="3521" spans="1:1" x14ac:dyDescent="0.25">
      <c r="A3521" t="str">
        <f t="shared" si="55"/>
        <v/>
      </c>
    </row>
    <row r="3522" spans="1:1" x14ac:dyDescent="0.25">
      <c r="A3522" t="str">
        <f t="shared" si="55"/>
        <v/>
      </c>
    </row>
    <row r="3523" spans="1:1" x14ac:dyDescent="0.25">
      <c r="A3523" t="str">
        <f t="shared" si="55"/>
        <v/>
      </c>
    </row>
    <row r="3524" spans="1:1" x14ac:dyDescent="0.25">
      <c r="A3524" t="str">
        <f t="shared" si="55"/>
        <v/>
      </c>
    </row>
    <row r="3525" spans="1:1" x14ac:dyDescent="0.25">
      <c r="A3525" t="str">
        <f t="shared" ref="A3525:A3588" si="56">B3525&amp;C3525</f>
        <v/>
      </c>
    </row>
    <row r="3526" spans="1:1" x14ac:dyDescent="0.25">
      <c r="A3526" t="str">
        <f t="shared" si="56"/>
        <v/>
      </c>
    </row>
    <row r="3527" spans="1:1" x14ac:dyDescent="0.25">
      <c r="A3527" t="str">
        <f t="shared" si="56"/>
        <v/>
      </c>
    </row>
    <row r="3528" spans="1:1" x14ac:dyDescent="0.25">
      <c r="A3528" t="str">
        <f t="shared" si="56"/>
        <v/>
      </c>
    </row>
    <row r="3529" spans="1:1" x14ac:dyDescent="0.25">
      <c r="A3529" t="str">
        <f t="shared" si="56"/>
        <v/>
      </c>
    </row>
    <row r="3530" spans="1:1" x14ac:dyDescent="0.25">
      <c r="A3530" t="str">
        <f t="shared" si="56"/>
        <v/>
      </c>
    </row>
    <row r="3531" spans="1:1" x14ac:dyDescent="0.25">
      <c r="A3531" t="str">
        <f t="shared" si="56"/>
        <v/>
      </c>
    </row>
    <row r="3532" spans="1:1" x14ac:dyDescent="0.25">
      <c r="A3532" t="str">
        <f t="shared" si="56"/>
        <v/>
      </c>
    </row>
    <row r="3533" spans="1:1" x14ac:dyDescent="0.25">
      <c r="A3533" t="str">
        <f t="shared" si="56"/>
        <v/>
      </c>
    </row>
    <row r="3534" spans="1:1" x14ac:dyDescent="0.25">
      <c r="A3534" t="str">
        <f t="shared" si="56"/>
        <v/>
      </c>
    </row>
    <row r="3535" spans="1:1" x14ac:dyDescent="0.25">
      <c r="A3535" t="str">
        <f t="shared" si="56"/>
        <v/>
      </c>
    </row>
    <row r="3536" spans="1:1" x14ac:dyDescent="0.25">
      <c r="A3536" t="str">
        <f t="shared" si="56"/>
        <v/>
      </c>
    </row>
    <row r="3537" spans="1:1" x14ac:dyDescent="0.25">
      <c r="A3537" t="str">
        <f t="shared" si="56"/>
        <v/>
      </c>
    </row>
    <row r="3538" spans="1:1" x14ac:dyDescent="0.25">
      <c r="A3538" t="str">
        <f t="shared" si="56"/>
        <v/>
      </c>
    </row>
    <row r="3539" spans="1:1" x14ac:dyDescent="0.25">
      <c r="A3539" t="str">
        <f t="shared" si="56"/>
        <v/>
      </c>
    </row>
    <row r="3540" spans="1:1" x14ac:dyDescent="0.25">
      <c r="A3540" t="str">
        <f t="shared" si="56"/>
        <v/>
      </c>
    </row>
    <row r="3541" spans="1:1" x14ac:dyDescent="0.25">
      <c r="A3541" t="str">
        <f t="shared" si="56"/>
        <v/>
      </c>
    </row>
    <row r="3542" spans="1:1" x14ac:dyDescent="0.25">
      <c r="A3542" t="str">
        <f t="shared" si="56"/>
        <v/>
      </c>
    </row>
    <row r="3543" spans="1:1" x14ac:dyDescent="0.25">
      <c r="A3543" t="str">
        <f t="shared" si="56"/>
        <v/>
      </c>
    </row>
    <row r="3544" spans="1:1" x14ac:dyDescent="0.25">
      <c r="A3544" t="str">
        <f t="shared" si="56"/>
        <v/>
      </c>
    </row>
    <row r="3545" spans="1:1" x14ac:dyDescent="0.25">
      <c r="A3545" t="str">
        <f t="shared" si="56"/>
        <v/>
      </c>
    </row>
    <row r="3546" spans="1:1" x14ac:dyDescent="0.25">
      <c r="A3546" t="str">
        <f t="shared" si="56"/>
        <v/>
      </c>
    </row>
    <row r="3547" spans="1:1" x14ac:dyDescent="0.25">
      <c r="A3547" t="str">
        <f t="shared" si="56"/>
        <v/>
      </c>
    </row>
    <row r="3548" spans="1:1" x14ac:dyDescent="0.25">
      <c r="A3548" t="str">
        <f t="shared" si="56"/>
        <v/>
      </c>
    </row>
    <row r="3549" spans="1:1" x14ac:dyDescent="0.25">
      <c r="A3549" t="str">
        <f t="shared" si="56"/>
        <v/>
      </c>
    </row>
    <row r="3550" spans="1:1" x14ac:dyDescent="0.25">
      <c r="A3550" t="str">
        <f t="shared" si="56"/>
        <v/>
      </c>
    </row>
    <row r="3551" spans="1:1" x14ac:dyDescent="0.25">
      <c r="A3551" t="str">
        <f t="shared" si="56"/>
        <v/>
      </c>
    </row>
    <row r="3552" spans="1:1" x14ac:dyDescent="0.25">
      <c r="A3552" t="str">
        <f t="shared" si="56"/>
        <v/>
      </c>
    </row>
    <row r="3553" spans="1:1" x14ac:dyDescent="0.25">
      <c r="A3553" t="str">
        <f t="shared" si="56"/>
        <v/>
      </c>
    </row>
    <row r="3554" spans="1:1" x14ac:dyDescent="0.25">
      <c r="A3554" t="str">
        <f t="shared" si="56"/>
        <v/>
      </c>
    </row>
    <row r="3555" spans="1:1" x14ac:dyDescent="0.25">
      <c r="A3555" t="str">
        <f t="shared" si="56"/>
        <v/>
      </c>
    </row>
    <row r="3556" spans="1:1" x14ac:dyDescent="0.25">
      <c r="A3556" t="str">
        <f t="shared" si="56"/>
        <v/>
      </c>
    </row>
    <row r="3557" spans="1:1" x14ac:dyDescent="0.25">
      <c r="A3557" t="str">
        <f t="shared" si="56"/>
        <v/>
      </c>
    </row>
    <row r="3558" spans="1:1" x14ac:dyDescent="0.25">
      <c r="A3558" t="str">
        <f t="shared" si="56"/>
        <v/>
      </c>
    </row>
    <row r="3559" spans="1:1" x14ac:dyDescent="0.25">
      <c r="A3559" t="str">
        <f t="shared" si="56"/>
        <v/>
      </c>
    </row>
    <row r="3560" spans="1:1" x14ac:dyDescent="0.25">
      <c r="A3560" t="str">
        <f t="shared" si="56"/>
        <v/>
      </c>
    </row>
    <row r="3561" spans="1:1" x14ac:dyDescent="0.25">
      <c r="A3561" t="str">
        <f t="shared" si="56"/>
        <v/>
      </c>
    </row>
    <row r="3562" spans="1:1" x14ac:dyDescent="0.25">
      <c r="A3562" t="str">
        <f t="shared" si="56"/>
        <v/>
      </c>
    </row>
    <row r="3563" spans="1:1" x14ac:dyDescent="0.25">
      <c r="A3563" t="str">
        <f t="shared" si="56"/>
        <v/>
      </c>
    </row>
    <row r="3564" spans="1:1" x14ac:dyDescent="0.25">
      <c r="A3564" t="str">
        <f t="shared" si="56"/>
        <v/>
      </c>
    </row>
    <row r="3565" spans="1:1" x14ac:dyDescent="0.25">
      <c r="A3565" t="str">
        <f t="shared" si="56"/>
        <v/>
      </c>
    </row>
    <row r="3566" spans="1:1" x14ac:dyDescent="0.25">
      <c r="A3566" t="str">
        <f t="shared" si="56"/>
        <v/>
      </c>
    </row>
    <row r="3567" spans="1:1" x14ac:dyDescent="0.25">
      <c r="A3567" t="str">
        <f t="shared" si="56"/>
        <v/>
      </c>
    </row>
    <row r="3568" spans="1:1" x14ac:dyDescent="0.25">
      <c r="A3568" t="str">
        <f t="shared" si="56"/>
        <v/>
      </c>
    </row>
    <row r="3569" spans="1:1" x14ac:dyDescent="0.25">
      <c r="A3569" t="str">
        <f t="shared" si="56"/>
        <v/>
      </c>
    </row>
    <row r="3570" spans="1:1" x14ac:dyDescent="0.25">
      <c r="A3570" t="str">
        <f t="shared" si="56"/>
        <v/>
      </c>
    </row>
    <row r="3571" spans="1:1" x14ac:dyDescent="0.25">
      <c r="A3571" t="str">
        <f t="shared" si="56"/>
        <v/>
      </c>
    </row>
    <row r="3572" spans="1:1" x14ac:dyDescent="0.25">
      <c r="A3572" t="str">
        <f t="shared" si="56"/>
        <v/>
      </c>
    </row>
    <row r="3573" spans="1:1" x14ac:dyDescent="0.25">
      <c r="A3573" t="str">
        <f t="shared" si="56"/>
        <v/>
      </c>
    </row>
    <row r="3574" spans="1:1" x14ac:dyDescent="0.25">
      <c r="A3574" t="str">
        <f t="shared" si="56"/>
        <v/>
      </c>
    </row>
    <row r="3575" spans="1:1" x14ac:dyDescent="0.25">
      <c r="A3575" t="str">
        <f t="shared" si="56"/>
        <v/>
      </c>
    </row>
    <row r="3576" spans="1:1" x14ac:dyDescent="0.25">
      <c r="A3576" t="str">
        <f t="shared" si="56"/>
        <v/>
      </c>
    </row>
    <row r="3577" spans="1:1" x14ac:dyDescent="0.25">
      <c r="A3577" t="str">
        <f t="shared" si="56"/>
        <v/>
      </c>
    </row>
    <row r="3578" spans="1:1" x14ac:dyDescent="0.25">
      <c r="A3578" t="str">
        <f t="shared" si="56"/>
        <v/>
      </c>
    </row>
    <row r="3579" spans="1:1" x14ac:dyDescent="0.25">
      <c r="A3579" t="str">
        <f t="shared" si="56"/>
        <v/>
      </c>
    </row>
    <row r="3580" spans="1:1" x14ac:dyDescent="0.25">
      <c r="A3580" t="str">
        <f t="shared" si="56"/>
        <v/>
      </c>
    </row>
    <row r="3581" spans="1:1" x14ac:dyDescent="0.25">
      <c r="A3581" t="str">
        <f t="shared" si="56"/>
        <v/>
      </c>
    </row>
    <row r="3582" spans="1:1" x14ac:dyDescent="0.25">
      <c r="A3582" t="str">
        <f t="shared" si="56"/>
        <v/>
      </c>
    </row>
    <row r="3583" spans="1:1" x14ac:dyDescent="0.25">
      <c r="A3583" t="str">
        <f t="shared" si="56"/>
        <v/>
      </c>
    </row>
    <row r="3584" spans="1:1" x14ac:dyDescent="0.25">
      <c r="A3584" t="str">
        <f t="shared" si="56"/>
        <v/>
      </c>
    </row>
    <row r="3585" spans="1:1" x14ac:dyDescent="0.25">
      <c r="A3585" t="str">
        <f t="shared" si="56"/>
        <v/>
      </c>
    </row>
    <row r="3586" spans="1:1" x14ac:dyDescent="0.25">
      <c r="A3586" t="str">
        <f t="shared" si="56"/>
        <v/>
      </c>
    </row>
    <row r="3587" spans="1:1" x14ac:dyDescent="0.25">
      <c r="A3587" t="str">
        <f t="shared" si="56"/>
        <v/>
      </c>
    </row>
    <row r="3588" spans="1:1" x14ac:dyDescent="0.25">
      <c r="A3588" t="str">
        <f t="shared" si="56"/>
        <v/>
      </c>
    </row>
    <row r="3589" spans="1:1" x14ac:dyDescent="0.25">
      <c r="A3589" t="str">
        <f t="shared" ref="A3589:A3652" si="57">B3589&amp;C3589</f>
        <v/>
      </c>
    </row>
    <row r="3590" spans="1:1" x14ac:dyDescent="0.25">
      <c r="A3590" t="str">
        <f t="shared" si="57"/>
        <v/>
      </c>
    </row>
    <row r="3591" spans="1:1" x14ac:dyDescent="0.25">
      <c r="A3591" t="str">
        <f t="shared" si="57"/>
        <v/>
      </c>
    </row>
    <row r="3592" spans="1:1" x14ac:dyDescent="0.25">
      <c r="A3592" t="str">
        <f t="shared" si="57"/>
        <v/>
      </c>
    </row>
    <row r="3593" spans="1:1" x14ac:dyDescent="0.25">
      <c r="A3593" t="str">
        <f t="shared" si="57"/>
        <v/>
      </c>
    </row>
    <row r="3594" spans="1:1" x14ac:dyDescent="0.25">
      <c r="A3594" t="str">
        <f t="shared" si="57"/>
        <v/>
      </c>
    </row>
    <row r="3595" spans="1:1" x14ac:dyDescent="0.25">
      <c r="A3595" t="str">
        <f t="shared" si="57"/>
        <v/>
      </c>
    </row>
    <row r="3596" spans="1:1" x14ac:dyDescent="0.25">
      <c r="A3596" t="str">
        <f t="shared" si="57"/>
        <v/>
      </c>
    </row>
    <row r="3597" spans="1:1" x14ac:dyDescent="0.25">
      <c r="A3597" t="str">
        <f t="shared" si="57"/>
        <v/>
      </c>
    </row>
    <row r="3598" spans="1:1" x14ac:dyDescent="0.25">
      <c r="A3598" t="str">
        <f t="shared" si="57"/>
        <v/>
      </c>
    </row>
    <row r="3599" spans="1:1" x14ac:dyDescent="0.25">
      <c r="A3599" t="str">
        <f t="shared" si="57"/>
        <v/>
      </c>
    </row>
    <row r="3600" spans="1:1" x14ac:dyDescent="0.25">
      <c r="A3600" t="str">
        <f t="shared" si="57"/>
        <v/>
      </c>
    </row>
    <row r="3601" spans="1:1" x14ac:dyDescent="0.25">
      <c r="A3601" t="str">
        <f t="shared" si="57"/>
        <v/>
      </c>
    </row>
    <row r="3602" spans="1:1" x14ac:dyDescent="0.25">
      <c r="A3602" t="str">
        <f t="shared" si="57"/>
        <v/>
      </c>
    </row>
    <row r="3603" spans="1:1" x14ac:dyDescent="0.25">
      <c r="A3603" t="str">
        <f t="shared" si="57"/>
        <v/>
      </c>
    </row>
    <row r="3604" spans="1:1" x14ac:dyDescent="0.25">
      <c r="A3604" t="str">
        <f t="shared" si="57"/>
        <v/>
      </c>
    </row>
    <row r="3605" spans="1:1" x14ac:dyDescent="0.25">
      <c r="A3605" t="str">
        <f t="shared" si="57"/>
        <v/>
      </c>
    </row>
    <row r="3606" spans="1:1" x14ac:dyDescent="0.25">
      <c r="A3606" t="str">
        <f t="shared" si="57"/>
        <v/>
      </c>
    </row>
    <row r="3607" spans="1:1" x14ac:dyDescent="0.25">
      <c r="A3607" t="str">
        <f t="shared" si="57"/>
        <v/>
      </c>
    </row>
    <row r="3608" spans="1:1" x14ac:dyDescent="0.25">
      <c r="A3608" t="str">
        <f t="shared" si="57"/>
        <v/>
      </c>
    </row>
    <row r="3609" spans="1:1" x14ac:dyDescent="0.25">
      <c r="A3609" t="str">
        <f t="shared" si="57"/>
        <v/>
      </c>
    </row>
    <row r="3610" spans="1:1" x14ac:dyDescent="0.25">
      <c r="A3610" t="str">
        <f t="shared" si="57"/>
        <v/>
      </c>
    </row>
    <row r="3611" spans="1:1" x14ac:dyDescent="0.25">
      <c r="A3611" t="str">
        <f t="shared" si="57"/>
        <v/>
      </c>
    </row>
    <row r="3612" spans="1:1" x14ac:dyDescent="0.25">
      <c r="A3612" t="str">
        <f t="shared" si="57"/>
        <v/>
      </c>
    </row>
    <row r="3613" spans="1:1" x14ac:dyDescent="0.25">
      <c r="A3613" t="str">
        <f t="shared" si="57"/>
        <v/>
      </c>
    </row>
    <row r="3614" spans="1:1" x14ac:dyDescent="0.25">
      <c r="A3614" t="str">
        <f t="shared" si="57"/>
        <v/>
      </c>
    </row>
    <row r="3615" spans="1:1" x14ac:dyDescent="0.25">
      <c r="A3615" t="str">
        <f t="shared" si="57"/>
        <v/>
      </c>
    </row>
    <row r="3616" spans="1:1" x14ac:dyDescent="0.25">
      <c r="A3616" t="str">
        <f t="shared" si="57"/>
        <v/>
      </c>
    </row>
    <row r="3617" spans="1:1" x14ac:dyDescent="0.25">
      <c r="A3617" t="str">
        <f t="shared" si="57"/>
        <v/>
      </c>
    </row>
    <row r="3618" spans="1:1" x14ac:dyDescent="0.25">
      <c r="A3618" t="str">
        <f t="shared" si="57"/>
        <v/>
      </c>
    </row>
    <row r="3619" spans="1:1" x14ac:dyDescent="0.25">
      <c r="A3619" t="str">
        <f t="shared" si="57"/>
        <v/>
      </c>
    </row>
    <row r="3620" spans="1:1" x14ac:dyDescent="0.25">
      <c r="A3620" t="str">
        <f t="shared" si="57"/>
        <v/>
      </c>
    </row>
    <row r="3621" spans="1:1" x14ac:dyDescent="0.25">
      <c r="A3621" t="str">
        <f t="shared" si="57"/>
        <v/>
      </c>
    </row>
    <row r="3622" spans="1:1" x14ac:dyDescent="0.25">
      <c r="A3622" t="str">
        <f t="shared" si="57"/>
        <v/>
      </c>
    </row>
    <row r="3623" spans="1:1" x14ac:dyDescent="0.25">
      <c r="A3623" t="str">
        <f t="shared" si="57"/>
        <v/>
      </c>
    </row>
    <row r="3624" spans="1:1" x14ac:dyDescent="0.25">
      <c r="A3624" t="str">
        <f t="shared" si="57"/>
        <v/>
      </c>
    </row>
    <row r="3625" spans="1:1" x14ac:dyDescent="0.25">
      <c r="A3625" t="str">
        <f t="shared" si="57"/>
        <v/>
      </c>
    </row>
    <row r="3626" spans="1:1" x14ac:dyDescent="0.25">
      <c r="A3626" t="str">
        <f t="shared" si="57"/>
        <v/>
      </c>
    </row>
    <row r="3627" spans="1:1" x14ac:dyDescent="0.25">
      <c r="A3627" t="str">
        <f t="shared" si="57"/>
        <v/>
      </c>
    </row>
    <row r="3628" spans="1:1" x14ac:dyDescent="0.25">
      <c r="A3628" t="str">
        <f t="shared" si="57"/>
        <v/>
      </c>
    </row>
    <row r="3629" spans="1:1" x14ac:dyDescent="0.25">
      <c r="A3629" t="str">
        <f t="shared" si="57"/>
        <v/>
      </c>
    </row>
    <row r="3630" spans="1:1" x14ac:dyDescent="0.25">
      <c r="A3630" t="str">
        <f t="shared" si="57"/>
        <v/>
      </c>
    </row>
    <row r="3631" spans="1:1" x14ac:dyDescent="0.25">
      <c r="A3631" t="str">
        <f t="shared" si="57"/>
        <v/>
      </c>
    </row>
    <row r="3632" spans="1:1" x14ac:dyDescent="0.25">
      <c r="A3632" t="str">
        <f t="shared" si="57"/>
        <v/>
      </c>
    </row>
    <row r="3633" spans="1:1" x14ac:dyDescent="0.25">
      <c r="A3633" t="str">
        <f t="shared" si="57"/>
        <v/>
      </c>
    </row>
    <row r="3634" spans="1:1" x14ac:dyDescent="0.25">
      <c r="A3634" t="str">
        <f t="shared" si="57"/>
        <v/>
      </c>
    </row>
    <row r="3635" spans="1:1" x14ac:dyDescent="0.25">
      <c r="A3635" t="str">
        <f t="shared" si="57"/>
        <v/>
      </c>
    </row>
    <row r="3636" spans="1:1" x14ac:dyDescent="0.25">
      <c r="A3636" t="str">
        <f t="shared" si="57"/>
        <v/>
      </c>
    </row>
    <row r="3637" spans="1:1" x14ac:dyDescent="0.25">
      <c r="A3637" t="str">
        <f t="shared" si="57"/>
        <v/>
      </c>
    </row>
    <row r="3638" spans="1:1" x14ac:dyDescent="0.25">
      <c r="A3638" t="str">
        <f t="shared" si="57"/>
        <v/>
      </c>
    </row>
    <row r="3639" spans="1:1" x14ac:dyDescent="0.25">
      <c r="A3639" t="str">
        <f t="shared" si="57"/>
        <v/>
      </c>
    </row>
    <row r="3640" spans="1:1" x14ac:dyDescent="0.25">
      <c r="A3640" t="str">
        <f t="shared" si="57"/>
        <v/>
      </c>
    </row>
    <row r="3641" spans="1:1" x14ac:dyDescent="0.25">
      <c r="A3641" t="str">
        <f t="shared" si="57"/>
        <v/>
      </c>
    </row>
    <row r="3642" spans="1:1" x14ac:dyDescent="0.25">
      <c r="A3642" t="str">
        <f t="shared" si="57"/>
        <v/>
      </c>
    </row>
    <row r="3643" spans="1:1" x14ac:dyDescent="0.25">
      <c r="A3643" t="str">
        <f t="shared" si="57"/>
        <v/>
      </c>
    </row>
    <row r="3644" spans="1:1" x14ac:dyDescent="0.25">
      <c r="A3644" t="str">
        <f t="shared" si="57"/>
        <v/>
      </c>
    </row>
    <row r="3645" spans="1:1" x14ac:dyDescent="0.25">
      <c r="A3645" t="str">
        <f t="shared" si="57"/>
        <v/>
      </c>
    </row>
    <row r="3646" spans="1:1" x14ac:dyDescent="0.25">
      <c r="A3646" t="str">
        <f t="shared" si="57"/>
        <v/>
      </c>
    </row>
    <row r="3647" spans="1:1" x14ac:dyDescent="0.25">
      <c r="A3647" t="str">
        <f t="shared" si="57"/>
        <v/>
      </c>
    </row>
    <row r="3648" spans="1:1" x14ac:dyDescent="0.25">
      <c r="A3648" t="str">
        <f t="shared" si="57"/>
        <v/>
      </c>
    </row>
    <row r="3649" spans="1:1" x14ac:dyDescent="0.25">
      <c r="A3649" t="str">
        <f t="shared" si="57"/>
        <v/>
      </c>
    </row>
    <row r="3650" spans="1:1" x14ac:dyDescent="0.25">
      <c r="A3650" t="str">
        <f t="shared" si="57"/>
        <v/>
      </c>
    </row>
    <row r="3651" spans="1:1" x14ac:dyDescent="0.25">
      <c r="A3651" t="str">
        <f t="shared" si="57"/>
        <v/>
      </c>
    </row>
    <row r="3652" spans="1:1" x14ac:dyDescent="0.25">
      <c r="A3652" t="str">
        <f t="shared" si="57"/>
        <v/>
      </c>
    </row>
    <row r="3653" spans="1:1" x14ac:dyDescent="0.25">
      <c r="A3653" t="str">
        <f t="shared" ref="A3653:A3716" si="58">B3653&amp;C3653</f>
        <v/>
      </c>
    </row>
    <row r="3654" spans="1:1" x14ac:dyDescent="0.25">
      <c r="A3654" t="str">
        <f t="shared" si="58"/>
        <v/>
      </c>
    </row>
    <row r="3655" spans="1:1" x14ac:dyDescent="0.25">
      <c r="A3655" t="str">
        <f t="shared" si="58"/>
        <v/>
      </c>
    </row>
    <row r="3656" spans="1:1" x14ac:dyDescent="0.25">
      <c r="A3656" t="str">
        <f t="shared" si="58"/>
        <v/>
      </c>
    </row>
    <row r="3657" spans="1:1" x14ac:dyDescent="0.25">
      <c r="A3657" t="str">
        <f t="shared" si="58"/>
        <v/>
      </c>
    </row>
    <row r="3658" spans="1:1" x14ac:dyDescent="0.25">
      <c r="A3658" t="str">
        <f t="shared" si="58"/>
        <v/>
      </c>
    </row>
    <row r="3659" spans="1:1" x14ac:dyDescent="0.25">
      <c r="A3659" t="str">
        <f t="shared" si="58"/>
        <v/>
      </c>
    </row>
    <row r="3660" spans="1:1" x14ac:dyDescent="0.25">
      <c r="A3660" t="str">
        <f t="shared" si="58"/>
        <v/>
      </c>
    </row>
    <row r="3661" spans="1:1" x14ac:dyDescent="0.25">
      <c r="A3661" t="str">
        <f t="shared" si="58"/>
        <v/>
      </c>
    </row>
    <row r="3662" spans="1:1" x14ac:dyDescent="0.25">
      <c r="A3662" t="str">
        <f t="shared" si="58"/>
        <v/>
      </c>
    </row>
    <row r="3663" spans="1:1" x14ac:dyDescent="0.25">
      <c r="A3663" t="str">
        <f t="shared" si="58"/>
        <v/>
      </c>
    </row>
    <row r="3664" spans="1:1" x14ac:dyDescent="0.25">
      <c r="A3664" t="str">
        <f t="shared" si="58"/>
        <v/>
      </c>
    </row>
    <row r="3665" spans="1:1" x14ac:dyDescent="0.25">
      <c r="A3665" t="str">
        <f t="shared" si="58"/>
        <v/>
      </c>
    </row>
    <row r="3666" spans="1:1" x14ac:dyDescent="0.25">
      <c r="A3666" t="str">
        <f t="shared" si="58"/>
        <v/>
      </c>
    </row>
    <row r="3667" spans="1:1" x14ac:dyDescent="0.25">
      <c r="A3667" t="str">
        <f t="shared" si="58"/>
        <v/>
      </c>
    </row>
    <row r="3668" spans="1:1" x14ac:dyDescent="0.25">
      <c r="A3668" t="str">
        <f t="shared" si="58"/>
        <v/>
      </c>
    </row>
    <row r="3669" spans="1:1" x14ac:dyDescent="0.25">
      <c r="A3669" t="str">
        <f t="shared" si="58"/>
        <v/>
      </c>
    </row>
    <row r="3670" spans="1:1" x14ac:dyDescent="0.25">
      <c r="A3670" t="str">
        <f t="shared" si="58"/>
        <v/>
      </c>
    </row>
    <row r="3671" spans="1:1" x14ac:dyDescent="0.25">
      <c r="A3671" t="str">
        <f t="shared" si="58"/>
        <v/>
      </c>
    </row>
    <row r="3672" spans="1:1" x14ac:dyDescent="0.25">
      <c r="A3672" t="str">
        <f t="shared" si="58"/>
        <v/>
      </c>
    </row>
    <row r="3673" spans="1:1" x14ac:dyDescent="0.25">
      <c r="A3673" t="str">
        <f t="shared" si="58"/>
        <v/>
      </c>
    </row>
    <row r="3674" spans="1:1" x14ac:dyDescent="0.25">
      <c r="A3674" t="str">
        <f t="shared" si="58"/>
        <v/>
      </c>
    </row>
    <row r="3675" spans="1:1" x14ac:dyDescent="0.25">
      <c r="A3675" t="str">
        <f t="shared" si="58"/>
        <v/>
      </c>
    </row>
    <row r="3676" spans="1:1" x14ac:dyDescent="0.25">
      <c r="A3676" t="str">
        <f t="shared" si="58"/>
        <v/>
      </c>
    </row>
    <row r="3677" spans="1:1" x14ac:dyDescent="0.25">
      <c r="A3677" t="str">
        <f t="shared" si="58"/>
        <v/>
      </c>
    </row>
    <row r="3678" spans="1:1" x14ac:dyDescent="0.25">
      <c r="A3678" t="str">
        <f t="shared" si="58"/>
        <v/>
      </c>
    </row>
    <row r="3679" spans="1:1" x14ac:dyDescent="0.25">
      <c r="A3679" t="str">
        <f t="shared" si="58"/>
        <v/>
      </c>
    </row>
    <row r="3680" spans="1:1" x14ac:dyDescent="0.25">
      <c r="A3680" t="str">
        <f t="shared" si="58"/>
        <v/>
      </c>
    </row>
    <row r="3681" spans="1:1" x14ac:dyDescent="0.25">
      <c r="A3681" t="str">
        <f t="shared" si="58"/>
        <v/>
      </c>
    </row>
    <row r="3682" spans="1:1" x14ac:dyDescent="0.25">
      <c r="A3682" t="str">
        <f t="shared" si="58"/>
        <v/>
      </c>
    </row>
    <row r="3683" spans="1:1" x14ac:dyDescent="0.25">
      <c r="A3683" t="str">
        <f t="shared" si="58"/>
        <v/>
      </c>
    </row>
    <row r="3684" spans="1:1" x14ac:dyDescent="0.25">
      <c r="A3684" t="str">
        <f t="shared" si="58"/>
        <v/>
      </c>
    </row>
    <row r="3685" spans="1:1" x14ac:dyDescent="0.25">
      <c r="A3685" t="str">
        <f t="shared" si="58"/>
        <v/>
      </c>
    </row>
    <row r="3686" spans="1:1" x14ac:dyDescent="0.25">
      <c r="A3686" t="str">
        <f t="shared" si="58"/>
        <v/>
      </c>
    </row>
    <row r="3687" spans="1:1" x14ac:dyDescent="0.25">
      <c r="A3687" t="str">
        <f t="shared" si="58"/>
        <v/>
      </c>
    </row>
    <row r="3688" spans="1:1" x14ac:dyDescent="0.25">
      <c r="A3688" t="str">
        <f t="shared" si="58"/>
        <v/>
      </c>
    </row>
    <row r="3689" spans="1:1" x14ac:dyDescent="0.25">
      <c r="A3689" t="str">
        <f t="shared" si="58"/>
        <v/>
      </c>
    </row>
    <row r="3690" spans="1:1" x14ac:dyDescent="0.25">
      <c r="A3690" t="str">
        <f t="shared" si="58"/>
        <v/>
      </c>
    </row>
    <row r="3691" spans="1:1" x14ac:dyDescent="0.25">
      <c r="A3691" t="str">
        <f t="shared" si="58"/>
        <v/>
      </c>
    </row>
    <row r="3692" spans="1:1" x14ac:dyDescent="0.25">
      <c r="A3692" t="str">
        <f t="shared" si="58"/>
        <v/>
      </c>
    </row>
    <row r="3693" spans="1:1" x14ac:dyDescent="0.25">
      <c r="A3693" t="str">
        <f t="shared" si="58"/>
        <v/>
      </c>
    </row>
    <row r="3694" spans="1:1" x14ac:dyDescent="0.25">
      <c r="A3694" t="str">
        <f t="shared" si="58"/>
        <v/>
      </c>
    </row>
    <row r="3695" spans="1:1" x14ac:dyDescent="0.25">
      <c r="A3695" t="str">
        <f t="shared" si="58"/>
        <v/>
      </c>
    </row>
    <row r="3696" spans="1:1" x14ac:dyDescent="0.25">
      <c r="A3696" t="str">
        <f t="shared" si="58"/>
        <v/>
      </c>
    </row>
    <row r="3697" spans="1:1" x14ac:dyDescent="0.25">
      <c r="A3697" t="str">
        <f t="shared" si="58"/>
        <v/>
      </c>
    </row>
    <row r="3698" spans="1:1" x14ac:dyDescent="0.25">
      <c r="A3698" t="str">
        <f t="shared" si="58"/>
        <v/>
      </c>
    </row>
    <row r="3699" spans="1:1" x14ac:dyDescent="0.25">
      <c r="A3699" t="str">
        <f t="shared" si="58"/>
        <v/>
      </c>
    </row>
    <row r="3700" spans="1:1" x14ac:dyDescent="0.25">
      <c r="A3700" t="str">
        <f t="shared" si="58"/>
        <v/>
      </c>
    </row>
    <row r="3701" spans="1:1" x14ac:dyDescent="0.25">
      <c r="A3701" t="str">
        <f t="shared" si="58"/>
        <v/>
      </c>
    </row>
    <row r="3702" spans="1:1" x14ac:dyDescent="0.25">
      <c r="A3702" t="str">
        <f t="shared" si="58"/>
        <v/>
      </c>
    </row>
    <row r="3703" spans="1:1" x14ac:dyDescent="0.25">
      <c r="A3703" t="str">
        <f t="shared" si="58"/>
        <v/>
      </c>
    </row>
    <row r="3704" spans="1:1" x14ac:dyDescent="0.25">
      <c r="A3704" t="str">
        <f t="shared" si="58"/>
        <v/>
      </c>
    </row>
    <row r="3705" spans="1:1" x14ac:dyDescent="0.25">
      <c r="A3705" t="str">
        <f t="shared" si="58"/>
        <v/>
      </c>
    </row>
    <row r="3706" spans="1:1" x14ac:dyDescent="0.25">
      <c r="A3706" t="str">
        <f t="shared" si="58"/>
        <v/>
      </c>
    </row>
    <row r="3707" spans="1:1" x14ac:dyDescent="0.25">
      <c r="A3707" t="str">
        <f t="shared" si="58"/>
        <v/>
      </c>
    </row>
    <row r="3708" spans="1:1" x14ac:dyDescent="0.25">
      <c r="A3708" t="str">
        <f t="shared" si="58"/>
        <v/>
      </c>
    </row>
    <row r="3709" spans="1:1" x14ac:dyDescent="0.25">
      <c r="A3709" t="str">
        <f t="shared" si="58"/>
        <v/>
      </c>
    </row>
    <row r="3710" spans="1:1" x14ac:dyDescent="0.25">
      <c r="A3710" t="str">
        <f t="shared" si="58"/>
        <v/>
      </c>
    </row>
    <row r="3711" spans="1:1" x14ac:dyDescent="0.25">
      <c r="A3711" t="str">
        <f t="shared" si="58"/>
        <v/>
      </c>
    </row>
    <row r="3712" spans="1:1" x14ac:dyDescent="0.25">
      <c r="A3712" t="str">
        <f t="shared" si="58"/>
        <v/>
      </c>
    </row>
    <row r="3713" spans="1:1" x14ac:dyDescent="0.25">
      <c r="A3713" t="str">
        <f t="shared" si="58"/>
        <v/>
      </c>
    </row>
    <row r="3714" spans="1:1" x14ac:dyDescent="0.25">
      <c r="A3714" t="str">
        <f t="shared" si="58"/>
        <v/>
      </c>
    </row>
    <row r="3715" spans="1:1" x14ac:dyDescent="0.25">
      <c r="A3715" t="str">
        <f t="shared" si="58"/>
        <v/>
      </c>
    </row>
    <row r="3716" spans="1:1" x14ac:dyDescent="0.25">
      <c r="A3716" t="str">
        <f t="shared" si="58"/>
        <v/>
      </c>
    </row>
    <row r="3717" spans="1:1" x14ac:dyDescent="0.25">
      <c r="A3717" t="str">
        <f t="shared" ref="A3717:A3780" si="59">B3717&amp;C3717</f>
        <v/>
      </c>
    </row>
    <row r="3718" spans="1:1" x14ac:dyDescent="0.25">
      <c r="A3718" t="str">
        <f t="shared" si="59"/>
        <v/>
      </c>
    </row>
    <row r="3719" spans="1:1" x14ac:dyDescent="0.25">
      <c r="A3719" t="str">
        <f t="shared" si="59"/>
        <v/>
      </c>
    </row>
    <row r="3720" spans="1:1" x14ac:dyDescent="0.25">
      <c r="A3720" t="str">
        <f t="shared" si="59"/>
        <v/>
      </c>
    </row>
    <row r="3721" spans="1:1" x14ac:dyDescent="0.25">
      <c r="A3721" t="str">
        <f t="shared" si="59"/>
        <v/>
      </c>
    </row>
    <row r="3722" spans="1:1" x14ac:dyDescent="0.25">
      <c r="A3722" t="str">
        <f t="shared" si="59"/>
        <v/>
      </c>
    </row>
    <row r="3723" spans="1:1" x14ac:dyDescent="0.25">
      <c r="A3723" t="str">
        <f t="shared" si="59"/>
        <v/>
      </c>
    </row>
    <row r="3724" spans="1:1" x14ac:dyDescent="0.25">
      <c r="A3724" t="str">
        <f t="shared" si="59"/>
        <v/>
      </c>
    </row>
    <row r="3725" spans="1:1" x14ac:dyDescent="0.25">
      <c r="A3725" t="str">
        <f t="shared" si="59"/>
        <v/>
      </c>
    </row>
    <row r="3726" spans="1:1" x14ac:dyDescent="0.25">
      <c r="A3726" t="str">
        <f t="shared" si="59"/>
        <v/>
      </c>
    </row>
    <row r="3727" spans="1:1" x14ac:dyDescent="0.25">
      <c r="A3727" t="str">
        <f t="shared" si="59"/>
        <v/>
      </c>
    </row>
    <row r="3728" spans="1:1" x14ac:dyDescent="0.25">
      <c r="A3728" t="str">
        <f t="shared" si="59"/>
        <v/>
      </c>
    </row>
    <row r="3729" spans="1:1" x14ac:dyDescent="0.25">
      <c r="A3729" t="str">
        <f t="shared" si="59"/>
        <v/>
      </c>
    </row>
    <row r="3730" spans="1:1" x14ac:dyDescent="0.25">
      <c r="A3730" t="str">
        <f t="shared" si="59"/>
        <v/>
      </c>
    </row>
    <row r="3731" spans="1:1" x14ac:dyDescent="0.25">
      <c r="A3731" t="str">
        <f t="shared" si="59"/>
        <v/>
      </c>
    </row>
    <row r="3732" spans="1:1" x14ac:dyDescent="0.25">
      <c r="A3732" t="str">
        <f t="shared" si="59"/>
        <v/>
      </c>
    </row>
    <row r="3733" spans="1:1" x14ac:dyDescent="0.25">
      <c r="A3733" t="str">
        <f t="shared" si="59"/>
        <v/>
      </c>
    </row>
    <row r="3734" spans="1:1" x14ac:dyDescent="0.25">
      <c r="A3734" t="str">
        <f t="shared" si="59"/>
        <v/>
      </c>
    </row>
    <row r="3735" spans="1:1" x14ac:dyDescent="0.25">
      <c r="A3735" t="str">
        <f t="shared" si="59"/>
        <v/>
      </c>
    </row>
    <row r="3736" spans="1:1" x14ac:dyDescent="0.25">
      <c r="A3736" t="str">
        <f t="shared" si="59"/>
        <v/>
      </c>
    </row>
    <row r="3737" spans="1:1" x14ac:dyDescent="0.25">
      <c r="A3737" t="str">
        <f t="shared" si="59"/>
        <v/>
      </c>
    </row>
    <row r="3738" spans="1:1" x14ac:dyDescent="0.25">
      <c r="A3738" t="str">
        <f t="shared" si="59"/>
        <v/>
      </c>
    </row>
    <row r="3739" spans="1:1" x14ac:dyDescent="0.25">
      <c r="A3739" t="str">
        <f t="shared" si="59"/>
        <v/>
      </c>
    </row>
    <row r="3740" spans="1:1" x14ac:dyDescent="0.25">
      <c r="A3740" t="str">
        <f t="shared" si="59"/>
        <v/>
      </c>
    </row>
    <row r="3741" spans="1:1" x14ac:dyDescent="0.25">
      <c r="A3741" t="str">
        <f t="shared" si="59"/>
        <v/>
      </c>
    </row>
    <row r="3742" spans="1:1" x14ac:dyDescent="0.25">
      <c r="A3742" t="str">
        <f t="shared" si="59"/>
        <v/>
      </c>
    </row>
    <row r="3743" spans="1:1" x14ac:dyDescent="0.25">
      <c r="A3743" t="str">
        <f t="shared" si="59"/>
        <v/>
      </c>
    </row>
    <row r="3744" spans="1:1" x14ac:dyDescent="0.25">
      <c r="A3744" t="str">
        <f t="shared" si="59"/>
        <v/>
      </c>
    </row>
    <row r="3745" spans="1:1" x14ac:dyDescent="0.25">
      <c r="A3745" t="str">
        <f t="shared" si="59"/>
        <v/>
      </c>
    </row>
    <row r="3746" spans="1:1" x14ac:dyDescent="0.25">
      <c r="A3746" t="str">
        <f t="shared" si="59"/>
        <v/>
      </c>
    </row>
    <row r="3747" spans="1:1" x14ac:dyDescent="0.25">
      <c r="A3747" t="str">
        <f t="shared" si="59"/>
        <v/>
      </c>
    </row>
    <row r="3748" spans="1:1" x14ac:dyDescent="0.25">
      <c r="A3748" t="str">
        <f t="shared" si="59"/>
        <v/>
      </c>
    </row>
    <row r="3749" spans="1:1" x14ac:dyDescent="0.25">
      <c r="A3749" t="str">
        <f t="shared" si="59"/>
        <v/>
      </c>
    </row>
    <row r="3750" spans="1:1" x14ac:dyDescent="0.25">
      <c r="A3750" t="str">
        <f t="shared" si="59"/>
        <v/>
      </c>
    </row>
    <row r="3751" spans="1:1" x14ac:dyDescent="0.25">
      <c r="A3751" t="str">
        <f t="shared" si="59"/>
        <v/>
      </c>
    </row>
    <row r="3752" spans="1:1" x14ac:dyDescent="0.25">
      <c r="A3752" t="str">
        <f t="shared" si="59"/>
        <v/>
      </c>
    </row>
    <row r="3753" spans="1:1" x14ac:dyDescent="0.25">
      <c r="A3753" t="str">
        <f t="shared" si="59"/>
        <v/>
      </c>
    </row>
    <row r="3754" spans="1:1" x14ac:dyDescent="0.25">
      <c r="A3754" t="str">
        <f t="shared" si="59"/>
        <v/>
      </c>
    </row>
    <row r="3755" spans="1:1" x14ac:dyDescent="0.25">
      <c r="A3755" t="str">
        <f t="shared" si="59"/>
        <v/>
      </c>
    </row>
    <row r="3756" spans="1:1" x14ac:dyDescent="0.25">
      <c r="A3756" t="str">
        <f t="shared" si="59"/>
        <v/>
      </c>
    </row>
    <row r="3757" spans="1:1" x14ac:dyDescent="0.25">
      <c r="A3757" t="str">
        <f t="shared" si="59"/>
        <v/>
      </c>
    </row>
    <row r="3758" spans="1:1" x14ac:dyDescent="0.25">
      <c r="A3758" t="str">
        <f t="shared" si="59"/>
        <v/>
      </c>
    </row>
    <row r="3759" spans="1:1" x14ac:dyDescent="0.25">
      <c r="A3759" t="str">
        <f t="shared" si="59"/>
        <v/>
      </c>
    </row>
    <row r="3760" spans="1:1" x14ac:dyDescent="0.25">
      <c r="A3760" t="str">
        <f t="shared" si="59"/>
        <v/>
      </c>
    </row>
    <row r="3761" spans="1:1" x14ac:dyDescent="0.25">
      <c r="A3761" t="str">
        <f t="shared" si="59"/>
        <v/>
      </c>
    </row>
    <row r="3762" spans="1:1" x14ac:dyDescent="0.25">
      <c r="A3762" t="str">
        <f t="shared" si="59"/>
        <v/>
      </c>
    </row>
    <row r="3763" spans="1:1" x14ac:dyDescent="0.25">
      <c r="A3763" t="str">
        <f t="shared" si="59"/>
        <v/>
      </c>
    </row>
    <row r="3764" spans="1:1" x14ac:dyDescent="0.25">
      <c r="A3764" t="str">
        <f t="shared" si="59"/>
        <v/>
      </c>
    </row>
    <row r="3765" spans="1:1" x14ac:dyDescent="0.25">
      <c r="A3765" t="str">
        <f t="shared" si="59"/>
        <v/>
      </c>
    </row>
    <row r="3766" spans="1:1" x14ac:dyDescent="0.25">
      <c r="A3766" t="str">
        <f t="shared" si="59"/>
        <v/>
      </c>
    </row>
    <row r="3767" spans="1:1" x14ac:dyDescent="0.25">
      <c r="A3767" t="str">
        <f t="shared" si="59"/>
        <v/>
      </c>
    </row>
    <row r="3768" spans="1:1" x14ac:dyDescent="0.25">
      <c r="A3768" t="str">
        <f t="shared" si="59"/>
        <v/>
      </c>
    </row>
    <row r="3769" spans="1:1" x14ac:dyDescent="0.25">
      <c r="A3769" t="str">
        <f t="shared" si="59"/>
        <v/>
      </c>
    </row>
    <row r="3770" spans="1:1" x14ac:dyDescent="0.25">
      <c r="A3770" t="str">
        <f t="shared" si="59"/>
        <v/>
      </c>
    </row>
    <row r="3771" spans="1:1" x14ac:dyDescent="0.25">
      <c r="A3771" t="str">
        <f t="shared" si="59"/>
        <v/>
      </c>
    </row>
    <row r="3772" spans="1:1" x14ac:dyDescent="0.25">
      <c r="A3772" t="str">
        <f t="shared" si="59"/>
        <v/>
      </c>
    </row>
    <row r="3773" spans="1:1" x14ac:dyDescent="0.25">
      <c r="A3773" t="str">
        <f t="shared" si="59"/>
        <v/>
      </c>
    </row>
    <row r="3774" spans="1:1" x14ac:dyDescent="0.25">
      <c r="A3774" t="str">
        <f t="shared" si="59"/>
        <v/>
      </c>
    </row>
    <row r="3775" spans="1:1" x14ac:dyDescent="0.25">
      <c r="A3775" t="str">
        <f t="shared" si="59"/>
        <v/>
      </c>
    </row>
    <row r="3776" spans="1:1" x14ac:dyDescent="0.25">
      <c r="A3776" t="str">
        <f t="shared" si="59"/>
        <v/>
      </c>
    </row>
    <row r="3777" spans="1:1" x14ac:dyDescent="0.25">
      <c r="A3777" t="str">
        <f t="shared" si="59"/>
        <v/>
      </c>
    </row>
    <row r="3778" spans="1:1" x14ac:dyDescent="0.25">
      <c r="A3778" t="str">
        <f t="shared" si="59"/>
        <v/>
      </c>
    </row>
    <row r="3779" spans="1:1" x14ac:dyDescent="0.25">
      <c r="A3779" t="str">
        <f t="shared" si="59"/>
        <v/>
      </c>
    </row>
    <row r="3780" spans="1:1" x14ac:dyDescent="0.25">
      <c r="A3780" t="str">
        <f t="shared" si="59"/>
        <v/>
      </c>
    </row>
    <row r="3781" spans="1:1" x14ac:dyDescent="0.25">
      <c r="A3781" t="str">
        <f t="shared" ref="A3781:A3844" si="60">B3781&amp;C3781</f>
        <v/>
      </c>
    </row>
    <row r="3782" spans="1:1" x14ac:dyDescent="0.25">
      <c r="A3782" t="str">
        <f t="shared" si="60"/>
        <v/>
      </c>
    </row>
    <row r="3783" spans="1:1" x14ac:dyDescent="0.25">
      <c r="A3783" t="str">
        <f t="shared" si="60"/>
        <v/>
      </c>
    </row>
    <row r="3784" spans="1:1" x14ac:dyDescent="0.25">
      <c r="A3784" t="str">
        <f t="shared" si="60"/>
        <v/>
      </c>
    </row>
    <row r="3785" spans="1:1" x14ac:dyDescent="0.25">
      <c r="A3785" t="str">
        <f t="shared" si="60"/>
        <v/>
      </c>
    </row>
    <row r="3786" spans="1:1" x14ac:dyDescent="0.25">
      <c r="A3786" t="str">
        <f t="shared" si="60"/>
        <v/>
      </c>
    </row>
    <row r="3787" spans="1:1" x14ac:dyDescent="0.25">
      <c r="A3787" t="str">
        <f t="shared" si="60"/>
        <v/>
      </c>
    </row>
    <row r="3788" spans="1:1" x14ac:dyDescent="0.25">
      <c r="A3788" t="str">
        <f t="shared" si="60"/>
        <v/>
      </c>
    </row>
    <row r="3789" spans="1:1" x14ac:dyDescent="0.25">
      <c r="A3789" t="str">
        <f t="shared" si="60"/>
        <v/>
      </c>
    </row>
    <row r="3790" spans="1:1" x14ac:dyDescent="0.25">
      <c r="A3790" t="str">
        <f t="shared" si="60"/>
        <v/>
      </c>
    </row>
    <row r="3791" spans="1:1" x14ac:dyDescent="0.25">
      <c r="A3791" t="str">
        <f t="shared" si="60"/>
        <v/>
      </c>
    </row>
    <row r="3792" spans="1:1" x14ac:dyDescent="0.25">
      <c r="A3792" t="str">
        <f t="shared" si="60"/>
        <v/>
      </c>
    </row>
    <row r="3793" spans="1:1" x14ac:dyDescent="0.25">
      <c r="A3793" t="str">
        <f t="shared" si="60"/>
        <v/>
      </c>
    </row>
    <row r="3794" spans="1:1" x14ac:dyDescent="0.25">
      <c r="A3794" t="str">
        <f t="shared" si="60"/>
        <v/>
      </c>
    </row>
    <row r="3795" spans="1:1" x14ac:dyDescent="0.25">
      <c r="A3795" t="str">
        <f t="shared" si="60"/>
        <v/>
      </c>
    </row>
    <row r="3796" spans="1:1" x14ac:dyDescent="0.25">
      <c r="A3796" t="str">
        <f t="shared" si="60"/>
        <v/>
      </c>
    </row>
    <row r="3797" spans="1:1" x14ac:dyDescent="0.25">
      <c r="A3797" t="str">
        <f t="shared" si="60"/>
        <v/>
      </c>
    </row>
    <row r="3798" spans="1:1" x14ac:dyDescent="0.25">
      <c r="A3798" t="str">
        <f t="shared" si="60"/>
        <v/>
      </c>
    </row>
    <row r="3799" spans="1:1" x14ac:dyDescent="0.25">
      <c r="A3799" t="str">
        <f t="shared" si="60"/>
        <v/>
      </c>
    </row>
    <row r="3800" spans="1:1" x14ac:dyDescent="0.25">
      <c r="A3800" t="str">
        <f t="shared" si="60"/>
        <v/>
      </c>
    </row>
    <row r="3801" spans="1:1" x14ac:dyDescent="0.25">
      <c r="A3801" t="str">
        <f t="shared" si="60"/>
        <v/>
      </c>
    </row>
    <row r="3802" spans="1:1" x14ac:dyDescent="0.25">
      <c r="A3802" t="str">
        <f t="shared" si="60"/>
        <v/>
      </c>
    </row>
    <row r="3803" spans="1:1" x14ac:dyDescent="0.25">
      <c r="A3803" t="str">
        <f t="shared" si="60"/>
        <v/>
      </c>
    </row>
    <row r="3804" spans="1:1" x14ac:dyDescent="0.25">
      <c r="A3804" t="str">
        <f t="shared" si="60"/>
        <v/>
      </c>
    </row>
    <row r="3805" spans="1:1" x14ac:dyDescent="0.25">
      <c r="A3805" t="str">
        <f t="shared" si="60"/>
        <v/>
      </c>
    </row>
    <row r="3806" spans="1:1" x14ac:dyDescent="0.25">
      <c r="A3806" t="str">
        <f t="shared" si="60"/>
        <v/>
      </c>
    </row>
    <row r="3807" spans="1:1" x14ac:dyDescent="0.25">
      <c r="A3807" t="str">
        <f t="shared" si="60"/>
        <v/>
      </c>
    </row>
    <row r="3808" spans="1:1" x14ac:dyDescent="0.25">
      <c r="A3808" t="str">
        <f t="shared" si="60"/>
        <v/>
      </c>
    </row>
    <row r="3809" spans="1:1" x14ac:dyDescent="0.25">
      <c r="A3809" t="str">
        <f t="shared" si="60"/>
        <v/>
      </c>
    </row>
    <row r="3810" spans="1:1" x14ac:dyDescent="0.25">
      <c r="A3810" t="str">
        <f t="shared" si="60"/>
        <v/>
      </c>
    </row>
    <row r="3811" spans="1:1" x14ac:dyDescent="0.25">
      <c r="A3811" t="str">
        <f t="shared" si="60"/>
        <v/>
      </c>
    </row>
    <row r="3812" spans="1:1" x14ac:dyDescent="0.25">
      <c r="A3812" t="str">
        <f t="shared" si="60"/>
        <v/>
      </c>
    </row>
    <row r="3813" spans="1:1" x14ac:dyDescent="0.25">
      <c r="A3813" t="str">
        <f t="shared" si="60"/>
        <v/>
      </c>
    </row>
    <row r="3814" spans="1:1" x14ac:dyDescent="0.25">
      <c r="A3814" t="str">
        <f t="shared" si="60"/>
        <v/>
      </c>
    </row>
    <row r="3815" spans="1:1" x14ac:dyDescent="0.25">
      <c r="A3815" t="str">
        <f t="shared" si="60"/>
        <v/>
      </c>
    </row>
    <row r="3816" spans="1:1" x14ac:dyDescent="0.25">
      <c r="A3816" t="str">
        <f t="shared" si="60"/>
        <v/>
      </c>
    </row>
    <row r="3817" spans="1:1" x14ac:dyDescent="0.25">
      <c r="A3817" t="str">
        <f t="shared" si="60"/>
        <v/>
      </c>
    </row>
    <row r="3818" spans="1:1" x14ac:dyDescent="0.25">
      <c r="A3818" t="str">
        <f t="shared" si="60"/>
        <v/>
      </c>
    </row>
    <row r="3819" spans="1:1" x14ac:dyDescent="0.25">
      <c r="A3819" t="str">
        <f t="shared" si="60"/>
        <v/>
      </c>
    </row>
    <row r="3820" spans="1:1" x14ac:dyDescent="0.25">
      <c r="A3820" t="str">
        <f t="shared" si="60"/>
        <v/>
      </c>
    </row>
    <row r="3821" spans="1:1" x14ac:dyDescent="0.25">
      <c r="A3821" t="str">
        <f t="shared" si="60"/>
        <v/>
      </c>
    </row>
    <row r="3822" spans="1:1" x14ac:dyDescent="0.25">
      <c r="A3822" t="str">
        <f t="shared" si="60"/>
        <v/>
      </c>
    </row>
    <row r="3823" spans="1:1" x14ac:dyDescent="0.25">
      <c r="A3823" t="str">
        <f t="shared" si="60"/>
        <v/>
      </c>
    </row>
    <row r="3824" spans="1:1" x14ac:dyDescent="0.25">
      <c r="A3824" t="str">
        <f t="shared" si="60"/>
        <v/>
      </c>
    </row>
    <row r="3825" spans="1:1" x14ac:dyDescent="0.25">
      <c r="A3825" t="str">
        <f t="shared" si="60"/>
        <v/>
      </c>
    </row>
    <row r="3826" spans="1:1" x14ac:dyDescent="0.25">
      <c r="A3826" t="str">
        <f t="shared" si="60"/>
        <v/>
      </c>
    </row>
    <row r="3827" spans="1:1" x14ac:dyDescent="0.25">
      <c r="A3827" t="str">
        <f t="shared" si="60"/>
        <v/>
      </c>
    </row>
    <row r="3828" spans="1:1" x14ac:dyDescent="0.25">
      <c r="A3828" t="str">
        <f t="shared" si="60"/>
        <v/>
      </c>
    </row>
    <row r="3829" spans="1:1" x14ac:dyDescent="0.25">
      <c r="A3829" t="str">
        <f t="shared" si="60"/>
        <v/>
      </c>
    </row>
    <row r="3830" spans="1:1" x14ac:dyDescent="0.25">
      <c r="A3830" t="str">
        <f t="shared" si="60"/>
        <v/>
      </c>
    </row>
    <row r="3831" spans="1:1" x14ac:dyDescent="0.25">
      <c r="A3831" t="str">
        <f t="shared" si="60"/>
        <v/>
      </c>
    </row>
    <row r="3832" spans="1:1" x14ac:dyDescent="0.25">
      <c r="A3832" t="str">
        <f t="shared" si="60"/>
        <v/>
      </c>
    </row>
    <row r="3833" spans="1:1" x14ac:dyDescent="0.25">
      <c r="A3833" t="str">
        <f t="shared" si="60"/>
        <v/>
      </c>
    </row>
    <row r="3834" spans="1:1" x14ac:dyDescent="0.25">
      <c r="A3834" t="str">
        <f t="shared" si="60"/>
        <v/>
      </c>
    </row>
    <row r="3835" spans="1:1" x14ac:dyDescent="0.25">
      <c r="A3835" t="str">
        <f t="shared" si="60"/>
        <v/>
      </c>
    </row>
    <row r="3836" spans="1:1" x14ac:dyDescent="0.25">
      <c r="A3836" t="str">
        <f t="shared" si="60"/>
        <v/>
      </c>
    </row>
    <row r="3837" spans="1:1" x14ac:dyDescent="0.25">
      <c r="A3837" t="str">
        <f t="shared" si="60"/>
        <v/>
      </c>
    </row>
    <row r="3838" spans="1:1" x14ac:dyDescent="0.25">
      <c r="A3838" t="str">
        <f t="shared" si="60"/>
        <v/>
      </c>
    </row>
    <row r="3839" spans="1:1" x14ac:dyDescent="0.25">
      <c r="A3839" t="str">
        <f t="shared" si="60"/>
        <v/>
      </c>
    </row>
    <row r="3840" spans="1:1" x14ac:dyDescent="0.25">
      <c r="A3840" t="str">
        <f t="shared" si="60"/>
        <v/>
      </c>
    </row>
    <row r="3841" spans="1:1" x14ac:dyDescent="0.25">
      <c r="A3841" t="str">
        <f t="shared" si="60"/>
        <v/>
      </c>
    </row>
    <row r="3842" spans="1:1" x14ac:dyDescent="0.25">
      <c r="A3842" t="str">
        <f t="shared" si="60"/>
        <v/>
      </c>
    </row>
    <row r="3843" spans="1:1" x14ac:dyDescent="0.25">
      <c r="A3843" t="str">
        <f t="shared" si="60"/>
        <v/>
      </c>
    </row>
    <row r="3844" spans="1:1" x14ac:dyDescent="0.25">
      <c r="A3844" t="str">
        <f t="shared" si="60"/>
        <v/>
      </c>
    </row>
    <row r="3845" spans="1:1" x14ac:dyDescent="0.25">
      <c r="A3845" t="str">
        <f t="shared" ref="A3845:A3908" si="61">B3845&amp;C3845</f>
        <v/>
      </c>
    </row>
    <row r="3846" spans="1:1" x14ac:dyDescent="0.25">
      <c r="A3846" t="str">
        <f t="shared" si="61"/>
        <v/>
      </c>
    </row>
    <row r="3847" spans="1:1" x14ac:dyDescent="0.25">
      <c r="A3847" t="str">
        <f t="shared" si="61"/>
        <v/>
      </c>
    </row>
    <row r="3848" spans="1:1" x14ac:dyDescent="0.25">
      <c r="A3848" t="str">
        <f t="shared" si="61"/>
        <v/>
      </c>
    </row>
    <row r="3849" spans="1:1" x14ac:dyDescent="0.25">
      <c r="A3849" t="str">
        <f t="shared" si="61"/>
        <v/>
      </c>
    </row>
    <row r="3850" spans="1:1" x14ac:dyDescent="0.25">
      <c r="A3850" t="str">
        <f t="shared" si="61"/>
        <v/>
      </c>
    </row>
    <row r="3851" spans="1:1" x14ac:dyDescent="0.25">
      <c r="A3851" t="str">
        <f t="shared" si="61"/>
        <v/>
      </c>
    </row>
    <row r="3852" spans="1:1" x14ac:dyDescent="0.25">
      <c r="A3852" t="str">
        <f t="shared" si="61"/>
        <v/>
      </c>
    </row>
    <row r="3853" spans="1:1" x14ac:dyDescent="0.25">
      <c r="A3853" t="str">
        <f t="shared" si="61"/>
        <v/>
      </c>
    </row>
    <row r="3854" spans="1:1" x14ac:dyDescent="0.25">
      <c r="A3854" t="str">
        <f t="shared" si="61"/>
        <v/>
      </c>
    </row>
    <row r="3855" spans="1:1" x14ac:dyDescent="0.25">
      <c r="A3855" t="str">
        <f t="shared" si="61"/>
        <v/>
      </c>
    </row>
    <row r="3856" spans="1:1" x14ac:dyDescent="0.25">
      <c r="A3856" t="str">
        <f t="shared" si="61"/>
        <v/>
      </c>
    </row>
    <row r="3857" spans="1:1" x14ac:dyDescent="0.25">
      <c r="A3857" t="str">
        <f t="shared" si="61"/>
        <v/>
      </c>
    </row>
    <row r="3858" spans="1:1" x14ac:dyDescent="0.25">
      <c r="A3858" t="str">
        <f t="shared" si="61"/>
        <v/>
      </c>
    </row>
    <row r="3859" spans="1:1" x14ac:dyDescent="0.25">
      <c r="A3859" t="str">
        <f t="shared" si="61"/>
        <v/>
      </c>
    </row>
    <row r="3860" spans="1:1" x14ac:dyDescent="0.25">
      <c r="A3860" t="str">
        <f t="shared" si="61"/>
        <v/>
      </c>
    </row>
    <row r="3861" spans="1:1" x14ac:dyDescent="0.25">
      <c r="A3861" t="str">
        <f t="shared" si="61"/>
        <v/>
      </c>
    </row>
    <row r="3862" spans="1:1" x14ac:dyDescent="0.25">
      <c r="A3862" t="str">
        <f t="shared" si="61"/>
        <v/>
      </c>
    </row>
    <row r="3863" spans="1:1" x14ac:dyDescent="0.25">
      <c r="A3863" t="str">
        <f t="shared" si="61"/>
        <v/>
      </c>
    </row>
    <row r="3864" spans="1:1" x14ac:dyDescent="0.25">
      <c r="A3864" t="str">
        <f t="shared" si="61"/>
        <v/>
      </c>
    </row>
    <row r="3865" spans="1:1" x14ac:dyDescent="0.25">
      <c r="A3865" t="str">
        <f t="shared" si="61"/>
        <v/>
      </c>
    </row>
    <row r="3866" spans="1:1" x14ac:dyDescent="0.25">
      <c r="A3866" t="str">
        <f t="shared" si="61"/>
        <v/>
      </c>
    </row>
    <row r="3867" spans="1:1" x14ac:dyDescent="0.25">
      <c r="A3867" t="str">
        <f t="shared" si="61"/>
        <v/>
      </c>
    </row>
    <row r="3868" spans="1:1" x14ac:dyDescent="0.25">
      <c r="A3868" t="str">
        <f t="shared" si="61"/>
        <v/>
      </c>
    </row>
    <row r="3869" spans="1:1" x14ac:dyDescent="0.25">
      <c r="A3869" t="str">
        <f t="shared" si="61"/>
        <v/>
      </c>
    </row>
    <row r="3870" spans="1:1" x14ac:dyDescent="0.25">
      <c r="A3870" t="str">
        <f t="shared" si="61"/>
        <v/>
      </c>
    </row>
    <row r="3871" spans="1:1" x14ac:dyDescent="0.25">
      <c r="A3871" t="str">
        <f t="shared" si="61"/>
        <v/>
      </c>
    </row>
    <row r="3872" spans="1:1" x14ac:dyDescent="0.25">
      <c r="A3872" t="str">
        <f t="shared" si="61"/>
        <v/>
      </c>
    </row>
    <row r="3873" spans="1:1" x14ac:dyDescent="0.25">
      <c r="A3873" t="str">
        <f t="shared" si="61"/>
        <v/>
      </c>
    </row>
    <row r="3874" spans="1:1" x14ac:dyDescent="0.25">
      <c r="A3874" t="str">
        <f t="shared" si="61"/>
        <v/>
      </c>
    </row>
    <row r="3875" spans="1:1" x14ac:dyDescent="0.25">
      <c r="A3875" t="str">
        <f t="shared" si="61"/>
        <v/>
      </c>
    </row>
    <row r="3876" spans="1:1" x14ac:dyDescent="0.25">
      <c r="A3876" t="str">
        <f t="shared" si="61"/>
        <v/>
      </c>
    </row>
    <row r="3877" spans="1:1" x14ac:dyDescent="0.25">
      <c r="A3877" t="str">
        <f t="shared" si="61"/>
        <v/>
      </c>
    </row>
    <row r="3878" spans="1:1" x14ac:dyDescent="0.25">
      <c r="A3878" t="str">
        <f t="shared" si="61"/>
        <v/>
      </c>
    </row>
    <row r="3879" spans="1:1" x14ac:dyDescent="0.25">
      <c r="A3879" t="str">
        <f t="shared" si="61"/>
        <v/>
      </c>
    </row>
    <row r="3880" spans="1:1" x14ac:dyDescent="0.25">
      <c r="A3880" t="str">
        <f t="shared" si="61"/>
        <v/>
      </c>
    </row>
    <row r="3881" spans="1:1" x14ac:dyDescent="0.25">
      <c r="A3881" t="str">
        <f t="shared" si="61"/>
        <v/>
      </c>
    </row>
    <row r="3882" spans="1:1" x14ac:dyDescent="0.25">
      <c r="A3882" t="str">
        <f t="shared" si="61"/>
        <v/>
      </c>
    </row>
    <row r="3883" spans="1:1" x14ac:dyDescent="0.25">
      <c r="A3883" t="str">
        <f t="shared" si="61"/>
        <v/>
      </c>
    </row>
    <row r="3884" spans="1:1" x14ac:dyDescent="0.25">
      <c r="A3884" t="str">
        <f t="shared" si="61"/>
        <v/>
      </c>
    </row>
    <row r="3885" spans="1:1" x14ac:dyDescent="0.25">
      <c r="A3885" t="str">
        <f t="shared" si="61"/>
        <v/>
      </c>
    </row>
    <row r="3886" spans="1:1" x14ac:dyDescent="0.25">
      <c r="A3886" t="str">
        <f t="shared" si="61"/>
        <v/>
      </c>
    </row>
    <row r="3887" spans="1:1" x14ac:dyDescent="0.25">
      <c r="A3887" t="str">
        <f t="shared" si="61"/>
        <v/>
      </c>
    </row>
    <row r="3888" spans="1:1" x14ac:dyDescent="0.25">
      <c r="A3888" t="str">
        <f t="shared" si="61"/>
        <v/>
      </c>
    </row>
    <row r="3889" spans="1:1" x14ac:dyDescent="0.25">
      <c r="A3889" t="str">
        <f t="shared" si="61"/>
        <v/>
      </c>
    </row>
    <row r="3890" spans="1:1" x14ac:dyDescent="0.25">
      <c r="A3890" t="str">
        <f t="shared" si="61"/>
        <v/>
      </c>
    </row>
    <row r="3891" spans="1:1" x14ac:dyDescent="0.25">
      <c r="A3891" t="str">
        <f t="shared" si="61"/>
        <v/>
      </c>
    </row>
    <row r="3892" spans="1:1" x14ac:dyDescent="0.25">
      <c r="A3892" t="str">
        <f t="shared" si="61"/>
        <v/>
      </c>
    </row>
    <row r="3893" spans="1:1" x14ac:dyDescent="0.25">
      <c r="A3893" t="str">
        <f t="shared" si="61"/>
        <v/>
      </c>
    </row>
    <row r="3894" spans="1:1" x14ac:dyDescent="0.25">
      <c r="A3894" t="str">
        <f t="shared" si="61"/>
        <v/>
      </c>
    </row>
    <row r="3895" spans="1:1" x14ac:dyDescent="0.25">
      <c r="A3895" t="str">
        <f t="shared" si="61"/>
        <v/>
      </c>
    </row>
    <row r="3896" spans="1:1" x14ac:dyDescent="0.25">
      <c r="A3896" t="str">
        <f t="shared" si="61"/>
        <v/>
      </c>
    </row>
    <row r="3897" spans="1:1" x14ac:dyDescent="0.25">
      <c r="A3897" t="str">
        <f t="shared" si="61"/>
        <v/>
      </c>
    </row>
    <row r="3898" spans="1:1" x14ac:dyDescent="0.25">
      <c r="A3898" t="str">
        <f t="shared" si="61"/>
        <v/>
      </c>
    </row>
    <row r="3899" spans="1:1" x14ac:dyDescent="0.25">
      <c r="A3899" t="str">
        <f t="shared" si="61"/>
        <v/>
      </c>
    </row>
    <row r="3900" spans="1:1" x14ac:dyDescent="0.25">
      <c r="A3900" t="str">
        <f t="shared" si="61"/>
        <v/>
      </c>
    </row>
    <row r="3901" spans="1:1" x14ac:dyDescent="0.25">
      <c r="A3901" t="str">
        <f t="shared" si="61"/>
        <v/>
      </c>
    </row>
    <row r="3902" spans="1:1" x14ac:dyDescent="0.25">
      <c r="A3902" t="str">
        <f t="shared" si="61"/>
        <v/>
      </c>
    </row>
    <row r="3903" spans="1:1" x14ac:dyDescent="0.25">
      <c r="A3903" t="str">
        <f t="shared" si="61"/>
        <v/>
      </c>
    </row>
    <row r="3904" spans="1:1" x14ac:dyDescent="0.25">
      <c r="A3904" t="str">
        <f t="shared" si="61"/>
        <v/>
      </c>
    </row>
    <row r="3905" spans="1:1" x14ac:dyDescent="0.25">
      <c r="A3905" t="str">
        <f t="shared" si="61"/>
        <v/>
      </c>
    </row>
    <row r="3906" spans="1:1" x14ac:dyDescent="0.25">
      <c r="A3906" t="str">
        <f t="shared" si="61"/>
        <v/>
      </c>
    </row>
    <row r="3907" spans="1:1" x14ac:dyDescent="0.25">
      <c r="A3907" t="str">
        <f t="shared" si="61"/>
        <v/>
      </c>
    </row>
    <row r="3908" spans="1:1" x14ac:dyDescent="0.25">
      <c r="A3908" t="str">
        <f t="shared" si="61"/>
        <v/>
      </c>
    </row>
    <row r="3909" spans="1:1" x14ac:dyDescent="0.25">
      <c r="A3909" t="str">
        <f t="shared" ref="A3909:A3972" si="62">B3909&amp;C3909</f>
        <v/>
      </c>
    </row>
    <row r="3910" spans="1:1" x14ac:dyDescent="0.25">
      <c r="A3910" t="str">
        <f t="shared" si="62"/>
        <v/>
      </c>
    </row>
    <row r="3911" spans="1:1" x14ac:dyDescent="0.25">
      <c r="A3911" t="str">
        <f t="shared" si="62"/>
        <v/>
      </c>
    </row>
    <row r="3912" spans="1:1" x14ac:dyDescent="0.25">
      <c r="A3912" t="str">
        <f t="shared" si="62"/>
        <v/>
      </c>
    </row>
    <row r="3913" spans="1:1" x14ac:dyDescent="0.25">
      <c r="A3913" t="str">
        <f t="shared" si="62"/>
        <v/>
      </c>
    </row>
    <row r="3914" spans="1:1" x14ac:dyDescent="0.25">
      <c r="A3914" t="str">
        <f t="shared" si="62"/>
        <v/>
      </c>
    </row>
    <row r="3915" spans="1:1" x14ac:dyDescent="0.25">
      <c r="A3915" t="str">
        <f t="shared" si="62"/>
        <v/>
      </c>
    </row>
    <row r="3916" spans="1:1" x14ac:dyDescent="0.25">
      <c r="A3916" t="str">
        <f t="shared" si="62"/>
        <v/>
      </c>
    </row>
    <row r="3917" spans="1:1" x14ac:dyDescent="0.25">
      <c r="A3917" t="str">
        <f t="shared" si="62"/>
        <v/>
      </c>
    </row>
    <row r="3918" spans="1:1" x14ac:dyDescent="0.25">
      <c r="A3918" t="str">
        <f t="shared" si="62"/>
        <v/>
      </c>
    </row>
    <row r="3919" spans="1:1" x14ac:dyDescent="0.25">
      <c r="A3919" t="str">
        <f t="shared" si="62"/>
        <v/>
      </c>
    </row>
    <row r="3920" spans="1:1" x14ac:dyDescent="0.25">
      <c r="A3920" t="str">
        <f t="shared" si="62"/>
        <v/>
      </c>
    </row>
    <row r="3921" spans="1:1" x14ac:dyDescent="0.25">
      <c r="A3921" t="str">
        <f t="shared" si="62"/>
        <v/>
      </c>
    </row>
    <row r="3922" spans="1:1" x14ac:dyDescent="0.25">
      <c r="A3922" t="str">
        <f t="shared" si="62"/>
        <v/>
      </c>
    </row>
    <row r="3923" spans="1:1" x14ac:dyDescent="0.25">
      <c r="A3923" t="str">
        <f t="shared" si="62"/>
        <v/>
      </c>
    </row>
    <row r="3924" spans="1:1" x14ac:dyDescent="0.25">
      <c r="A3924" t="str">
        <f t="shared" si="62"/>
        <v/>
      </c>
    </row>
    <row r="3925" spans="1:1" x14ac:dyDescent="0.25">
      <c r="A3925" t="str">
        <f t="shared" si="62"/>
        <v/>
      </c>
    </row>
    <row r="3926" spans="1:1" x14ac:dyDescent="0.25">
      <c r="A3926" t="str">
        <f t="shared" si="62"/>
        <v/>
      </c>
    </row>
    <row r="3927" spans="1:1" x14ac:dyDescent="0.25">
      <c r="A3927" t="str">
        <f t="shared" si="62"/>
        <v/>
      </c>
    </row>
    <row r="3928" spans="1:1" x14ac:dyDescent="0.25">
      <c r="A3928" t="str">
        <f t="shared" si="62"/>
        <v/>
      </c>
    </row>
    <row r="3929" spans="1:1" x14ac:dyDescent="0.25">
      <c r="A3929" t="str">
        <f t="shared" si="62"/>
        <v/>
      </c>
    </row>
    <row r="3930" spans="1:1" x14ac:dyDescent="0.25">
      <c r="A3930" t="str">
        <f t="shared" si="62"/>
        <v/>
      </c>
    </row>
    <row r="3931" spans="1:1" x14ac:dyDescent="0.25">
      <c r="A3931" t="str">
        <f t="shared" si="62"/>
        <v/>
      </c>
    </row>
    <row r="3932" spans="1:1" x14ac:dyDescent="0.25">
      <c r="A3932" t="str">
        <f t="shared" si="62"/>
        <v/>
      </c>
    </row>
    <row r="3933" spans="1:1" x14ac:dyDescent="0.25">
      <c r="A3933" t="str">
        <f t="shared" si="62"/>
        <v/>
      </c>
    </row>
    <row r="3934" spans="1:1" x14ac:dyDescent="0.25">
      <c r="A3934" t="str">
        <f t="shared" si="62"/>
        <v/>
      </c>
    </row>
    <row r="3935" spans="1:1" x14ac:dyDescent="0.25">
      <c r="A3935" t="str">
        <f t="shared" si="62"/>
        <v/>
      </c>
    </row>
    <row r="3936" spans="1:1" x14ac:dyDescent="0.25">
      <c r="A3936" t="str">
        <f t="shared" si="62"/>
        <v/>
      </c>
    </row>
    <row r="3937" spans="1:1" x14ac:dyDescent="0.25">
      <c r="A3937" t="str">
        <f t="shared" si="62"/>
        <v/>
      </c>
    </row>
    <row r="3938" spans="1:1" x14ac:dyDescent="0.25">
      <c r="A3938" t="str">
        <f t="shared" si="62"/>
        <v/>
      </c>
    </row>
    <row r="3939" spans="1:1" x14ac:dyDescent="0.25">
      <c r="A3939" t="str">
        <f t="shared" si="62"/>
        <v/>
      </c>
    </row>
    <row r="3940" spans="1:1" x14ac:dyDescent="0.25">
      <c r="A3940" t="str">
        <f t="shared" si="62"/>
        <v/>
      </c>
    </row>
    <row r="3941" spans="1:1" x14ac:dyDescent="0.25">
      <c r="A3941" t="str">
        <f t="shared" si="62"/>
        <v/>
      </c>
    </row>
    <row r="3942" spans="1:1" x14ac:dyDescent="0.25">
      <c r="A3942" t="str">
        <f t="shared" si="62"/>
        <v/>
      </c>
    </row>
    <row r="3943" spans="1:1" x14ac:dyDescent="0.25">
      <c r="A3943" t="str">
        <f t="shared" si="62"/>
        <v/>
      </c>
    </row>
    <row r="3944" spans="1:1" x14ac:dyDescent="0.25">
      <c r="A3944" t="str">
        <f t="shared" si="62"/>
        <v/>
      </c>
    </row>
    <row r="3945" spans="1:1" x14ac:dyDescent="0.25">
      <c r="A3945" t="str">
        <f t="shared" si="62"/>
        <v/>
      </c>
    </row>
    <row r="3946" spans="1:1" x14ac:dyDescent="0.25">
      <c r="A3946" t="str">
        <f t="shared" si="62"/>
        <v/>
      </c>
    </row>
    <row r="3947" spans="1:1" x14ac:dyDescent="0.25">
      <c r="A3947" t="str">
        <f t="shared" si="62"/>
        <v/>
      </c>
    </row>
    <row r="3948" spans="1:1" x14ac:dyDescent="0.25">
      <c r="A3948" t="str">
        <f t="shared" si="62"/>
        <v/>
      </c>
    </row>
    <row r="3949" spans="1:1" x14ac:dyDescent="0.25">
      <c r="A3949" t="str">
        <f t="shared" si="62"/>
        <v/>
      </c>
    </row>
    <row r="3950" spans="1:1" x14ac:dyDescent="0.25">
      <c r="A3950" t="str">
        <f t="shared" si="62"/>
        <v/>
      </c>
    </row>
    <row r="3951" spans="1:1" x14ac:dyDescent="0.25">
      <c r="A3951" t="str">
        <f t="shared" si="62"/>
        <v/>
      </c>
    </row>
    <row r="3952" spans="1:1" x14ac:dyDescent="0.25">
      <c r="A3952" t="str">
        <f t="shared" si="62"/>
        <v/>
      </c>
    </row>
    <row r="3953" spans="1:1" x14ac:dyDescent="0.25">
      <c r="A3953" t="str">
        <f t="shared" si="62"/>
        <v/>
      </c>
    </row>
    <row r="3954" spans="1:1" x14ac:dyDescent="0.25">
      <c r="A3954" t="str">
        <f t="shared" si="62"/>
        <v/>
      </c>
    </row>
    <row r="3955" spans="1:1" x14ac:dyDescent="0.25">
      <c r="A3955" t="str">
        <f t="shared" si="62"/>
        <v/>
      </c>
    </row>
    <row r="3956" spans="1:1" x14ac:dyDescent="0.25">
      <c r="A3956" t="str">
        <f t="shared" si="62"/>
        <v/>
      </c>
    </row>
    <row r="3957" spans="1:1" x14ac:dyDescent="0.25">
      <c r="A3957" t="str">
        <f t="shared" si="62"/>
        <v/>
      </c>
    </row>
    <row r="3958" spans="1:1" x14ac:dyDescent="0.25">
      <c r="A3958" t="str">
        <f t="shared" si="62"/>
        <v/>
      </c>
    </row>
    <row r="3959" spans="1:1" x14ac:dyDescent="0.25">
      <c r="A3959" t="str">
        <f t="shared" si="62"/>
        <v/>
      </c>
    </row>
    <row r="3960" spans="1:1" x14ac:dyDescent="0.25">
      <c r="A3960" t="str">
        <f t="shared" si="62"/>
        <v/>
      </c>
    </row>
    <row r="3961" spans="1:1" x14ac:dyDescent="0.25">
      <c r="A3961" t="str">
        <f t="shared" si="62"/>
        <v/>
      </c>
    </row>
    <row r="3962" spans="1:1" x14ac:dyDescent="0.25">
      <c r="A3962" t="str">
        <f t="shared" si="62"/>
        <v/>
      </c>
    </row>
    <row r="3963" spans="1:1" x14ac:dyDescent="0.25">
      <c r="A3963" t="str">
        <f t="shared" si="62"/>
        <v/>
      </c>
    </row>
    <row r="3964" spans="1:1" x14ac:dyDescent="0.25">
      <c r="A3964" t="str">
        <f t="shared" si="62"/>
        <v/>
      </c>
    </row>
    <row r="3965" spans="1:1" x14ac:dyDescent="0.25">
      <c r="A3965" t="str">
        <f t="shared" si="62"/>
        <v/>
      </c>
    </row>
    <row r="3966" spans="1:1" x14ac:dyDescent="0.25">
      <c r="A3966" t="str">
        <f t="shared" si="62"/>
        <v/>
      </c>
    </row>
    <row r="3967" spans="1:1" x14ac:dyDescent="0.25">
      <c r="A3967" t="str">
        <f t="shared" si="62"/>
        <v/>
      </c>
    </row>
    <row r="3968" spans="1:1" x14ac:dyDescent="0.25">
      <c r="A3968" t="str">
        <f t="shared" si="62"/>
        <v/>
      </c>
    </row>
    <row r="3969" spans="1:1" x14ac:dyDescent="0.25">
      <c r="A3969" t="str">
        <f t="shared" si="62"/>
        <v/>
      </c>
    </row>
    <row r="3970" spans="1:1" x14ac:dyDescent="0.25">
      <c r="A3970" t="str">
        <f t="shared" si="62"/>
        <v/>
      </c>
    </row>
    <row r="3971" spans="1:1" x14ac:dyDescent="0.25">
      <c r="A3971" t="str">
        <f t="shared" si="62"/>
        <v/>
      </c>
    </row>
    <row r="3972" spans="1:1" x14ac:dyDescent="0.25">
      <c r="A3972" t="str">
        <f t="shared" si="62"/>
        <v/>
      </c>
    </row>
    <row r="3973" spans="1:1" x14ac:dyDescent="0.25">
      <c r="A3973" t="str">
        <f t="shared" ref="A3973:A4036" si="63">B3973&amp;C3973</f>
        <v/>
      </c>
    </row>
    <row r="3974" spans="1:1" x14ac:dyDescent="0.25">
      <c r="A3974" t="str">
        <f t="shared" si="63"/>
        <v/>
      </c>
    </row>
    <row r="3975" spans="1:1" x14ac:dyDescent="0.25">
      <c r="A3975" t="str">
        <f t="shared" si="63"/>
        <v/>
      </c>
    </row>
    <row r="3976" spans="1:1" x14ac:dyDescent="0.25">
      <c r="A3976" t="str">
        <f t="shared" si="63"/>
        <v/>
      </c>
    </row>
    <row r="3977" spans="1:1" x14ac:dyDescent="0.25">
      <c r="A3977" t="str">
        <f t="shared" si="63"/>
        <v/>
      </c>
    </row>
    <row r="3978" spans="1:1" x14ac:dyDescent="0.25">
      <c r="A3978" t="str">
        <f t="shared" si="63"/>
        <v/>
      </c>
    </row>
    <row r="3979" spans="1:1" x14ac:dyDescent="0.25">
      <c r="A3979" t="str">
        <f t="shared" si="63"/>
        <v/>
      </c>
    </row>
    <row r="3980" spans="1:1" x14ac:dyDescent="0.25">
      <c r="A3980" t="str">
        <f t="shared" si="63"/>
        <v/>
      </c>
    </row>
    <row r="3981" spans="1:1" x14ac:dyDescent="0.25">
      <c r="A3981" t="str">
        <f t="shared" si="63"/>
        <v/>
      </c>
    </row>
    <row r="3982" spans="1:1" x14ac:dyDescent="0.25">
      <c r="A3982" t="str">
        <f t="shared" si="63"/>
        <v/>
      </c>
    </row>
    <row r="3983" spans="1:1" x14ac:dyDescent="0.25">
      <c r="A3983" t="str">
        <f t="shared" si="63"/>
        <v/>
      </c>
    </row>
    <row r="3984" spans="1:1" x14ac:dyDescent="0.25">
      <c r="A3984" t="str">
        <f t="shared" si="63"/>
        <v/>
      </c>
    </row>
    <row r="3985" spans="1:1" x14ac:dyDescent="0.25">
      <c r="A3985" t="str">
        <f t="shared" si="63"/>
        <v/>
      </c>
    </row>
    <row r="3986" spans="1:1" x14ac:dyDescent="0.25">
      <c r="A3986" t="str">
        <f t="shared" si="63"/>
        <v/>
      </c>
    </row>
    <row r="3987" spans="1:1" x14ac:dyDescent="0.25">
      <c r="A3987" t="str">
        <f t="shared" si="63"/>
        <v/>
      </c>
    </row>
    <row r="3988" spans="1:1" x14ac:dyDescent="0.25">
      <c r="A3988" t="str">
        <f t="shared" si="63"/>
        <v/>
      </c>
    </row>
    <row r="3989" spans="1:1" x14ac:dyDescent="0.25">
      <c r="A3989" t="str">
        <f t="shared" si="63"/>
        <v/>
      </c>
    </row>
    <row r="3990" spans="1:1" x14ac:dyDescent="0.25">
      <c r="A3990" t="str">
        <f t="shared" si="63"/>
        <v/>
      </c>
    </row>
    <row r="3991" spans="1:1" x14ac:dyDescent="0.25">
      <c r="A3991" t="str">
        <f t="shared" si="63"/>
        <v/>
      </c>
    </row>
    <row r="3992" spans="1:1" x14ac:dyDescent="0.25">
      <c r="A3992" t="str">
        <f t="shared" si="63"/>
        <v/>
      </c>
    </row>
    <row r="3993" spans="1:1" x14ac:dyDescent="0.25">
      <c r="A3993" t="str">
        <f t="shared" si="63"/>
        <v/>
      </c>
    </row>
    <row r="3994" spans="1:1" x14ac:dyDescent="0.25">
      <c r="A3994" t="str">
        <f t="shared" si="63"/>
        <v/>
      </c>
    </row>
    <row r="3995" spans="1:1" x14ac:dyDescent="0.25">
      <c r="A3995" t="str">
        <f t="shared" si="63"/>
        <v/>
      </c>
    </row>
    <row r="3996" spans="1:1" x14ac:dyDescent="0.25">
      <c r="A3996" t="str">
        <f t="shared" si="63"/>
        <v/>
      </c>
    </row>
    <row r="3997" spans="1:1" x14ac:dyDescent="0.25">
      <c r="A3997" t="str">
        <f t="shared" si="63"/>
        <v/>
      </c>
    </row>
    <row r="3998" spans="1:1" x14ac:dyDescent="0.25">
      <c r="A3998" t="str">
        <f t="shared" si="63"/>
        <v/>
      </c>
    </row>
    <row r="3999" spans="1:1" x14ac:dyDescent="0.25">
      <c r="A3999" t="str">
        <f t="shared" si="63"/>
        <v/>
      </c>
    </row>
    <row r="4000" spans="1:1" x14ac:dyDescent="0.25">
      <c r="A4000" t="str">
        <f t="shared" si="63"/>
        <v/>
      </c>
    </row>
    <row r="4001" spans="1:1" x14ac:dyDescent="0.25">
      <c r="A4001" t="str">
        <f t="shared" si="63"/>
        <v/>
      </c>
    </row>
    <row r="4002" spans="1:1" x14ac:dyDescent="0.25">
      <c r="A4002" t="str">
        <f t="shared" si="63"/>
        <v/>
      </c>
    </row>
    <row r="4003" spans="1:1" x14ac:dyDescent="0.25">
      <c r="A4003" t="str">
        <f t="shared" si="63"/>
        <v/>
      </c>
    </row>
    <row r="4004" spans="1:1" x14ac:dyDescent="0.25">
      <c r="A4004" t="str">
        <f t="shared" si="63"/>
        <v/>
      </c>
    </row>
    <row r="4005" spans="1:1" x14ac:dyDescent="0.25">
      <c r="A4005" t="str">
        <f t="shared" si="63"/>
        <v/>
      </c>
    </row>
    <row r="4006" spans="1:1" x14ac:dyDescent="0.25">
      <c r="A4006" t="str">
        <f t="shared" si="63"/>
        <v/>
      </c>
    </row>
    <row r="4007" spans="1:1" x14ac:dyDescent="0.25">
      <c r="A4007" t="str">
        <f t="shared" si="63"/>
        <v/>
      </c>
    </row>
    <row r="4008" spans="1:1" x14ac:dyDescent="0.25">
      <c r="A4008" t="str">
        <f t="shared" si="63"/>
        <v/>
      </c>
    </row>
    <row r="4009" spans="1:1" x14ac:dyDescent="0.25">
      <c r="A4009" t="str">
        <f t="shared" si="63"/>
        <v/>
      </c>
    </row>
    <row r="4010" spans="1:1" x14ac:dyDescent="0.25">
      <c r="A4010" t="str">
        <f t="shared" si="63"/>
        <v/>
      </c>
    </row>
    <row r="4011" spans="1:1" x14ac:dyDescent="0.25">
      <c r="A4011" t="str">
        <f t="shared" si="63"/>
        <v/>
      </c>
    </row>
    <row r="4012" spans="1:1" x14ac:dyDescent="0.25">
      <c r="A4012" t="str">
        <f t="shared" si="63"/>
        <v/>
      </c>
    </row>
    <row r="4013" spans="1:1" x14ac:dyDescent="0.25">
      <c r="A4013" t="str">
        <f t="shared" si="63"/>
        <v/>
      </c>
    </row>
    <row r="4014" spans="1:1" x14ac:dyDescent="0.25">
      <c r="A4014" t="str">
        <f t="shared" si="63"/>
        <v/>
      </c>
    </row>
    <row r="4015" spans="1:1" x14ac:dyDescent="0.25">
      <c r="A4015" t="str">
        <f t="shared" si="63"/>
        <v/>
      </c>
    </row>
    <row r="4016" spans="1:1" x14ac:dyDescent="0.25">
      <c r="A4016" t="str">
        <f t="shared" si="63"/>
        <v/>
      </c>
    </row>
    <row r="4017" spans="1:1" x14ac:dyDescent="0.25">
      <c r="A4017" t="str">
        <f t="shared" si="63"/>
        <v/>
      </c>
    </row>
    <row r="4018" spans="1:1" x14ac:dyDescent="0.25">
      <c r="A4018" t="str">
        <f t="shared" si="63"/>
        <v/>
      </c>
    </row>
    <row r="4019" spans="1:1" x14ac:dyDescent="0.25">
      <c r="A4019" t="str">
        <f t="shared" si="63"/>
        <v/>
      </c>
    </row>
    <row r="4020" spans="1:1" x14ac:dyDescent="0.25">
      <c r="A4020" t="str">
        <f t="shared" si="63"/>
        <v/>
      </c>
    </row>
    <row r="4021" spans="1:1" x14ac:dyDescent="0.25">
      <c r="A4021" t="str">
        <f t="shared" si="63"/>
        <v/>
      </c>
    </row>
    <row r="4022" spans="1:1" x14ac:dyDescent="0.25">
      <c r="A4022" t="str">
        <f t="shared" si="63"/>
        <v/>
      </c>
    </row>
    <row r="4023" spans="1:1" x14ac:dyDescent="0.25">
      <c r="A4023" t="str">
        <f t="shared" si="63"/>
        <v/>
      </c>
    </row>
    <row r="4024" spans="1:1" x14ac:dyDescent="0.25">
      <c r="A4024" t="str">
        <f t="shared" si="63"/>
        <v/>
      </c>
    </row>
    <row r="4025" spans="1:1" x14ac:dyDescent="0.25">
      <c r="A4025" t="str">
        <f t="shared" si="63"/>
        <v/>
      </c>
    </row>
    <row r="4026" spans="1:1" x14ac:dyDescent="0.25">
      <c r="A4026" t="str">
        <f t="shared" si="63"/>
        <v/>
      </c>
    </row>
    <row r="4027" spans="1:1" x14ac:dyDescent="0.25">
      <c r="A4027" t="str">
        <f t="shared" si="63"/>
        <v/>
      </c>
    </row>
    <row r="4028" spans="1:1" x14ac:dyDescent="0.25">
      <c r="A4028" t="str">
        <f t="shared" si="63"/>
        <v/>
      </c>
    </row>
    <row r="4029" spans="1:1" x14ac:dyDescent="0.25">
      <c r="A4029" t="str">
        <f t="shared" si="63"/>
        <v/>
      </c>
    </row>
    <row r="4030" spans="1:1" x14ac:dyDescent="0.25">
      <c r="A4030" t="str">
        <f t="shared" si="63"/>
        <v/>
      </c>
    </row>
    <row r="4031" spans="1:1" x14ac:dyDescent="0.25">
      <c r="A4031" t="str">
        <f t="shared" si="63"/>
        <v/>
      </c>
    </row>
    <row r="4032" spans="1:1" x14ac:dyDescent="0.25">
      <c r="A4032" t="str">
        <f t="shared" si="63"/>
        <v/>
      </c>
    </row>
    <row r="4033" spans="1:1" x14ac:dyDescent="0.25">
      <c r="A4033" t="str">
        <f t="shared" si="63"/>
        <v/>
      </c>
    </row>
    <row r="4034" spans="1:1" x14ac:dyDescent="0.25">
      <c r="A4034" t="str">
        <f t="shared" si="63"/>
        <v/>
      </c>
    </row>
    <row r="4035" spans="1:1" x14ac:dyDescent="0.25">
      <c r="A4035" t="str">
        <f t="shared" si="63"/>
        <v/>
      </c>
    </row>
    <row r="4036" spans="1:1" x14ac:dyDescent="0.25">
      <c r="A4036" t="str">
        <f t="shared" si="63"/>
        <v/>
      </c>
    </row>
    <row r="4037" spans="1:1" x14ac:dyDescent="0.25">
      <c r="A4037" t="str">
        <f t="shared" ref="A4037:A4100" si="64">B4037&amp;C4037</f>
        <v/>
      </c>
    </row>
    <row r="4038" spans="1:1" x14ac:dyDescent="0.25">
      <c r="A4038" t="str">
        <f t="shared" si="64"/>
        <v/>
      </c>
    </row>
    <row r="4039" spans="1:1" x14ac:dyDescent="0.25">
      <c r="A4039" t="str">
        <f t="shared" si="64"/>
        <v/>
      </c>
    </row>
    <row r="4040" spans="1:1" x14ac:dyDescent="0.25">
      <c r="A4040" t="str">
        <f t="shared" si="64"/>
        <v/>
      </c>
    </row>
    <row r="4041" spans="1:1" x14ac:dyDescent="0.25">
      <c r="A4041" t="str">
        <f t="shared" si="64"/>
        <v/>
      </c>
    </row>
    <row r="4042" spans="1:1" x14ac:dyDescent="0.25">
      <c r="A4042" t="str">
        <f t="shared" si="64"/>
        <v/>
      </c>
    </row>
    <row r="4043" spans="1:1" x14ac:dyDescent="0.25">
      <c r="A4043" t="str">
        <f t="shared" si="64"/>
        <v/>
      </c>
    </row>
    <row r="4044" spans="1:1" x14ac:dyDescent="0.25">
      <c r="A4044" t="str">
        <f t="shared" si="64"/>
        <v/>
      </c>
    </row>
    <row r="4045" spans="1:1" x14ac:dyDescent="0.25">
      <c r="A4045" t="str">
        <f t="shared" si="64"/>
        <v/>
      </c>
    </row>
    <row r="4046" spans="1:1" x14ac:dyDescent="0.25">
      <c r="A4046" t="str">
        <f t="shared" si="64"/>
        <v/>
      </c>
    </row>
    <row r="4047" spans="1:1" x14ac:dyDescent="0.25">
      <c r="A4047" t="str">
        <f t="shared" si="64"/>
        <v/>
      </c>
    </row>
    <row r="4048" spans="1:1" x14ac:dyDescent="0.25">
      <c r="A4048" t="str">
        <f t="shared" si="64"/>
        <v/>
      </c>
    </row>
    <row r="4049" spans="1:1" x14ac:dyDescent="0.25">
      <c r="A4049" t="str">
        <f t="shared" si="64"/>
        <v/>
      </c>
    </row>
    <row r="4050" spans="1:1" x14ac:dyDescent="0.25">
      <c r="A4050" t="str">
        <f t="shared" si="64"/>
        <v/>
      </c>
    </row>
    <row r="4051" spans="1:1" x14ac:dyDescent="0.25">
      <c r="A4051" t="str">
        <f t="shared" si="64"/>
        <v/>
      </c>
    </row>
    <row r="4052" spans="1:1" x14ac:dyDescent="0.25">
      <c r="A4052" t="str">
        <f t="shared" si="64"/>
        <v/>
      </c>
    </row>
    <row r="4053" spans="1:1" x14ac:dyDescent="0.25">
      <c r="A4053" t="str">
        <f t="shared" si="64"/>
        <v/>
      </c>
    </row>
    <row r="4054" spans="1:1" x14ac:dyDescent="0.25">
      <c r="A4054" t="str">
        <f t="shared" si="64"/>
        <v/>
      </c>
    </row>
    <row r="4055" spans="1:1" x14ac:dyDescent="0.25">
      <c r="A4055" t="str">
        <f t="shared" si="64"/>
        <v/>
      </c>
    </row>
    <row r="4056" spans="1:1" x14ac:dyDescent="0.25">
      <c r="A4056" t="str">
        <f t="shared" si="64"/>
        <v/>
      </c>
    </row>
    <row r="4057" spans="1:1" x14ac:dyDescent="0.25">
      <c r="A4057" t="str">
        <f t="shared" si="64"/>
        <v/>
      </c>
    </row>
    <row r="4058" spans="1:1" x14ac:dyDescent="0.25">
      <c r="A4058" t="str">
        <f t="shared" si="64"/>
        <v/>
      </c>
    </row>
    <row r="4059" spans="1:1" x14ac:dyDescent="0.25">
      <c r="A4059" t="str">
        <f t="shared" si="64"/>
        <v/>
      </c>
    </row>
    <row r="4060" spans="1:1" x14ac:dyDescent="0.25">
      <c r="A4060" t="str">
        <f t="shared" si="64"/>
        <v/>
      </c>
    </row>
    <row r="4061" spans="1:1" x14ac:dyDescent="0.25">
      <c r="A4061" t="str">
        <f t="shared" si="64"/>
        <v/>
      </c>
    </row>
    <row r="4062" spans="1:1" x14ac:dyDescent="0.25">
      <c r="A4062" t="str">
        <f t="shared" si="64"/>
        <v/>
      </c>
    </row>
    <row r="4063" spans="1:1" x14ac:dyDescent="0.25">
      <c r="A4063" t="str">
        <f t="shared" si="64"/>
        <v/>
      </c>
    </row>
    <row r="4064" spans="1:1" x14ac:dyDescent="0.25">
      <c r="A4064" t="str">
        <f t="shared" si="64"/>
        <v/>
      </c>
    </row>
    <row r="4065" spans="1:1" x14ac:dyDescent="0.25">
      <c r="A4065" t="str">
        <f t="shared" si="64"/>
        <v/>
      </c>
    </row>
    <row r="4066" spans="1:1" x14ac:dyDescent="0.25">
      <c r="A4066" t="str">
        <f t="shared" si="64"/>
        <v/>
      </c>
    </row>
    <row r="4067" spans="1:1" x14ac:dyDescent="0.25">
      <c r="A4067" t="str">
        <f t="shared" si="64"/>
        <v/>
      </c>
    </row>
    <row r="4068" spans="1:1" x14ac:dyDescent="0.25">
      <c r="A4068" t="str">
        <f t="shared" si="64"/>
        <v/>
      </c>
    </row>
    <row r="4069" spans="1:1" x14ac:dyDescent="0.25">
      <c r="A4069" t="str">
        <f t="shared" si="64"/>
        <v/>
      </c>
    </row>
    <row r="4070" spans="1:1" x14ac:dyDescent="0.25">
      <c r="A4070" t="str">
        <f t="shared" si="64"/>
        <v/>
      </c>
    </row>
    <row r="4071" spans="1:1" x14ac:dyDescent="0.25">
      <c r="A4071" t="str">
        <f t="shared" si="64"/>
        <v/>
      </c>
    </row>
    <row r="4072" spans="1:1" x14ac:dyDescent="0.25">
      <c r="A4072" t="str">
        <f t="shared" si="64"/>
        <v/>
      </c>
    </row>
    <row r="4073" spans="1:1" x14ac:dyDescent="0.25">
      <c r="A4073" t="str">
        <f t="shared" si="64"/>
        <v/>
      </c>
    </row>
    <row r="4074" spans="1:1" x14ac:dyDescent="0.25">
      <c r="A4074" t="str">
        <f t="shared" si="64"/>
        <v/>
      </c>
    </row>
    <row r="4075" spans="1:1" x14ac:dyDescent="0.25">
      <c r="A4075" t="str">
        <f t="shared" si="64"/>
        <v/>
      </c>
    </row>
    <row r="4076" spans="1:1" x14ac:dyDescent="0.25">
      <c r="A4076" t="str">
        <f t="shared" si="64"/>
        <v/>
      </c>
    </row>
    <row r="4077" spans="1:1" x14ac:dyDescent="0.25">
      <c r="A4077" t="str">
        <f t="shared" si="64"/>
        <v/>
      </c>
    </row>
    <row r="4078" spans="1:1" x14ac:dyDescent="0.25">
      <c r="A4078" t="str">
        <f t="shared" si="64"/>
        <v/>
      </c>
    </row>
    <row r="4079" spans="1:1" x14ac:dyDescent="0.25">
      <c r="A4079" t="str">
        <f t="shared" si="64"/>
        <v/>
      </c>
    </row>
    <row r="4080" spans="1:1" x14ac:dyDescent="0.25">
      <c r="A4080" t="str">
        <f t="shared" si="64"/>
        <v/>
      </c>
    </row>
    <row r="4081" spans="1:1" x14ac:dyDescent="0.25">
      <c r="A4081" t="str">
        <f t="shared" si="64"/>
        <v/>
      </c>
    </row>
    <row r="4082" spans="1:1" x14ac:dyDescent="0.25">
      <c r="A4082" t="str">
        <f t="shared" si="64"/>
        <v/>
      </c>
    </row>
    <row r="4083" spans="1:1" x14ac:dyDescent="0.25">
      <c r="A4083" t="str">
        <f t="shared" si="64"/>
        <v/>
      </c>
    </row>
    <row r="4084" spans="1:1" x14ac:dyDescent="0.25">
      <c r="A4084" t="str">
        <f t="shared" si="64"/>
        <v/>
      </c>
    </row>
    <row r="4085" spans="1:1" x14ac:dyDescent="0.25">
      <c r="A4085" t="str">
        <f t="shared" si="64"/>
        <v/>
      </c>
    </row>
    <row r="4086" spans="1:1" x14ac:dyDescent="0.25">
      <c r="A4086" t="str">
        <f t="shared" si="64"/>
        <v/>
      </c>
    </row>
    <row r="4087" spans="1:1" x14ac:dyDescent="0.25">
      <c r="A4087" t="str">
        <f t="shared" si="64"/>
        <v/>
      </c>
    </row>
    <row r="4088" spans="1:1" x14ac:dyDescent="0.25">
      <c r="A4088" t="str">
        <f t="shared" si="64"/>
        <v/>
      </c>
    </row>
    <row r="4089" spans="1:1" x14ac:dyDescent="0.25">
      <c r="A4089" t="str">
        <f t="shared" si="64"/>
        <v/>
      </c>
    </row>
    <row r="4090" spans="1:1" x14ac:dyDescent="0.25">
      <c r="A4090" t="str">
        <f t="shared" si="64"/>
        <v/>
      </c>
    </row>
    <row r="4091" spans="1:1" x14ac:dyDescent="0.25">
      <c r="A4091" t="str">
        <f t="shared" si="64"/>
        <v/>
      </c>
    </row>
    <row r="4092" spans="1:1" x14ac:dyDescent="0.25">
      <c r="A4092" t="str">
        <f t="shared" si="64"/>
        <v/>
      </c>
    </row>
    <row r="4093" spans="1:1" x14ac:dyDescent="0.25">
      <c r="A4093" t="str">
        <f t="shared" si="64"/>
        <v/>
      </c>
    </row>
    <row r="4094" spans="1:1" x14ac:dyDescent="0.25">
      <c r="A4094" t="str">
        <f t="shared" si="64"/>
        <v/>
      </c>
    </row>
    <row r="4095" spans="1:1" x14ac:dyDescent="0.25">
      <c r="A4095" t="str">
        <f t="shared" si="64"/>
        <v/>
      </c>
    </row>
    <row r="4096" spans="1:1" x14ac:dyDescent="0.25">
      <c r="A4096" t="str">
        <f t="shared" si="64"/>
        <v/>
      </c>
    </row>
    <row r="4097" spans="1:1" x14ac:dyDescent="0.25">
      <c r="A4097" t="str">
        <f t="shared" si="64"/>
        <v/>
      </c>
    </row>
    <row r="4098" spans="1:1" x14ac:dyDescent="0.25">
      <c r="A4098" t="str">
        <f t="shared" si="64"/>
        <v/>
      </c>
    </row>
    <row r="4099" spans="1:1" x14ac:dyDescent="0.25">
      <c r="A4099" t="str">
        <f t="shared" si="64"/>
        <v/>
      </c>
    </row>
    <row r="4100" spans="1:1" x14ac:dyDescent="0.25">
      <c r="A4100" t="str">
        <f t="shared" si="64"/>
        <v/>
      </c>
    </row>
    <row r="4101" spans="1:1" x14ac:dyDescent="0.25">
      <c r="A4101" t="str">
        <f t="shared" ref="A4101:A4164" si="65">B4101&amp;C4101</f>
        <v/>
      </c>
    </row>
    <row r="4102" spans="1:1" x14ac:dyDescent="0.25">
      <c r="A4102" t="str">
        <f t="shared" si="65"/>
        <v/>
      </c>
    </row>
    <row r="4103" spans="1:1" x14ac:dyDescent="0.25">
      <c r="A4103" t="str">
        <f t="shared" si="65"/>
        <v/>
      </c>
    </row>
    <row r="4104" spans="1:1" x14ac:dyDescent="0.25">
      <c r="A4104" t="str">
        <f t="shared" si="65"/>
        <v/>
      </c>
    </row>
    <row r="4105" spans="1:1" x14ac:dyDescent="0.25">
      <c r="A4105" t="str">
        <f t="shared" si="65"/>
        <v/>
      </c>
    </row>
    <row r="4106" spans="1:1" x14ac:dyDescent="0.25">
      <c r="A4106" t="str">
        <f t="shared" si="65"/>
        <v/>
      </c>
    </row>
    <row r="4107" spans="1:1" x14ac:dyDescent="0.25">
      <c r="A4107" t="str">
        <f t="shared" si="65"/>
        <v/>
      </c>
    </row>
    <row r="4108" spans="1:1" x14ac:dyDescent="0.25">
      <c r="A4108" t="str">
        <f t="shared" si="65"/>
        <v/>
      </c>
    </row>
    <row r="4109" spans="1:1" x14ac:dyDescent="0.25">
      <c r="A4109" t="str">
        <f t="shared" si="65"/>
        <v/>
      </c>
    </row>
    <row r="4110" spans="1:1" x14ac:dyDescent="0.25">
      <c r="A4110" t="str">
        <f t="shared" si="65"/>
        <v/>
      </c>
    </row>
    <row r="4111" spans="1:1" x14ac:dyDescent="0.25">
      <c r="A4111" t="str">
        <f t="shared" si="65"/>
        <v/>
      </c>
    </row>
    <row r="4112" spans="1:1" x14ac:dyDescent="0.25">
      <c r="A4112" t="str">
        <f t="shared" si="65"/>
        <v/>
      </c>
    </row>
    <row r="4113" spans="1:1" x14ac:dyDescent="0.25">
      <c r="A4113" t="str">
        <f t="shared" si="65"/>
        <v/>
      </c>
    </row>
    <row r="4114" spans="1:1" x14ac:dyDescent="0.25">
      <c r="A4114" t="str">
        <f t="shared" si="65"/>
        <v/>
      </c>
    </row>
    <row r="4115" spans="1:1" x14ac:dyDescent="0.25">
      <c r="A4115" t="str">
        <f t="shared" si="65"/>
        <v/>
      </c>
    </row>
    <row r="4116" spans="1:1" x14ac:dyDescent="0.25">
      <c r="A4116" t="str">
        <f t="shared" si="65"/>
        <v/>
      </c>
    </row>
    <row r="4117" spans="1:1" x14ac:dyDescent="0.25">
      <c r="A4117" t="str">
        <f t="shared" si="65"/>
        <v/>
      </c>
    </row>
    <row r="4118" spans="1:1" x14ac:dyDescent="0.25">
      <c r="A4118" t="str">
        <f t="shared" si="65"/>
        <v/>
      </c>
    </row>
    <row r="4119" spans="1:1" x14ac:dyDescent="0.25">
      <c r="A4119" t="str">
        <f t="shared" si="65"/>
        <v/>
      </c>
    </row>
    <row r="4120" spans="1:1" x14ac:dyDescent="0.25">
      <c r="A4120" t="str">
        <f t="shared" si="65"/>
        <v/>
      </c>
    </row>
    <row r="4121" spans="1:1" x14ac:dyDescent="0.25">
      <c r="A4121" t="str">
        <f t="shared" si="65"/>
        <v/>
      </c>
    </row>
    <row r="4122" spans="1:1" x14ac:dyDescent="0.25">
      <c r="A4122" t="str">
        <f t="shared" si="65"/>
        <v/>
      </c>
    </row>
    <row r="4123" spans="1:1" x14ac:dyDescent="0.25">
      <c r="A4123" t="str">
        <f t="shared" si="65"/>
        <v/>
      </c>
    </row>
    <row r="4124" spans="1:1" x14ac:dyDescent="0.25">
      <c r="A4124" t="str">
        <f t="shared" si="65"/>
        <v/>
      </c>
    </row>
    <row r="4125" spans="1:1" x14ac:dyDescent="0.25">
      <c r="A4125" t="str">
        <f t="shared" si="65"/>
        <v/>
      </c>
    </row>
    <row r="4126" spans="1:1" x14ac:dyDescent="0.25">
      <c r="A4126" t="str">
        <f t="shared" si="65"/>
        <v/>
      </c>
    </row>
    <row r="4127" spans="1:1" x14ac:dyDescent="0.25">
      <c r="A4127" t="str">
        <f t="shared" si="65"/>
        <v/>
      </c>
    </row>
    <row r="4128" spans="1:1" x14ac:dyDescent="0.25">
      <c r="A4128" t="str">
        <f t="shared" si="65"/>
        <v/>
      </c>
    </row>
    <row r="4129" spans="1:1" x14ac:dyDescent="0.25">
      <c r="A4129" t="str">
        <f t="shared" si="65"/>
        <v/>
      </c>
    </row>
    <row r="4130" spans="1:1" x14ac:dyDescent="0.25">
      <c r="A4130" t="str">
        <f t="shared" si="65"/>
        <v/>
      </c>
    </row>
    <row r="4131" spans="1:1" x14ac:dyDescent="0.25">
      <c r="A4131" t="str">
        <f t="shared" si="65"/>
        <v/>
      </c>
    </row>
    <row r="4132" spans="1:1" x14ac:dyDescent="0.25">
      <c r="A4132" t="str">
        <f t="shared" si="65"/>
        <v/>
      </c>
    </row>
    <row r="4133" spans="1:1" x14ac:dyDescent="0.25">
      <c r="A4133" t="str">
        <f t="shared" si="65"/>
        <v/>
      </c>
    </row>
    <row r="4134" spans="1:1" x14ac:dyDescent="0.25">
      <c r="A4134" t="str">
        <f t="shared" si="65"/>
        <v/>
      </c>
    </row>
    <row r="4135" spans="1:1" x14ac:dyDescent="0.25">
      <c r="A4135" t="str">
        <f t="shared" si="65"/>
        <v/>
      </c>
    </row>
    <row r="4136" spans="1:1" x14ac:dyDescent="0.25">
      <c r="A4136" t="str">
        <f t="shared" si="65"/>
        <v/>
      </c>
    </row>
    <row r="4137" spans="1:1" x14ac:dyDescent="0.25">
      <c r="A4137" t="str">
        <f t="shared" si="65"/>
        <v/>
      </c>
    </row>
    <row r="4138" spans="1:1" x14ac:dyDescent="0.25">
      <c r="A4138" t="str">
        <f t="shared" si="65"/>
        <v/>
      </c>
    </row>
    <row r="4139" spans="1:1" x14ac:dyDescent="0.25">
      <c r="A4139" t="str">
        <f t="shared" si="65"/>
        <v/>
      </c>
    </row>
    <row r="4140" spans="1:1" x14ac:dyDescent="0.25">
      <c r="A4140" t="str">
        <f t="shared" si="65"/>
        <v/>
      </c>
    </row>
    <row r="4141" spans="1:1" x14ac:dyDescent="0.25">
      <c r="A4141" t="str">
        <f t="shared" si="65"/>
        <v/>
      </c>
    </row>
    <row r="4142" spans="1:1" x14ac:dyDescent="0.25">
      <c r="A4142" t="str">
        <f t="shared" si="65"/>
        <v/>
      </c>
    </row>
    <row r="4143" spans="1:1" x14ac:dyDescent="0.25">
      <c r="A4143" t="str">
        <f t="shared" si="65"/>
        <v/>
      </c>
    </row>
    <row r="4144" spans="1:1" x14ac:dyDescent="0.25">
      <c r="A4144" t="str">
        <f t="shared" si="65"/>
        <v/>
      </c>
    </row>
    <row r="4145" spans="1:1" x14ac:dyDescent="0.25">
      <c r="A4145" t="str">
        <f t="shared" si="65"/>
        <v/>
      </c>
    </row>
    <row r="4146" spans="1:1" x14ac:dyDescent="0.25">
      <c r="A4146" t="str">
        <f t="shared" si="65"/>
        <v/>
      </c>
    </row>
    <row r="4147" spans="1:1" x14ac:dyDescent="0.25">
      <c r="A4147" t="str">
        <f t="shared" si="65"/>
        <v/>
      </c>
    </row>
    <row r="4148" spans="1:1" x14ac:dyDescent="0.25">
      <c r="A4148" t="str">
        <f t="shared" si="65"/>
        <v/>
      </c>
    </row>
    <row r="4149" spans="1:1" x14ac:dyDescent="0.25">
      <c r="A4149" t="str">
        <f t="shared" si="65"/>
        <v/>
      </c>
    </row>
    <row r="4150" spans="1:1" x14ac:dyDescent="0.25">
      <c r="A4150" t="str">
        <f t="shared" si="65"/>
        <v/>
      </c>
    </row>
    <row r="4151" spans="1:1" x14ac:dyDescent="0.25">
      <c r="A4151" t="str">
        <f t="shared" si="65"/>
        <v/>
      </c>
    </row>
    <row r="4152" spans="1:1" x14ac:dyDescent="0.25">
      <c r="A4152" t="str">
        <f t="shared" si="65"/>
        <v/>
      </c>
    </row>
    <row r="4153" spans="1:1" x14ac:dyDescent="0.25">
      <c r="A4153" t="str">
        <f t="shared" si="65"/>
        <v/>
      </c>
    </row>
    <row r="4154" spans="1:1" x14ac:dyDescent="0.25">
      <c r="A4154" t="str">
        <f t="shared" si="65"/>
        <v/>
      </c>
    </row>
    <row r="4155" spans="1:1" x14ac:dyDescent="0.25">
      <c r="A4155" t="str">
        <f t="shared" si="65"/>
        <v/>
      </c>
    </row>
    <row r="4156" spans="1:1" x14ac:dyDescent="0.25">
      <c r="A4156" t="str">
        <f t="shared" si="65"/>
        <v/>
      </c>
    </row>
    <row r="4157" spans="1:1" x14ac:dyDescent="0.25">
      <c r="A4157" t="str">
        <f t="shared" si="65"/>
        <v/>
      </c>
    </row>
    <row r="4158" spans="1:1" x14ac:dyDescent="0.25">
      <c r="A4158" t="str">
        <f t="shared" si="65"/>
        <v/>
      </c>
    </row>
    <row r="4159" spans="1:1" x14ac:dyDescent="0.25">
      <c r="A4159" t="str">
        <f t="shared" si="65"/>
        <v/>
      </c>
    </row>
    <row r="4160" spans="1:1" x14ac:dyDescent="0.25">
      <c r="A4160" t="str">
        <f t="shared" si="65"/>
        <v/>
      </c>
    </row>
    <row r="4161" spans="1:1" x14ac:dyDescent="0.25">
      <c r="A4161" t="str">
        <f t="shared" si="65"/>
        <v/>
      </c>
    </row>
    <row r="4162" spans="1:1" x14ac:dyDescent="0.25">
      <c r="A4162" t="str">
        <f t="shared" si="65"/>
        <v/>
      </c>
    </row>
    <row r="4163" spans="1:1" x14ac:dyDescent="0.25">
      <c r="A4163" t="str">
        <f t="shared" si="65"/>
        <v/>
      </c>
    </row>
    <row r="4164" spans="1:1" x14ac:dyDescent="0.25">
      <c r="A4164" t="str">
        <f t="shared" si="65"/>
        <v/>
      </c>
    </row>
    <row r="4165" spans="1:1" x14ac:dyDescent="0.25">
      <c r="A4165" t="str">
        <f t="shared" ref="A4165:A4228" si="66">B4165&amp;C4165</f>
        <v/>
      </c>
    </row>
    <row r="4166" spans="1:1" x14ac:dyDescent="0.25">
      <c r="A4166" t="str">
        <f t="shared" si="66"/>
        <v/>
      </c>
    </row>
    <row r="4167" spans="1:1" x14ac:dyDescent="0.25">
      <c r="A4167" t="str">
        <f t="shared" si="66"/>
        <v/>
      </c>
    </row>
    <row r="4168" spans="1:1" x14ac:dyDescent="0.25">
      <c r="A4168" t="str">
        <f t="shared" si="66"/>
        <v/>
      </c>
    </row>
    <row r="4169" spans="1:1" x14ac:dyDescent="0.25">
      <c r="A4169" t="str">
        <f t="shared" si="66"/>
        <v/>
      </c>
    </row>
    <row r="4170" spans="1:1" x14ac:dyDescent="0.25">
      <c r="A4170" t="str">
        <f t="shared" si="66"/>
        <v/>
      </c>
    </row>
    <row r="4171" spans="1:1" x14ac:dyDescent="0.25">
      <c r="A4171" t="str">
        <f t="shared" si="66"/>
        <v/>
      </c>
    </row>
    <row r="4172" spans="1:1" x14ac:dyDescent="0.25">
      <c r="A4172" t="str">
        <f t="shared" si="66"/>
        <v/>
      </c>
    </row>
    <row r="4173" spans="1:1" x14ac:dyDescent="0.25">
      <c r="A4173" t="str">
        <f t="shared" si="66"/>
        <v/>
      </c>
    </row>
    <row r="4174" spans="1:1" x14ac:dyDescent="0.25">
      <c r="A4174" t="str">
        <f t="shared" si="66"/>
        <v/>
      </c>
    </row>
    <row r="4175" spans="1:1" x14ac:dyDescent="0.25">
      <c r="A4175" t="str">
        <f t="shared" si="66"/>
        <v/>
      </c>
    </row>
    <row r="4176" spans="1:1" x14ac:dyDescent="0.25">
      <c r="A4176" t="str">
        <f t="shared" si="66"/>
        <v/>
      </c>
    </row>
    <row r="4177" spans="1:1" x14ac:dyDescent="0.25">
      <c r="A4177" t="str">
        <f t="shared" si="66"/>
        <v/>
      </c>
    </row>
    <row r="4178" spans="1:1" x14ac:dyDescent="0.25">
      <c r="A4178" t="str">
        <f t="shared" si="66"/>
        <v/>
      </c>
    </row>
    <row r="4179" spans="1:1" x14ac:dyDescent="0.25">
      <c r="A4179" t="str">
        <f t="shared" si="66"/>
        <v/>
      </c>
    </row>
    <row r="4180" spans="1:1" x14ac:dyDescent="0.25">
      <c r="A4180" t="str">
        <f t="shared" si="66"/>
        <v/>
      </c>
    </row>
    <row r="4181" spans="1:1" x14ac:dyDescent="0.25">
      <c r="A4181" t="str">
        <f t="shared" si="66"/>
        <v/>
      </c>
    </row>
    <row r="4182" spans="1:1" x14ac:dyDescent="0.25">
      <c r="A4182" t="str">
        <f t="shared" si="66"/>
        <v/>
      </c>
    </row>
    <row r="4183" spans="1:1" x14ac:dyDescent="0.25">
      <c r="A4183" t="str">
        <f t="shared" si="66"/>
        <v/>
      </c>
    </row>
    <row r="4184" spans="1:1" x14ac:dyDescent="0.25">
      <c r="A4184" t="str">
        <f t="shared" si="66"/>
        <v/>
      </c>
    </row>
    <row r="4185" spans="1:1" x14ac:dyDescent="0.25">
      <c r="A4185" t="str">
        <f t="shared" si="66"/>
        <v/>
      </c>
    </row>
    <row r="4186" spans="1:1" x14ac:dyDescent="0.25">
      <c r="A4186" t="str">
        <f t="shared" si="66"/>
        <v/>
      </c>
    </row>
    <row r="4187" spans="1:1" x14ac:dyDescent="0.25">
      <c r="A4187" t="str">
        <f t="shared" si="66"/>
        <v/>
      </c>
    </row>
    <row r="4188" spans="1:1" x14ac:dyDescent="0.25">
      <c r="A4188" t="str">
        <f t="shared" si="66"/>
        <v/>
      </c>
    </row>
    <row r="4189" spans="1:1" x14ac:dyDescent="0.25">
      <c r="A4189" t="str">
        <f t="shared" si="66"/>
        <v/>
      </c>
    </row>
    <row r="4190" spans="1:1" x14ac:dyDescent="0.25">
      <c r="A4190" t="str">
        <f t="shared" si="66"/>
        <v/>
      </c>
    </row>
    <row r="4191" spans="1:1" x14ac:dyDescent="0.25">
      <c r="A4191" t="str">
        <f t="shared" si="66"/>
        <v/>
      </c>
    </row>
    <row r="4192" spans="1:1" x14ac:dyDescent="0.25">
      <c r="A4192" t="str">
        <f t="shared" si="66"/>
        <v/>
      </c>
    </row>
    <row r="4193" spans="1:1" x14ac:dyDescent="0.25">
      <c r="A4193" t="str">
        <f t="shared" si="66"/>
        <v/>
      </c>
    </row>
    <row r="4194" spans="1:1" x14ac:dyDescent="0.25">
      <c r="A4194" t="str">
        <f t="shared" si="66"/>
        <v/>
      </c>
    </row>
    <row r="4195" spans="1:1" x14ac:dyDescent="0.25">
      <c r="A4195" t="str">
        <f t="shared" si="66"/>
        <v/>
      </c>
    </row>
    <row r="4196" spans="1:1" x14ac:dyDescent="0.25">
      <c r="A4196" t="str">
        <f t="shared" si="66"/>
        <v/>
      </c>
    </row>
    <row r="4197" spans="1:1" x14ac:dyDescent="0.25">
      <c r="A4197" t="str">
        <f t="shared" si="66"/>
        <v/>
      </c>
    </row>
    <row r="4198" spans="1:1" x14ac:dyDescent="0.25">
      <c r="A4198" t="str">
        <f t="shared" si="66"/>
        <v/>
      </c>
    </row>
    <row r="4199" spans="1:1" x14ac:dyDescent="0.25">
      <c r="A4199" t="str">
        <f t="shared" si="66"/>
        <v/>
      </c>
    </row>
    <row r="4200" spans="1:1" x14ac:dyDescent="0.25">
      <c r="A4200" t="str">
        <f t="shared" si="66"/>
        <v/>
      </c>
    </row>
    <row r="4201" spans="1:1" x14ac:dyDescent="0.25">
      <c r="A4201" t="str">
        <f t="shared" si="66"/>
        <v/>
      </c>
    </row>
    <row r="4202" spans="1:1" x14ac:dyDescent="0.25">
      <c r="A4202" t="str">
        <f t="shared" si="66"/>
        <v/>
      </c>
    </row>
    <row r="4203" spans="1:1" x14ac:dyDescent="0.25">
      <c r="A4203" t="str">
        <f t="shared" si="66"/>
        <v/>
      </c>
    </row>
    <row r="4204" spans="1:1" x14ac:dyDescent="0.25">
      <c r="A4204" t="str">
        <f t="shared" si="66"/>
        <v/>
      </c>
    </row>
    <row r="4205" spans="1:1" x14ac:dyDescent="0.25">
      <c r="A4205" t="str">
        <f t="shared" si="66"/>
        <v/>
      </c>
    </row>
    <row r="4206" spans="1:1" x14ac:dyDescent="0.25">
      <c r="A4206" t="str">
        <f t="shared" si="66"/>
        <v/>
      </c>
    </row>
    <row r="4207" spans="1:1" x14ac:dyDescent="0.25">
      <c r="A4207" t="str">
        <f t="shared" si="66"/>
        <v/>
      </c>
    </row>
    <row r="4208" spans="1:1" x14ac:dyDescent="0.25">
      <c r="A4208" t="str">
        <f t="shared" si="66"/>
        <v/>
      </c>
    </row>
    <row r="4209" spans="1:1" x14ac:dyDescent="0.25">
      <c r="A4209" t="str">
        <f t="shared" si="66"/>
        <v/>
      </c>
    </row>
    <row r="4210" spans="1:1" x14ac:dyDescent="0.25">
      <c r="A4210" t="str">
        <f t="shared" si="66"/>
        <v/>
      </c>
    </row>
    <row r="4211" spans="1:1" x14ac:dyDescent="0.25">
      <c r="A4211" t="str">
        <f t="shared" si="66"/>
        <v/>
      </c>
    </row>
    <row r="4212" spans="1:1" x14ac:dyDescent="0.25">
      <c r="A4212" t="str">
        <f t="shared" si="66"/>
        <v/>
      </c>
    </row>
    <row r="4213" spans="1:1" x14ac:dyDescent="0.25">
      <c r="A4213" t="str">
        <f t="shared" si="66"/>
        <v/>
      </c>
    </row>
    <row r="4214" spans="1:1" x14ac:dyDescent="0.25">
      <c r="A4214" t="str">
        <f t="shared" si="66"/>
        <v/>
      </c>
    </row>
    <row r="4215" spans="1:1" x14ac:dyDescent="0.25">
      <c r="A4215" t="str">
        <f t="shared" si="66"/>
        <v/>
      </c>
    </row>
    <row r="4216" spans="1:1" x14ac:dyDescent="0.25">
      <c r="A4216" t="str">
        <f t="shared" si="66"/>
        <v/>
      </c>
    </row>
    <row r="4217" spans="1:1" x14ac:dyDescent="0.25">
      <c r="A4217" t="str">
        <f t="shared" si="66"/>
        <v/>
      </c>
    </row>
    <row r="4218" spans="1:1" x14ac:dyDescent="0.25">
      <c r="A4218" t="str">
        <f t="shared" si="66"/>
        <v/>
      </c>
    </row>
    <row r="4219" spans="1:1" x14ac:dyDescent="0.25">
      <c r="A4219" t="str">
        <f t="shared" si="66"/>
        <v/>
      </c>
    </row>
    <row r="4220" spans="1:1" x14ac:dyDescent="0.25">
      <c r="A4220" t="str">
        <f t="shared" si="66"/>
        <v/>
      </c>
    </row>
    <row r="4221" spans="1:1" x14ac:dyDescent="0.25">
      <c r="A4221" t="str">
        <f t="shared" si="66"/>
        <v/>
      </c>
    </row>
    <row r="4222" spans="1:1" x14ac:dyDescent="0.25">
      <c r="A4222" t="str">
        <f t="shared" si="66"/>
        <v/>
      </c>
    </row>
    <row r="4223" spans="1:1" x14ac:dyDescent="0.25">
      <c r="A4223" t="str">
        <f t="shared" si="66"/>
        <v/>
      </c>
    </row>
    <row r="4224" spans="1:1" x14ac:dyDescent="0.25">
      <c r="A4224" t="str">
        <f t="shared" si="66"/>
        <v/>
      </c>
    </row>
    <row r="4225" spans="1:1" x14ac:dyDescent="0.25">
      <c r="A4225" t="str">
        <f t="shared" si="66"/>
        <v/>
      </c>
    </row>
    <row r="4226" spans="1:1" x14ac:dyDescent="0.25">
      <c r="A4226" t="str">
        <f t="shared" si="66"/>
        <v/>
      </c>
    </row>
    <row r="4227" spans="1:1" x14ac:dyDescent="0.25">
      <c r="A4227" t="str">
        <f t="shared" si="66"/>
        <v/>
      </c>
    </row>
    <row r="4228" spans="1:1" x14ac:dyDescent="0.25">
      <c r="A4228" t="str">
        <f t="shared" si="66"/>
        <v/>
      </c>
    </row>
    <row r="4229" spans="1:1" x14ac:dyDescent="0.25">
      <c r="A4229" t="str">
        <f t="shared" ref="A4229:A4292" si="67">B4229&amp;C4229</f>
        <v/>
      </c>
    </row>
    <row r="4230" spans="1:1" x14ac:dyDescent="0.25">
      <c r="A4230" t="str">
        <f t="shared" si="67"/>
        <v/>
      </c>
    </row>
    <row r="4231" spans="1:1" x14ac:dyDescent="0.25">
      <c r="A4231" t="str">
        <f t="shared" si="67"/>
        <v/>
      </c>
    </row>
    <row r="4232" spans="1:1" x14ac:dyDescent="0.25">
      <c r="A4232" t="str">
        <f t="shared" si="67"/>
        <v/>
      </c>
    </row>
    <row r="4233" spans="1:1" x14ac:dyDescent="0.25">
      <c r="A4233" t="str">
        <f t="shared" si="67"/>
        <v/>
      </c>
    </row>
    <row r="4234" spans="1:1" x14ac:dyDescent="0.25">
      <c r="A4234" t="str">
        <f t="shared" si="67"/>
        <v/>
      </c>
    </row>
    <row r="4235" spans="1:1" x14ac:dyDescent="0.25">
      <c r="A4235" t="str">
        <f t="shared" si="67"/>
        <v/>
      </c>
    </row>
    <row r="4236" spans="1:1" x14ac:dyDescent="0.25">
      <c r="A4236" t="str">
        <f t="shared" si="67"/>
        <v/>
      </c>
    </row>
    <row r="4237" spans="1:1" x14ac:dyDescent="0.25">
      <c r="A4237" t="str">
        <f t="shared" si="67"/>
        <v/>
      </c>
    </row>
    <row r="4238" spans="1:1" x14ac:dyDescent="0.25">
      <c r="A4238" t="str">
        <f t="shared" si="67"/>
        <v/>
      </c>
    </row>
    <row r="4239" spans="1:1" x14ac:dyDescent="0.25">
      <c r="A4239" t="str">
        <f t="shared" si="67"/>
        <v/>
      </c>
    </row>
    <row r="4240" spans="1:1" x14ac:dyDescent="0.25">
      <c r="A4240" t="str">
        <f t="shared" si="67"/>
        <v/>
      </c>
    </row>
    <row r="4241" spans="1:1" x14ac:dyDescent="0.25">
      <c r="A4241" t="str">
        <f t="shared" si="67"/>
        <v/>
      </c>
    </row>
    <row r="4242" spans="1:1" x14ac:dyDescent="0.25">
      <c r="A4242" t="str">
        <f t="shared" si="67"/>
        <v/>
      </c>
    </row>
    <row r="4243" spans="1:1" x14ac:dyDescent="0.25">
      <c r="A4243" t="str">
        <f t="shared" si="67"/>
        <v/>
      </c>
    </row>
    <row r="4244" spans="1:1" x14ac:dyDescent="0.25">
      <c r="A4244" t="str">
        <f t="shared" si="67"/>
        <v/>
      </c>
    </row>
    <row r="4245" spans="1:1" x14ac:dyDescent="0.25">
      <c r="A4245" t="str">
        <f t="shared" si="67"/>
        <v/>
      </c>
    </row>
    <row r="4246" spans="1:1" x14ac:dyDescent="0.25">
      <c r="A4246" t="str">
        <f t="shared" si="67"/>
        <v/>
      </c>
    </row>
    <row r="4247" spans="1:1" x14ac:dyDescent="0.25">
      <c r="A4247" t="str">
        <f t="shared" si="67"/>
        <v/>
      </c>
    </row>
    <row r="4248" spans="1:1" x14ac:dyDescent="0.25">
      <c r="A4248" t="str">
        <f t="shared" si="67"/>
        <v/>
      </c>
    </row>
    <row r="4249" spans="1:1" x14ac:dyDescent="0.25">
      <c r="A4249" t="str">
        <f t="shared" si="67"/>
        <v/>
      </c>
    </row>
    <row r="4250" spans="1:1" x14ac:dyDescent="0.25">
      <c r="A4250" t="str">
        <f t="shared" si="67"/>
        <v/>
      </c>
    </row>
    <row r="4251" spans="1:1" x14ac:dyDescent="0.25">
      <c r="A4251" t="str">
        <f t="shared" si="67"/>
        <v/>
      </c>
    </row>
    <row r="4252" spans="1:1" x14ac:dyDescent="0.25">
      <c r="A4252" t="str">
        <f t="shared" si="67"/>
        <v/>
      </c>
    </row>
    <row r="4253" spans="1:1" x14ac:dyDescent="0.25">
      <c r="A4253" t="str">
        <f t="shared" si="67"/>
        <v/>
      </c>
    </row>
    <row r="4254" spans="1:1" x14ac:dyDescent="0.25">
      <c r="A4254" t="str">
        <f t="shared" si="67"/>
        <v/>
      </c>
    </row>
    <row r="4255" spans="1:1" x14ac:dyDescent="0.25">
      <c r="A4255" t="str">
        <f t="shared" si="67"/>
        <v/>
      </c>
    </row>
    <row r="4256" spans="1:1" x14ac:dyDescent="0.25">
      <c r="A4256" t="str">
        <f t="shared" si="67"/>
        <v/>
      </c>
    </row>
    <row r="4257" spans="1:1" x14ac:dyDescent="0.25">
      <c r="A4257" t="str">
        <f t="shared" si="67"/>
        <v/>
      </c>
    </row>
    <row r="4258" spans="1:1" x14ac:dyDescent="0.25">
      <c r="A4258" t="str">
        <f t="shared" si="67"/>
        <v/>
      </c>
    </row>
    <row r="4259" spans="1:1" x14ac:dyDescent="0.25">
      <c r="A4259" t="str">
        <f t="shared" si="67"/>
        <v/>
      </c>
    </row>
    <row r="4260" spans="1:1" x14ac:dyDescent="0.25">
      <c r="A4260" t="str">
        <f t="shared" si="67"/>
        <v/>
      </c>
    </row>
    <row r="4261" spans="1:1" x14ac:dyDescent="0.25">
      <c r="A4261" t="str">
        <f t="shared" si="67"/>
        <v/>
      </c>
    </row>
    <row r="4262" spans="1:1" x14ac:dyDescent="0.25">
      <c r="A4262" t="str">
        <f t="shared" si="67"/>
        <v/>
      </c>
    </row>
    <row r="4263" spans="1:1" x14ac:dyDescent="0.25">
      <c r="A4263" t="str">
        <f t="shared" si="67"/>
        <v/>
      </c>
    </row>
    <row r="4264" spans="1:1" x14ac:dyDescent="0.25">
      <c r="A4264" t="str">
        <f t="shared" si="67"/>
        <v/>
      </c>
    </row>
    <row r="4265" spans="1:1" x14ac:dyDescent="0.25">
      <c r="A4265" t="str">
        <f t="shared" si="67"/>
        <v/>
      </c>
    </row>
    <row r="4266" spans="1:1" x14ac:dyDescent="0.25">
      <c r="A4266" t="str">
        <f t="shared" si="67"/>
        <v/>
      </c>
    </row>
    <row r="4267" spans="1:1" x14ac:dyDescent="0.25">
      <c r="A4267" t="str">
        <f t="shared" si="67"/>
        <v/>
      </c>
    </row>
    <row r="4268" spans="1:1" x14ac:dyDescent="0.25">
      <c r="A4268" t="str">
        <f t="shared" si="67"/>
        <v/>
      </c>
    </row>
    <row r="4269" spans="1:1" x14ac:dyDescent="0.25">
      <c r="A4269" t="str">
        <f t="shared" si="67"/>
        <v/>
      </c>
    </row>
    <row r="4270" spans="1:1" x14ac:dyDescent="0.25">
      <c r="A4270" t="str">
        <f t="shared" si="67"/>
        <v/>
      </c>
    </row>
    <row r="4271" spans="1:1" x14ac:dyDescent="0.25">
      <c r="A4271" t="str">
        <f t="shared" si="67"/>
        <v/>
      </c>
    </row>
    <row r="4272" spans="1:1" x14ac:dyDescent="0.25">
      <c r="A4272" t="str">
        <f t="shared" si="67"/>
        <v/>
      </c>
    </row>
    <row r="4273" spans="1:1" x14ac:dyDescent="0.25">
      <c r="A4273" t="str">
        <f t="shared" si="67"/>
        <v/>
      </c>
    </row>
    <row r="4274" spans="1:1" x14ac:dyDescent="0.25">
      <c r="A4274" t="str">
        <f t="shared" si="67"/>
        <v/>
      </c>
    </row>
    <row r="4275" spans="1:1" x14ac:dyDescent="0.25">
      <c r="A4275" t="str">
        <f t="shared" si="67"/>
        <v/>
      </c>
    </row>
    <row r="4276" spans="1:1" x14ac:dyDescent="0.25">
      <c r="A4276" t="str">
        <f t="shared" si="67"/>
        <v/>
      </c>
    </row>
    <row r="4277" spans="1:1" x14ac:dyDescent="0.25">
      <c r="A4277" t="str">
        <f t="shared" si="67"/>
        <v/>
      </c>
    </row>
    <row r="4278" spans="1:1" x14ac:dyDescent="0.25">
      <c r="A4278" t="str">
        <f t="shared" si="67"/>
        <v/>
      </c>
    </row>
    <row r="4279" spans="1:1" x14ac:dyDescent="0.25">
      <c r="A4279" t="str">
        <f t="shared" si="67"/>
        <v/>
      </c>
    </row>
    <row r="4280" spans="1:1" x14ac:dyDescent="0.25">
      <c r="A4280" t="str">
        <f t="shared" si="67"/>
        <v/>
      </c>
    </row>
    <row r="4281" spans="1:1" x14ac:dyDescent="0.25">
      <c r="A4281" t="str">
        <f t="shared" si="67"/>
        <v/>
      </c>
    </row>
    <row r="4282" spans="1:1" x14ac:dyDescent="0.25">
      <c r="A4282" t="str">
        <f t="shared" si="67"/>
        <v/>
      </c>
    </row>
    <row r="4283" spans="1:1" x14ac:dyDescent="0.25">
      <c r="A4283" t="str">
        <f t="shared" si="67"/>
        <v/>
      </c>
    </row>
    <row r="4284" spans="1:1" x14ac:dyDescent="0.25">
      <c r="A4284" t="str">
        <f t="shared" si="67"/>
        <v/>
      </c>
    </row>
    <row r="4285" spans="1:1" x14ac:dyDescent="0.25">
      <c r="A4285" t="str">
        <f t="shared" si="67"/>
        <v/>
      </c>
    </row>
    <row r="4286" spans="1:1" x14ac:dyDescent="0.25">
      <c r="A4286" t="str">
        <f t="shared" si="67"/>
        <v/>
      </c>
    </row>
    <row r="4287" spans="1:1" x14ac:dyDescent="0.25">
      <c r="A4287" t="str">
        <f t="shared" si="67"/>
        <v/>
      </c>
    </row>
    <row r="4288" spans="1:1" x14ac:dyDescent="0.25">
      <c r="A4288" t="str">
        <f t="shared" si="67"/>
        <v/>
      </c>
    </row>
    <row r="4289" spans="1:1" x14ac:dyDescent="0.25">
      <c r="A4289" t="str">
        <f t="shared" si="67"/>
        <v/>
      </c>
    </row>
    <row r="4290" spans="1:1" x14ac:dyDescent="0.25">
      <c r="A4290" t="str">
        <f t="shared" si="67"/>
        <v/>
      </c>
    </row>
    <row r="4291" spans="1:1" x14ac:dyDescent="0.25">
      <c r="A4291" t="str">
        <f t="shared" si="67"/>
        <v/>
      </c>
    </row>
    <row r="4292" spans="1:1" x14ac:dyDescent="0.25">
      <c r="A4292" t="str">
        <f t="shared" si="67"/>
        <v/>
      </c>
    </row>
    <row r="4293" spans="1:1" x14ac:dyDescent="0.25">
      <c r="A4293" t="str">
        <f t="shared" ref="A4293:A4356" si="68">B4293&amp;C4293</f>
        <v/>
      </c>
    </row>
    <row r="4294" spans="1:1" x14ac:dyDescent="0.25">
      <c r="A4294" t="str">
        <f t="shared" si="68"/>
        <v/>
      </c>
    </row>
    <row r="4295" spans="1:1" x14ac:dyDescent="0.25">
      <c r="A4295" t="str">
        <f t="shared" si="68"/>
        <v/>
      </c>
    </row>
    <row r="4296" spans="1:1" x14ac:dyDescent="0.25">
      <c r="A4296" t="str">
        <f t="shared" si="68"/>
        <v/>
      </c>
    </row>
    <row r="4297" spans="1:1" x14ac:dyDescent="0.25">
      <c r="A4297" t="str">
        <f t="shared" si="68"/>
        <v/>
      </c>
    </row>
    <row r="4298" spans="1:1" x14ac:dyDescent="0.25">
      <c r="A4298" t="str">
        <f t="shared" si="68"/>
        <v/>
      </c>
    </row>
    <row r="4299" spans="1:1" x14ac:dyDescent="0.25">
      <c r="A4299" t="str">
        <f t="shared" si="68"/>
        <v/>
      </c>
    </row>
    <row r="4300" spans="1:1" x14ac:dyDescent="0.25">
      <c r="A4300" t="str">
        <f t="shared" si="68"/>
        <v/>
      </c>
    </row>
    <row r="4301" spans="1:1" x14ac:dyDescent="0.25">
      <c r="A4301" t="str">
        <f t="shared" si="68"/>
        <v/>
      </c>
    </row>
    <row r="4302" spans="1:1" x14ac:dyDescent="0.25">
      <c r="A4302" t="str">
        <f t="shared" si="68"/>
        <v/>
      </c>
    </row>
    <row r="4303" spans="1:1" x14ac:dyDescent="0.25">
      <c r="A4303" t="str">
        <f t="shared" si="68"/>
        <v/>
      </c>
    </row>
    <row r="4304" spans="1:1" x14ac:dyDescent="0.25">
      <c r="A4304" t="str">
        <f t="shared" si="68"/>
        <v/>
      </c>
    </row>
    <row r="4305" spans="1:1" x14ac:dyDescent="0.25">
      <c r="A4305" t="str">
        <f t="shared" si="68"/>
        <v/>
      </c>
    </row>
    <row r="4306" spans="1:1" x14ac:dyDescent="0.25">
      <c r="A4306" t="str">
        <f t="shared" si="68"/>
        <v/>
      </c>
    </row>
    <row r="4307" spans="1:1" x14ac:dyDescent="0.25">
      <c r="A4307" t="str">
        <f t="shared" si="68"/>
        <v/>
      </c>
    </row>
    <row r="4308" spans="1:1" x14ac:dyDescent="0.25">
      <c r="A4308" t="str">
        <f t="shared" si="68"/>
        <v/>
      </c>
    </row>
    <row r="4309" spans="1:1" x14ac:dyDescent="0.25">
      <c r="A4309" t="str">
        <f t="shared" si="68"/>
        <v/>
      </c>
    </row>
    <row r="4310" spans="1:1" x14ac:dyDescent="0.25">
      <c r="A4310" t="str">
        <f t="shared" si="68"/>
        <v/>
      </c>
    </row>
    <row r="4311" spans="1:1" x14ac:dyDescent="0.25">
      <c r="A4311" t="str">
        <f t="shared" si="68"/>
        <v/>
      </c>
    </row>
    <row r="4312" spans="1:1" x14ac:dyDescent="0.25">
      <c r="A4312" t="str">
        <f t="shared" si="68"/>
        <v/>
      </c>
    </row>
    <row r="4313" spans="1:1" x14ac:dyDescent="0.25">
      <c r="A4313" t="str">
        <f t="shared" si="68"/>
        <v/>
      </c>
    </row>
    <row r="4314" spans="1:1" x14ac:dyDescent="0.25">
      <c r="A4314" t="str">
        <f t="shared" si="68"/>
        <v/>
      </c>
    </row>
    <row r="4315" spans="1:1" x14ac:dyDescent="0.25">
      <c r="A4315" t="str">
        <f t="shared" si="68"/>
        <v/>
      </c>
    </row>
    <row r="4316" spans="1:1" x14ac:dyDescent="0.25">
      <c r="A4316" t="str">
        <f t="shared" si="68"/>
        <v/>
      </c>
    </row>
    <row r="4317" spans="1:1" x14ac:dyDescent="0.25">
      <c r="A4317" t="str">
        <f t="shared" si="68"/>
        <v/>
      </c>
    </row>
    <row r="4318" spans="1:1" x14ac:dyDescent="0.25">
      <c r="A4318" t="str">
        <f t="shared" si="68"/>
        <v/>
      </c>
    </row>
    <row r="4319" spans="1:1" x14ac:dyDescent="0.25">
      <c r="A4319" t="str">
        <f t="shared" si="68"/>
        <v/>
      </c>
    </row>
    <row r="4320" spans="1:1" x14ac:dyDescent="0.25">
      <c r="A4320" t="str">
        <f t="shared" si="68"/>
        <v/>
      </c>
    </row>
    <row r="4321" spans="1:1" x14ac:dyDescent="0.25">
      <c r="A4321" t="str">
        <f t="shared" si="68"/>
        <v/>
      </c>
    </row>
    <row r="4322" spans="1:1" x14ac:dyDescent="0.25">
      <c r="A4322" t="str">
        <f t="shared" si="68"/>
        <v/>
      </c>
    </row>
    <row r="4323" spans="1:1" x14ac:dyDescent="0.25">
      <c r="A4323" t="str">
        <f t="shared" si="68"/>
        <v/>
      </c>
    </row>
    <row r="4324" spans="1:1" x14ac:dyDescent="0.25">
      <c r="A4324" t="str">
        <f t="shared" si="68"/>
        <v/>
      </c>
    </row>
    <row r="4325" spans="1:1" x14ac:dyDescent="0.25">
      <c r="A4325" t="str">
        <f t="shared" si="68"/>
        <v/>
      </c>
    </row>
    <row r="4326" spans="1:1" x14ac:dyDescent="0.25">
      <c r="A4326" t="str">
        <f t="shared" si="68"/>
        <v/>
      </c>
    </row>
    <row r="4327" spans="1:1" x14ac:dyDescent="0.25">
      <c r="A4327" t="str">
        <f t="shared" si="68"/>
        <v/>
      </c>
    </row>
    <row r="4328" spans="1:1" x14ac:dyDescent="0.25">
      <c r="A4328" t="str">
        <f t="shared" si="68"/>
        <v/>
      </c>
    </row>
    <row r="4329" spans="1:1" x14ac:dyDescent="0.25">
      <c r="A4329" t="str">
        <f t="shared" si="68"/>
        <v/>
      </c>
    </row>
    <row r="4330" spans="1:1" x14ac:dyDescent="0.25">
      <c r="A4330" t="str">
        <f t="shared" si="68"/>
        <v/>
      </c>
    </row>
    <row r="4331" spans="1:1" x14ac:dyDescent="0.25">
      <c r="A4331" t="str">
        <f t="shared" si="68"/>
        <v/>
      </c>
    </row>
    <row r="4332" spans="1:1" x14ac:dyDescent="0.25">
      <c r="A4332" t="str">
        <f t="shared" si="68"/>
        <v/>
      </c>
    </row>
    <row r="4333" spans="1:1" x14ac:dyDescent="0.25">
      <c r="A4333" t="str">
        <f t="shared" si="68"/>
        <v/>
      </c>
    </row>
    <row r="4334" spans="1:1" x14ac:dyDescent="0.25">
      <c r="A4334" t="str">
        <f t="shared" si="68"/>
        <v/>
      </c>
    </row>
    <row r="4335" spans="1:1" x14ac:dyDescent="0.25">
      <c r="A4335" t="str">
        <f t="shared" si="68"/>
        <v/>
      </c>
    </row>
    <row r="4336" spans="1:1" x14ac:dyDescent="0.25">
      <c r="A4336" t="str">
        <f t="shared" si="68"/>
        <v/>
      </c>
    </row>
    <row r="4337" spans="1:1" x14ac:dyDescent="0.25">
      <c r="A4337" t="str">
        <f t="shared" si="68"/>
        <v/>
      </c>
    </row>
    <row r="4338" spans="1:1" x14ac:dyDescent="0.25">
      <c r="A4338" t="str">
        <f t="shared" si="68"/>
        <v/>
      </c>
    </row>
    <row r="4339" spans="1:1" x14ac:dyDescent="0.25">
      <c r="A4339" t="str">
        <f t="shared" si="68"/>
        <v/>
      </c>
    </row>
    <row r="4340" spans="1:1" x14ac:dyDescent="0.25">
      <c r="A4340" t="str">
        <f t="shared" si="68"/>
        <v/>
      </c>
    </row>
    <row r="4341" spans="1:1" x14ac:dyDescent="0.25">
      <c r="A4341" t="str">
        <f t="shared" si="68"/>
        <v/>
      </c>
    </row>
    <row r="4342" spans="1:1" x14ac:dyDescent="0.25">
      <c r="A4342" t="str">
        <f t="shared" si="68"/>
        <v/>
      </c>
    </row>
    <row r="4343" spans="1:1" x14ac:dyDescent="0.25">
      <c r="A4343" t="str">
        <f t="shared" si="68"/>
        <v/>
      </c>
    </row>
    <row r="4344" spans="1:1" x14ac:dyDescent="0.25">
      <c r="A4344" t="str">
        <f t="shared" si="68"/>
        <v/>
      </c>
    </row>
    <row r="4345" spans="1:1" x14ac:dyDescent="0.25">
      <c r="A4345" t="str">
        <f t="shared" si="68"/>
        <v/>
      </c>
    </row>
    <row r="4346" spans="1:1" x14ac:dyDescent="0.25">
      <c r="A4346" t="str">
        <f t="shared" si="68"/>
        <v/>
      </c>
    </row>
    <row r="4347" spans="1:1" x14ac:dyDescent="0.25">
      <c r="A4347" t="str">
        <f t="shared" si="68"/>
        <v/>
      </c>
    </row>
    <row r="4348" spans="1:1" x14ac:dyDescent="0.25">
      <c r="A4348" t="str">
        <f t="shared" si="68"/>
        <v/>
      </c>
    </row>
    <row r="4349" spans="1:1" x14ac:dyDescent="0.25">
      <c r="A4349" t="str">
        <f t="shared" si="68"/>
        <v/>
      </c>
    </row>
    <row r="4350" spans="1:1" x14ac:dyDescent="0.25">
      <c r="A4350" t="str">
        <f t="shared" si="68"/>
        <v/>
      </c>
    </row>
    <row r="4351" spans="1:1" x14ac:dyDescent="0.25">
      <c r="A4351" t="str">
        <f t="shared" si="68"/>
        <v/>
      </c>
    </row>
    <row r="4352" spans="1:1" x14ac:dyDescent="0.25">
      <c r="A4352" t="str">
        <f t="shared" si="68"/>
        <v/>
      </c>
    </row>
    <row r="4353" spans="1:1" x14ac:dyDescent="0.25">
      <c r="A4353" t="str">
        <f t="shared" si="68"/>
        <v/>
      </c>
    </row>
    <row r="4354" spans="1:1" x14ac:dyDescent="0.25">
      <c r="A4354" t="str">
        <f t="shared" si="68"/>
        <v/>
      </c>
    </row>
    <row r="4355" spans="1:1" x14ac:dyDescent="0.25">
      <c r="A4355" t="str">
        <f t="shared" si="68"/>
        <v/>
      </c>
    </row>
    <row r="4356" spans="1:1" x14ac:dyDescent="0.25">
      <c r="A4356" t="str">
        <f t="shared" si="68"/>
        <v/>
      </c>
    </row>
    <row r="4357" spans="1:1" x14ac:dyDescent="0.25">
      <c r="A4357" t="str">
        <f t="shared" ref="A4357:A4420" si="69">B4357&amp;C4357</f>
        <v/>
      </c>
    </row>
    <row r="4358" spans="1:1" x14ac:dyDescent="0.25">
      <c r="A4358" t="str">
        <f t="shared" si="69"/>
        <v/>
      </c>
    </row>
    <row r="4359" spans="1:1" x14ac:dyDescent="0.25">
      <c r="A4359" t="str">
        <f t="shared" si="69"/>
        <v/>
      </c>
    </row>
    <row r="4360" spans="1:1" x14ac:dyDescent="0.25">
      <c r="A4360" t="str">
        <f t="shared" si="69"/>
        <v/>
      </c>
    </row>
    <row r="4361" spans="1:1" x14ac:dyDescent="0.25">
      <c r="A4361" t="str">
        <f t="shared" si="69"/>
        <v/>
      </c>
    </row>
    <row r="4362" spans="1:1" x14ac:dyDescent="0.25">
      <c r="A4362" t="str">
        <f t="shared" si="69"/>
        <v/>
      </c>
    </row>
    <row r="4363" spans="1:1" x14ac:dyDescent="0.25">
      <c r="A4363" t="str">
        <f t="shared" si="69"/>
        <v/>
      </c>
    </row>
    <row r="4364" spans="1:1" x14ac:dyDescent="0.25">
      <c r="A4364" t="str">
        <f t="shared" si="69"/>
        <v/>
      </c>
    </row>
    <row r="4365" spans="1:1" x14ac:dyDescent="0.25">
      <c r="A4365" t="str">
        <f t="shared" si="69"/>
        <v/>
      </c>
    </row>
    <row r="4366" spans="1:1" x14ac:dyDescent="0.25">
      <c r="A4366" t="str">
        <f t="shared" si="69"/>
        <v/>
      </c>
    </row>
    <row r="4367" spans="1:1" x14ac:dyDescent="0.25">
      <c r="A4367" t="str">
        <f t="shared" si="69"/>
        <v/>
      </c>
    </row>
    <row r="4368" spans="1:1" x14ac:dyDescent="0.25">
      <c r="A4368" t="str">
        <f t="shared" si="69"/>
        <v/>
      </c>
    </row>
    <row r="4369" spans="1:1" x14ac:dyDescent="0.25">
      <c r="A4369" t="str">
        <f t="shared" si="69"/>
        <v/>
      </c>
    </row>
    <row r="4370" spans="1:1" x14ac:dyDescent="0.25">
      <c r="A4370" t="str">
        <f t="shared" si="69"/>
        <v/>
      </c>
    </row>
    <row r="4371" spans="1:1" x14ac:dyDescent="0.25">
      <c r="A4371" t="str">
        <f t="shared" si="69"/>
        <v/>
      </c>
    </row>
    <row r="4372" spans="1:1" x14ac:dyDescent="0.25">
      <c r="A4372" t="str">
        <f t="shared" si="69"/>
        <v/>
      </c>
    </row>
    <row r="4373" spans="1:1" x14ac:dyDescent="0.25">
      <c r="A4373" t="str">
        <f t="shared" si="69"/>
        <v/>
      </c>
    </row>
    <row r="4374" spans="1:1" x14ac:dyDescent="0.25">
      <c r="A4374" t="str">
        <f t="shared" si="69"/>
        <v/>
      </c>
    </row>
    <row r="4375" spans="1:1" x14ac:dyDescent="0.25">
      <c r="A4375" t="str">
        <f t="shared" si="69"/>
        <v/>
      </c>
    </row>
    <row r="4376" spans="1:1" x14ac:dyDescent="0.25">
      <c r="A4376" t="str">
        <f t="shared" si="69"/>
        <v/>
      </c>
    </row>
    <row r="4377" spans="1:1" x14ac:dyDescent="0.25">
      <c r="A4377" t="str">
        <f t="shared" si="69"/>
        <v/>
      </c>
    </row>
    <row r="4378" spans="1:1" x14ac:dyDescent="0.25">
      <c r="A4378" t="str">
        <f t="shared" si="69"/>
        <v/>
      </c>
    </row>
    <row r="4379" spans="1:1" x14ac:dyDescent="0.25">
      <c r="A4379" t="str">
        <f t="shared" si="69"/>
        <v/>
      </c>
    </row>
    <row r="4380" spans="1:1" x14ac:dyDescent="0.25">
      <c r="A4380" t="str">
        <f t="shared" si="69"/>
        <v/>
      </c>
    </row>
    <row r="4381" spans="1:1" x14ac:dyDescent="0.25">
      <c r="A4381" t="str">
        <f t="shared" si="69"/>
        <v/>
      </c>
    </row>
    <row r="4382" spans="1:1" x14ac:dyDescent="0.25">
      <c r="A4382" t="str">
        <f t="shared" si="69"/>
        <v/>
      </c>
    </row>
    <row r="4383" spans="1:1" x14ac:dyDescent="0.25">
      <c r="A4383" t="str">
        <f t="shared" si="69"/>
        <v/>
      </c>
    </row>
    <row r="4384" spans="1:1" x14ac:dyDescent="0.25">
      <c r="A4384" t="str">
        <f t="shared" si="69"/>
        <v/>
      </c>
    </row>
    <row r="4385" spans="1:1" x14ac:dyDescent="0.25">
      <c r="A4385" t="str">
        <f t="shared" si="69"/>
        <v/>
      </c>
    </row>
    <row r="4386" spans="1:1" x14ac:dyDescent="0.25">
      <c r="A4386" t="str">
        <f t="shared" si="69"/>
        <v/>
      </c>
    </row>
    <row r="4387" spans="1:1" x14ac:dyDescent="0.25">
      <c r="A4387" t="str">
        <f t="shared" si="69"/>
        <v/>
      </c>
    </row>
    <row r="4388" spans="1:1" x14ac:dyDescent="0.25">
      <c r="A4388" t="str">
        <f t="shared" si="69"/>
        <v/>
      </c>
    </row>
    <row r="4389" spans="1:1" x14ac:dyDescent="0.25">
      <c r="A4389" t="str">
        <f t="shared" si="69"/>
        <v/>
      </c>
    </row>
    <row r="4390" spans="1:1" x14ac:dyDescent="0.25">
      <c r="A4390" t="str">
        <f t="shared" si="69"/>
        <v/>
      </c>
    </row>
    <row r="4391" spans="1:1" x14ac:dyDescent="0.25">
      <c r="A4391" t="str">
        <f t="shared" si="69"/>
        <v/>
      </c>
    </row>
    <row r="4392" spans="1:1" x14ac:dyDescent="0.25">
      <c r="A4392" t="str">
        <f t="shared" si="69"/>
        <v/>
      </c>
    </row>
    <row r="4393" spans="1:1" x14ac:dyDescent="0.25">
      <c r="A4393" t="str">
        <f t="shared" si="69"/>
        <v/>
      </c>
    </row>
    <row r="4394" spans="1:1" x14ac:dyDescent="0.25">
      <c r="A4394" t="str">
        <f t="shared" si="69"/>
        <v/>
      </c>
    </row>
    <row r="4395" spans="1:1" x14ac:dyDescent="0.25">
      <c r="A4395" t="str">
        <f t="shared" si="69"/>
        <v/>
      </c>
    </row>
    <row r="4396" spans="1:1" x14ac:dyDescent="0.25">
      <c r="A4396" t="str">
        <f t="shared" si="69"/>
        <v/>
      </c>
    </row>
    <row r="4397" spans="1:1" x14ac:dyDescent="0.25">
      <c r="A4397" t="str">
        <f t="shared" si="69"/>
        <v/>
      </c>
    </row>
    <row r="4398" spans="1:1" x14ac:dyDescent="0.25">
      <c r="A4398" t="str">
        <f t="shared" si="69"/>
        <v/>
      </c>
    </row>
    <row r="4399" spans="1:1" x14ac:dyDescent="0.25">
      <c r="A4399" t="str">
        <f t="shared" si="69"/>
        <v/>
      </c>
    </row>
    <row r="4400" spans="1:1" x14ac:dyDescent="0.25">
      <c r="A4400" t="str">
        <f t="shared" si="69"/>
        <v/>
      </c>
    </row>
    <row r="4401" spans="1:1" x14ac:dyDescent="0.25">
      <c r="A4401" t="str">
        <f t="shared" si="69"/>
        <v/>
      </c>
    </row>
    <row r="4402" spans="1:1" x14ac:dyDescent="0.25">
      <c r="A4402" t="str">
        <f t="shared" si="69"/>
        <v/>
      </c>
    </row>
    <row r="4403" spans="1:1" x14ac:dyDescent="0.25">
      <c r="A4403" t="str">
        <f t="shared" si="69"/>
        <v/>
      </c>
    </row>
    <row r="4404" spans="1:1" x14ac:dyDescent="0.25">
      <c r="A4404" t="str">
        <f t="shared" si="69"/>
        <v/>
      </c>
    </row>
    <row r="4405" spans="1:1" x14ac:dyDescent="0.25">
      <c r="A4405" t="str">
        <f t="shared" si="69"/>
        <v/>
      </c>
    </row>
    <row r="4406" spans="1:1" x14ac:dyDescent="0.25">
      <c r="A4406" t="str">
        <f t="shared" si="69"/>
        <v/>
      </c>
    </row>
    <row r="4407" spans="1:1" x14ac:dyDescent="0.25">
      <c r="A4407" t="str">
        <f t="shared" si="69"/>
        <v/>
      </c>
    </row>
    <row r="4408" spans="1:1" x14ac:dyDescent="0.25">
      <c r="A4408" t="str">
        <f t="shared" si="69"/>
        <v/>
      </c>
    </row>
    <row r="4409" spans="1:1" x14ac:dyDescent="0.25">
      <c r="A4409" t="str">
        <f t="shared" si="69"/>
        <v/>
      </c>
    </row>
    <row r="4410" spans="1:1" x14ac:dyDescent="0.25">
      <c r="A4410" t="str">
        <f t="shared" si="69"/>
        <v/>
      </c>
    </row>
    <row r="4411" spans="1:1" x14ac:dyDescent="0.25">
      <c r="A4411" t="str">
        <f t="shared" si="69"/>
        <v/>
      </c>
    </row>
    <row r="4412" spans="1:1" x14ac:dyDescent="0.25">
      <c r="A4412" t="str">
        <f t="shared" si="69"/>
        <v/>
      </c>
    </row>
    <row r="4413" spans="1:1" x14ac:dyDescent="0.25">
      <c r="A4413" t="str">
        <f t="shared" si="69"/>
        <v/>
      </c>
    </row>
    <row r="4414" spans="1:1" x14ac:dyDescent="0.25">
      <c r="A4414" t="str">
        <f t="shared" si="69"/>
        <v/>
      </c>
    </row>
    <row r="4415" spans="1:1" x14ac:dyDescent="0.25">
      <c r="A4415" t="str">
        <f t="shared" si="69"/>
        <v/>
      </c>
    </row>
    <row r="4416" spans="1:1" x14ac:dyDescent="0.25">
      <c r="A4416" t="str">
        <f t="shared" si="69"/>
        <v/>
      </c>
    </row>
    <row r="4417" spans="1:1" x14ac:dyDescent="0.25">
      <c r="A4417" t="str">
        <f t="shared" si="69"/>
        <v/>
      </c>
    </row>
    <row r="4418" spans="1:1" x14ac:dyDescent="0.25">
      <c r="A4418" t="str">
        <f t="shared" si="69"/>
        <v/>
      </c>
    </row>
    <row r="4419" spans="1:1" x14ac:dyDescent="0.25">
      <c r="A4419" t="str">
        <f t="shared" si="69"/>
        <v/>
      </c>
    </row>
    <row r="4420" spans="1:1" x14ac:dyDescent="0.25">
      <c r="A4420" t="str">
        <f t="shared" si="69"/>
        <v/>
      </c>
    </row>
    <row r="4421" spans="1:1" x14ac:dyDescent="0.25">
      <c r="A4421" t="str">
        <f t="shared" ref="A4421:A4484" si="70">B4421&amp;C4421</f>
        <v/>
      </c>
    </row>
    <row r="4422" spans="1:1" x14ac:dyDescent="0.25">
      <c r="A4422" t="str">
        <f t="shared" si="70"/>
        <v/>
      </c>
    </row>
    <row r="4423" spans="1:1" x14ac:dyDescent="0.25">
      <c r="A4423" t="str">
        <f t="shared" si="70"/>
        <v/>
      </c>
    </row>
    <row r="4424" spans="1:1" x14ac:dyDescent="0.25">
      <c r="A4424" t="str">
        <f t="shared" si="70"/>
        <v/>
      </c>
    </row>
    <row r="4425" spans="1:1" x14ac:dyDescent="0.25">
      <c r="A4425" t="str">
        <f t="shared" si="70"/>
        <v/>
      </c>
    </row>
    <row r="4426" spans="1:1" x14ac:dyDescent="0.25">
      <c r="A4426" t="str">
        <f t="shared" si="70"/>
        <v/>
      </c>
    </row>
    <row r="4427" spans="1:1" x14ac:dyDescent="0.25">
      <c r="A4427" t="str">
        <f t="shared" si="70"/>
        <v/>
      </c>
    </row>
    <row r="4428" spans="1:1" x14ac:dyDescent="0.25">
      <c r="A4428" t="str">
        <f t="shared" si="70"/>
        <v/>
      </c>
    </row>
    <row r="4429" spans="1:1" x14ac:dyDescent="0.25">
      <c r="A4429" t="str">
        <f t="shared" si="70"/>
        <v/>
      </c>
    </row>
    <row r="4430" spans="1:1" x14ac:dyDescent="0.25">
      <c r="A4430" t="str">
        <f t="shared" si="70"/>
        <v/>
      </c>
    </row>
    <row r="4431" spans="1:1" x14ac:dyDescent="0.25">
      <c r="A4431" t="str">
        <f t="shared" si="70"/>
        <v/>
      </c>
    </row>
    <row r="4432" spans="1:1" x14ac:dyDescent="0.25">
      <c r="A4432" t="str">
        <f t="shared" si="70"/>
        <v/>
      </c>
    </row>
    <row r="4433" spans="1:1" x14ac:dyDescent="0.25">
      <c r="A4433" t="str">
        <f t="shared" si="70"/>
        <v/>
      </c>
    </row>
    <row r="4434" spans="1:1" x14ac:dyDescent="0.25">
      <c r="A4434" t="str">
        <f t="shared" si="70"/>
        <v/>
      </c>
    </row>
    <row r="4435" spans="1:1" x14ac:dyDescent="0.25">
      <c r="A4435" t="str">
        <f t="shared" si="70"/>
        <v/>
      </c>
    </row>
    <row r="4436" spans="1:1" x14ac:dyDescent="0.25">
      <c r="A4436" t="str">
        <f t="shared" si="70"/>
        <v/>
      </c>
    </row>
    <row r="4437" spans="1:1" x14ac:dyDescent="0.25">
      <c r="A4437" t="str">
        <f t="shared" si="70"/>
        <v/>
      </c>
    </row>
    <row r="4438" spans="1:1" x14ac:dyDescent="0.25">
      <c r="A4438" t="str">
        <f t="shared" si="70"/>
        <v/>
      </c>
    </row>
    <row r="4439" spans="1:1" x14ac:dyDescent="0.25">
      <c r="A4439" t="str">
        <f t="shared" si="70"/>
        <v/>
      </c>
    </row>
    <row r="4440" spans="1:1" x14ac:dyDescent="0.25">
      <c r="A4440" t="str">
        <f t="shared" si="70"/>
        <v/>
      </c>
    </row>
    <row r="4441" spans="1:1" x14ac:dyDescent="0.25">
      <c r="A4441" t="str">
        <f t="shared" si="70"/>
        <v/>
      </c>
    </row>
    <row r="4442" spans="1:1" x14ac:dyDescent="0.25">
      <c r="A4442" t="str">
        <f t="shared" si="70"/>
        <v/>
      </c>
    </row>
    <row r="4443" spans="1:1" x14ac:dyDescent="0.25">
      <c r="A4443" t="str">
        <f t="shared" si="70"/>
        <v/>
      </c>
    </row>
    <row r="4444" spans="1:1" x14ac:dyDescent="0.25">
      <c r="A4444" t="str">
        <f t="shared" si="70"/>
        <v/>
      </c>
    </row>
    <row r="4445" spans="1:1" x14ac:dyDescent="0.25">
      <c r="A4445" t="str">
        <f t="shared" si="70"/>
        <v/>
      </c>
    </row>
    <row r="4446" spans="1:1" x14ac:dyDescent="0.25">
      <c r="A4446" t="str">
        <f t="shared" si="70"/>
        <v/>
      </c>
    </row>
    <row r="4447" spans="1:1" x14ac:dyDescent="0.25">
      <c r="A4447" t="str">
        <f t="shared" si="70"/>
        <v/>
      </c>
    </row>
    <row r="4448" spans="1:1" x14ac:dyDescent="0.25">
      <c r="A4448" t="str">
        <f t="shared" si="70"/>
        <v/>
      </c>
    </row>
    <row r="4449" spans="1:1" x14ac:dyDescent="0.25">
      <c r="A4449" t="str">
        <f t="shared" si="70"/>
        <v/>
      </c>
    </row>
    <row r="4450" spans="1:1" x14ac:dyDescent="0.25">
      <c r="A4450" t="str">
        <f t="shared" si="70"/>
        <v/>
      </c>
    </row>
    <row r="4451" spans="1:1" x14ac:dyDescent="0.25">
      <c r="A4451" t="str">
        <f t="shared" si="70"/>
        <v/>
      </c>
    </row>
    <row r="4452" spans="1:1" x14ac:dyDescent="0.25">
      <c r="A4452" t="str">
        <f t="shared" si="70"/>
        <v/>
      </c>
    </row>
    <row r="4453" spans="1:1" x14ac:dyDescent="0.25">
      <c r="A4453" t="str">
        <f t="shared" si="70"/>
        <v/>
      </c>
    </row>
    <row r="4454" spans="1:1" x14ac:dyDescent="0.25">
      <c r="A4454" t="str">
        <f t="shared" si="70"/>
        <v/>
      </c>
    </row>
    <row r="4455" spans="1:1" x14ac:dyDescent="0.25">
      <c r="A4455" t="str">
        <f t="shared" si="70"/>
        <v/>
      </c>
    </row>
    <row r="4456" spans="1:1" x14ac:dyDescent="0.25">
      <c r="A4456" t="str">
        <f t="shared" si="70"/>
        <v/>
      </c>
    </row>
    <row r="4457" spans="1:1" x14ac:dyDescent="0.25">
      <c r="A4457" t="str">
        <f t="shared" si="70"/>
        <v/>
      </c>
    </row>
    <row r="4458" spans="1:1" x14ac:dyDescent="0.25">
      <c r="A4458" t="str">
        <f t="shared" si="70"/>
        <v/>
      </c>
    </row>
    <row r="4459" spans="1:1" x14ac:dyDescent="0.25">
      <c r="A4459" t="str">
        <f t="shared" si="70"/>
        <v/>
      </c>
    </row>
    <row r="4460" spans="1:1" x14ac:dyDescent="0.25">
      <c r="A4460" t="str">
        <f t="shared" si="70"/>
        <v/>
      </c>
    </row>
    <row r="4461" spans="1:1" x14ac:dyDescent="0.25">
      <c r="A4461" t="str">
        <f t="shared" si="70"/>
        <v/>
      </c>
    </row>
    <row r="4462" spans="1:1" x14ac:dyDescent="0.25">
      <c r="A4462" t="str">
        <f t="shared" si="70"/>
        <v/>
      </c>
    </row>
    <row r="4463" spans="1:1" x14ac:dyDescent="0.25">
      <c r="A4463" t="str">
        <f t="shared" si="70"/>
        <v/>
      </c>
    </row>
    <row r="4464" spans="1:1" x14ac:dyDescent="0.25">
      <c r="A4464" t="str">
        <f t="shared" si="70"/>
        <v/>
      </c>
    </row>
    <row r="4465" spans="1:1" x14ac:dyDescent="0.25">
      <c r="A4465" t="str">
        <f t="shared" si="70"/>
        <v/>
      </c>
    </row>
    <row r="4466" spans="1:1" x14ac:dyDescent="0.25">
      <c r="A4466" t="str">
        <f t="shared" si="70"/>
        <v/>
      </c>
    </row>
    <row r="4467" spans="1:1" x14ac:dyDescent="0.25">
      <c r="A4467" t="str">
        <f t="shared" si="70"/>
        <v/>
      </c>
    </row>
    <row r="4468" spans="1:1" x14ac:dyDescent="0.25">
      <c r="A4468" t="str">
        <f t="shared" si="70"/>
        <v/>
      </c>
    </row>
    <row r="4469" spans="1:1" x14ac:dyDescent="0.25">
      <c r="A4469" t="str">
        <f t="shared" si="70"/>
        <v/>
      </c>
    </row>
    <row r="4470" spans="1:1" x14ac:dyDescent="0.25">
      <c r="A4470" t="str">
        <f t="shared" si="70"/>
        <v/>
      </c>
    </row>
    <row r="4471" spans="1:1" x14ac:dyDescent="0.25">
      <c r="A4471" t="str">
        <f t="shared" si="70"/>
        <v/>
      </c>
    </row>
    <row r="4472" spans="1:1" x14ac:dyDescent="0.25">
      <c r="A4472" t="str">
        <f t="shared" si="70"/>
        <v/>
      </c>
    </row>
    <row r="4473" spans="1:1" x14ac:dyDescent="0.25">
      <c r="A4473" t="str">
        <f t="shared" si="70"/>
        <v/>
      </c>
    </row>
    <row r="4474" spans="1:1" x14ac:dyDescent="0.25">
      <c r="A4474" t="str">
        <f t="shared" si="70"/>
        <v/>
      </c>
    </row>
    <row r="4475" spans="1:1" x14ac:dyDescent="0.25">
      <c r="A4475" t="str">
        <f t="shared" si="70"/>
        <v/>
      </c>
    </row>
    <row r="4476" spans="1:1" x14ac:dyDescent="0.25">
      <c r="A4476" t="str">
        <f t="shared" si="70"/>
        <v/>
      </c>
    </row>
    <row r="4477" spans="1:1" x14ac:dyDescent="0.25">
      <c r="A4477" t="str">
        <f t="shared" si="70"/>
        <v/>
      </c>
    </row>
    <row r="4478" spans="1:1" x14ac:dyDescent="0.25">
      <c r="A4478" t="str">
        <f t="shared" si="70"/>
        <v/>
      </c>
    </row>
    <row r="4479" spans="1:1" x14ac:dyDescent="0.25">
      <c r="A4479" t="str">
        <f t="shared" si="70"/>
        <v/>
      </c>
    </row>
    <row r="4480" spans="1:1" x14ac:dyDescent="0.25">
      <c r="A4480" t="str">
        <f t="shared" si="70"/>
        <v/>
      </c>
    </row>
    <row r="4481" spans="1:1" x14ac:dyDescent="0.25">
      <c r="A4481" t="str">
        <f t="shared" si="70"/>
        <v/>
      </c>
    </row>
    <row r="4482" spans="1:1" x14ac:dyDescent="0.25">
      <c r="A4482" t="str">
        <f t="shared" si="70"/>
        <v/>
      </c>
    </row>
    <row r="4483" spans="1:1" x14ac:dyDescent="0.25">
      <c r="A4483" t="str">
        <f t="shared" si="70"/>
        <v/>
      </c>
    </row>
    <row r="4484" spans="1:1" x14ac:dyDescent="0.25">
      <c r="A4484" t="str">
        <f t="shared" si="70"/>
        <v/>
      </c>
    </row>
    <row r="4485" spans="1:1" x14ac:dyDescent="0.25">
      <c r="A4485" t="str">
        <f t="shared" ref="A4485:A4548" si="71">B4485&amp;C4485</f>
        <v/>
      </c>
    </row>
    <row r="4486" spans="1:1" x14ac:dyDescent="0.25">
      <c r="A4486" t="str">
        <f t="shared" si="71"/>
        <v/>
      </c>
    </row>
    <row r="4487" spans="1:1" x14ac:dyDescent="0.25">
      <c r="A4487" t="str">
        <f t="shared" si="71"/>
        <v/>
      </c>
    </row>
    <row r="4488" spans="1:1" x14ac:dyDescent="0.25">
      <c r="A4488" t="str">
        <f t="shared" si="71"/>
        <v/>
      </c>
    </row>
    <row r="4489" spans="1:1" x14ac:dyDescent="0.25">
      <c r="A4489" t="str">
        <f t="shared" si="71"/>
        <v/>
      </c>
    </row>
    <row r="4490" spans="1:1" x14ac:dyDescent="0.25">
      <c r="A4490" t="str">
        <f t="shared" si="71"/>
        <v/>
      </c>
    </row>
    <row r="4491" spans="1:1" x14ac:dyDescent="0.25">
      <c r="A4491" t="str">
        <f t="shared" si="71"/>
        <v/>
      </c>
    </row>
    <row r="4492" spans="1:1" x14ac:dyDescent="0.25">
      <c r="A4492" t="str">
        <f t="shared" si="71"/>
        <v/>
      </c>
    </row>
    <row r="4493" spans="1:1" x14ac:dyDescent="0.25">
      <c r="A4493" t="str">
        <f t="shared" si="71"/>
        <v/>
      </c>
    </row>
    <row r="4494" spans="1:1" x14ac:dyDescent="0.25">
      <c r="A4494" t="str">
        <f t="shared" si="71"/>
        <v/>
      </c>
    </row>
    <row r="4495" spans="1:1" x14ac:dyDescent="0.25">
      <c r="A4495" t="str">
        <f t="shared" si="71"/>
        <v/>
      </c>
    </row>
    <row r="4496" spans="1:1" x14ac:dyDescent="0.25">
      <c r="A4496" t="str">
        <f t="shared" si="71"/>
        <v/>
      </c>
    </row>
    <row r="4497" spans="1:1" x14ac:dyDescent="0.25">
      <c r="A4497" t="str">
        <f t="shared" si="71"/>
        <v/>
      </c>
    </row>
    <row r="4498" spans="1:1" x14ac:dyDescent="0.25">
      <c r="A4498" t="str">
        <f t="shared" si="71"/>
        <v/>
      </c>
    </row>
    <row r="4499" spans="1:1" x14ac:dyDescent="0.25">
      <c r="A4499" t="str">
        <f t="shared" si="71"/>
        <v/>
      </c>
    </row>
    <row r="4500" spans="1:1" x14ac:dyDescent="0.25">
      <c r="A4500" t="str">
        <f t="shared" si="71"/>
        <v/>
      </c>
    </row>
    <row r="4501" spans="1:1" x14ac:dyDescent="0.25">
      <c r="A4501" t="str">
        <f t="shared" si="71"/>
        <v/>
      </c>
    </row>
    <row r="4502" spans="1:1" x14ac:dyDescent="0.25">
      <c r="A4502" t="str">
        <f t="shared" si="71"/>
        <v/>
      </c>
    </row>
    <row r="4503" spans="1:1" x14ac:dyDescent="0.25">
      <c r="A4503" t="str">
        <f t="shared" si="71"/>
        <v/>
      </c>
    </row>
    <row r="4504" spans="1:1" x14ac:dyDescent="0.25">
      <c r="A4504" t="str">
        <f t="shared" si="71"/>
        <v/>
      </c>
    </row>
    <row r="4505" spans="1:1" x14ac:dyDescent="0.25">
      <c r="A4505" t="str">
        <f t="shared" si="71"/>
        <v/>
      </c>
    </row>
    <row r="4506" spans="1:1" x14ac:dyDescent="0.25">
      <c r="A4506" t="str">
        <f t="shared" si="71"/>
        <v/>
      </c>
    </row>
    <row r="4507" spans="1:1" x14ac:dyDescent="0.25">
      <c r="A4507" t="str">
        <f t="shared" si="71"/>
        <v/>
      </c>
    </row>
    <row r="4508" spans="1:1" x14ac:dyDescent="0.25">
      <c r="A4508" t="str">
        <f t="shared" si="71"/>
        <v/>
      </c>
    </row>
    <row r="4509" spans="1:1" x14ac:dyDescent="0.25">
      <c r="A4509" t="str">
        <f t="shared" si="71"/>
        <v/>
      </c>
    </row>
    <row r="4510" spans="1:1" x14ac:dyDescent="0.25">
      <c r="A4510" t="str">
        <f t="shared" si="71"/>
        <v/>
      </c>
    </row>
    <row r="4511" spans="1:1" x14ac:dyDescent="0.25">
      <c r="A4511" t="str">
        <f t="shared" si="71"/>
        <v/>
      </c>
    </row>
    <row r="4512" spans="1:1" x14ac:dyDescent="0.25">
      <c r="A4512" t="str">
        <f t="shared" si="71"/>
        <v/>
      </c>
    </row>
    <row r="4513" spans="1:1" x14ac:dyDescent="0.25">
      <c r="A4513" t="str">
        <f t="shared" si="71"/>
        <v/>
      </c>
    </row>
    <row r="4514" spans="1:1" x14ac:dyDescent="0.25">
      <c r="A4514" t="str">
        <f t="shared" si="71"/>
        <v/>
      </c>
    </row>
    <row r="4515" spans="1:1" x14ac:dyDescent="0.25">
      <c r="A4515" t="str">
        <f t="shared" si="71"/>
        <v/>
      </c>
    </row>
    <row r="4516" spans="1:1" x14ac:dyDescent="0.25">
      <c r="A4516" t="str">
        <f t="shared" si="71"/>
        <v/>
      </c>
    </row>
    <row r="4517" spans="1:1" x14ac:dyDescent="0.25">
      <c r="A4517" t="str">
        <f t="shared" si="71"/>
        <v/>
      </c>
    </row>
    <row r="4518" spans="1:1" x14ac:dyDescent="0.25">
      <c r="A4518" t="str">
        <f t="shared" si="71"/>
        <v/>
      </c>
    </row>
    <row r="4519" spans="1:1" x14ac:dyDescent="0.25">
      <c r="A4519" t="str">
        <f t="shared" si="71"/>
        <v/>
      </c>
    </row>
    <row r="4520" spans="1:1" x14ac:dyDescent="0.25">
      <c r="A4520" t="str">
        <f t="shared" si="71"/>
        <v/>
      </c>
    </row>
    <row r="4521" spans="1:1" x14ac:dyDescent="0.25">
      <c r="A4521" t="str">
        <f t="shared" si="71"/>
        <v/>
      </c>
    </row>
    <row r="4522" spans="1:1" x14ac:dyDescent="0.25">
      <c r="A4522" t="str">
        <f t="shared" si="71"/>
        <v/>
      </c>
    </row>
    <row r="4523" spans="1:1" x14ac:dyDescent="0.25">
      <c r="A4523" t="str">
        <f t="shared" si="71"/>
        <v/>
      </c>
    </row>
    <row r="4524" spans="1:1" x14ac:dyDescent="0.25">
      <c r="A4524" t="str">
        <f t="shared" si="71"/>
        <v/>
      </c>
    </row>
    <row r="4525" spans="1:1" x14ac:dyDescent="0.25">
      <c r="A4525" t="str">
        <f t="shared" si="71"/>
        <v/>
      </c>
    </row>
    <row r="4526" spans="1:1" x14ac:dyDescent="0.25">
      <c r="A4526" t="str">
        <f t="shared" si="71"/>
        <v/>
      </c>
    </row>
    <row r="4527" spans="1:1" x14ac:dyDescent="0.25">
      <c r="A4527" t="str">
        <f t="shared" si="71"/>
        <v/>
      </c>
    </row>
    <row r="4528" spans="1:1" x14ac:dyDescent="0.25">
      <c r="A4528" t="str">
        <f t="shared" si="71"/>
        <v/>
      </c>
    </row>
    <row r="4529" spans="1:1" x14ac:dyDescent="0.25">
      <c r="A4529" t="str">
        <f t="shared" si="71"/>
        <v/>
      </c>
    </row>
    <row r="4530" spans="1:1" x14ac:dyDescent="0.25">
      <c r="A4530" t="str">
        <f t="shared" si="71"/>
        <v/>
      </c>
    </row>
    <row r="4531" spans="1:1" x14ac:dyDescent="0.25">
      <c r="A4531" t="str">
        <f t="shared" si="71"/>
        <v/>
      </c>
    </row>
    <row r="4532" spans="1:1" x14ac:dyDescent="0.25">
      <c r="A4532" t="str">
        <f t="shared" si="71"/>
        <v/>
      </c>
    </row>
    <row r="4533" spans="1:1" x14ac:dyDescent="0.25">
      <c r="A4533" t="str">
        <f t="shared" si="71"/>
        <v/>
      </c>
    </row>
    <row r="4534" spans="1:1" x14ac:dyDescent="0.25">
      <c r="A4534" t="str">
        <f t="shared" si="71"/>
        <v/>
      </c>
    </row>
    <row r="4535" spans="1:1" x14ac:dyDescent="0.25">
      <c r="A4535" t="str">
        <f t="shared" si="71"/>
        <v/>
      </c>
    </row>
    <row r="4536" spans="1:1" x14ac:dyDescent="0.25">
      <c r="A4536" t="str">
        <f t="shared" si="71"/>
        <v/>
      </c>
    </row>
    <row r="4537" spans="1:1" x14ac:dyDescent="0.25">
      <c r="A4537" t="str">
        <f t="shared" si="71"/>
        <v/>
      </c>
    </row>
    <row r="4538" spans="1:1" x14ac:dyDescent="0.25">
      <c r="A4538" t="str">
        <f t="shared" si="71"/>
        <v/>
      </c>
    </row>
    <row r="4539" spans="1:1" x14ac:dyDescent="0.25">
      <c r="A4539" t="str">
        <f t="shared" si="71"/>
        <v/>
      </c>
    </row>
    <row r="4540" spans="1:1" x14ac:dyDescent="0.25">
      <c r="A4540" t="str">
        <f t="shared" si="71"/>
        <v/>
      </c>
    </row>
    <row r="4541" spans="1:1" x14ac:dyDescent="0.25">
      <c r="A4541" t="str">
        <f t="shared" si="71"/>
        <v/>
      </c>
    </row>
    <row r="4542" spans="1:1" x14ac:dyDescent="0.25">
      <c r="A4542" t="str">
        <f t="shared" si="71"/>
        <v/>
      </c>
    </row>
    <row r="4543" spans="1:1" x14ac:dyDescent="0.25">
      <c r="A4543" t="str">
        <f t="shared" si="71"/>
        <v/>
      </c>
    </row>
    <row r="4544" spans="1:1" x14ac:dyDescent="0.25">
      <c r="A4544" t="str">
        <f t="shared" si="71"/>
        <v/>
      </c>
    </row>
    <row r="4545" spans="1:1" x14ac:dyDescent="0.25">
      <c r="A4545" t="str">
        <f t="shared" si="71"/>
        <v/>
      </c>
    </row>
    <row r="4546" spans="1:1" x14ac:dyDescent="0.25">
      <c r="A4546" t="str">
        <f t="shared" si="71"/>
        <v/>
      </c>
    </row>
    <row r="4547" spans="1:1" x14ac:dyDescent="0.25">
      <c r="A4547" t="str">
        <f t="shared" si="71"/>
        <v/>
      </c>
    </row>
    <row r="4548" spans="1:1" x14ac:dyDescent="0.25">
      <c r="A4548" t="str">
        <f t="shared" si="71"/>
        <v/>
      </c>
    </row>
    <row r="4549" spans="1:1" x14ac:dyDescent="0.25">
      <c r="A4549" t="str">
        <f t="shared" ref="A4549:A4612" si="72">B4549&amp;C4549</f>
        <v/>
      </c>
    </row>
    <row r="4550" spans="1:1" x14ac:dyDescent="0.25">
      <c r="A4550" t="str">
        <f t="shared" si="72"/>
        <v/>
      </c>
    </row>
    <row r="4551" spans="1:1" x14ac:dyDescent="0.25">
      <c r="A4551" t="str">
        <f t="shared" si="72"/>
        <v/>
      </c>
    </row>
    <row r="4552" spans="1:1" x14ac:dyDescent="0.25">
      <c r="A4552" t="str">
        <f t="shared" si="72"/>
        <v/>
      </c>
    </row>
    <row r="4553" spans="1:1" x14ac:dyDescent="0.25">
      <c r="A4553" t="str">
        <f t="shared" si="72"/>
        <v/>
      </c>
    </row>
    <row r="4554" spans="1:1" x14ac:dyDescent="0.25">
      <c r="A4554" t="str">
        <f t="shared" si="72"/>
        <v/>
      </c>
    </row>
    <row r="4555" spans="1:1" x14ac:dyDescent="0.25">
      <c r="A4555" t="str">
        <f t="shared" si="72"/>
        <v/>
      </c>
    </row>
    <row r="4556" spans="1:1" x14ac:dyDescent="0.25">
      <c r="A4556" t="str">
        <f t="shared" si="72"/>
        <v/>
      </c>
    </row>
    <row r="4557" spans="1:1" x14ac:dyDescent="0.25">
      <c r="A4557" t="str">
        <f t="shared" si="72"/>
        <v/>
      </c>
    </row>
    <row r="4558" spans="1:1" x14ac:dyDescent="0.25">
      <c r="A4558" t="str">
        <f t="shared" si="72"/>
        <v/>
      </c>
    </row>
    <row r="4559" spans="1:1" x14ac:dyDescent="0.25">
      <c r="A4559" t="str">
        <f t="shared" si="72"/>
        <v/>
      </c>
    </row>
    <row r="4560" spans="1:1" x14ac:dyDescent="0.25">
      <c r="A4560" t="str">
        <f t="shared" si="72"/>
        <v/>
      </c>
    </row>
    <row r="4561" spans="1:1" x14ac:dyDescent="0.25">
      <c r="A4561" t="str">
        <f t="shared" si="72"/>
        <v/>
      </c>
    </row>
    <row r="4562" spans="1:1" x14ac:dyDescent="0.25">
      <c r="A4562" t="str">
        <f t="shared" si="72"/>
        <v/>
      </c>
    </row>
    <row r="4563" spans="1:1" x14ac:dyDescent="0.25">
      <c r="A4563" t="str">
        <f t="shared" si="72"/>
        <v/>
      </c>
    </row>
    <row r="4564" spans="1:1" x14ac:dyDescent="0.25">
      <c r="A4564" t="str">
        <f t="shared" si="72"/>
        <v/>
      </c>
    </row>
    <row r="4565" spans="1:1" x14ac:dyDescent="0.25">
      <c r="A4565" t="str">
        <f t="shared" si="72"/>
        <v/>
      </c>
    </row>
    <row r="4566" spans="1:1" x14ac:dyDescent="0.25">
      <c r="A4566" t="str">
        <f t="shared" si="72"/>
        <v/>
      </c>
    </row>
    <row r="4567" spans="1:1" x14ac:dyDescent="0.25">
      <c r="A4567" t="str">
        <f t="shared" si="72"/>
        <v/>
      </c>
    </row>
    <row r="4568" spans="1:1" x14ac:dyDescent="0.25">
      <c r="A4568" t="str">
        <f t="shared" si="72"/>
        <v/>
      </c>
    </row>
    <row r="4569" spans="1:1" x14ac:dyDescent="0.25">
      <c r="A4569" t="str">
        <f t="shared" si="72"/>
        <v/>
      </c>
    </row>
    <row r="4570" spans="1:1" x14ac:dyDescent="0.25">
      <c r="A4570" t="str">
        <f t="shared" si="72"/>
        <v/>
      </c>
    </row>
    <row r="4571" spans="1:1" x14ac:dyDescent="0.25">
      <c r="A4571" t="str">
        <f t="shared" si="72"/>
        <v/>
      </c>
    </row>
    <row r="4572" spans="1:1" x14ac:dyDescent="0.25">
      <c r="A4572" t="str">
        <f t="shared" si="72"/>
        <v/>
      </c>
    </row>
    <row r="4573" spans="1:1" x14ac:dyDescent="0.25">
      <c r="A4573" t="str">
        <f t="shared" si="72"/>
        <v/>
      </c>
    </row>
    <row r="4574" spans="1:1" x14ac:dyDescent="0.25">
      <c r="A4574" t="str">
        <f t="shared" si="72"/>
        <v/>
      </c>
    </row>
    <row r="4575" spans="1:1" x14ac:dyDescent="0.25">
      <c r="A4575" t="str">
        <f t="shared" si="72"/>
        <v/>
      </c>
    </row>
    <row r="4576" spans="1:1" x14ac:dyDescent="0.25">
      <c r="A4576" t="str">
        <f t="shared" si="72"/>
        <v/>
      </c>
    </row>
    <row r="4577" spans="1:1" x14ac:dyDescent="0.25">
      <c r="A4577" t="str">
        <f t="shared" si="72"/>
        <v/>
      </c>
    </row>
    <row r="4578" spans="1:1" x14ac:dyDescent="0.25">
      <c r="A4578" t="str">
        <f t="shared" si="72"/>
        <v/>
      </c>
    </row>
    <row r="4579" spans="1:1" x14ac:dyDescent="0.25">
      <c r="A4579" t="str">
        <f t="shared" si="72"/>
        <v/>
      </c>
    </row>
    <row r="4580" spans="1:1" x14ac:dyDescent="0.25">
      <c r="A4580" t="str">
        <f t="shared" si="72"/>
        <v/>
      </c>
    </row>
    <row r="4581" spans="1:1" x14ac:dyDescent="0.25">
      <c r="A4581" t="str">
        <f t="shared" si="72"/>
        <v/>
      </c>
    </row>
    <row r="4582" spans="1:1" x14ac:dyDescent="0.25">
      <c r="A4582" t="str">
        <f t="shared" si="72"/>
        <v/>
      </c>
    </row>
    <row r="4583" spans="1:1" x14ac:dyDescent="0.25">
      <c r="A4583" t="str">
        <f t="shared" si="72"/>
        <v/>
      </c>
    </row>
    <row r="4584" spans="1:1" x14ac:dyDescent="0.25">
      <c r="A4584" t="str">
        <f t="shared" si="72"/>
        <v/>
      </c>
    </row>
    <row r="4585" spans="1:1" x14ac:dyDescent="0.25">
      <c r="A4585" t="str">
        <f t="shared" si="72"/>
        <v/>
      </c>
    </row>
    <row r="4586" spans="1:1" x14ac:dyDescent="0.25">
      <c r="A4586" t="str">
        <f t="shared" si="72"/>
        <v/>
      </c>
    </row>
    <row r="4587" spans="1:1" x14ac:dyDescent="0.25">
      <c r="A4587" t="str">
        <f t="shared" si="72"/>
        <v/>
      </c>
    </row>
    <row r="4588" spans="1:1" x14ac:dyDescent="0.25">
      <c r="A4588" t="str">
        <f t="shared" si="72"/>
        <v/>
      </c>
    </row>
    <row r="4589" spans="1:1" x14ac:dyDescent="0.25">
      <c r="A4589" t="str">
        <f t="shared" si="72"/>
        <v/>
      </c>
    </row>
    <row r="4590" spans="1:1" x14ac:dyDescent="0.25">
      <c r="A4590" t="str">
        <f t="shared" si="72"/>
        <v/>
      </c>
    </row>
    <row r="4591" spans="1:1" x14ac:dyDescent="0.25">
      <c r="A4591" t="str">
        <f t="shared" si="72"/>
        <v/>
      </c>
    </row>
    <row r="4592" spans="1:1" x14ac:dyDescent="0.25">
      <c r="A4592" t="str">
        <f t="shared" si="72"/>
        <v/>
      </c>
    </row>
    <row r="4593" spans="1:1" x14ac:dyDescent="0.25">
      <c r="A4593" t="str">
        <f t="shared" si="72"/>
        <v/>
      </c>
    </row>
    <row r="4594" spans="1:1" x14ac:dyDescent="0.25">
      <c r="A4594" t="str">
        <f t="shared" si="72"/>
        <v/>
      </c>
    </row>
    <row r="4595" spans="1:1" x14ac:dyDescent="0.25">
      <c r="A4595" t="str">
        <f t="shared" si="72"/>
        <v/>
      </c>
    </row>
    <row r="4596" spans="1:1" x14ac:dyDescent="0.25">
      <c r="A4596" t="str">
        <f t="shared" si="72"/>
        <v/>
      </c>
    </row>
    <row r="4597" spans="1:1" x14ac:dyDescent="0.25">
      <c r="A4597" t="str">
        <f t="shared" si="72"/>
        <v/>
      </c>
    </row>
    <row r="4598" spans="1:1" x14ac:dyDescent="0.25">
      <c r="A4598" t="str">
        <f t="shared" si="72"/>
        <v/>
      </c>
    </row>
    <row r="4599" spans="1:1" x14ac:dyDescent="0.25">
      <c r="A4599" t="str">
        <f t="shared" si="72"/>
        <v/>
      </c>
    </row>
    <row r="4600" spans="1:1" x14ac:dyDescent="0.25">
      <c r="A4600" t="str">
        <f t="shared" si="72"/>
        <v/>
      </c>
    </row>
    <row r="4601" spans="1:1" x14ac:dyDescent="0.25">
      <c r="A4601" t="str">
        <f t="shared" si="72"/>
        <v/>
      </c>
    </row>
    <row r="4602" spans="1:1" x14ac:dyDescent="0.25">
      <c r="A4602" t="str">
        <f t="shared" si="72"/>
        <v/>
      </c>
    </row>
    <row r="4603" spans="1:1" x14ac:dyDescent="0.25">
      <c r="A4603" t="str">
        <f t="shared" si="72"/>
        <v/>
      </c>
    </row>
    <row r="4604" spans="1:1" x14ac:dyDescent="0.25">
      <c r="A4604" t="str">
        <f t="shared" si="72"/>
        <v/>
      </c>
    </row>
    <row r="4605" spans="1:1" x14ac:dyDescent="0.25">
      <c r="A4605" t="str">
        <f t="shared" si="72"/>
        <v/>
      </c>
    </row>
    <row r="4606" spans="1:1" x14ac:dyDescent="0.25">
      <c r="A4606" t="str">
        <f t="shared" si="72"/>
        <v/>
      </c>
    </row>
    <row r="4607" spans="1:1" x14ac:dyDescent="0.25">
      <c r="A4607" t="str">
        <f t="shared" si="72"/>
        <v/>
      </c>
    </row>
    <row r="4608" spans="1:1" x14ac:dyDescent="0.25">
      <c r="A4608" t="str">
        <f t="shared" si="72"/>
        <v/>
      </c>
    </row>
    <row r="4609" spans="1:1" x14ac:dyDescent="0.25">
      <c r="A4609" t="str">
        <f t="shared" si="72"/>
        <v/>
      </c>
    </row>
    <row r="4610" spans="1:1" x14ac:dyDescent="0.25">
      <c r="A4610" t="str">
        <f t="shared" si="72"/>
        <v/>
      </c>
    </row>
    <row r="4611" spans="1:1" x14ac:dyDescent="0.25">
      <c r="A4611" t="str">
        <f t="shared" si="72"/>
        <v/>
      </c>
    </row>
    <row r="4612" spans="1:1" x14ac:dyDescent="0.25">
      <c r="A4612" t="str">
        <f t="shared" si="72"/>
        <v/>
      </c>
    </row>
    <row r="4613" spans="1:1" x14ac:dyDescent="0.25">
      <c r="A4613" t="str">
        <f t="shared" ref="A4613:A4676" si="73">B4613&amp;C4613</f>
        <v/>
      </c>
    </row>
    <row r="4614" spans="1:1" x14ac:dyDescent="0.25">
      <c r="A4614" t="str">
        <f t="shared" si="73"/>
        <v/>
      </c>
    </row>
    <row r="4615" spans="1:1" x14ac:dyDescent="0.25">
      <c r="A4615" t="str">
        <f t="shared" si="73"/>
        <v/>
      </c>
    </row>
    <row r="4616" spans="1:1" x14ac:dyDescent="0.25">
      <c r="A4616" t="str">
        <f t="shared" si="73"/>
        <v/>
      </c>
    </row>
    <row r="4617" spans="1:1" x14ac:dyDescent="0.25">
      <c r="A4617" t="str">
        <f t="shared" si="73"/>
        <v/>
      </c>
    </row>
    <row r="4618" spans="1:1" x14ac:dyDescent="0.25">
      <c r="A4618" t="str">
        <f t="shared" si="73"/>
        <v/>
      </c>
    </row>
    <row r="4619" spans="1:1" x14ac:dyDescent="0.25">
      <c r="A4619" t="str">
        <f t="shared" si="73"/>
        <v/>
      </c>
    </row>
    <row r="4620" spans="1:1" x14ac:dyDescent="0.25">
      <c r="A4620" t="str">
        <f t="shared" si="73"/>
        <v/>
      </c>
    </row>
    <row r="4621" spans="1:1" x14ac:dyDescent="0.25">
      <c r="A4621" t="str">
        <f t="shared" si="73"/>
        <v/>
      </c>
    </row>
    <row r="4622" spans="1:1" x14ac:dyDescent="0.25">
      <c r="A4622" t="str">
        <f t="shared" si="73"/>
        <v/>
      </c>
    </row>
    <row r="4623" spans="1:1" x14ac:dyDescent="0.25">
      <c r="A4623" t="str">
        <f t="shared" si="73"/>
        <v/>
      </c>
    </row>
    <row r="4624" spans="1:1" x14ac:dyDescent="0.25">
      <c r="A4624" t="str">
        <f t="shared" si="73"/>
        <v/>
      </c>
    </row>
    <row r="4625" spans="1:1" x14ac:dyDescent="0.25">
      <c r="A4625" t="str">
        <f t="shared" si="73"/>
        <v/>
      </c>
    </row>
    <row r="4626" spans="1:1" x14ac:dyDescent="0.25">
      <c r="A4626" t="str">
        <f t="shared" si="73"/>
        <v/>
      </c>
    </row>
    <row r="4627" spans="1:1" x14ac:dyDescent="0.25">
      <c r="A4627" t="str">
        <f t="shared" si="73"/>
        <v/>
      </c>
    </row>
    <row r="4628" spans="1:1" x14ac:dyDescent="0.25">
      <c r="A4628" t="str">
        <f t="shared" si="73"/>
        <v/>
      </c>
    </row>
    <row r="4629" spans="1:1" x14ac:dyDescent="0.25">
      <c r="A4629" t="str">
        <f t="shared" si="73"/>
        <v/>
      </c>
    </row>
    <row r="4630" spans="1:1" x14ac:dyDescent="0.25">
      <c r="A4630" t="str">
        <f t="shared" si="73"/>
        <v/>
      </c>
    </row>
    <row r="4631" spans="1:1" x14ac:dyDescent="0.25">
      <c r="A4631" t="str">
        <f t="shared" si="73"/>
        <v/>
      </c>
    </row>
    <row r="4632" spans="1:1" x14ac:dyDescent="0.25">
      <c r="A4632" t="str">
        <f t="shared" si="73"/>
        <v/>
      </c>
    </row>
    <row r="4633" spans="1:1" x14ac:dyDescent="0.25">
      <c r="A4633" t="str">
        <f t="shared" si="73"/>
        <v/>
      </c>
    </row>
    <row r="4634" spans="1:1" x14ac:dyDescent="0.25">
      <c r="A4634" t="str">
        <f t="shared" si="73"/>
        <v/>
      </c>
    </row>
    <row r="4635" spans="1:1" x14ac:dyDescent="0.25">
      <c r="A4635" t="str">
        <f t="shared" si="73"/>
        <v/>
      </c>
    </row>
    <row r="4636" spans="1:1" x14ac:dyDescent="0.25">
      <c r="A4636" t="str">
        <f t="shared" si="73"/>
        <v/>
      </c>
    </row>
    <row r="4637" spans="1:1" x14ac:dyDescent="0.25">
      <c r="A4637" t="str">
        <f t="shared" si="73"/>
        <v/>
      </c>
    </row>
    <row r="4638" spans="1:1" x14ac:dyDescent="0.25">
      <c r="A4638" t="str">
        <f t="shared" si="73"/>
        <v/>
      </c>
    </row>
    <row r="4639" spans="1:1" x14ac:dyDescent="0.25">
      <c r="A4639" t="str">
        <f t="shared" si="73"/>
        <v/>
      </c>
    </row>
    <row r="4640" spans="1:1" x14ac:dyDescent="0.25">
      <c r="A4640" t="str">
        <f t="shared" si="73"/>
        <v/>
      </c>
    </row>
    <row r="4641" spans="1:1" x14ac:dyDescent="0.25">
      <c r="A4641" t="str">
        <f t="shared" si="73"/>
        <v/>
      </c>
    </row>
    <row r="4642" spans="1:1" x14ac:dyDescent="0.25">
      <c r="A4642" t="str">
        <f t="shared" si="73"/>
        <v/>
      </c>
    </row>
    <row r="4643" spans="1:1" x14ac:dyDescent="0.25">
      <c r="A4643" t="str">
        <f t="shared" si="73"/>
        <v/>
      </c>
    </row>
    <row r="4644" spans="1:1" x14ac:dyDescent="0.25">
      <c r="A4644" t="str">
        <f t="shared" si="73"/>
        <v/>
      </c>
    </row>
    <row r="4645" spans="1:1" x14ac:dyDescent="0.25">
      <c r="A4645" t="str">
        <f t="shared" si="73"/>
        <v/>
      </c>
    </row>
    <row r="4646" spans="1:1" x14ac:dyDescent="0.25">
      <c r="A4646" t="str">
        <f t="shared" si="73"/>
        <v/>
      </c>
    </row>
    <row r="4647" spans="1:1" x14ac:dyDescent="0.25">
      <c r="A4647" t="str">
        <f t="shared" si="73"/>
        <v/>
      </c>
    </row>
    <row r="4648" spans="1:1" x14ac:dyDescent="0.25">
      <c r="A4648" t="str">
        <f t="shared" si="73"/>
        <v/>
      </c>
    </row>
    <row r="4649" spans="1:1" x14ac:dyDescent="0.25">
      <c r="A4649" t="str">
        <f t="shared" si="73"/>
        <v/>
      </c>
    </row>
    <row r="4650" spans="1:1" x14ac:dyDescent="0.25">
      <c r="A4650" t="str">
        <f t="shared" si="73"/>
        <v/>
      </c>
    </row>
    <row r="4651" spans="1:1" x14ac:dyDescent="0.25">
      <c r="A4651" t="str">
        <f t="shared" si="73"/>
        <v/>
      </c>
    </row>
    <row r="4652" spans="1:1" x14ac:dyDescent="0.25">
      <c r="A4652" t="str">
        <f t="shared" si="73"/>
        <v/>
      </c>
    </row>
    <row r="4653" spans="1:1" x14ac:dyDescent="0.25">
      <c r="A4653" t="str">
        <f t="shared" si="73"/>
        <v/>
      </c>
    </row>
    <row r="4654" spans="1:1" x14ac:dyDescent="0.25">
      <c r="A4654" t="str">
        <f t="shared" si="73"/>
        <v/>
      </c>
    </row>
    <row r="4655" spans="1:1" x14ac:dyDescent="0.25">
      <c r="A4655" t="str">
        <f t="shared" si="73"/>
        <v/>
      </c>
    </row>
    <row r="4656" spans="1:1" x14ac:dyDescent="0.25">
      <c r="A4656" t="str">
        <f t="shared" si="73"/>
        <v/>
      </c>
    </row>
    <row r="4657" spans="1:1" x14ac:dyDescent="0.25">
      <c r="A4657" t="str">
        <f t="shared" si="73"/>
        <v/>
      </c>
    </row>
    <row r="4658" spans="1:1" x14ac:dyDescent="0.25">
      <c r="A4658" t="str">
        <f t="shared" si="73"/>
        <v/>
      </c>
    </row>
    <row r="4659" spans="1:1" x14ac:dyDescent="0.25">
      <c r="A4659" t="str">
        <f t="shared" si="73"/>
        <v/>
      </c>
    </row>
    <row r="4660" spans="1:1" x14ac:dyDescent="0.25">
      <c r="A4660" t="str">
        <f t="shared" si="73"/>
        <v/>
      </c>
    </row>
    <row r="4661" spans="1:1" x14ac:dyDescent="0.25">
      <c r="A4661" t="str">
        <f t="shared" si="73"/>
        <v/>
      </c>
    </row>
    <row r="4662" spans="1:1" x14ac:dyDescent="0.25">
      <c r="A4662" t="str">
        <f t="shared" si="73"/>
        <v/>
      </c>
    </row>
    <row r="4663" spans="1:1" x14ac:dyDescent="0.25">
      <c r="A4663" t="str">
        <f t="shared" si="73"/>
        <v/>
      </c>
    </row>
    <row r="4664" spans="1:1" x14ac:dyDescent="0.25">
      <c r="A4664" t="str">
        <f t="shared" si="73"/>
        <v/>
      </c>
    </row>
    <row r="4665" spans="1:1" x14ac:dyDescent="0.25">
      <c r="A4665" t="str">
        <f t="shared" si="73"/>
        <v/>
      </c>
    </row>
    <row r="4666" spans="1:1" x14ac:dyDescent="0.25">
      <c r="A4666" t="str">
        <f t="shared" si="73"/>
        <v/>
      </c>
    </row>
    <row r="4667" spans="1:1" x14ac:dyDescent="0.25">
      <c r="A4667" t="str">
        <f t="shared" si="73"/>
        <v/>
      </c>
    </row>
    <row r="4668" spans="1:1" x14ac:dyDescent="0.25">
      <c r="A4668" t="str">
        <f t="shared" si="73"/>
        <v/>
      </c>
    </row>
    <row r="4669" spans="1:1" x14ac:dyDescent="0.25">
      <c r="A4669" t="str">
        <f t="shared" si="73"/>
        <v/>
      </c>
    </row>
    <row r="4670" spans="1:1" x14ac:dyDescent="0.25">
      <c r="A4670" t="str">
        <f t="shared" si="73"/>
        <v/>
      </c>
    </row>
    <row r="4671" spans="1:1" x14ac:dyDescent="0.25">
      <c r="A4671" t="str">
        <f t="shared" si="73"/>
        <v/>
      </c>
    </row>
    <row r="4672" spans="1:1" x14ac:dyDescent="0.25">
      <c r="A4672" t="str">
        <f t="shared" si="73"/>
        <v/>
      </c>
    </row>
    <row r="4673" spans="1:1" x14ac:dyDescent="0.25">
      <c r="A4673" t="str">
        <f t="shared" si="73"/>
        <v/>
      </c>
    </row>
    <row r="4674" spans="1:1" x14ac:dyDescent="0.25">
      <c r="A4674" t="str">
        <f t="shared" si="73"/>
        <v/>
      </c>
    </row>
    <row r="4675" spans="1:1" x14ac:dyDescent="0.25">
      <c r="A4675" t="str">
        <f t="shared" si="73"/>
        <v/>
      </c>
    </row>
    <row r="4676" spans="1:1" x14ac:dyDescent="0.25">
      <c r="A4676" t="str">
        <f t="shared" si="73"/>
        <v/>
      </c>
    </row>
    <row r="4677" spans="1:1" x14ac:dyDescent="0.25">
      <c r="A4677" t="str">
        <f t="shared" ref="A4677:A4740" si="74">B4677&amp;C4677</f>
        <v/>
      </c>
    </row>
    <row r="4678" spans="1:1" x14ac:dyDescent="0.25">
      <c r="A4678" t="str">
        <f t="shared" si="74"/>
        <v/>
      </c>
    </row>
    <row r="4679" spans="1:1" x14ac:dyDescent="0.25">
      <c r="A4679" t="str">
        <f t="shared" si="74"/>
        <v/>
      </c>
    </row>
    <row r="4680" spans="1:1" x14ac:dyDescent="0.25">
      <c r="A4680" t="str">
        <f t="shared" si="74"/>
        <v/>
      </c>
    </row>
    <row r="4681" spans="1:1" x14ac:dyDescent="0.25">
      <c r="A4681" t="str">
        <f t="shared" si="74"/>
        <v/>
      </c>
    </row>
    <row r="4682" spans="1:1" x14ac:dyDescent="0.25">
      <c r="A4682" t="str">
        <f t="shared" si="74"/>
        <v/>
      </c>
    </row>
    <row r="4683" spans="1:1" x14ac:dyDescent="0.25">
      <c r="A4683" t="str">
        <f t="shared" si="74"/>
        <v/>
      </c>
    </row>
    <row r="4684" spans="1:1" x14ac:dyDescent="0.25">
      <c r="A4684" t="str">
        <f t="shared" si="74"/>
        <v/>
      </c>
    </row>
    <row r="4685" spans="1:1" x14ac:dyDescent="0.25">
      <c r="A4685" t="str">
        <f t="shared" si="74"/>
        <v/>
      </c>
    </row>
    <row r="4686" spans="1:1" x14ac:dyDescent="0.25">
      <c r="A4686" t="str">
        <f t="shared" si="74"/>
        <v/>
      </c>
    </row>
    <row r="4687" spans="1:1" x14ac:dyDescent="0.25">
      <c r="A4687" t="str">
        <f t="shared" si="74"/>
        <v/>
      </c>
    </row>
    <row r="4688" spans="1:1" x14ac:dyDescent="0.25">
      <c r="A4688" t="str">
        <f t="shared" si="74"/>
        <v/>
      </c>
    </row>
    <row r="4689" spans="1:1" x14ac:dyDescent="0.25">
      <c r="A4689" t="str">
        <f t="shared" si="74"/>
        <v/>
      </c>
    </row>
    <row r="4690" spans="1:1" x14ac:dyDescent="0.25">
      <c r="A4690" t="str">
        <f t="shared" si="74"/>
        <v/>
      </c>
    </row>
    <row r="4691" spans="1:1" x14ac:dyDescent="0.25">
      <c r="A4691" t="str">
        <f t="shared" si="74"/>
        <v/>
      </c>
    </row>
    <row r="4692" spans="1:1" x14ac:dyDescent="0.25">
      <c r="A4692" t="str">
        <f t="shared" si="74"/>
        <v/>
      </c>
    </row>
    <row r="4693" spans="1:1" x14ac:dyDescent="0.25">
      <c r="A4693" t="str">
        <f t="shared" si="74"/>
        <v/>
      </c>
    </row>
    <row r="4694" spans="1:1" x14ac:dyDescent="0.25">
      <c r="A4694" t="str">
        <f t="shared" si="74"/>
        <v/>
      </c>
    </row>
    <row r="4695" spans="1:1" x14ac:dyDescent="0.25">
      <c r="A4695" t="str">
        <f t="shared" si="74"/>
        <v/>
      </c>
    </row>
    <row r="4696" spans="1:1" x14ac:dyDescent="0.25">
      <c r="A4696" t="str">
        <f t="shared" si="74"/>
        <v/>
      </c>
    </row>
    <row r="4697" spans="1:1" x14ac:dyDescent="0.25">
      <c r="A4697" t="str">
        <f t="shared" si="74"/>
        <v/>
      </c>
    </row>
    <row r="4698" spans="1:1" x14ac:dyDescent="0.25">
      <c r="A4698" t="str">
        <f t="shared" si="74"/>
        <v/>
      </c>
    </row>
    <row r="4699" spans="1:1" x14ac:dyDescent="0.25">
      <c r="A4699" t="str">
        <f t="shared" si="74"/>
        <v/>
      </c>
    </row>
    <row r="4700" spans="1:1" x14ac:dyDescent="0.25">
      <c r="A4700" t="str">
        <f t="shared" si="74"/>
        <v/>
      </c>
    </row>
    <row r="4701" spans="1:1" x14ac:dyDescent="0.25">
      <c r="A4701" t="str">
        <f t="shared" si="74"/>
        <v/>
      </c>
    </row>
    <row r="4702" spans="1:1" x14ac:dyDescent="0.25">
      <c r="A4702" t="str">
        <f t="shared" si="74"/>
        <v/>
      </c>
    </row>
    <row r="4703" spans="1:1" x14ac:dyDescent="0.25">
      <c r="A4703" t="str">
        <f t="shared" si="74"/>
        <v/>
      </c>
    </row>
    <row r="4704" spans="1:1" x14ac:dyDescent="0.25">
      <c r="A4704" t="str">
        <f t="shared" si="74"/>
        <v/>
      </c>
    </row>
    <row r="4705" spans="1:1" x14ac:dyDescent="0.25">
      <c r="A4705" t="str">
        <f t="shared" si="74"/>
        <v/>
      </c>
    </row>
    <row r="4706" spans="1:1" x14ac:dyDescent="0.25">
      <c r="A4706" t="str">
        <f t="shared" si="74"/>
        <v/>
      </c>
    </row>
    <row r="4707" spans="1:1" x14ac:dyDescent="0.25">
      <c r="A4707" t="str">
        <f t="shared" si="74"/>
        <v/>
      </c>
    </row>
    <row r="4708" spans="1:1" x14ac:dyDescent="0.25">
      <c r="A4708" t="str">
        <f t="shared" si="74"/>
        <v/>
      </c>
    </row>
    <row r="4709" spans="1:1" x14ac:dyDescent="0.25">
      <c r="A4709" t="str">
        <f t="shared" si="74"/>
        <v/>
      </c>
    </row>
    <row r="4710" spans="1:1" x14ac:dyDescent="0.25">
      <c r="A4710" t="str">
        <f t="shared" si="74"/>
        <v/>
      </c>
    </row>
    <row r="4711" spans="1:1" x14ac:dyDescent="0.25">
      <c r="A4711" t="str">
        <f t="shared" si="74"/>
        <v/>
      </c>
    </row>
    <row r="4712" spans="1:1" x14ac:dyDescent="0.25">
      <c r="A4712" t="str">
        <f t="shared" si="74"/>
        <v/>
      </c>
    </row>
    <row r="4713" spans="1:1" x14ac:dyDescent="0.25">
      <c r="A4713" t="str">
        <f t="shared" si="74"/>
        <v/>
      </c>
    </row>
    <row r="4714" spans="1:1" x14ac:dyDescent="0.25">
      <c r="A4714" t="str">
        <f t="shared" si="74"/>
        <v/>
      </c>
    </row>
    <row r="4715" spans="1:1" x14ac:dyDescent="0.25">
      <c r="A4715" t="str">
        <f t="shared" si="74"/>
        <v/>
      </c>
    </row>
    <row r="4716" spans="1:1" x14ac:dyDescent="0.25">
      <c r="A4716" t="str">
        <f t="shared" si="74"/>
        <v/>
      </c>
    </row>
    <row r="4717" spans="1:1" x14ac:dyDescent="0.25">
      <c r="A4717" t="str">
        <f t="shared" si="74"/>
        <v/>
      </c>
    </row>
    <row r="4718" spans="1:1" x14ac:dyDescent="0.25">
      <c r="A4718" t="str">
        <f t="shared" si="74"/>
        <v/>
      </c>
    </row>
    <row r="4719" spans="1:1" x14ac:dyDescent="0.25">
      <c r="A4719" t="str">
        <f t="shared" si="74"/>
        <v/>
      </c>
    </row>
    <row r="4720" spans="1:1" x14ac:dyDescent="0.25">
      <c r="A4720" t="str">
        <f t="shared" si="74"/>
        <v/>
      </c>
    </row>
    <row r="4721" spans="1:1" x14ac:dyDescent="0.25">
      <c r="A4721" t="str">
        <f t="shared" si="74"/>
        <v/>
      </c>
    </row>
    <row r="4722" spans="1:1" x14ac:dyDescent="0.25">
      <c r="A4722" t="str">
        <f t="shared" si="74"/>
        <v/>
      </c>
    </row>
    <row r="4723" spans="1:1" x14ac:dyDescent="0.25">
      <c r="A4723" t="str">
        <f t="shared" si="74"/>
        <v/>
      </c>
    </row>
    <row r="4724" spans="1:1" x14ac:dyDescent="0.25">
      <c r="A4724" t="str">
        <f t="shared" si="74"/>
        <v/>
      </c>
    </row>
    <row r="4725" spans="1:1" x14ac:dyDescent="0.25">
      <c r="A4725" t="str">
        <f t="shared" si="74"/>
        <v/>
      </c>
    </row>
    <row r="4726" spans="1:1" x14ac:dyDescent="0.25">
      <c r="A4726" t="str">
        <f t="shared" si="74"/>
        <v/>
      </c>
    </row>
    <row r="4727" spans="1:1" x14ac:dyDescent="0.25">
      <c r="A4727" t="str">
        <f t="shared" si="74"/>
        <v/>
      </c>
    </row>
    <row r="4728" spans="1:1" x14ac:dyDescent="0.25">
      <c r="A4728" t="str">
        <f t="shared" si="74"/>
        <v/>
      </c>
    </row>
    <row r="4729" spans="1:1" x14ac:dyDescent="0.25">
      <c r="A4729" t="str">
        <f t="shared" si="74"/>
        <v/>
      </c>
    </row>
    <row r="4730" spans="1:1" x14ac:dyDescent="0.25">
      <c r="A4730" t="str">
        <f t="shared" si="74"/>
        <v/>
      </c>
    </row>
    <row r="4731" spans="1:1" x14ac:dyDescent="0.25">
      <c r="A4731" t="str">
        <f t="shared" si="74"/>
        <v/>
      </c>
    </row>
    <row r="4732" spans="1:1" x14ac:dyDescent="0.25">
      <c r="A4732" t="str">
        <f t="shared" si="74"/>
        <v/>
      </c>
    </row>
    <row r="4733" spans="1:1" x14ac:dyDescent="0.25">
      <c r="A4733" t="str">
        <f t="shared" si="74"/>
        <v/>
      </c>
    </row>
    <row r="4734" spans="1:1" x14ac:dyDescent="0.25">
      <c r="A4734" t="str">
        <f t="shared" si="74"/>
        <v/>
      </c>
    </row>
    <row r="4735" spans="1:1" x14ac:dyDescent="0.25">
      <c r="A4735" t="str">
        <f t="shared" si="74"/>
        <v/>
      </c>
    </row>
    <row r="4736" spans="1:1" x14ac:dyDescent="0.25">
      <c r="A4736" t="str">
        <f t="shared" si="74"/>
        <v/>
      </c>
    </row>
    <row r="4737" spans="1:1" x14ac:dyDescent="0.25">
      <c r="A4737" t="str">
        <f t="shared" si="74"/>
        <v/>
      </c>
    </row>
    <row r="4738" spans="1:1" x14ac:dyDescent="0.25">
      <c r="A4738" t="str">
        <f t="shared" si="74"/>
        <v/>
      </c>
    </row>
    <row r="4739" spans="1:1" x14ac:dyDescent="0.25">
      <c r="A4739" t="str">
        <f t="shared" si="74"/>
        <v/>
      </c>
    </row>
    <row r="4740" spans="1:1" x14ac:dyDescent="0.25">
      <c r="A4740" t="str">
        <f t="shared" si="74"/>
        <v/>
      </c>
    </row>
    <row r="4741" spans="1:1" x14ac:dyDescent="0.25">
      <c r="A4741" t="str">
        <f t="shared" ref="A4741:A4804" si="75">B4741&amp;C4741</f>
        <v/>
      </c>
    </row>
    <row r="4742" spans="1:1" x14ac:dyDescent="0.25">
      <c r="A4742" t="str">
        <f t="shared" si="75"/>
        <v/>
      </c>
    </row>
    <row r="4743" spans="1:1" x14ac:dyDescent="0.25">
      <c r="A4743" t="str">
        <f t="shared" si="75"/>
        <v/>
      </c>
    </row>
    <row r="4744" spans="1:1" x14ac:dyDescent="0.25">
      <c r="A4744" t="str">
        <f t="shared" si="75"/>
        <v/>
      </c>
    </row>
    <row r="4745" spans="1:1" x14ac:dyDescent="0.25">
      <c r="A4745" t="str">
        <f t="shared" si="75"/>
        <v/>
      </c>
    </row>
    <row r="4746" spans="1:1" x14ac:dyDescent="0.25">
      <c r="A4746" t="str">
        <f t="shared" si="75"/>
        <v/>
      </c>
    </row>
    <row r="4747" spans="1:1" x14ac:dyDescent="0.25">
      <c r="A4747" t="str">
        <f t="shared" si="75"/>
        <v/>
      </c>
    </row>
    <row r="4748" spans="1:1" x14ac:dyDescent="0.25">
      <c r="A4748" t="str">
        <f t="shared" si="75"/>
        <v/>
      </c>
    </row>
    <row r="4749" spans="1:1" x14ac:dyDescent="0.25">
      <c r="A4749" t="str">
        <f t="shared" si="75"/>
        <v/>
      </c>
    </row>
    <row r="4750" spans="1:1" x14ac:dyDescent="0.25">
      <c r="A4750" t="str">
        <f t="shared" si="75"/>
        <v/>
      </c>
    </row>
    <row r="4751" spans="1:1" x14ac:dyDescent="0.25">
      <c r="A4751" t="str">
        <f t="shared" si="75"/>
        <v/>
      </c>
    </row>
    <row r="4752" spans="1:1" x14ac:dyDescent="0.25">
      <c r="A4752" t="str">
        <f t="shared" si="75"/>
        <v/>
      </c>
    </row>
    <row r="4753" spans="1:1" x14ac:dyDescent="0.25">
      <c r="A4753" t="str">
        <f t="shared" si="75"/>
        <v/>
      </c>
    </row>
    <row r="4754" spans="1:1" x14ac:dyDescent="0.25">
      <c r="A4754" t="str">
        <f t="shared" si="75"/>
        <v/>
      </c>
    </row>
    <row r="4755" spans="1:1" x14ac:dyDescent="0.25">
      <c r="A4755" t="str">
        <f t="shared" si="75"/>
        <v/>
      </c>
    </row>
    <row r="4756" spans="1:1" x14ac:dyDescent="0.25">
      <c r="A4756" t="str">
        <f t="shared" si="75"/>
        <v/>
      </c>
    </row>
    <row r="4757" spans="1:1" x14ac:dyDescent="0.25">
      <c r="A4757" t="str">
        <f t="shared" si="75"/>
        <v/>
      </c>
    </row>
    <row r="4758" spans="1:1" x14ac:dyDescent="0.25">
      <c r="A4758" t="str">
        <f t="shared" si="75"/>
        <v/>
      </c>
    </row>
    <row r="4759" spans="1:1" x14ac:dyDescent="0.25">
      <c r="A4759" t="str">
        <f t="shared" si="75"/>
        <v/>
      </c>
    </row>
    <row r="4760" spans="1:1" x14ac:dyDescent="0.25">
      <c r="A4760" t="str">
        <f t="shared" si="75"/>
        <v/>
      </c>
    </row>
    <row r="4761" spans="1:1" x14ac:dyDescent="0.25">
      <c r="A4761" t="str">
        <f t="shared" si="75"/>
        <v/>
      </c>
    </row>
    <row r="4762" spans="1:1" x14ac:dyDescent="0.25">
      <c r="A4762" t="str">
        <f t="shared" si="75"/>
        <v/>
      </c>
    </row>
    <row r="4763" spans="1:1" x14ac:dyDescent="0.25">
      <c r="A4763" t="str">
        <f t="shared" si="75"/>
        <v/>
      </c>
    </row>
    <row r="4764" spans="1:1" x14ac:dyDescent="0.25">
      <c r="A4764" t="str">
        <f t="shared" si="75"/>
        <v/>
      </c>
    </row>
    <row r="4765" spans="1:1" x14ac:dyDescent="0.25">
      <c r="A4765" t="str">
        <f t="shared" si="75"/>
        <v/>
      </c>
    </row>
    <row r="4766" spans="1:1" x14ac:dyDescent="0.25">
      <c r="A4766" t="str">
        <f t="shared" si="75"/>
        <v/>
      </c>
    </row>
    <row r="4767" spans="1:1" x14ac:dyDescent="0.25">
      <c r="A4767" t="str">
        <f t="shared" si="75"/>
        <v/>
      </c>
    </row>
    <row r="4768" spans="1:1" x14ac:dyDescent="0.25">
      <c r="A4768" t="str">
        <f t="shared" si="75"/>
        <v/>
      </c>
    </row>
    <row r="4769" spans="1:1" x14ac:dyDescent="0.25">
      <c r="A4769" t="str">
        <f t="shared" si="75"/>
        <v/>
      </c>
    </row>
    <row r="4770" spans="1:1" x14ac:dyDescent="0.25">
      <c r="A4770" t="str">
        <f t="shared" si="75"/>
        <v/>
      </c>
    </row>
    <row r="4771" spans="1:1" x14ac:dyDescent="0.25">
      <c r="A4771" t="str">
        <f t="shared" si="75"/>
        <v/>
      </c>
    </row>
    <row r="4772" spans="1:1" x14ac:dyDescent="0.25">
      <c r="A4772" t="str">
        <f t="shared" si="75"/>
        <v/>
      </c>
    </row>
    <row r="4773" spans="1:1" x14ac:dyDescent="0.25">
      <c r="A4773" t="str">
        <f t="shared" si="75"/>
        <v/>
      </c>
    </row>
    <row r="4774" spans="1:1" x14ac:dyDescent="0.25">
      <c r="A4774" t="str">
        <f t="shared" si="75"/>
        <v/>
      </c>
    </row>
    <row r="4775" spans="1:1" x14ac:dyDescent="0.25">
      <c r="A4775" t="str">
        <f t="shared" si="75"/>
        <v/>
      </c>
    </row>
    <row r="4776" spans="1:1" x14ac:dyDescent="0.25">
      <c r="A4776" t="str">
        <f t="shared" si="75"/>
        <v/>
      </c>
    </row>
    <row r="4777" spans="1:1" x14ac:dyDescent="0.25">
      <c r="A4777" t="str">
        <f t="shared" si="75"/>
        <v/>
      </c>
    </row>
    <row r="4778" spans="1:1" x14ac:dyDescent="0.25">
      <c r="A4778" t="str">
        <f t="shared" si="75"/>
        <v/>
      </c>
    </row>
    <row r="4779" spans="1:1" x14ac:dyDescent="0.25">
      <c r="A4779" t="str">
        <f t="shared" si="75"/>
        <v/>
      </c>
    </row>
    <row r="4780" spans="1:1" x14ac:dyDescent="0.25">
      <c r="A4780" t="str">
        <f t="shared" si="75"/>
        <v/>
      </c>
    </row>
    <row r="4781" spans="1:1" x14ac:dyDescent="0.25">
      <c r="A4781" t="str">
        <f t="shared" si="75"/>
        <v/>
      </c>
    </row>
    <row r="4782" spans="1:1" x14ac:dyDescent="0.25">
      <c r="A4782" t="str">
        <f t="shared" si="75"/>
        <v/>
      </c>
    </row>
    <row r="4783" spans="1:1" x14ac:dyDescent="0.25">
      <c r="A4783" t="str">
        <f t="shared" si="75"/>
        <v/>
      </c>
    </row>
    <row r="4784" spans="1:1" x14ac:dyDescent="0.25">
      <c r="A4784" t="str">
        <f t="shared" si="75"/>
        <v/>
      </c>
    </row>
    <row r="4785" spans="1:1" x14ac:dyDescent="0.25">
      <c r="A4785" t="str">
        <f t="shared" si="75"/>
        <v/>
      </c>
    </row>
    <row r="4786" spans="1:1" x14ac:dyDescent="0.25">
      <c r="A4786" t="str">
        <f t="shared" si="75"/>
        <v/>
      </c>
    </row>
    <row r="4787" spans="1:1" x14ac:dyDescent="0.25">
      <c r="A4787" t="str">
        <f t="shared" si="75"/>
        <v/>
      </c>
    </row>
    <row r="4788" spans="1:1" x14ac:dyDescent="0.25">
      <c r="A4788" t="str">
        <f t="shared" si="75"/>
        <v/>
      </c>
    </row>
    <row r="4789" spans="1:1" x14ac:dyDescent="0.25">
      <c r="A4789" t="str">
        <f t="shared" si="75"/>
        <v/>
      </c>
    </row>
    <row r="4790" spans="1:1" x14ac:dyDescent="0.25">
      <c r="A4790" t="str">
        <f t="shared" si="75"/>
        <v/>
      </c>
    </row>
    <row r="4791" spans="1:1" x14ac:dyDescent="0.25">
      <c r="A4791" t="str">
        <f t="shared" si="75"/>
        <v/>
      </c>
    </row>
    <row r="4792" spans="1:1" x14ac:dyDescent="0.25">
      <c r="A4792" t="str">
        <f t="shared" si="75"/>
        <v/>
      </c>
    </row>
    <row r="4793" spans="1:1" x14ac:dyDescent="0.25">
      <c r="A4793" t="str">
        <f t="shared" si="75"/>
        <v/>
      </c>
    </row>
    <row r="4794" spans="1:1" x14ac:dyDescent="0.25">
      <c r="A4794" t="str">
        <f t="shared" si="75"/>
        <v/>
      </c>
    </row>
    <row r="4795" spans="1:1" x14ac:dyDescent="0.25">
      <c r="A4795" t="str">
        <f t="shared" si="75"/>
        <v/>
      </c>
    </row>
    <row r="4796" spans="1:1" x14ac:dyDescent="0.25">
      <c r="A4796" t="str">
        <f t="shared" si="75"/>
        <v/>
      </c>
    </row>
    <row r="4797" spans="1:1" x14ac:dyDescent="0.25">
      <c r="A4797" t="str">
        <f t="shared" si="75"/>
        <v/>
      </c>
    </row>
    <row r="4798" spans="1:1" x14ac:dyDescent="0.25">
      <c r="A4798" t="str">
        <f t="shared" si="75"/>
        <v/>
      </c>
    </row>
    <row r="4799" spans="1:1" x14ac:dyDescent="0.25">
      <c r="A4799" t="str">
        <f t="shared" si="75"/>
        <v/>
      </c>
    </row>
    <row r="4800" spans="1:1" x14ac:dyDescent="0.25">
      <c r="A4800" t="str">
        <f t="shared" si="75"/>
        <v/>
      </c>
    </row>
    <row r="4801" spans="1:1" x14ac:dyDescent="0.25">
      <c r="A4801" t="str">
        <f t="shared" si="75"/>
        <v/>
      </c>
    </row>
    <row r="4802" spans="1:1" x14ac:dyDescent="0.25">
      <c r="A4802" t="str">
        <f t="shared" si="75"/>
        <v/>
      </c>
    </row>
    <row r="4803" spans="1:1" x14ac:dyDescent="0.25">
      <c r="A4803" t="str">
        <f t="shared" si="75"/>
        <v/>
      </c>
    </row>
    <row r="4804" spans="1:1" x14ac:dyDescent="0.25">
      <c r="A4804" t="str">
        <f t="shared" si="75"/>
        <v/>
      </c>
    </row>
    <row r="4805" spans="1:1" x14ac:dyDescent="0.25">
      <c r="A4805" t="str">
        <f t="shared" ref="A4805:A4868" si="76">B4805&amp;C4805</f>
        <v/>
      </c>
    </row>
    <row r="4806" spans="1:1" x14ac:dyDescent="0.25">
      <c r="A4806" t="str">
        <f t="shared" si="76"/>
        <v/>
      </c>
    </row>
    <row r="4807" spans="1:1" x14ac:dyDescent="0.25">
      <c r="A4807" t="str">
        <f t="shared" si="76"/>
        <v/>
      </c>
    </row>
    <row r="4808" spans="1:1" x14ac:dyDescent="0.25">
      <c r="A4808" t="str">
        <f t="shared" si="76"/>
        <v/>
      </c>
    </row>
    <row r="4809" spans="1:1" x14ac:dyDescent="0.25">
      <c r="A4809" t="str">
        <f t="shared" si="76"/>
        <v/>
      </c>
    </row>
    <row r="4810" spans="1:1" x14ac:dyDescent="0.25">
      <c r="A4810" t="str">
        <f t="shared" si="76"/>
        <v/>
      </c>
    </row>
    <row r="4811" spans="1:1" x14ac:dyDescent="0.25">
      <c r="A4811" t="str">
        <f t="shared" si="76"/>
        <v/>
      </c>
    </row>
    <row r="4812" spans="1:1" x14ac:dyDescent="0.25">
      <c r="A4812" t="str">
        <f t="shared" si="76"/>
        <v/>
      </c>
    </row>
    <row r="4813" spans="1:1" x14ac:dyDescent="0.25">
      <c r="A4813" t="str">
        <f t="shared" si="76"/>
        <v/>
      </c>
    </row>
    <row r="4814" spans="1:1" x14ac:dyDescent="0.25">
      <c r="A4814" t="str">
        <f t="shared" si="76"/>
        <v/>
      </c>
    </row>
    <row r="4815" spans="1:1" x14ac:dyDescent="0.25">
      <c r="A4815" t="str">
        <f t="shared" si="76"/>
        <v/>
      </c>
    </row>
    <row r="4816" spans="1:1" x14ac:dyDescent="0.25">
      <c r="A4816" t="str">
        <f t="shared" si="76"/>
        <v/>
      </c>
    </row>
    <row r="4817" spans="1:1" x14ac:dyDescent="0.25">
      <c r="A4817" t="str">
        <f t="shared" si="76"/>
        <v/>
      </c>
    </row>
    <row r="4818" spans="1:1" x14ac:dyDescent="0.25">
      <c r="A4818" t="str">
        <f t="shared" si="76"/>
        <v/>
      </c>
    </row>
    <row r="4819" spans="1:1" x14ac:dyDescent="0.25">
      <c r="A4819" t="str">
        <f t="shared" si="76"/>
        <v/>
      </c>
    </row>
    <row r="4820" spans="1:1" x14ac:dyDescent="0.25">
      <c r="A4820" t="str">
        <f t="shared" si="76"/>
        <v/>
      </c>
    </row>
    <row r="4821" spans="1:1" x14ac:dyDescent="0.25">
      <c r="A4821" t="str">
        <f t="shared" si="76"/>
        <v/>
      </c>
    </row>
    <row r="4822" spans="1:1" x14ac:dyDescent="0.25">
      <c r="A4822" t="str">
        <f t="shared" si="76"/>
        <v/>
      </c>
    </row>
    <row r="4823" spans="1:1" x14ac:dyDescent="0.25">
      <c r="A4823" t="str">
        <f t="shared" si="76"/>
        <v/>
      </c>
    </row>
    <row r="4824" spans="1:1" x14ac:dyDescent="0.25">
      <c r="A4824" t="str">
        <f t="shared" si="76"/>
        <v/>
      </c>
    </row>
    <row r="4825" spans="1:1" x14ac:dyDescent="0.25">
      <c r="A4825" t="str">
        <f t="shared" si="76"/>
        <v/>
      </c>
    </row>
    <row r="4826" spans="1:1" x14ac:dyDescent="0.25">
      <c r="A4826" t="str">
        <f t="shared" si="76"/>
        <v/>
      </c>
    </row>
    <row r="4827" spans="1:1" x14ac:dyDescent="0.25">
      <c r="A4827" t="str">
        <f t="shared" si="76"/>
        <v/>
      </c>
    </row>
    <row r="4828" spans="1:1" x14ac:dyDescent="0.25">
      <c r="A4828" t="str">
        <f t="shared" si="76"/>
        <v/>
      </c>
    </row>
    <row r="4829" spans="1:1" x14ac:dyDescent="0.25">
      <c r="A4829" t="str">
        <f t="shared" si="76"/>
        <v/>
      </c>
    </row>
    <row r="4830" spans="1:1" x14ac:dyDescent="0.25">
      <c r="A4830" t="str">
        <f t="shared" si="76"/>
        <v/>
      </c>
    </row>
    <row r="4831" spans="1:1" x14ac:dyDescent="0.25">
      <c r="A4831" t="str">
        <f t="shared" si="76"/>
        <v/>
      </c>
    </row>
    <row r="4832" spans="1:1" x14ac:dyDescent="0.25">
      <c r="A4832" t="str">
        <f t="shared" si="76"/>
        <v/>
      </c>
    </row>
    <row r="4833" spans="1:1" x14ac:dyDescent="0.25">
      <c r="A4833" t="str">
        <f t="shared" si="76"/>
        <v/>
      </c>
    </row>
    <row r="4834" spans="1:1" x14ac:dyDescent="0.25">
      <c r="A4834" t="str">
        <f t="shared" si="76"/>
        <v/>
      </c>
    </row>
    <row r="4835" spans="1:1" x14ac:dyDescent="0.25">
      <c r="A4835" t="str">
        <f t="shared" si="76"/>
        <v/>
      </c>
    </row>
    <row r="4836" spans="1:1" x14ac:dyDescent="0.25">
      <c r="A4836" t="str">
        <f t="shared" si="76"/>
        <v/>
      </c>
    </row>
    <row r="4837" spans="1:1" x14ac:dyDescent="0.25">
      <c r="A4837" t="str">
        <f t="shared" si="76"/>
        <v/>
      </c>
    </row>
    <row r="4838" spans="1:1" x14ac:dyDescent="0.25">
      <c r="A4838" t="str">
        <f t="shared" si="76"/>
        <v/>
      </c>
    </row>
    <row r="4839" spans="1:1" x14ac:dyDescent="0.25">
      <c r="A4839" t="str">
        <f t="shared" si="76"/>
        <v/>
      </c>
    </row>
    <row r="4840" spans="1:1" x14ac:dyDescent="0.25">
      <c r="A4840" t="str">
        <f t="shared" si="76"/>
        <v/>
      </c>
    </row>
    <row r="4841" spans="1:1" x14ac:dyDescent="0.25">
      <c r="A4841" t="str">
        <f t="shared" si="76"/>
        <v/>
      </c>
    </row>
    <row r="4842" spans="1:1" x14ac:dyDescent="0.25">
      <c r="A4842" t="str">
        <f t="shared" si="76"/>
        <v/>
      </c>
    </row>
    <row r="4843" spans="1:1" x14ac:dyDescent="0.25">
      <c r="A4843" t="str">
        <f t="shared" si="76"/>
        <v/>
      </c>
    </row>
    <row r="4844" spans="1:1" x14ac:dyDescent="0.25">
      <c r="A4844" t="str">
        <f t="shared" si="76"/>
        <v/>
      </c>
    </row>
    <row r="4845" spans="1:1" x14ac:dyDescent="0.25">
      <c r="A4845" t="str">
        <f t="shared" si="76"/>
        <v/>
      </c>
    </row>
    <row r="4846" spans="1:1" x14ac:dyDescent="0.25">
      <c r="A4846" t="str">
        <f t="shared" si="76"/>
        <v/>
      </c>
    </row>
    <row r="4847" spans="1:1" x14ac:dyDescent="0.25">
      <c r="A4847" t="str">
        <f t="shared" si="76"/>
        <v/>
      </c>
    </row>
    <row r="4848" spans="1:1" x14ac:dyDescent="0.25">
      <c r="A4848" t="str">
        <f t="shared" si="76"/>
        <v/>
      </c>
    </row>
    <row r="4849" spans="1:1" x14ac:dyDescent="0.25">
      <c r="A4849" t="str">
        <f t="shared" si="76"/>
        <v/>
      </c>
    </row>
    <row r="4850" spans="1:1" x14ac:dyDescent="0.25">
      <c r="A4850" t="str">
        <f t="shared" si="76"/>
        <v/>
      </c>
    </row>
    <row r="4851" spans="1:1" x14ac:dyDescent="0.25">
      <c r="A4851" t="str">
        <f t="shared" si="76"/>
        <v/>
      </c>
    </row>
    <row r="4852" spans="1:1" x14ac:dyDescent="0.25">
      <c r="A4852" t="str">
        <f t="shared" si="76"/>
        <v/>
      </c>
    </row>
    <row r="4853" spans="1:1" x14ac:dyDescent="0.25">
      <c r="A4853" t="str">
        <f t="shared" si="76"/>
        <v/>
      </c>
    </row>
    <row r="4854" spans="1:1" x14ac:dyDescent="0.25">
      <c r="A4854" t="str">
        <f t="shared" si="76"/>
        <v/>
      </c>
    </row>
    <row r="4855" spans="1:1" x14ac:dyDescent="0.25">
      <c r="A4855" t="str">
        <f t="shared" si="76"/>
        <v/>
      </c>
    </row>
    <row r="4856" spans="1:1" x14ac:dyDescent="0.25">
      <c r="A4856" t="str">
        <f t="shared" si="76"/>
        <v/>
      </c>
    </row>
    <row r="4857" spans="1:1" x14ac:dyDescent="0.25">
      <c r="A4857" t="str">
        <f t="shared" si="76"/>
        <v/>
      </c>
    </row>
    <row r="4858" spans="1:1" x14ac:dyDescent="0.25">
      <c r="A4858" t="str">
        <f t="shared" si="76"/>
        <v/>
      </c>
    </row>
    <row r="4859" spans="1:1" x14ac:dyDescent="0.25">
      <c r="A4859" t="str">
        <f t="shared" si="76"/>
        <v/>
      </c>
    </row>
    <row r="4860" spans="1:1" x14ac:dyDescent="0.25">
      <c r="A4860" t="str">
        <f t="shared" si="76"/>
        <v/>
      </c>
    </row>
    <row r="4861" spans="1:1" x14ac:dyDescent="0.25">
      <c r="A4861" t="str">
        <f t="shared" si="76"/>
        <v/>
      </c>
    </row>
    <row r="4862" spans="1:1" x14ac:dyDescent="0.25">
      <c r="A4862" t="str">
        <f t="shared" si="76"/>
        <v/>
      </c>
    </row>
    <row r="4863" spans="1:1" x14ac:dyDescent="0.25">
      <c r="A4863" t="str">
        <f t="shared" si="76"/>
        <v/>
      </c>
    </row>
    <row r="4864" spans="1:1" x14ac:dyDescent="0.25">
      <c r="A4864" t="str">
        <f t="shared" si="76"/>
        <v/>
      </c>
    </row>
    <row r="4865" spans="1:1" x14ac:dyDescent="0.25">
      <c r="A4865" t="str">
        <f t="shared" si="76"/>
        <v/>
      </c>
    </row>
    <row r="4866" spans="1:1" x14ac:dyDescent="0.25">
      <c r="A4866" t="str">
        <f t="shared" si="76"/>
        <v/>
      </c>
    </row>
    <row r="4867" spans="1:1" x14ac:dyDescent="0.25">
      <c r="A4867" t="str">
        <f t="shared" si="76"/>
        <v/>
      </c>
    </row>
    <row r="4868" spans="1:1" x14ac:dyDescent="0.25">
      <c r="A4868" t="str">
        <f t="shared" si="76"/>
        <v/>
      </c>
    </row>
    <row r="4869" spans="1:1" x14ac:dyDescent="0.25">
      <c r="A4869" t="str">
        <f t="shared" ref="A4869:A4932" si="77">B4869&amp;C4869</f>
        <v/>
      </c>
    </row>
    <row r="4870" spans="1:1" x14ac:dyDescent="0.25">
      <c r="A4870" t="str">
        <f t="shared" si="77"/>
        <v/>
      </c>
    </row>
    <row r="4871" spans="1:1" x14ac:dyDescent="0.25">
      <c r="A4871" t="str">
        <f t="shared" si="77"/>
        <v/>
      </c>
    </row>
    <row r="4872" spans="1:1" x14ac:dyDescent="0.25">
      <c r="A4872" t="str">
        <f t="shared" si="77"/>
        <v/>
      </c>
    </row>
    <row r="4873" spans="1:1" x14ac:dyDescent="0.25">
      <c r="A4873" t="str">
        <f t="shared" si="77"/>
        <v/>
      </c>
    </row>
    <row r="4874" spans="1:1" x14ac:dyDescent="0.25">
      <c r="A4874" t="str">
        <f t="shared" si="77"/>
        <v/>
      </c>
    </row>
    <row r="4875" spans="1:1" x14ac:dyDescent="0.25">
      <c r="A4875" t="str">
        <f t="shared" si="77"/>
        <v/>
      </c>
    </row>
    <row r="4876" spans="1:1" x14ac:dyDescent="0.25">
      <c r="A4876" t="str">
        <f t="shared" si="77"/>
        <v/>
      </c>
    </row>
    <row r="4877" spans="1:1" x14ac:dyDescent="0.25">
      <c r="A4877" t="str">
        <f t="shared" si="77"/>
        <v/>
      </c>
    </row>
    <row r="4878" spans="1:1" x14ac:dyDescent="0.25">
      <c r="A4878" t="str">
        <f t="shared" si="77"/>
        <v/>
      </c>
    </row>
    <row r="4879" spans="1:1" x14ac:dyDescent="0.25">
      <c r="A4879" t="str">
        <f t="shared" si="77"/>
        <v/>
      </c>
    </row>
    <row r="4880" spans="1:1" x14ac:dyDescent="0.25">
      <c r="A4880" t="str">
        <f t="shared" si="77"/>
        <v/>
      </c>
    </row>
    <row r="4881" spans="1:1" x14ac:dyDescent="0.25">
      <c r="A4881" t="str">
        <f t="shared" si="77"/>
        <v/>
      </c>
    </row>
    <row r="4882" spans="1:1" x14ac:dyDescent="0.25">
      <c r="A4882" t="str">
        <f t="shared" si="77"/>
        <v/>
      </c>
    </row>
    <row r="4883" spans="1:1" x14ac:dyDescent="0.25">
      <c r="A4883" t="str">
        <f t="shared" si="77"/>
        <v/>
      </c>
    </row>
    <row r="4884" spans="1:1" x14ac:dyDescent="0.25">
      <c r="A4884" t="str">
        <f t="shared" si="77"/>
        <v/>
      </c>
    </row>
    <row r="4885" spans="1:1" x14ac:dyDescent="0.25">
      <c r="A4885" t="str">
        <f t="shared" si="77"/>
        <v/>
      </c>
    </row>
    <row r="4886" spans="1:1" x14ac:dyDescent="0.25">
      <c r="A4886" t="str">
        <f t="shared" si="77"/>
        <v/>
      </c>
    </row>
    <row r="4887" spans="1:1" x14ac:dyDescent="0.25">
      <c r="A4887" t="str">
        <f t="shared" si="77"/>
        <v/>
      </c>
    </row>
    <row r="4888" spans="1:1" x14ac:dyDescent="0.25">
      <c r="A4888" t="str">
        <f t="shared" si="77"/>
        <v/>
      </c>
    </row>
    <row r="4889" spans="1:1" x14ac:dyDescent="0.25">
      <c r="A4889" t="str">
        <f t="shared" si="77"/>
        <v/>
      </c>
    </row>
    <row r="4890" spans="1:1" x14ac:dyDescent="0.25">
      <c r="A4890" t="str">
        <f t="shared" si="77"/>
        <v/>
      </c>
    </row>
    <row r="4891" spans="1:1" x14ac:dyDescent="0.25">
      <c r="A4891" t="str">
        <f t="shared" si="77"/>
        <v/>
      </c>
    </row>
    <row r="4892" spans="1:1" x14ac:dyDescent="0.25">
      <c r="A4892" t="str">
        <f t="shared" si="77"/>
        <v/>
      </c>
    </row>
    <row r="4893" spans="1:1" x14ac:dyDescent="0.25">
      <c r="A4893" t="str">
        <f t="shared" si="77"/>
        <v/>
      </c>
    </row>
    <row r="4894" spans="1:1" x14ac:dyDescent="0.25">
      <c r="A4894" t="str">
        <f t="shared" si="77"/>
        <v/>
      </c>
    </row>
    <row r="4895" spans="1:1" x14ac:dyDescent="0.25">
      <c r="A4895" t="str">
        <f t="shared" si="77"/>
        <v/>
      </c>
    </row>
    <row r="4896" spans="1:1" x14ac:dyDescent="0.25">
      <c r="A4896" t="str">
        <f t="shared" si="77"/>
        <v/>
      </c>
    </row>
    <row r="4897" spans="1:1" x14ac:dyDescent="0.25">
      <c r="A4897" t="str">
        <f t="shared" si="77"/>
        <v/>
      </c>
    </row>
    <row r="4898" spans="1:1" x14ac:dyDescent="0.25">
      <c r="A4898" t="str">
        <f t="shared" si="77"/>
        <v/>
      </c>
    </row>
    <row r="4899" spans="1:1" x14ac:dyDescent="0.25">
      <c r="A4899" t="str">
        <f t="shared" si="77"/>
        <v/>
      </c>
    </row>
    <row r="4900" spans="1:1" x14ac:dyDescent="0.25">
      <c r="A4900" t="str">
        <f t="shared" si="77"/>
        <v/>
      </c>
    </row>
    <row r="4901" spans="1:1" x14ac:dyDescent="0.25">
      <c r="A4901" t="str">
        <f t="shared" si="77"/>
        <v/>
      </c>
    </row>
    <row r="4902" spans="1:1" x14ac:dyDescent="0.25">
      <c r="A4902" t="str">
        <f t="shared" si="77"/>
        <v/>
      </c>
    </row>
    <row r="4903" spans="1:1" x14ac:dyDescent="0.25">
      <c r="A4903" t="str">
        <f t="shared" si="77"/>
        <v/>
      </c>
    </row>
    <row r="4904" spans="1:1" x14ac:dyDescent="0.25">
      <c r="A4904" t="str">
        <f t="shared" si="77"/>
        <v/>
      </c>
    </row>
    <row r="4905" spans="1:1" x14ac:dyDescent="0.25">
      <c r="A4905" t="str">
        <f t="shared" si="77"/>
        <v/>
      </c>
    </row>
    <row r="4906" spans="1:1" x14ac:dyDescent="0.25">
      <c r="A4906" t="str">
        <f t="shared" si="77"/>
        <v/>
      </c>
    </row>
    <row r="4907" spans="1:1" x14ac:dyDescent="0.25">
      <c r="A4907" t="str">
        <f t="shared" si="77"/>
        <v/>
      </c>
    </row>
    <row r="4908" spans="1:1" x14ac:dyDescent="0.25">
      <c r="A4908" t="str">
        <f t="shared" si="77"/>
        <v/>
      </c>
    </row>
    <row r="4909" spans="1:1" x14ac:dyDescent="0.25">
      <c r="A4909" t="str">
        <f t="shared" si="77"/>
        <v/>
      </c>
    </row>
    <row r="4910" spans="1:1" x14ac:dyDescent="0.25">
      <c r="A4910" t="str">
        <f t="shared" si="77"/>
        <v/>
      </c>
    </row>
    <row r="4911" spans="1:1" x14ac:dyDescent="0.25">
      <c r="A4911" t="str">
        <f t="shared" si="77"/>
        <v/>
      </c>
    </row>
    <row r="4912" spans="1:1" x14ac:dyDescent="0.25">
      <c r="A4912" t="str">
        <f t="shared" si="77"/>
        <v/>
      </c>
    </row>
    <row r="4913" spans="1:1" x14ac:dyDescent="0.25">
      <c r="A4913" t="str">
        <f t="shared" si="77"/>
        <v/>
      </c>
    </row>
    <row r="4914" spans="1:1" x14ac:dyDescent="0.25">
      <c r="A4914" t="str">
        <f t="shared" si="77"/>
        <v/>
      </c>
    </row>
    <row r="4915" spans="1:1" x14ac:dyDescent="0.25">
      <c r="A4915" t="str">
        <f t="shared" si="77"/>
        <v/>
      </c>
    </row>
    <row r="4916" spans="1:1" x14ac:dyDescent="0.25">
      <c r="A4916" t="str">
        <f t="shared" si="77"/>
        <v/>
      </c>
    </row>
    <row r="4917" spans="1:1" x14ac:dyDescent="0.25">
      <c r="A4917" t="str">
        <f t="shared" si="77"/>
        <v/>
      </c>
    </row>
    <row r="4918" spans="1:1" x14ac:dyDescent="0.25">
      <c r="A4918" t="str">
        <f t="shared" si="77"/>
        <v/>
      </c>
    </row>
    <row r="4919" spans="1:1" x14ac:dyDescent="0.25">
      <c r="A4919" t="str">
        <f t="shared" si="77"/>
        <v/>
      </c>
    </row>
    <row r="4920" spans="1:1" x14ac:dyDescent="0.25">
      <c r="A4920" t="str">
        <f t="shared" si="77"/>
        <v/>
      </c>
    </row>
    <row r="4921" spans="1:1" x14ac:dyDescent="0.25">
      <c r="A4921" t="str">
        <f t="shared" si="77"/>
        <v/>
      </c>
    </row>
    <row r="4922" spans="1:1" x14ac:dyDescent="0.25">
      <c r="A4922" t="str">
        <f t="shared" si="77"/>
        <v/>
      </c>
    </row>
    <row r="4923" spans="1:1" x14ac:dyDescent="0.25">
      <c r="A4923" t="str">
        <f t="shared" si="77"/>
        <v/>
      </c>
    </row>
    <row r="4924" spans="1:1" x14ac:dyDescent="0.25">
      <c r="A4924" t="str">
        <f t="shared" si="77"/>
        <v/>
      </c>
    </row>
    <row r="4925" spans="1:1" x14ac:dyDescent="0.25">
      <c r="A4925" t="str">
        <f t="shared" si="77"/>
        <v/>
      </c>
    </row>
    <row r="4926" spans="1:1" x14ac:dyDescent="0.25">
      <c r="A4926" t="str">
        <f t="shared" si="77"/>
        <v/>
      </c>
    </row>
    <row r="4927" spans="1:1" x14ac:dyDescent="0.25">
      <c r="A4927" t="str">
        <f t="shared" si="77"/>
        <v/>
      </c>
    </row>
    <row r="4928" spans="1:1" x14ac:dyDescent="0.25">
      <c r="A4928" t="str">
        <f t="shared" si="77"/>
        <v/>
      </c>
    </row>
    <row r="4929" spans="1:1" x14ac:dyDescent="0.25">
      <c r="A4929" t="str">
        <f t="shared" si="77"/>
        <v/>
      </c>
    </row>
    <row r="4930" spans="1:1" x14ac:dyDescent="0.25">
      <c r="A4930" t="str">
        <f t="shared" si="77"/>
        <v/>
      </c>
    </row>
    <row r="4931" spans="1:1" x14ac:dyDescent="0.25">
      <c r="A4931" t="str">
        <f t="shared" si="77"/>
        <v/>
      </c>
    </row>
    <row r="4932" spans="1:1" x14ac:dyDescent="0.25">
      <c r="A4932" t="str">
        <f t="shared" si="77"/>
        <v/>
      </c>
    </row>
    <row r="4933" spans="1:1" x14ac:dyDescent="0.25">
      <c r="A4933" t="str">
        <f t="shared" ref="A4933:A4996" si="78">B4933&amp;C4933</f>
        <v/>
      </c>
    </row>
    <row r="4934" spans="1:1" x14ac:dyDescent="0.25">
      <c r="A4934" t="str">
        <f t="shared" si="78"/>
        <v/>
      </c>
    </row>
    <row r="4935" spans="1:1" x14ac:dyDescent="0.25">
      <c r="A4935" t="str">
        <f t="shared" si="78"/>
        <v/>
      </c>
    </row>
    <row r="4936" spans="1:1" x14ac:dyDescent="0.25">
      <c r="A4936" t="str">
        <f t="shared" si="78"/>
        <v/>
      </c>
    </row>
    <row r="4937" spans="1:1" x14ac:dyDescent="0.25">
      <c r="A4937" t="str">
        <f t="shared" si="78"/>
        <v/>
      </c>
    </row>
    <row r="4938" spans="1:1" x14ac:dyDescent="0.25">
      <c r="A4938" t="str">
        <f t="shared" si="78"/>
        <v/>
      </c>
    </row>
    <row r="4939" spans="1:1" x14ac:dyDescent="0.25">
      <c r="A4939" t="str">
        <f t="shared" si="78"/>
        <v/>
      </c>
    </row>
    <row r="4940" spans="1:1" x14ac:dyDescent="0.25">
      <c r="A4940" t="str">
        <f t="shared" si="78"/>
        <v/>
      </c>
    </row>
    <row r="4941" spans="1:1" x14ac:dyDescent="0.25">
      <c r="A4941" t="str">
        <f t="shared" si="78"/>
        <v/>
      </c>
    </row>
    <row r="4942" spans="1:1" x14ac:dyDescent="0.25">
      <c r="A4942" t="str">
        <f t="shared" si="78"/>
        <v/>
      </c>
    </row>
    <row r="4943" spans="1:1" x14ac:dyDescent="0.25">
      <c r="A4943" t="str">
        <f t="shared" si="78"/>
        <v/>
      </c>
    </row>
    <row r="4944" spans="1:1" x14ac:dyDescent="0.25">
      <c r="A4944" t="str">
        <f t="shared" si="78"/>
        <v/>
      </c>
    </row>
    <row r="4945" spans="1:1" x14ac:dyDescent="0.25">
      <c r="A4945" t="str">
        <f t="shared" si="78"/>
        <v/>
      </c>
    </row>
    <row r="4946" spans="1:1" x14ac:dyDescent="0.25">
      <c r="A4946" t="str">
        <f t="shared" si="78"/>
        <v/>
      </c>
    </row>
    <row r="4947" spans="1:1" x14ac:dyDescent="0.25">
      <c r="A4947" t="str">
        <f t="shared" si="78"/>
        <v/>
      </c>
    </row>
    <row r="4948" spans="1:1" x14ac:dyDescent="0.25">
      <c r="A4948" t="str">
        <f t="shared" si="78"/>
        <v/>
      </c>
    </row>
    <row r="4949" spans="1:1" x14ac:dyDescent="0.25">
      <c r="A4949" t="str">
        <f t="shared" si="78"/>
        <v/>
      </c>
    </row>
    <row r="4950" spans="1:1" x14ac:dyDescent="0.25">
      <c r="A4950" t="str">
        <f t="shared" si="78"/>
        <v/>
      </c>
    </row>
    <row r="4951" spans="1:1" x14ac:dyDescent="0.25">
      <c r="A4951" t="str">
        <f t="shared" si="78"/>
        <v/>
      </c>
    </row>
    <row r="4952" spans="1:1" x14ac:dyDescent="0.25">
      <c r="A4952" t="str">
        <f t="shared" si="78"/>
        <v/>
      </c>
    </row>
    <row r="4953" spans="1:1" x14ac:dyDescent="0.25">
      <c r="A4953" t="str">
        <f t="shared" si="78"/>
        <v/>
      </c>
    </row>
    <row r="4954" spans="1:1" x14ac:dyDescent="0.25">
      <c r="A4954" t="str">
        <f t="shared" si="78"/>
        <v/>
      </c>
    </row>
    <row r="4955" spans="1:1" x14ac:dyDescent="0.25">
      <c r="A4955" t="str">
        <f t="shared" si="78"/>
        <v/>
      </c>
    </row>
    <row r="4956" spans="1:1" x14ac:dyDescent="0.25">
      <c r="A4956" t="str">
        <f t="shared" si="78"/>
        <v/>
      </c>
    </row>
    <row r="4957" spans="1:1" x14ac:dyDescent="0.25">
      <c r="A4957" t="str">
        <f t="shared" si="78"/>
        <v/>
      </c>
    </row>
    <row r="4958" spans="1:1" x14ac:dyDescent="0.25">
      <c r="A4958" t="str">
        <f t="shared" si="78"/>
        <v/>
      </c>
    </row>
    <row r="4959" spans="1:1" x14ac:dyDescent="0.25">
      <c r="A4959" t="str">
        <f t="shared" si="78"/>
        <v/>
      </c>
    </row>
    <row r="4960" spans="1:1" x14ac:dyDescent="0.25">
      <c r="A4960" t="str">
        <f t="shared" si="78"/>
        <v/>
      </c>
    </row>
    <row r="4961" spans="1:1" x14ac:dyDescent="0.25">
      <c r="A4961" t="str">
        <f t="shared" si="78"/>
        <v/>
      </c>
    </row>
    <row r="4962" spans="1:1" x14ac:dyDescent="0.25">
      <c r="A4962" t="str">
        <f t="shared" si="78"/>
        <v/>
      </c>
    </row>
    <row r="4963" spans="1:1" x14ac:dyDescent="0.25">
      <c r="A4963" t="str">
        <f t="shared" si="78"/>
        <v/>
      </c>
    </row>
    <row r="4964" spans="1:1" x14ac:dyDescent="0.25">
      <c r="A4964" t="str">
        <f t="shared" si="78"/>
        <v/>
      </c>
    </row>
    <row r="4965" spans="1:1" x14ac:dyDescent="0.25">
      <c r="A4965" t="str">
        <f t="shared" si="78"/>
        <v/>
      </c>
    </row>
    <row r="4966" spans="1:1" x14ac:dyDescent="0.25">
      <c r="A4966" t="str">
        <f t="shared" si="78"/>
        <v/>
      </c>
    </row>
    <row r="4967" spans="1:1" x14ac:dyDescent="0.25">
      <c r="A4967" t="str">
        <f t="shared" si="78"/>
        <v/>
      </c>
    </row>
    <row r="4968" spans="1:1" x14ac:dyDescent="0.25">
      <c r="A4968" t="str">
        <f t="shared" si="78"/>
        <v/>
      </c>
    </row>
    <row r="4969" spans="1:1" x14ac:dyDescent="0.25">
      <c r="A4969" t="str">
        <f t="shared" si="78"/>
        <v/>
      </c>
    </row>
    <row r="4970" spans="1:1" x14ac:dyDescent="0.25">
      <c r="A4970" t="str">
        <f t="shared" si="78"/>
        <v/>
      </c>
    </row>
    <row r="4971" spans="1:1" x14ac:dyDescent="0.25">
      <c r="A4971" t="str">
        <f t="shared" si="78"/>
        <v/>
      </c>
    </row>
    <row r="4972" spans="1:1" x14ac:dyDescent="0.25">
      <c r="A4972" t="str">
        <f t="shared" si="78"/>
        <v/>
      </c>
    </row>
    <row r="4973" spans="1:1" x14ac:dyDescent="0.25">
      <c r="A4973" t="str">
        <f t="shared" si="78"/>
        <v/>
      </c>
    </row>
    <row r="4974" spans="1:1" x14ac:dyDescent="0.25">
      <c r="A4974" t="str">
        <f t="shared" si="78"/>
        <v/>
      </c>
    </row>
    <row r="4975" spans="1:1" x14ac:dyDescent="0.25">
      <c r="A4975" t="str">
        <f t="shared" si="78"/>
        <v/>
      </c>
    </row>
    <row r="4976" spans="1:1" x14ac:dyDescent="0.25">
      <c r="A4976" t="str">
        <f t="shared" si="78"/>
        <v/>
      </c>
    </row>
    <row r="4977" spans="1:1" x14ac:dyDescent="0.25">
      <c r="A4977" t="str">
        <f t="shared" si="78"/>
        <v/>
      </c>
    </row>
    <row r="4978" spans="1:1" x14ac:dyDescent="0.25">
      <c r="A4978" t="str">
        <f t="shared" si="78"/>
        <v/>
      </c>
    </row>
    <row r="4979" spans="1:1" x14ac:dyDescent="0.25">
      <c r="A4979" t="str">
        <f t="shared" si="78"/>
        <v/>
      </c>
    </row>
    <row r="4980" spans="1:1" x14ac:dyDescent="0.25">
      <c r="A4980" t="str">
        <f t="shared" si="78"/>
        <v/>
      </c>
    </row>
    <row r="4981" spans="1:1" x14ac:dyDescent="0.25">
      <c r="A4981" t="str">
        <f t="shared" si="78"/>
        <v/>
      </c>
    </row>
    <row r="4982" spans="1:1" x14ac:dyDescent="0.25">
      <c r="A4982" t="str">
        <f t="shared" si="78"/>
        <v/>
      </c>
    </row>
    <row r="4983" spans="1:1" x14ac:dyDescent="0.25">
      <c r="A4983" t="str">
        <f t="shared" si="78"/>
        <v/>
      </c>
    </row>
    <row r="4984" spans="1:1" x14ac:dyDescent="0.25">
      <c r="A4984" t="str">
        <f t="shared" si="78"/>
        <v/>
      </c>
    </row>
    <row r="4985" spans="1:1" x14ac:dyDescent="0.25">
      <c r="A4985" t="str">
        <f t="shared" si="78"/>
        <v/>
      </c>
    </row>
    <row r="4986" spans="1:1" x14ac:dyDescent="0.25">
      <c r="A4986" t="str">
        <f t="shared" si="78"/>
        <v/>
      </c>
    </row>
    <row r="4987" spans="1:1" x14ac:dyDescent="0.25">
      <c r="A4987" t="str">
        <f t="shared" si="78"/>
        <v/>
      </c>
    </row>
    <row r="4988" spans="1:1" x14ac:dyDescent="0.25">
      <c r="A4988" t="str">
        <f t="shared" si="78"/>
        <v/>
      </c>
    </row>
    <row r="4989" spans="1:1" x14ac:dyDescent="0.25">
      <c r="A4989" t="str">
        <f t="shared" si="78"/>
        <v/>
      </c>
    </row>
    <row r="4990" spans="1:1" x14ac:dyDescent="0.25">
      <c r="A4990" t="str">
        <f t="shared" si="78"/>
        <v/>
      </c>
    </row>
    <row r="4991" spans="1:1" x14ac:dyDescent="0.25">
      <c r="A4991" t="str">
        <f t="shared" si="78"/>
        <v/>
      </c>
    </row>
    <row r="4992" spans="1:1" x14ac:dyDescent="0.25">
      <c r="A4992" t="str">
        <f t="shared" si="78"/>
        <v/>
      </c>
    </row>
    <row r="4993" spans="1:1" x14ac:dyDescent="0.25">
      <c r="A4993" t="str">
        <f t="shared" si="78"/>
        <v/>
      </c>
    </row>
    <row r="4994" spans="1:1" x14ac:dyDescent="0.25">
      <c r="A4994" t="str">
        <f t="shared" si="78"/>
        <v/>
      </c>
    </row>
    <row r="4995" spans="1:1" x14ac:dyDescent="0.25">
      <c r="A4995" t="str">
        <f t="shared" si="78"/>
        <v/>
      </c>
    </row>
    <row r="4996" spans="1:1" x14ac:dyDescent="0.25">
      <c r="A4996" t="str">
        <f t="shared" si="78"/>
        <v/>
      </c>
    </row>
    <row r="4997" spans="1:1" x14ac:dyDescent="0.25">
      <c r="A4997" t="str">
        <f t="shared" ref="A4997:A5060" si="79">B4997&amp;C4997</f>
        <v/>
      </c>
    </row>
    <row r="4998" spans="1:1" x14ac:dyDescent="0.25">
      <c r="A4998" t="str">
        <f t="shared" si="79"/>
        <v/>
      </c>
    </row>
    <row r="4999" spans="1:1" x14ac:dyDescent="0.25">
      <c r="A4999" t="str">
        <f t="shared" si="79"/>
        <v/>
      </c>
    </row>
    <row r="5000" spans="1:1" x14ac:dyDescent="0.25">
      <c r="A5000" t="str">
        <f t="shared" si="79"/>
        <v/>
      </c>
    </row>
    <row r="5001" spans="1:1" x14ac:dyDescent="0.25">
      <c r="A5001" t="str">
        <f t="shared" si="79"/>
        <v/>
      </c>
    </row>
    <row r="5002" spans="1:1" x14ac:dyDescent="0.25">
      <c r="A5002" t="str">
        <f t="shared" si="79"/>
        <v/>
      </c>
    </row>
    <row r="5003" spans="1:1" x14ac:dyDescent="0.25">
      <c r="A5003" t="str">
        <f t="shared" si="79"/>
        <v/>
      </c>
    </row>
    <row r="5004" spans="1:1" x14ac:dyDescent="0.25">
      <c r="A5004" t="str">
        <f t="shared" si="79"/>
        <v/>
      </c>
    </row>
    <row r="5005" spans="1:1" x14ac:dyDescent="0.25">
      <c r="A5005" t="str">
        <f t="shared" si="79"/>
        <v/>
      </c>
    </row>
    <row r="5006" spans="1:1" x14ac:dyDescent="0.25">
      <c r="A5006" t="str">
        <f t="shared" si="79"/>
        <v/>
      </c>
    </row>
    <row r="5007" spans="1:1" x14ac:dyDescent="0.25">
      <c r="A5007" t="str">
        <f t="shared" si="79"/>
        <v/>
      </c>
    </row>
    <row r="5008" spans="1:1" x14ac:dyDescent="0.25">
      <c r="A5008" t="str">
        <f t="shared" si="79"/>
        <v/>
      </c>
    </row>
    <row r="5009" spans="1:1" x14ac:dyDescent="0.25">
      <c r="A5009" t="str">
        <f t="shared" si="79"/>
        <v/>
      </c>
    </row>
    <row r="5010" spans="1:1" x14ac:dyDescent="0.25">
      <c r="A5010" t="str">
        <f t="shared" si="79"/>
        <v/>
      </c>
    </row>
    <row r="5011" spans="1:1" x14ac:dyDescent="0.25">
      <c r="A5011" t="str">
        <f t="shared" si="79"/>
        <v/>
      </c>
    </row>
    <row r="5012" spans="1:1" x14ac:dyDescent="0.25">
      <c r="A5012" t="str">
        <f t="shared" si="79"/>
        <v/>
      </c>
    </row>
    <row r="5013" spans="1:1" x14ac:dyDescent="0.25">
      <c r="A5013" t="str">
        <f t="shared" si="79"/>
        <v/>
      </c>
    </row>
    <row r="5014" spans="1:1" x14ac:dyDescent="0.25">
      <c r="A5014" t="str">
        <f t="shared" si="79"/>
        <v/>
      </c>
    </row>
    <row r="5015" spans="1:1" x14ac:dyDescent="0.25">
      <c r="A5015" t="str">
        <f t="shared" si="79"/>
        <v/>
      </c>
    </row>
    <row r="5016" spans="1:1" x14ac:dyDescent="0.25">
      <c r="A5016" t="str">
        <f t="shared" si="79"/>
        <v/>
      </c>
    </row>
    <row r="5017" spans="1:1" x14ac:dyDescent="0.25">
      <c r="A5017" t="str">
        <f t="shared" si="79"/>
        <v/>
      </c>
    </row>
    <row r="5018" spans="1:1" x14ac:dyDescent="0.25">
      <c r="A5018" t="str">
        <f t="shared" si="79"/>
        <v/>
      </c>
    </row>
    <row r="5019" spans="1:1" x14ac:dyDescent="0.25">
      <c r="A5019" t="str">
        <f t="shared" si="79"/>
        <v/>
      </c>
    </row>
    <row r="5020" spans="1:1" x14ac:dyDescent="0.25">
      <c r="A5020" t="str">
        <f t="shared" si="79"/>
        <v/>
      </c>
    </row>
    <row r="5021" spans="1:1" x14ac:dyDescent="0.25">
      <c r="A5021" t="str">
        <f t="shared" si="79"/>
        <v/>
      </c>
    </row>
    <row r="5022" spans="1:1" x14ac:dyDescent="0.25">
      <c r="A5022" t="str">
        <f t="shared" si="79"/>
        <v/>
      </c>
    </row>
    <row r="5023" spans="1:1" x14ac:dyDescent="0.25">
      <c r="A5023" t="str">
        <f t="shared" si="79"/>
        <v/>
      </c>
    </row>
    <row r="5024" spans="1:1" x14ac:dyDescent="0.25">
      <c r="A5024" t="str">
        <f t="shared" si="79"/>
        <v/>
      </c>
    </row>
    <row r="5025" spans="1:1" x14ac:dyDescent="0.25">
      <c r="A5025" t="str">
        <f t="shared" si="79"/>
        <v/>
      </c>
    </row>
    <row r="5026" spans="1:1" x14ac:dyDescent="0.25">
      <c r="A5026" t="str">
        <f t="shared" si="79"/>
        <v/>
      </c>
    </row>
    <row r="5027" spans="1:1" x14ac:dyDescent="0.25">
      <c r="A5027" t="str">
        <f t="shared" si="79"/>
        <v/>
      </c>
    </row>
    <row r="5028" spans="1:1" x14ac:dyDescent="0.25">
      <c r="A5028" t="str">
        <f t="shared" si="79"/>
        <v/>
      </c>
    </row>
    <row r="5029" spans="1:1" x14ac:dyDescent="0.25">
      <c r="A5029" t="str">
        <f t="shared" si="79"/>
        <v/>
      </c>
    </row>
    <row r="5030" spans="1:1" x14ac:dyDescent="0.25">
      <c r="A5030" t="str">
        <f t="shared" si="79"/>
        <v/>
      </c>
    </row>
    <row r="5031" spans="1:1" x14ac:dyDescent="0.25">
      <c r="A5031" t="str">
        <f t="shared" si="79"/>
        <v/>
      </c>
    </row>
    <row r="5032" spans="1:1" x14ac:dyDescent="0.25">
      <c r="A5032" t="str">
        <f t="shared" si="79"/>
        <v/>
      </c>
    </row>
    <row r="5033" spans="1:1" x14ac:dyDescent="0.25">
      <c r="A5033" t="str">
        <f t="shared" si="79"/>
        <v/>
      </c>
    </row>
    <row r="5034" spans="1:1" x14ac:dyDescent="0.25">
      <c r="A5034" t="str">
        <f t="shared" si="79"/>
        <v/>
      </c>
    </row>
    <row r="5035" spans="1:1" x14ac:dyDescent="0.25">
      <c r="A5035" t="str">
        <f t="shared" si="79"/>
        <v/>
      </c>
    </row>
    <row r="5036" spans="1:1" x14ac:dyDescent="0.25">
      <c r="A5036" t="str">
        <f t="shared" si="79"/>
        <v/>
      </c>
    </row>
    <row r="5037" spans="1:1" x14ac:dyDescent="0.25">
      <c r="A5037" t="str">
        <f t="shared" si="79"/>
        <v/>
      </c>
    </row>
    <row r="5038" spans="1:1" x14ac:dyDescent="0.25">
      <c r="A5038" t="str">
        <f t="shared" si="79"/>
        <v/>
      </c>
    </row>
    <row r="5039" spans="1:1" x14ac:dyDescent="0.25">
      <c r="A5039" t="str">
        <f t="shared" si="79"/>
        <v/>
      </c>
    </row>
    <row r="5040" spans="1:1" x14ac:dyDescent="0.25">
      <c r="A5040" t="str">
        <f t="shared" si="79"/>
        <v/>
      </c>
    </row>
    <row r="5041" spans="1:1" x14ac:dyDescent="0.25">
      <c r="A5041" t="str">
        <f t="shared" si="79"/>
        <v/>
      </c>
    </row>
    <row r="5042" spans="1:1" x14ac:dyDescent="0.25">
      <c r="A5042" t="str">
        <f t="shared" si="79"/>
        <v/>
      </c>
    </row>
    <row r="5043" spans="1:1" x14ac:dyDescent="0.25">
      <c r="A5043" t="str">
        <f t="shared" si="79"/>
        <v/>
      </c>
    </row>
    <row r="5044" spans="1:1" x14ac:dyDescent="0.25">
      <c r="A5044" t="str">
        <f t="shared" si="79"/>
        <v/>
      </c>
    </row>
    <row r="5045" spans="1:1" x14ac:dyDescent="0.25">
      <c r="A5045" t="str">
        <f t="shared" si="79"/>
        <v/>
      </c>
    </row>
    <row r="5046" spans="1:1" x14ac:dyDescent="0.25">
      <c r="A5046" t="str">
        <f t="shared" si="79"/>
        <v/>
      </c>
    </row>
    <row r="5047" spans="1:1" x14ac:dyDescent="0.25">
      <c r="A5047" t="str">
        <f t="shared" si="79"/>
        <v/>
      </c>
    </row>
    <row r="5048" spans="1:1" x14ac:dyDescent="0.25">
      <c r="A5048" t="str">
        <f t="shared" si="79"/>
        <v/>
      </c>
    </row>
    <row r="5049" spans="1:1" x14ac:dyDescent="0.25">
      <c r="A5049" t="str">
        <f t="shared" si="79"/>
        <v/>
      </c>
    </row>
    <row r="5050" spans="1:1" x14ac:dyDescent="0.25">
      <c r="A5050" t="str">
        <f t="shared" si="79"/>
        <v/>
      </c>
    </row>
    <row r="5051" spans="1:1" x14ac:dyDescent="0.25">
      <c r="A5051" t="str">
        <f t="shared" si="79"/>
        <v/>
      </c>
    </row>
    <row r="5052" spans="1:1" x14ac:dyDescent="0.25">
      <c r="A5052" t="str">
        <f t="shared" si="79"/>
        <v/>
      </c>
    </row>
    <row r="5053" spans="1:1" x14ac:dyDescent="0.25">
      <c r="A5053" t="str">
        <f t="shared" si="79"/>
        <v/>
      </c>
    </row>
    <row r="5054" spans="1:1" x14ac:dyDescent="0.25">
      <c r="A5054" t="str">
        <f t="shared" si="79"/>
        <v/>
      </c>
    </row>
    <row r="5055" spans="1:1" x14ac:dyDescent="0.25">
      <c r="A5055" t="str">
        <f t="shared" si="79"/>
        <v/>
      </c>
    </row>
    <row r="5056" spans="1:1" x14ac:dyDescent="0.25">
      <c r="A5056" t="str">
        <f t="shared" si="79"/>
        <v/>
      </c>
    </row>
    <row r="5057" spans="1:1" x14ac:dyDescent="0.25">
      <c r="A5057" t="str">
        <f t="shared" si="79"/>
        <v/>
      </c>
    </row>
    <row r="5058" spans="1:1" x14ac:dyDescent="0.25">
      <c r="A5058" t="str">
        <f t="shared" si="79"/>
        <v/>
      </c>
    </row>
    <row r="5059" spans="1:1" x14ac:dyDescent="0.25">
      <c r="A5059" t="str">
        <f t="shared" si="79"/>
        <v/>
      </c>
    </row>
    <row r="5060" spans="1:1" x14ac:dyDescent="0.25">
      <c r="A5060" t="str">
        <f t="shared" si="79"/>
        <v/>
      </c>
    </row>
    <row r="5061" spans="1:1" x14ac:dyDescent="0.25">
      <c r="A5061" t="str">
        <f t="shared" ref="A5061:A5124" si="80">B5061&amp;C5061</f>
        <v/>
      </c>
    </row>
    <row r="5062" spans="1:1" x14ac:dyDescent="0.25">
      <c r="A5062" t="str">
        <f t="shared" si="80"/>
        <v/>
      </c>
    </row>
    <row r="5063" spans="1:1" x14ac:dyDescent="0.25">
      <c r="A5063" t="str">
        <f t="shared" si="80"/>
        <v/>
      </c>
    </row>
    <row r="5064" spans="1:1" x14ac:dyDescent="0.25">
      <c r="A5064" t="str">
        <f t="shared" si="80"/>
        <v/>
      </c>
    </row>
    <row r="5065" spans="1:1" x14ac:dyDescent="0.25">
      <c r="A5065" t="str">
        <f t="shared" si="80"/>
        <v/>
      </c>
    </row>
    <row r="5066" spans="1:1" x14ac:dyDescent="0.25">
      <c r="A5066" t="str">
        <f t="shared" si="80"/>
        <v/>
      </c>
    </row>
    <row r="5067" spans="1:1" x14ac:dyDescent="0.25">
      <c r="A5067" t="str">
        <f t="shared" si="80"/>
        <v/>
      </c>
    </row>
    <row r="5068" spans="1:1" x14ac:dyDescent="0.25">
      <c r="A5068" t="str">
        <f t="shared" si="80"/>
        <v/>
      </c>
    </row>
    <row r="5069" spans="1:1" x14ac:dyDescent="0.25">
      <c r="A5069" t="str">
        <f t="shared" si="80"/>
        <v/>
      </c>
    </row>
    <row r="5070" spans="1:1" x14ac:dyDescent="0.25">
      <c r="A5070" t="str">
        <f t="shared" si="80"/>
        <v/>
      </c>
    </row>
    <row r="5071" spans="1:1" x14ac:dyDescent="0.25">
      <c r="A5071" t="str">
        <f t="shared" si="80"/>
        <v/>
      </c>
    </row>
    <row r="5072" spans="1:1" x14ac:dyDescent="0.25">
      <c r="A5072" t="str">
        <f t="shared" si="80"/>
        <v/>
      </c>
    </row>
    <row r="5073" spans="1:1" x14ac:dyDescent="0.25">
      <c r="A5073" t="str">
        <f t="shared" si="80"/>
        <v/>
      </c>
    </row>
    <row r="5074" spans="1:1" x14ac:dyDescent="0.25">
      <c r="A5074" t="str">
        <f t="shared" si="80"/>
        <v/>
      </c>
    </row>
    <row r="5075" spans="1:1" x14ac:dyDescent="0.25">
      <c r="A5075" t="str">
        <f t="shared" si="80"/>
        <v/>
      </c>
    </row>
    <row r="5076" spans="1:1" x14ac:dyDescent="0.25">
      <c r="A5076" t="str">
        <f t="shared" si="80"/>
        <v/>
      </c>
    </row>
    <row r="5077" spans="1:1" x14ac:dyDescent="0.25">
      <c r="A5077" t="str">
        <f t="shared" si="80"/>
        <v/>
      </c>
    </row>
    <row r="5078" spans="1:1" x14ac:dyDescent="0.25">
      <c r="A5078" t="str">
        <f t="shared" si="80"/>
        <v/>
      </c>
    </row>
    <row r="5079" spans="1:1" x14ac:dyDescent="0.25">
      <c r="A5079" t="str">
        <f t="shared" si="80"/>
        <v/>
      </c>
    </row>
    <row r="5080" spans="1:1" x14ac:dyDescent="0.25">
      <c r="A5080" t="str">
        <f t="shared" si="80"/>
        <v/>
      </c>
    </row>
    <row r="5081" spans="1:1" x14ac:dyDescent="0.25">
      <c r="A5081" t="str">
        <f t="shared" si="80"/>
        <v/>
      </c>
    </row>
    <row r="5082" spans="1:1" x14ac:dyDescent="0.25">
      <c r="A5082" t="str">
        <f t="shared" si="80"/>
        <v/>
      </c>
    </row>
    <row r="5083" spans="1:1" x14ac:dyDescent="0.25">
      <c r="A5083" t="str">
        <f t="shared" si="80"/>
        <v/>
      </c>
    </row>
    <row r="5084" spans="1:1" x14ac:dyDescent="0.25">
      <c r="A5084" t="str">
        <f t="shared" si="80"/>
        <v/>
      </c>
    </row>
    <row r="5085" spans="1:1" x14ac:dyDescent="0.25">
      <c r="A5085" t="str">
        <f t="shared" si="80"/>
        <v/>
      </c>
    </row>
    <row r="5086" spans="1:1" x14ac:dyDescent="0.25">
      <c r="A5086" t="str">
        <f t="shared" si="80"/>
        <v/>
      </c>
    </row>
    <row r="5087" spans="1:1" x14ac:dyDescent="0.25">
      <c r="A5087" t="str">
        <f t="shared" si="80"/>
        <v/>
      </c>
    </row>
    <row r="5088" spans="1:1" x14ac:dyDescent="0.25">
      <c r="A5088" t="str">
        <f t="shared" si="80"/>
        <v/>
      </c>
    </row>
    <row r="5089" spans="1:1" x14ac:dyDescent="0.25">
      <c r="A5089" t="str">
        <f t="shared" si="80"/>
        <v/>
      </c>
    </row>
    <row r="5090" spans="1:1" x14ac:dyDescent="0.25">
      <c r="A5090" t="str">
        <f t="shared" si="80"/>
        <v/>
      </c>
    </row>
    <row r="5091" spans="1:1" x14ac:dyDescent="0.25">
      <c r="A5091" t="str">
        <f t="shared" si="80"/>
        <v/>
      </c>
    </row>
    <row r="5092" spans="1:1" x14ac:dyDescent="0.25">
      <c r="A5092" t="str">
        <f t="shared" si="80"/>
        <v/>
      </c>
    </row>
    <row r="5093" spans="1:1" x14ac:dyDescent="0.25">
      <c r="A5093" t="str">
        <f t="shared" si="80"/>
        <v/>
      </c>
    </row>
    <row r="5094" spans="1:1" x14ac:dyDescent="0.25">
      <c r="A5094" t="str">
        <f t="shared" si="80"/>
        <v/>
      </c>
    </row>
    <row r="5095" spans="1:1" x14ac:dyDescent="0.25">
      <c r="A5095" t="str">
        <f t="shared" si="80"/>
        <v/>
      </c>
    </row>
    <row r="5096" spans="1:1" x14ac:dyDescent="0.25">
      <c r="A5096" t="str">
        <f t="shared" si="80"/>
        <v/>
      </c>
    </row>
    <row r="5097" spans="1:1" x14ac:dyDescent="0.25">
      <c r="A5097" t="str">
        <f t="shared" si="80"/>
        <v/>
      </c>
    </row>
    <row r="5098" spans="1:1" x14ac:dyDescent="0.25">
      <c r="A5098" t="str">
        <f t="shared" si="80"/>
        <v/>
      </c>
    </row>
    <row r="5099" spans="1:1" x14ac:dyDescent="0.25">
      <c r="A5099" t="str">
        <f t="shared" si="80"/>
        <v/>
      </c>
    </row>
    <row r="5100" spans="1:1" x14ac:dyDescent="0.25">
      <c r="A5100" t="str">
        <f t="shared" si="80"/>
        <v/>
      </c>
    </row>
    <row r="5101" spans="1:1" x14ac:dyDescent="0.25">
      <c r="A5101" t="str">
        <f t="shared" si="80"/>
        <v/>
      </c>
    </row>
    <row r="5102" spans="1:1" x14ac:dyDescent="0.25">
      <c r="A5102" t="str">
        <f t="shared" si="80"/>
        <v/>
      </c>
    </row>
    <row r="5103" spans="1:1" x14ac:dyDescent="0.25">
      <c r="A5103" t="str">
        <f t="shared" si="80"/>
        <v/>
      </c>
    </row>
    <row r="5104" spans="1:1" x14ac:dyDescent="0.25">
      <c r="A5104" t="str">
        <f t="shared" si="80"/>
        <v/>
      </c>
    </row>
    <row r="5105" spans="1:1" x14ac:dyDescent="0.25">
      <c r="A5105" t="str">
        <f t="shared" si="80"/>
        <v/>
      </c>
    </row>
    <row r="5106" spans="1:1" x14ac:dyDescent="0.25">
      <c r="A5106" t="str">
        <f t="shared" si="80"/>
        <v/>
      </c>
    </row>
    <row r="5107" spans="1:1" x14ac:dyDescent="0.25">
      <c r="A5107" t="str">
        <f t="shared" si="80"/>
        <v/>
      </c>
    </row>
    <row r="5108" spans="1:1" x14ac:dyDescent="0.25">
      <c r="A5108" t="str">
        <f t="shared" si="80"/>
        <v/>
      </c>
    </row>
    <row r="5109" spans="1:1" x14ac:dyDescent="0.25">
      <c r="A5109" t="str">
        <f t="shared" si="80"/>
        <v/>
      </c>
    </row>
    <row r="5110" spans="1:1" x14ac:dyDescent="0.25">
      <c r="A5110" t="str">
        <f t="shared" si="80"/>
        <v/>
      </c>
    </row>
    <row r="5111" spans="1:1" x14ac:dyDescent="0.25">
      <c r="A5111" t="str">
        <f t="shared" si="80"/>
        <v/>
      </c>
    </row>
    <row r="5112" spans="1:1" x14ac:dyDescent="0.25">
      <c r="A5112" t="str">
        <f t="shared" si="80"/>
        <v/>
      </c>
    </row>
    <row r="5113" spans="1:1" x14ac:dyDescent="0.25">
      <c r="A5113" t="str">
        <f t="shared" si="80"/>
        <v/>
      </c>
    </row>
    <row r="5114" spans="1:1" x14ac:dyDescent="0.25">
      <c r="A5114" t="str">
        <f t="shared" si="80"/>
        <v/>
      </c>
    </row>
    <row r="5115" spans="1:1" x14ac:dyDescent="0.25">
      <c r="A5115" t="str">
        <f t="shared" si="80"/>
        <v/>
      </c>
    </row>
    <row r="5116" spans="1:1" x14ac:dyDescent="0.25">
      <c r="A5116" t="str">
        <f t="shared" si="80"/>
        <v/>
      </c>
    </row>
    <row r="5117" spans="1:1" x14ac:dyDescent="0.25">
      <c r="A5117" t="str">
        <f t="shared" si="80"/>
        <v/>
      </c>
    </row>
    <row r="5118" spans="1:1" x14ac:dyDescent="0.25">
      <c r="A5118" t="str">
        <f t="shared" si="80"/>
        <v/>
      </c>
    </row>
    <row r="5119" spans="1:1" x14ac:dyDescent="0.25">
      <c r="A5119" t="str">
        <f t="shared" si="80"/>
        <v/>
      </c>
    </row>
    <row r="5120" spans="1:1" x14ac:dyDescent="0.25">
      <c r="A5120" t="str">
        <f t="shared" si="80"/>
        <v/>
      </c>
    </row>
    <row r="5121" spans="1:1" x14ac:dyDescent="0.25">
      <c r="A5121" t="str">
        <f t="shared" si="80"/>
        <v/>
      </c>
    </row>
    <row r="5122" spans="1:1" x14ac:dyDescent="0.25">
      <c r="A5122" t="str">
        <f t="shared" si="80"/>
        <v/>
      </c>
    </row>
    <row r="5123" spans="1:1" x14ac:dyDescent="0.25">
      <c r="A5123" t="str">
        <f t="shared" si="80"/>
        <v/>
      </c>
    </row>
    <row r="5124" spans="1:1" x14ac:dyDescent="0.25">
      <c r="A5124" t="str">
        <f t="shared" si="80"/>
        <v/>
      </c>
    </row>
    <row r="5125" spans="1:1" x14ac:dyDescent="0.25">
      <c r="A5125" t="str">
        <f t="shared" ref="A5125:A5188" si="81">B5125&amp;C5125</f>
        <v/>
      </c>
    </row>
    <row r="5126" spans="1:1" x14ac:dyDescent="0.25">
      <c r="A5126" t="str">
        <f t="shared" si="81"/>
        <v/>
      </c>
    </row>
    <row r="5127" spans="1:1" x14ac:dyDescent="0.25">
      <c r="A5127" t="str">
        <f t="shared" si="81"/>
        <v/>
      </c>
    </row>
    <row r="5128" spans="1:1" x14ac:dyDescent="0.25">
      <c r="A5128" t="str">
        <f t="shared" si="81"/>
        <v/>
      </c>
    </row>
    <row r="5129" spans="1:1" x14ac:dyDescent="0.25">
      <c r="A5129" t="str">
        <f t="shared" si="81"/>
        <v/>
      </c>
    </row>
    <row r="5130" spans="1:1" x14ac:dyDescent="0.25">
      <c r="A5130" t="str">
        <f t="shared" si="81"/>
        <v/>
      </c>
    </row>
    <row r="5131" spans="1:1" x14ac:dyDescent="0.25">
      <c r="A5131" t="str">
        <f t="shared" si="81"/>
        <v/>
      </c>
    </row>
    <row r="5132" spans="1:1" x14ac:dyDescent="0.25">
      <c r="A5132" t="str">
        <f t="shared" si="81"/>
        <v/>
      </c>
    </row>
    <row r="5133" spans="1:1" x14ac:dyDescent="0.25">
      <c r="A5133" t="str">
        <f t="shared" si="81"/>
        <v/>
      </c>
    </row>
    <row r="5134" spans="1:1" x14ac:dyDescent="0.25">
      <c r="A5134" t="str">
        <f t="shared" si="81"/>
        <v/>
      </c>
    </row>
    <row r="5135" spans="1:1" x14ac:dyDescent="0.25">
      <c r="A5135" t="str">
        <f t="shared" si="81"/>
        <v/>
      </c>
    </row>
    <row r="5136" spans="1:1" x14ac:dyDescent="0.25">
      <c r="A5136" t="str">
        <f t="shared" si="81"/>
        <v/>
      </c>
    </row>
    <row r="5137" spans="1:1" x14ac:dyDescent="0.25">
      <c r="A5137" t="str">
        <f t="shared" si="81"/>
        <v/>
      </c>
    </row>
    <row r="5138" spans="1:1" x14ac:dyDescent="0.25">
      <c r="A5138" t="str">
        <f t="shared" si="81"/>
        <v/>
      </c>
    </row>
    <row r="5139" spans="1:1" x14ac:dyDescent="0.25">
      <c r="A5139" t="str">
        <f t="shared" si="81"/>
        <v/>
      </c>
    </row>
    <row r="5140" spans="1:1" x14ac:dyDescent="0.25">
      <c r="A5140" t="str">
        <f t="shared" si="81"/>
        <v/>
      </c>
    </row>
    <row r="5141" spans="1:1" x14ac:dyDescent="0.25">
      <c r="A5141" t="str">
        <f t="shared" si="81"/>
        <v/>
      </c>
    </row>
    <row r="5142" spans="1:1" x14ac:dyDescent="0.25">
      <c r="A5142" t="str">
        <f t="shared" si="81"/>
        <v/>
      </c>
    </row>
    <row r="5143" spans="1:1" x14ac:dyDescent="0.25">
      <c r="A5143" t="str">
        <f t="shared" si="81"/>
        <v/>
      </c>
    </row>
    <row r="5144" spans="1:1" x14ac:dyDescent="0.25">
      <c r="A5144" t="str">
        <f t="shared" si="81"/>
        <v/>
      </c>
    </row>
    <row r="5145" spans="1:1" x14ac:dyDescent="0.25">
      <c r="A5145" t="str">
        <f t="shared" si="81"/>
        <v/>
      </c>
    </row>
    <row r="5146" spans="1:1" x14ac:dyDescent="0.25">
      <c r="A5146" t="str">
        <f t="shared" si="81"/>
        <v/>
      </c>
    </row>
    <row r="5147" spans="1:1" x14ac:dyDescent="0.25">
      <c r="A5147" t="str">
        <f t="shared" si="81"/>
        <v/>
      </c>
    </row>
    <row r="5148" spans="1:1" x14ac:dyDescent="0.25">
      <c r="A5148" t="str">
        <f t="shared" si="81"/>
        <v/>
      </c>
    </row>
    <row r="5149" spans="1:1" x14ac:dyDescent="0.25">
      <c r="A5149" t="str">
        <f t="shared" si="81"/>
        <v/>
      </c>
    </row>
    <row r="5150" spans="1:1" x14ac:dyDescent="0.25">
      <c r="A5150" t="str">
        <f t="shared" si="81"/>
        <v/>
      </c>
    </row>
    <row r="5151" spans="1:1" x14ac:dyDescent="0.25">
      <c r="A5151" t="str">
        <f t="shared" si="81"/>
        <v/>
      </c>
    </row>
    <row r="5152" spans="1:1" x14ac:dyDescent="0.25">
      <c r="A5152" t="str">
        <f t="shared" si="81"/>
        <v/>
      </c>
    </row>
    <row r="5153" spans="1:1" x14ac:dyDescent="0.25">
      <c r="A5153" t="str">
        <f t="shared" si="81"/>
        <v/>
      </c>
    </row>
    <row r="5154" spans="1:1" x14ac:dyDescent="0.25">
      <c r="A5154" t="str">
        <f t="shared" si="81"/>
        <v/>
      </c>
    </row>
    <row r="5155" spans="1:1" x14ac:dyDescent="0.25">
      <c r="A5155" t="str">
        <f t="shared" si="81"/>
        <v/>
      </c>
    </row>
    <row r="5156" spans="1:1" x14ac:dyDescent="0.25">
      <c r="A5156" t="str">
        <f t="shared" si="81"/>
        <v/>
      </c>
    </row>
    <row r="5157" spans="1:1" x14ac:dyDescent="0.25">
      <c r="A5157" t="str">
        <f t="shared" si="81"/>
        <v/>
      </c>
    </row>
    <row r="5158" spans="1:1" x14ac:dyDescent="0.25">
      <c r="A5158" t="str">
        <f t="shared" si="81"/>
        <v/>
      </c>
    </row>
    <row r="5159" spans="1:1" x14ac:dyDescent="0.25">
      <c r="A5159" t="str">
        <f t="shared" si="81"/>
        <v/>
      </c>
    </row>
    <row r="5160" spans="1:1" x14ac:dyDescent="0.25">
      <c r="A5160" t="str">
        <f t="shared" si="81"/>
        <v/>
      </c>
    </row>
    <row r="5161" spans="1:1" x14ac:dyDescent="0.25">
      <c r="A5161" t="str">
        <f t="shared" si="81"/>
        <v/>
      </c>
    </row>
    <row r="5162" spans="1:1" x14ac:dyDescent="0.25">
      <c r="A5162" t="str">
        <f t="shared" si="81"/>
        <v/>
      </c>
    </row>
    <row r="5163" spans="1:1" x14ac:dyDescent="0.25">
      <c r="A5163" t="str">
        <f t="shared" si="81"/>
        <v/>
      </c>
    </row>
    <row r="5164" spans="1:1" x14ac:dyDescent="0.25">
      <c r="A5164" t="str">
        <f t="shared" si="81"/>
        <v/>
      </c>
    </row>
    <row r="5165" spans="1:1" x14ac:dyDescent="0.25">
      <c r="A5165" t="str">
        <f t="shared" si="81"/>
        <v/>
      </c>
    </row>
    <row r="5166" spans="1:1" x14ac:dyDescent="0.25">
      <c r="A5166" t="str">
        <f t="shared" si="81"/>
        <v/>
      </c>
    </row>
    <row r="5167" spans="1:1" x14ac:dyDescent="0.25">
      <c r="A5167" t="str">
        <f t="shared" si="81"/>
        <v/>
      </c>
    </row>
    <row r="5168" spans="1:1" x14ac:dyDescent="0.25">
      <c r="A5168" t="str">
        <f t="shared" si="81"/>
        <v/>
      </c>
    </row>
    <row r="5169" spans="1:1" x14ac:dyDescent="0.25">
      <c r="A5169" t="str">
        <f t="shared" si="81"/>
        <v/>
      </c>
    </row>
    <row r="5170" spans="1:1" x14ac:dyDescent="0.25">
      <c r="A5170" t="str">
        <f t="shared" si="81"/>
        <v/>
      </c>
    </row>
    <row r="5171" spans="1:1" x14ac:dyDescent="0.25">
      <c r="A5171" t="str">
        <f t="shared" si="81"/>
        <v/>
      </c>
    </row>
    <row r="5172" spans="1:1" x14ac:dyDescent="0.25">
      <c r="A5172" t="str">
        <f t="shared" si="81"/>
        <v/>
      </c>
    </row>
    <row r="5173" spans="1:1" x14ac:dyDescent="0.25">
      <c r="A5173" t="str">
        <f t="shared" si="81"/>
        <v/>
      </c>
    </row>
    <row r="5174" spans="1:1" x14ac:dyDescent="0.25">
      <c r="A5174" t="str">
        <f t="shared" si="81"/>
        <v/>
      </c>
    </row>
    <row r="5175" spans="1:1" x14ac:dyDescent="0.25">
      <c r="A5175" t="str">
        <f t="shared" si="81"/>
        <v/>
      </c>
    </row>
    <row r="5176" spans="1:1" x14ac:dyDescent="0.25">
      <c r="A5176" t="str">
        <f t="shared" si="81"/>
        <v/>
      </c>
    </row>
    <row r="5177" spans="1:1" x14ac:dyDescent="0.25">
      <c r="A5177" t="str">
        <f t="shared" si="81"/>
        <v/>
      </c>
    </row>
    <row r="5178" spans="1:1" x14ac:dyDescent="0.25">
      <c r="A5178" t="str">
        <f t="shared" si="81"/>
        <v/>
      </c>
    </row>
    <row r="5179" spans="1:1" x14ac:dyDescent="0.25">
      <c r="A5179" t="str">
        <f t="shared" si="81"/>
        <v/>
      </c>
    </row>
    <row r="5180" spans="1:1" x14ac:dyDescent="0.25">
      <c r="A5180" t="str">
        <f t="shared" si="81"/>
        <v/>
      </c>
    </row>
    <row r="5181" spans="1:1" x14ac:dyDescent="0.25">
      <c r="A5181" t="str">
        <f t="shared" si="81"/>
        <v/>
      </c>
    </row>
    <row r="5182" spans="1:1" x14ac:dyDescent="0.25">
      <c r="A5182" t="str">
        <f t="shared" si="81"/>
        <v/>
      </c>
    </row>
    <row r="5183" spans="1:1" x14ac:dyDescent="0.25">
      <c r="A5183" t="str">
        <f t="shared" si="81"/>
        <v/>
      </c>
    </row>
    <row r="5184" spans="1:1" x14ac:dyDescent="0.25">
      <c r="A5184" t="str">
        <f t="shared" si="81"/>
        <v/>
      </c>
    </row>
    <row r="5185" spans="1:1" x14ac:dyDescent="0.25">
      <c r="A5185" t="str">
        <f t="shared" si="81"/>
        <v/>
      </c>
    </row>
    <row r="5186" spans="1:1" x14ac:dyDescent="0.25">
      <c r="A5186" t="str">
        <f t="shared" si="81"/>
        <v/>
      </c>
    </row>
    <row r="5187" spans="1:1" x14ac:dyDescent="0.25">
      <c r="A5187" t="str">
        <f t="shared" si="81"/>
        <v/>
      </c>
    </row>
    <row r="5188" spans="1:1" x14ac:dyDescent="0.25">
      <c r="A5188" t="str">
        <f t="shared" si="81"/>
        <v/>
      </c>
    </row>
    <row r="5189" spans="1:1" x14ac:dyDescent="0.25">
      <c r="A5189" t="str">
        <f t="shared" ref="A5189:A5252" si="82">B5189&amp;C5189</f>
        <v/>
      </c>
    </row>
    <row r="5190" spans="1:1" x14ac:dyDescent="0.25">
      <c r="A5190" t="str">
        <f t="shared" si="82"/>
        <v/>
      </c>
    </row>
    <row r="5191" spans="1:1" x14ac:dyDescent="0.25">
      <c r="A5191" t="str">
        <f t="shared" si="82"/>
        <v/>
      </c>
    </row>
    <row r="5192" spans="1:1" x14ac:dyDescent="0.25">
      <c r="A5192" t="str">
        <f t="shared" si="82"/>
        <v/>
      </c>
    </row>
    <row r="5193" spans="1:1" x14ac:dyDescent="0.25">
      <c r="A5193" t="str">
        <f t="shared" si="82"/>
        <v/>
      </c>
    </row>
    <row r="5194" spans="1:1" x14ac:dyDescent="0.25">
      <c r="A5194" t="str">
        <f t="shared" si="82"/>
        <v/>
      </c>
    </row>
    <row r="5195" spans="1:1" x14ac:dyDescent="0.25">
      <c r="A5195" t="str">
        <f t="shared" si="82"/>
        <v/>
      </c>
    </row>
    <row r="5196" spans="1:1" x14ac:dyDescent="0.25">
      <c r="A5196" t="str">
        <f t="shared" si="82"/>
        <v/>
      </c>
    </row>
    <row r="5197" spans="1:1" x14ac:dyDescent="0.25">
      <c r="A5197" t="str">
        <f t="shared" si="82"/>
        <v/>
      </c>
    </row>
    <row r="5198" spans="1:1" x14ac:dyDescent="0.25">
      <c r="A5198" t="str">
        <f t="shared" si="82"/>
        <v/>
      </c>
    </row>
    <row r="5199" spans="1:1" x14ac:dyDescent="0.25">
      <c r="A5199" t="str">
        <f t="shared" si="82"/>
        <v/>
      </c>
    </row>
    <row r="5200" spans="1:1" x14ac:dyDescent="0.25">
      <c r="A5200" t="str">
        <f t="shared" si="82"/>
        <v/>
      </c>
    </row>
    <row r="5201" spans="1:1" x14ac:dyDescent="0.25">
      <c r="A5201" t="str">
        <f t="shared" si="82"/>
        <v/>
      </c>
    </row>
    <row r="5202" spans="1:1" x14ac:dyDescent="0.25">
      <c r="A5202" t="str">
        <f t="shared" si="82"/>
        <v/>
      </c>
    </row>
    <row r="5203" spans="1:1" x14ac:dyDescent="0.25">
      <c r="A5203" t="str">
        <f t="shared" si="82"/>
        <v/>
      </c>
    </row>
    <row r="5204" spans="1:1" x14ac:dyDescent="0.25">
      <c r="A5204" t="str">
        <f t="shared" si="82"/>
        <v/>
      </c>
    </row>
    <row r="5205" spans="1:1" x14ac:dyDescent="0.25">
      <c r="A5205" t="str">
        <f t="shared" si="82"/>
        <v/>
      </c>
    </row>
    <row r="5206" spans="1:1" x14ac:dyDescent="0.25">
      <c r="A5206" t="str">
        <f t="shared" si="82"/>
        <v/>
      </c>
    </row>
    <row r="5207" spans="1:1" x14ac:dyDescent="0.25">
      <c r="A5207" t="str">
        <f t="shared" si="82"/>
        <v/>
      </c>
    </row>
    <row r="5208" spans="1:1" x14ac:dyDescent="0.25">
      <c r="A5208" t="str">
        <f t="shared" si="82"/>
        <v/>
      </c>
    </row>
    <row r="5209" spans="1:1" x14ac:dyDescent="0.25">
      <c r="A5209" t="str">
        <f t="shared" si="82"/>
        <v/>
      </c>
    </row>
    <row r="5210" spans="1:1" x14ac:dyDescent="0.25">
      <c r="A5210" t="str">
        <f t="shared" si="82"/>
        <v/>
      </c>
    </row>
    <row r="5211" spans="1:1" x14ac:dyDescent="0.25">
      <c r="A5211" t="str">
        <f t="shared" si="82"/>
        <v/>
      </c>
    </row>
    <row r="5212" spans="1:1" x14ac:dyDescent="0.25">
      <c r="A5212" t="str">
        <f t="shared" si="82"/>
        <v/>
      </c>
    </row>
    <row r="5213" spans="1:1" x14ac:dyDescent="0.25">
      <c r="A5213" t="str">
        <f t="shared" si="82"/>
        <v/>
      </c>
    </row>
    <row r="5214" spans="1:1" x14ac:dyDescent="0.25">
      <c r="A5214" t="str">
        <f t="shared" si="82"/>
        <v/>
      </c>
    </row>
    <row r="5215" spans="1:1" x14ac:dyDescent="0.25">
      <c r="A5215" t="str">
        <f t="shared" si="82"/>
        <v/>
      </c>
    </row>
    <row r="5216" spans="1:1" x14ac:dyDescent="0.25">
      <c r="A5216" t="str">
        <f t="shared" si="82"/>
        <v/>
      </c>
    </row>
    <row r="5217" spans="1:1" x14ac:dyDescent="0.25">
      <c r="A5217" t="str">
        <f t="shared" si="82"/>
        <v/>
      </c>
    </row>
    <row r="5218" spans="1:1" x14ac:dyDescent="0.25">
      <c r="A5218" t="str">
        <f t="shared" si="82"/>
        <v/>
      </c>
    </row>
    <row r="5219" spans="1:1" x14ac:dyDescent="0.25">
      <c r="A5219" t="str">
        <f t="shared" si="82"/>
        <v/>
      </c>
    </row>
    <row r="5220" spans="1:1" x14ac:dyDescent="0.25">
      <c r="A5220" t="str">
        <f t="shared" si="82"/>
        <v/>
      </c>
    </row>
    <row r="5221" spans="1:1" x14ac:dyDescent="0.25">
      <c r="A5221" t="str">
        <f t="shared" si="82"/>
        <v/>
      </c>
    </row>
    <row r="5222" spans="1:1" x14ac:dyDescent="0.25">
      <c r="A5222" t="str">
        <f t="shared" si="82"/>
        <v/>
      </c>
    </row>
    <row r="5223" spans="1:1" x14ac:dyDescent="0.25">
      <c r="A5223" t="str">
        <f t="shared" si="82"/>
        <v/>
      </c>
    </row>
    <row r="5224" spans="1:1" x14ac:dyDescent="0.25">
      <c r="A5224" t="str">
        <f t="shared" si="82"/>
        <v/>
      </c>
    </row>
    <row r="5225" spans="1:1" x14ac:dyDescent="0.25">
      <c r="A5225" t="str">
        <f t="shared" si="82"/>
        <v/>
      </c>
    </row>
    <row r="5226" spans="1:1" x14ac:dyDescent="0.25">
      <c r="A5226" t="str">
        <f t="shared" si="82"/>
        <v/>
      </c>
    </row>
    <row r="5227" spans="1:1" x14ac:dyDescent="0.25">
      <c r="A5227" t="str">
        <f t="shared" si="82"/>
        <v/>
      </c>
    </row>
    <row r="5228" spans="1:1" x14ac:dyDescent="0.25">
      <c r="A5228" t="str">
        <f t="shared" si="82"/>
        <v/>
      </c>
    </row>
    <row r="5229" spans="1:1" x14ac:dyDescent="0.25">
      <c r="A5229" t="str">
        <f t="shared" si="82"/>
        <v/>
      </c>
    </row>
    <row r="5230" spans="1:1" x14ac:dyDescent="0.25">
      <c r="A5230" t="str">
        <f t="shared" si="82"/>
        <v/>
      </c>
    </row>
    <row r="5231" spans="1:1" x14ac:dyDescent="0.25">
      <c r="A5231" t="str">
        <f t="shared" si="82"/>
        <v/>
      </c>
    </row>
    <row r="5232" spans="1:1" x14ac:dyDescent="0.25">
      <c r="A5232" t="str">
        <f t="shared" si="82"/>
        <v/>
      </c>
    </row>
    <row r="5233" spans="1:1" x14ac:dyDescent="0.25">
      <c r="A5233" t="str">
        <f t="shared" si="82"/>
        <v/>
      </c>
    </row>
    <row r="5234" spans="1:1" x14ac:dyDescent="0.25">
      <c r="A5234" t="str">
        <f t="shared" si="82"/>
        <v/>
      </c>
    </row>
    <row r="5235" spans="1:1" x14ac:dyDescent="0.25">
      <c r="A5235" t="str">
        <f t="shared" si="82"/>
        <v/>
      </c>
    </row>
    <row r="5236" spans="1:1" x14ac:dyDescent="0.25">
      <c r="A5236" t="str">
        <f t="shared" si="82"/>
        <v/>
      </c>
    </row>
    <row r="5237" spans="1:1" x14ac:dyDescent="0.25">
      <c r="A5237" t="str">
        <f t="shared" si="82"/>
        <v/>
      </c>
    </row>
    <row r="5238" spans="1:1" x14ac:dyDescent="0.25">
      <c r="A5238" t="str">
        <f t="shared" si="82"/>
        <v/>
      </c>
    </row>
    <row r="5239" spans="1:1" x14ac:dyDescent="0.25">
      <c r="A5239" t="str">
        <f t="shared" si="82"/>
        <v/>
      </c>
    </row>
    <row r="5240" spans="1:1" x14ac:dyDescent="0.25">
      <c r="A5240" t="str">
        <f t="shared" si="82"/>
        <v/>
      </c>
    </row>
    <row r="5241" spans="1:1" x14ac:dyDescent="0.25">
      <c r="A5241" t="str">
        <f t="shared" si="82"/>
        <v/>
      </c>
    </row>
    <row r="5242" spans="1:1" x14ac:dyDescent="0.25">
      <c r="A5242" t="str">
        <f t="shared" si="82"/>
        <v/>
      </c>
    </row>
    <row r="5243" spans="1:1" x14ac:dyDescent="0.25">
      <c r="A5243" t="str">
        <f t="shared" si="82"/>
        <v/>
      </c>
    </row>
    <row r="5244" spans="1:1" x14ac:dyDescent="0.25">
      <c r="A5244" t="str">
        <f t="shared" si="82"/>
        <v/>
      </c>
    </row>
    <row r="5245" spans="1:1" x14ac:dyDescent="0.25">
      <c r="A5245" t="str">
        <f t="shared" si="82"/>
        <v/>
      </c>
    </row>
    <row r="5246" spans="1:1" x14ac:dyDescent="0.25">
      <c r="A5246" t="str">
        <f t="shared" si="82"/>
        <v/>
      </c>
    </row>
    <row r="5247" spans="1:1" x14ac:dyDescent="0.25">
      <c r="A5247" t="str">
        <f t="shared" si="82"/>
        <v/>
      </c>
    </row>
    <row r="5248" spans="1:1" x14ac:dyDescent="0.25">
      <c r="A5248" t="str">
        <f t="shared" si="82"/>
        <v/>
      </c>
    </row>
    <row r="5249" spans="1:1" x14ac:dyDescent="0.25">
      <c r="A5249" t="str">
        <f t="shared" si="82"/>
        <v/>
      </c>
    </row>
    <row r="5250" spans="1:1" x14ac:dyDescent="0.25">
      <c r="A5250" t="str">
        <f t="shared" si="82"/>
        <v/>
      </c>
    </row>
    <row r="5251" spans="1:1" x14ac:dyDescent="0.25">
      <c r="A5251" t="str">
        <f t="shared" si="82"/>
        <v/>
      </c>
    </row>
    <row r="5252" spans="1:1" x14ac:dyDescent="0.25">
      <c r="A5252" t="str">
        <f t="shared" si="82"/>
        <v/>
      </c>
    </row>
    <row r="5253" spans="1:1" x14ac:dyDescent="0.25">
      <c r="A5253" t="str">
        <f t="shared" ref="A5253:A5316" si="83">B5253&amp;C5253</f>
        <v/>
      </c>
    </row>
    <row r="5254" spans="1:1" x14ac:dyDescent="0.25">
      <c r="A5254" t="str">
        <f t="shared" si="83"/>
        <v/>
      </c>
    </row>
    <row r="5255" spans="1:1" x14ac:dyDescent="0.25">
      <c r="A5255" t="str">
        <f t="shared" si="83"/>
        <v/>
      </c>
    </row>
    <row r="5256" spans="1:1" x14ac:dyDescent="0.25">
      <c r="A5256" t="str">
        <f t="shared" si="83"/>
        <v/>
      </c>
    </row>
    <row r="5257" spans="1:1" x14ac:dyDescent="0.25">
      <c r="A5257" t="str">
        <f t="shared" si="83"/>
        <v/>
      </c>
    </row>
    <row r="5258" spans="1:1" x14ac:dyDescent="0.25">
      <c r="A5258" t="str">
        <f t="shared" si="83"/>
        <v/>
      </c>
    </row>
    <row r="5259" spans="1:1" x14ac:dyDescent="0.25">
      <c r="A5259" t="str">
        <f t="shared" si="83"/>
        <v/>
      </c>
    </row>
    <row r="5260" spans="1:1" x14ac:dyDescent="0.25">
      <c r="A5260" t="str">
        <f t="shared" si="83"/>
        <v/>
      </c>
    </row>
    <row r="5261" spans="1:1" x14ac:dyDescent="0.25">
      <c r="A5261" t="str">
        <f t="shared" si="83"/>
        <v/>
      </c>
    </row>
    <row r="5262" spans="1:1" x14ac:dyDescent="0.25">
      <c r="A5262" t="str">
        <f t="shared" si="83"/>
        <v/>
      </c>
    </row>
    <row r="5263" spans="1:1" x14ac:dyDescent="0.25">
      <c r="A5263" t="str">
        <f t="shared" si="83"/>
        <v/>
      </c>
    </row>
    <row r="5264" spans="1:1" x14ac:dyDescent="0.25">
      <c r="A5264" t="str">
        <f t="shared" si="83"/>
        <v/>
      </c>
    </row>
    <row r="5265" spans="1:1" x14ac:dyDescent="0.25">
      <c r="A5265" t="str">
        <f t="shared" si="83"/>
        <v/>
      </c>
    </row>
    <row r="5266" spans="1:1" x14ac:dyDescent="0.25">
      <c r="A5266" t="str">
        <f t="shared" si="83"/>
        <v/>
      </c>
    </row>
    <row r="5267" spans="1:1" x14ac:dyDescent="0.25">
      <c r="A5267" t="str">
        <f t="shared" si="83"/>
        <v/>
      </c>
    </row>
    <row r="5268" spans="1:1" x14ac:dyDescent="0.25">
      <c r="A5268" t="str">
        <f t="shared" si="83"/>
        <v/>
      </c>
    </row>
    <row r="5269" spans="1:1" x14ac:dyDescent="0.25">
      <c r="A5269" t="str">
        <f t="shared" si="83"/>
        <v/>
      </c>
    </row>
    <row r="5270" spans="1:1" x14ac:dyDescent="0.25">
      <c r="A5270" t="str">
        <f t="shared" si="83"/>
        <v/>
      </c>
    </row>
    <row r="5271" spans="1:1" x14ac:dyDescent="0.25">
      <c r="A5271" t="str">
        <f t="shared" si="83"/>
        <v/>
      </c>
    </row>
    <row r="5272" spans="1:1" x14ac:dyDescent="0.25">
      <c r="A5272" t="str">
        <f t="shared" si="83"/>
        <v/>
      </c>
    </row>
    <row r="5273" spans="1:1" x14ac:dyDescent="0.25">
      <c r="A5273" t="str">
        <f t="shared" si="83"/>
        <v/>
      </c>
    </row>
    <row r="5274" spans="1:1" x14ac:dyDescent="0.25">
      <c r="A5274" t="str">
        <f t="shared" si="83"/>
        <v/>
      </c>
    </row>
    <row r="5275" spans="1:1" x14ac:dyDescent="0.25">
      <c r="A5275" t="str">
        <f t="shared" si="83"/>
        <v/>
      </c>
    </row>
    <row r="5276" spans="1:1" x14ac:dyDescent="0.25">
      <c r="A5276" t="str">
        <f t="shared" si="83"/>
        <v/>
      </c>
    </row>
    <row r="5277" spans="1:1" x14ac:dyDescent="0.25">
      <c r="A5277" t="str">
        <f t="shared" si="83"/>
        <v/>
      </c>
    </row>
    <row r="5278" spans="1:1" x14ac:dyDescent="0.25">
      <c r="A5278" t="str">
        <f t="shared" si="83"/>
        <v/>
      </c>
    </row>
    <row r="5279" spans="1:1" x14ac:dyDescent="0.25">
      <c r="A5279" t="str">
        <f t="shared" si="83"/>
        <v/>
      </c>
    </row>
    <row r="5280" spans="1:1" x14ac:dyDescent="0.25">
      <c r="A5280" t="str">
        <f t="shared" si="83"/>
        <v/>
      </c>
    </row>
    <row r="5281" spans="1:1" x14ac:dyDescent="0.25">
      <c r="A5281" t="str">
        <f t="shared" si="83"/>
        <v/>
      </c>
    </row>
    <row r="5282" spans="1:1" x14ac:dyDescent="0.25">
      <c r="A5282" t="str">
        <f t="shared" si="83"/>
        <v/>
      </c>
    </row>
    <row r="5283" spans="1:1" x14ac:dyDescent="0.25">
      <c r="A5283" t="str">
        <f t="shared" si="83"/>
        <v/>
      </c>
    </row>
    <row r="5284" spans="1:1" x14ac:dyDescent="0.25">
      <c r="A5284" t="str">
        <f t="shared" si="83"/>
        <v/>
      </c>
    </row>
    <row r="5285" spans="1:1" x14ac:dyDescent="0.25">
      <c r="A5285" t="str">
        <f t="shared" si="83"/>
        <v/>
      </c>
    </row>
    <row r="5286" spans="1:1" x14ac:dyDescent="0.25">
      <c r="A5286" t="str">
        <f t="shared" si="83"/>
        <v/>
      </c>
    </row>
    <row r="5287" spans="1:1" x14ac:dyDescent="0.25">
      <c r="A5287" t="str">
        <f t="shared" si="83"/>
        <v/>
      </c>
    </row>
    <row r="5288" spans="1:1" x14ac:dyDescent="0.25">
      <c r="A5288" t="str">
        <f t="shared" si="83"/>
        <v/>
      </c>
    </row>
    <row r="5289" spans="1:1" x14ac:dyDescent="0.25">
      <c r="A5289" t="str">
        <f t="shared" si="83"/>
        <v/>
      </c>
    </row>
    <row r="5290" spans="1:1" x14ac:dyDescent="0.25">
      <c r="A5290" t="str">
        <f t="shared" si="83"/>
        <v/>
      </c>
    </row>
    <row r="5291" spans="1:1" x14ac:dyDescent="0.25">
      <c r="A5291" t="str">
        <f t="shared" si="83"/>
        <v/>
      </c>
    </row>
    <row r="5292" spans="1:1" x14ac:dyDescent="0.25">
      <c r="A5292" t="str">
        <f t="shared" si="83"/>
        <v/>
      </c>
    </row>
    <row r="5293" spans="1:1" x14ac:dyDescent="0.25">
      <c r="A5293" t="str">
        <f t="shared" si="83"/>
        <v/>
      </c>
    </row>
    <row r="5294" spans="1:1" x14ac:dyDescent="0.25">
      <c r="A5294" t="str">
        <f t="shared" si="83"/>
        <v/>
      </c>
    </row>
    <row r="5295" spans="1:1" x14ac:dyDescent="0.25">
      <c r="A5295" t="str">
        <f t="shared" si="83"/>
        <v/>
      </c>
    </row>
    <row r="5296" spans="1:1" x14ac:dyDescent="0.25">
      <c r="A5296" t="str">
        <f t="shared" si="83"/>
        <v/>
      </c>
    </row>
    <row r="5297" spans="1:1" x14ac:dyDescent="0.25">
      <c r="A5297" t="str">
        <f t="shared" si="83"/>
        <v/>
      </c>
    </row>
    <row r="5298" spans="1:1" x14ac:dyDescent="0.25">
      <c r="A5298" t="str">
        <f t="shared" si="83"/>
        <v/>
      </c>
    </row>
    <row r="5299" spans="1:1" x14ac:dyDescent="0.25">
      <c r="A5299" t="str">
        <f t="shared" si="83"/>
        <v/>
      </c>
    </row>
    <row r="5300" spans="1:1" x14ac:dyDescent="0.25">
      <c r="A5300" t="str">
        <f t="shared" si="83"/>
        <v/>
      </c>
    </row>
    <row r="5301" spans="1:1" x14ac:dyDescent="0.25">
      <c r="A5301" t="str">
        <f t="shared" si="83"/>
        <v/>
      </c>
    </row>
    <row r="5302" spans="1:1" x14ac:dyDescent="0.25">
      <c r="A5302" t="str">
        <f t="shared" si="83"/>
        <v/>
      </c>
    </row>
    <row r="5303" spans="1:1" x14ac:dyDescent="0.25">
      <c r="A5303" t="str">
        <f t="shared" si="83"/>
        <v/>
      </c>
    </row>
    <row r="5304" spans="1:1" x14ac:dyDescent="0.25">
      <c r="A5304" t="str">
        <f t="shared" si="83"/>
        <v/>
      </c>
    </row>
    <row r="5305" spans="1:1" x14ac:dyDescent="0.25">
      <c r="A5305" t="str">
        <f t="shared" si="83"/>
        <v/>
      </c>
    </row>
    <row r="5306" spans="1:1" x14ac:dyDescent="0.25">
      <c r="A5306" t="str">
        <f t="shared" si="83"/>
        <v/>
      </c>
    </row>
    <row r="5307" spans="1:1" x14ac:dyDescent="0.25">
      <c r="A5307" t="str">
        <f t="shared" si="83"/>
        <v/>
      </c>
    </row>
    <row r="5308" spans="1:1" x14ac:dyDescent="0.25">
      <c r="A5308" t="str">
        <f t="shared" si="83"/>
        <v/>
      </c>
    </row>
    <row r="5309" spans="1:1" x14ac:dyDescent="0.25">
      <c r="A5309" t="str">
        <f t="shared" si="83"/>
        <v/>
      </c>
    </row>
    <row r="5310" spans="1:1" x14ac:dyDescent="0.25">
      <c r="A5310" t="str">
        <f t="shared" si="83"/>
        <v/>
      </c>
    </row>
    <row r="5311" spans="1:1" x14ac:dyDescent="0.25">
      <c r="A5311" t="str">
        <f t="shared" si="83"/>
        <v/>
      </c>
    </row>
    <row r="5312" spans="1:1" x14ac:dyDescent="0.25">
      <c r="A5312" t="str">
        <f t="shared" si="83"/>
        <v/>
      </c>
    </row>
    <row r="5313" spans="1:1" x14ac:dyDescent="0.25">
      <c r="A5313" t="str">
        <f t="shared" si="83"/>
        <v/>
      </c>
    </row>
    <row r="5314" spans="1:1" x14ac:dyDescent="0.25">
      <c r="A5314" t="str">
        <f t="shared" si="83"/>
        <v/>
      </c>
    </row>
    <row r="5315" spans="1:1" x14ac:dyDescent="0.25">
      <c r="A5315" t="str">
        <f t="shared" si="83"/>
        <v/>
      </c>
    </row>
    <row r="5316" spans="1:1" x14ac:dyDescent="0.25">
      <c r="A5316" t="str">
        <f t="shared" si="83"/>
        <v/>
      </c>
    </row>
    <row r="5317" spans="1:1" x14ac:dyDescent="0.25">
      <c r="A5317" t="str">
        <f t="shared" ref="A5317:A5380" si="84">B5317&amp;C5317</f>
        <v/>
      </c>
    </row>
    <row r="5318" spans="1:1" x14ac:dyDescent="0.25">
      <c r="A5318" t="str">
        <f t="shared" si="84"/>
        <v/>
      </c>
    </row>
    <row r="5319" spans="1:1" x14ac:dyDescent="0.25">
      <c r="A5319" t="str">
        <f t="shared" si="84"/>
        <v/>
      </c>
    </row>
    <row r="5320" spans="1:1" x14ac:dyDescent="0.25">
      <c r="A5320" t="str">
        <f t="shared" si="84"/>
        <v/>
      </c>
    </row>
    <row r="5321" spans="1:1" x14ac:dyDescent="0.25">
      <c r="A5321" t="str">
        <f t="shared" si="84"/>
        <v/>
      </c>
    </row>
    <row r="5322" spans="1:1" x14ac:dyDescent="0.25">
      <c r="A5322" t="str">
        <f t="shared" si="84"/>
        <v/>
      </c>
    </row>
    <row r="5323" spans="1:1" x14ac:dyDescent="0.25">
      <c r="A5323" t="str">
        <f t="shared" si="84"/>
        <v/>
      </c>
    </row>
    <row r="5324" spans="1:1" x14ac:dyDescent="0.25">
      <c r="A5324" t="str">
        <f t="shared" si="84"/>
        <v/>
      </c>
    </row>
    <row r="5325" spans="1:1" x14ac:dyDescent="0.25">
      <c r="A5325" t="str">
        <f t="shared" si="84"/>
        <v/>
      </c>
    </row>
    <row r="5326" spans="1:1" x14ac:dyDescent="0.25">
      <c r="A5326" t="str">
        <f t="shared" si="84"/>
        <v/>
      </c>
    </row>
    <row r="5327" spans="1:1" x14ac:dyDescent="0.25">
      <c r="A5327" t="str">
        <f t="shared" si="84"/>
        <v/>
      </c>
    </row>
    <row r="5328" spans="1:1" x14ac:dyDescent="0.25">
      <c r="A5328" t="str">
        <f t="shared" si="84"/>
        <v/>
      </c>
    </row>
    <row r="5329" spans="1:1" x14ac:dyDescent="0.25">
      <c r="A5329" t="str">
        <f t="shared" si="84"/>
        <v/>
      </c>
    </row>
    <row r="5330" spans="1:1" x14ac:dyDescent="0.25">
      <c r="A5330" t="str">
        <f t="shared" si="84"/>
        <v/>
      </c>
    </row>
    <row r="5331" spans="1:1" x14ac:dyDescent="0.25">
      <c r="A5331" t="str">
        <f t="shared" si="84"/>
        <v/>
      </c>
    </row>
    <row r="5332" spans="1:1" x14ac:dyDescent="0.25">
      <c r="A5332" t="str">
        <f t="shared" si="84"/>
        <v/>
      </c>
    </row>
    <row r="5333" spans="1:1" x14ac:dyDescent="0.25">
      <c r="A5333" t="str">
        <f t="shared" si="84"/>
        <v/>
      </c>
    </row>
    <row r="5334" spans="1:1" x14ac:dyDescent="0.25">
      <c r="A5334" t="str">
        <f t="shared" si="84"/>
        <v/>
      </c>
    </row>
    <row r="5335" spans="1:1" x14ac:dyDescent="0.25">
      <c r="A5335" t="str">
        <f t="shared" si="84"/>
        <v/>
      </c>
    </row>
    <row r="5336" spans="1:1" x14ac:dyDescent="0.25">
      <c r="A5336" t="str">
        <f t="shared" si="84"/>
        <v/>
      </c>
    </row>
    <row r="5337" spans="1:1" x14ac:dyDescent="0.25">
      <c r="A5337" t="str">
        <f t="shared" si="84"/>
        <v/>
      </c>
    </row>
    <row r="5338" spans="1:1" x14ac:dyDescent="0.25">
      <c r="A5338" t="str">
        <f t="shared" si="84"/>
        <v/>
      </c>
    </row>
    <row r="5339" spans="1:1" x14ac:dyDescent="0.25">
      <c r="A5339" t="str">
        <f t="shared" si="84"/>
        <v/>
      </c>
    </row>
    <row r="5340" spans="1:1" x14ac:dyDescent="0.25">
      <c r="A5340" t="str">
        <f t="shared" si="84"/>
        <v/>
      </c>
    </row>
    <row r="5341" spans="1:1" x14ac:dyDescent="0.25">
      <c r="A5341" t="str">
        <f t="shared" si="84"/>
        <v/>
      </c>
    </row>
    <row r="5342" spans="1:1" x14ac:dyDescent="0.25">
      <c r="A5342" t="str">
        <f t="shared" si="84"/>
        <v/>
      </c>
    </row>
    <row r="5343" spans="1:1" x14ac:dyDescent="0.25">
      <c r="A5343" t="str">
        <f t="shared" si="84"/>
        <v/>
      </c>
    </row>
    <row r="5344" spans="1:1" x14ac:dyDescent="0.25">
      <c r="A5344" t="str">
        <f t="shared" si="84"/>
        <v/>
      </c>
    </row>
    <row r="5345" spans="1:1" x14ac:dyDescent="0.25">
      <c r="A5345" t="str">
        <f t="shared" si="84"/>
        <v/>
      </c>
    </row>
    <row r="5346" spans="1:1" x14ac:dyDescent="0.25">
      <c r="A5346" t="str">
        <f t="shared" si="84"/>
        <v/>
      </c>
    </row>
    <row r="5347" spans="1:1" x14ac:dyDescent="0.25">
      <c r="A5347" t="str">
        <f t="shared" si="84"/>
        <v/>
      </c>
    </row>
    <row r="5348" spans="1:1" x14ac:dyDescent="0.25">
      <c r="A5348" t="str">
        <f t="shared" si="84"/>
        <v/>
      </c>
    </row>
    <row r="5349" spans="1:1" x14ac:dyDescent="0.25">
      <c r="A5349" t="str">
        <f t="shared" si="84"/>
        <v/>
      </c>
    </row>
    <row r="5350" spans="1:1" x14ac:dyDescent="0.25">
      <c r="A5350" t="str">
        <f t="shared" si="84"/>
        <v/>
      </c>
    </row>
    <row r="5351" spans="1:1" x14ac:dyDescent="0.25">
      <c r="A5351" t="str">
        <f t="shared" si="84"/>
        <v/>
      </c>
    </row>
    <row r="5352" spans="1:1" x14ac:dyDescent="0.25">
      <c r="A5352" t="str">
        <f t="shared" si="84"/>
        <v/>
      </c>
    </row>
    <row r="5353" spans="1:1" x14ac:dyDescent="0.25">
      <c r="A5353" t="str">
        <f t="shared" si="84"/>
        <v/>
      </c>
    </row>
    <row r="5354" spans="1:1" x14ac:dyDescent="0.25">
      <c r="A5354" t="str">
        <f t="shared" si="84"/>
        <v/>
      </c>
    </row>
    <row r="5355" spans="1:1" x14ac:dyDescent="0.25">
      <c r="A5355" t="str">
        <f t="shared" si="84"/>
        <v/>
      </c>
    </row>
    <row r="5356" spans="1:1" x14ac:dyDescent="0.25">
      <c r="A5356" t="str">
        <f t="shared" si="84"/>
        <v/>
      </c>
    </row>
    <row r="5357" spans="1:1" x14ac:dyDescent="0.25">
      <c r="A5357" t="str">
        <f t="shared" si="84"/>
        <v/>
      </c>
    </row>
    <row r="5358" spans="1:1" x14ac:dyDescent="0.25">
      <c r="A5358" t="str">
        <f t="shared" si="84"/>
        <v/>
      </c>
    </row>
    <row r="5359" spans="1:1" x14ac:dyDescent="0.25">
      <c r="A5359" t="str">
        <f t="shared" si="84"/>
        <v/>
      </c>
    </row>
    <row r="5360" spans="1:1" x14ac:dyDescent="0.25">
      <c r="A5360" t="str">
        <f t="shared" si="84"/>
        <v/>
      </c>
    </row>
    <row r="5361" spans="1:1" x14ac:dyDescent="0.25">
      <c r="A5361" t="str">
        <f t="shared" si="84"/>
        <v/>
      </c>
    </row>
    <row r="5362" spans="1:1" x14ac:dyDescent="0.25">
      <c r="A5362" t="str">
        <f t="shared" si="84"/>
        <v/>
      </c>
    </row>
    <row r="5363" spans="1:1" x14ac:dyDescent="0.25">
      <c r="A5363" t="str">
        <f t="shared" si="84"/>
        <v/>
      </c>
    </row>
    <row r="5364" spans="1:1" x14ac:dyDescent="0.25">
      <c r="A5364" t="str">
        <f t="shared" si="84"/>
        <v/>
      </c>
    </row>
    <row r="5365" spans="1:1" x14ac:dyDescent="0.25">
      <c r="A5365" t="str">
        <f t="shared" si="84"/>
        <v/>
      </c>
    </row>
    <row r="5366" spans="1:1" x14ac:dyDescent="0.25">
      <c r="A5366" t="str">
        <f t="shared" si="84"/>
        <v/>
      </c>
    </row>
    <row r="5367" spans="1:1" x14ac:dyDescent="0.25">
      <c r="A5367" t="str">
        <f t="shared" si="84"/>
        <v/>
      </c>
    </row>
    <row r="5368" spans="1:1" x14ac:dyDescent="0.25">
      <c r="A5368" t="str">
        <f t="shared" si="84"/>
        <v/>
      </c>
    </row>
    <row r="5369" spans="1:1" x14ac:dyDescent="0.25">
      <c r="A5369" t="str">
        <f t="shared" si="84"/>
        <v/>
      </c>
    </row>
    <row r="5370" spans="1:1" x14ac:dyDescent="0.25">
      <c r="A5370" t="str">
        <f t="shared" si="84"/>
        <v/>
      </c>
    </row>
    <row r="5371" spans="1:1" x14ac:dyDescent="0.25">
      <c r="A5371" t="str">
        <f t="shared" si="84"/>
        <v/>
      </c>
    </row>
    <row r="5372" spans="1:1" x14ac:dyDescent="0.25">
      <c r="A5372" t="str">
        <f t="shared" si="84"/>
        <v/>
      </c>
    </row>
    <row r="5373" spans="1:1" x14ac:dyDescent="0.25">
      <c r="A5373" t="str">
        <f t="shared" si="84"/>
        <v/>
      </c>
    </row>
    <row r="5374" spans="1:1" x14ac:dyDescent="0.25">
      <c r="A5374" t="str">
        <f t="shared" si="84"/>
        <v/>
      </c>
    </row>
    <row r="5375" spans="1:1" x14ac:dyDescent="0.25">
      <c r="A5375" t="str">
        <f t="shared" si="84"/>
        <v/>
      </c>
    </row>
    <row r="5376" spans="1:1" x14ac:dyDescent="0.25">
      <c r="A5376" t="str">
        <f t="shared" si="84"/>
        <v/>
      </c>
    </row>
    <row r="5377" spans="1:1" x14ac:dyDescent="0.25">
      <c r="A5377" t="str">
        <f t="shared" si="84"/>
        <v/>
      </c>
    </row>
    <row r="5378" spans="1:1" x14ac:dyDescent="0.25">
      <c r="A5378" t="str">
        <f t="shared" si="84"/>
        <v/>
      </c>
    </row>
    <row r="5379" spans="1:1" x14ac:dyDescent="0.25">
      <c r="A5379" t="str">
        <f t="shared" si="84"/>
        <v/>
      </c>
    </row>
    <row r="5380" spans="1:1" x14ac:dyDescent="0.25">
      <c r="A5380" t="str">
        <f t="shared" si="84"/>
        <v/>
      </c>
    </row>
    <row r="5381" spans="1:1" x14ac:dyDescent="0.25">
      <c r="A5381" t="str">
        <f t="shared" ref="A5381:A5444" si="85">B5381&amp;C5381</f>
        <v/>
      </c>
    </row>
    <row r="5382" spans="1:1" x14ac:dyDescent="0.25">
      <c r="A5382" t="str">
        <f t="shared" si="85"/>
        <v/>
      </c>
    </row>
    <row r="5383" spans="1:1" x14ac:dyDescent="0.25">
      <c r="A5383" t="str">
        <f t="shared" si="85"/>
        <v/>
      </c>
    </row>
    <row r="5384" spans="1:1" x14ac:dyDescent="0.25">
      <c r="A5384" t="str">
        <f t="shared" si="85"/>
        <v/>
      </c>
    </row>
    <row r="5385" spans="1:1" x14ac:dyDescent="0.25">
      <c r="A5385" t="str">
        <f t="shared" si="85"/>
        <v/>
      </c>
    </row>
    <row r="5386" spans="1:1" x14ac:dyDescent="0.25">
      <c r="A5386" t="str">
        <f t="shared" si="85"/>
        <v/>
      </c>
    </row>
    <row r="5387" spans="1:1" x14ac:dyDescent="0.25">
      <c r="A5387" t="str">
        <f t="shared" si="85"/>
        <v/>
      </c>
    </row>
    <row r="5388" spans="1:1" x14ac:dyDescent="0.25">
      <c r="A5388" t="str">
        <f t="shared" si="85"/>
        <v/>
      </c>
    </row>
    <row r="5389" spans="1:1" x14ac:dyDescent="0.25">
      <c r="A5389" t="str">
        <f t="shared" si="85"/>
        <v/>
      </c>
    </row>
    <row r="5390" spans="1:1" x14ac:dyDescent="0.25">
      <c r="A5390" t="str">
        <f t="shared" si="85"/>
        <v/>
      </c>
    </row>
    <row r="5391" spans="1:1" x14ac:dyDescent="0.25">
      <c r="A5391" t="str">
        <f t="shared" si="85"/>
        <v/>
      </c>
    </row>
    <row r="5392" spans="1:1" x14ac:dyDescent="0.25">
      <c r="A5392" t="str">
        <f t="shared" si="85"/>
        <v/>
      </c>
    </row>
    <row r="5393" spans="1:1" x14ac:dyDescent="0.25">
      <c r="A5393" t="str">
        <f t="shared" si="85"/>
        <v/>
      </c>
    </row>
    <row r="5394" spans="1:1" x14ac:dyDescent="0.25">
      <c r="A5394" t="str">
        <f t="shared" si="85"/>
        <v/>
      </c>
    </row>
    <row r="5395" spans="1:1" x14ac:dyDescent="0.25">
      <c r="A5395" t="str">
        <f t="shared" si="85"/>
        <v/>
      </c>
    </row>
    <row r="5396" spans="1:1" x14ac:dyDescent="0.25">
      <c r="A5396" t="str">
        <f t="shared" si="85"/>
        <v/>
      </c>
    </row>
    <row r="5397" spans="1:1" x14ac:dyDescent="0.25">
      <c r="A5397" t="str">
        <f t="shared" si="85"/>
        <v/>
      </c>
    </row>
    <row r="5398" spans="1:1" x14ac:dyDescent="0.25">
      <c r="A5398" t="str">
        <f t="shared" si="85"/>
        <v/>
      </c>
    </row>
    <row r="5399" spans="1:1" x14ac:dyDescent="0.25">
      <c r="A5399" t="str">
        <f t="shared" si="85"/>
        <v/>
      </c>
    </row>
    <row r="5400" spans="1:1" x14ac:dyDescent="0.25">
      <c r="A5400" t="str">
        <f t="shared" si="85"/>
        <v/>
      </c>
    </row>
    <row r="5401" spans="1:1" x14ac:dyDescent="0.25">
      <c r="A5401" t="str">
        <f t="shared" si="85"/>
        <v/>
      </c>
    </row>
    <row r="5402" spans="1:1" x14ac:dyDescent="0.25">
      <c r="A5402" t="str">
        <f t="shared" si="85"/>
        <v/>
      </c>
    </row>
    <row r="5403" spans="1:1" x14ac:dyDescent="0.25">
      <c r="A5403" t="str">
        <f t="shared" si="85"/>
        <v/>
      </c>
    </row>
    <row r="5404" spans="1:1" x14ac:dyDescent="0.25">
      <c r="A5404" t="str">
        <f t="shared" si="85"/>
        <v/>
      </c>
    </row>
    <row r="5405" spans="1:1" x14ac:dyDescent="0.25">
      <c r="A5405" t="str">
        <f t="shared" si="85"/>
        <v/>
      </c>
    </row>
    <row r="5406" spans="1:1" x14ac:dyDescent="0.25">
      <c r="A5406" t="str">
        <f t="shared" si="85"/>
        <v/>
      </c>
    </row>
    <row r="5407" spans="1:1" x14ac:dyDescent="0.25">
      <c r="A5407" t="str">
        <f t="shared" si="85"/>
        <v/>
      </c>
    </row>
    <row r="5408" spans="1:1" x14ac:dyDescent="0.25">
      <c r="A5408" t="str">
        <f t="shared" si="85"/>
        <v/>
      </c>
    </row>
    <row r="5409" spans="1:1" x14ac:dyDescent="0.25">
      <c r="A5409" t="str">
        <f t="shared" si="85"/>
        <v/>
      </c>
    </row>
    <row r="5410" spans="1:1" x14ac:dyDescent="0.25">
      <c r="A5410" t="str">
        <f t="shared" si="85"/>
        <v/>
      </c>
    </row>
    <row r="5411" spans="1:1" x14ac:dyDescent="0.25">
      <c r="A5411" t="str">
        <f t="shared" si="85"/>
        <v/>
      </c>
    </row>
    <row r="5412" spans="1:1" x14ac:dyDescent="0.25">
      <c r="A5412" t="str">
        <f t="shared" si="85"/>
        <v/>
      </c>
    </row>
    <row r="5413" spans="1:1" x14ac:dyDescent="0.25">
      <c r="A5413" t="str">
        <f t="shared" si="85"/>
        <v/>
      </c>
    </row>
    <row r="5414" spans="1:1" x14ac:dyDescent="0.25">
      <c r="A5414" t="str">
        <f t="shared" si="85"/>
        <v/>
      </c>
    </row>
    <row r="5415" spans="1:1" x14ac:dyDescent="0.25">
      <c r="A5415" t="str">
        <f t="shared" si="85"/>
        <v/>
      </c>
    </row>
    <row r="5416" spans="1:1" x14ac:dyDescent="0.25">
      <c r="A5416" t="str">
        <f t="shared" si="85"/>
        <v/>
      </c>
    </row>
    <row r="5417" spans="1:1" x14ac:dyDescent="0.25">
      <c r="A5417" t="str">
        <f t="shared" si="85"/>
        <v/>
      </c>
    </row>
    <row r="5418" spans="1:1" x14ac:dyDescent="0.25">
      <c r="A5418" t="str">
        <f t="shared" si="85"/>
        <v/>
      </c>
    </row>
    <row r="5419" spans="1:1" x14ac:dyDescent="0.25">
      <c r="A5419" t="str">
        <f t="shared" si="85"/>
        <v/>
      </c>
    </row>
    <row r="5420" spans="1:1" x14ac:dyDescent="0.25">
      <c r="A5420" t="str">
        <f t="shared" si="85"/>
        <v/>
      </c>
    </row>
    <row r="5421" spans="1:1" x14ac:dyDescent="0.25">
      <c r="A5421" t="str">
        <f t="shared" si="85"/>
        <v/>
      </c>
    </row>
    <row r="5422" spans="1:1" x14ac:dyDescent="0.25">
      <c r="A5422" t="str">
        <f t="shared" si="85"/>
        <v/>
      </c>
    </row>
    <row r="5423" spans="1:1" x14ac:dyDescent="0.25">
      <c r="A5423" t="str">
        <f t="shared" si="85"/>
        <v/>
      </c>
    </row>
    <row r="5424" spans="1:1" x14ac:dyDescent="0.25">
      <c r="A5424" t="str">
        <f t="shared" si="85"/>
        <v/>
      </c>
    </row>
    <row r="5425" spans="1:1" x14ac:dyDescent="0.25">
      <c r="A5425" t="str">
        <f t="shared" si="85"/>
        <v/>
      </c>
    </row>
    <row r="5426" spans="1:1" x14ac:dyDescent="0.25">
      <c r="A5426" t="str">
        <f t="shared" si="85"/>
        <v/>
      </c>
    </row>
    <row r="5427" spans="1:1" x14ac:dyDescent="0.25">
      <c r="A5427" t="str">
        <f t="shared" si="85"/>
        <v/>
      </c>
    </row>
    <row r="5428" spans="1:1" x14ac:dyDescent="0.25">
      <c r="A5428" t="str">
        <f t="shared" si="85"/>
        <v/>
      </c>
    </row>
    <row r="5429" spans="1:1" x14ac:dyDescent="0.25">
      <c r="A5429" t="str">
        <f t="shared" si="85"/>
        <v/>
      </c>
    </row>
    <row r="5430" spans="1:1" x14ac:dyDescent="0.25">
      <c r="A5430" t="str">
        <f t="shared" si="85"/>
        <v/>
      </c>
    </row>
    <row r="5431" spans="1:1" x14ac:dyDescent="0.25">
      <c r="A5431" t="str">
        <f t="shared" si="85"/>
        <v/>
      </c>
    </row>
    <row r="5432" spans="1:1" x14ac:dyDescent="0.25">
      <c r="A5432" t="str">
        <f t="shared" si="85"/>
        <v/>
      </c>
    </row>
    <row r="5433" spans="1:1" x14ac:dyDescent="0.25">
      <c r="A5433" t="str">
        <f t="shared" si="85"/>
        <v/>
      </c>
    </row>
    <row r="5434" spans="1:1" x14ac:dyDescent="0.25">
      <c r="A5434" t="str">
        <f t="shared" si="85"/>
        <v/>
      </c>
    </row>
    <row r="5435" spans="1:1" x14ac:dyDescent="0.25">
      <c r="A5435" t="str">
        <f t="shared" si="85"/>
        <v/>
      </c>
    </row>
    <row r="5436" spans="1:1" x14ac:dyDescent="0.25">
      <c r="A5436" t="str">
        <f t="shared" si="85"/>
        <v/>
      </c>
    </row>
    <row r="5437" spans="1:1" x14ac:dyDescent="0.25">
      <c r="A5437" t="str">
        <f t="shared" si="85"/>
        <v/>
      </c>
    </row>
    <row r="5438" spans="1:1" x14ac:dyDescent="0.25">
      <c r="A5438" t="str">
        <f t="shared" si="85"/>
        <v/>
      </c>
    </row>
    <row r="5439" spans="1:1" x14ac:dyDescent="0.25">
      <c r="A5439" t="str">
        <f t="shared" si="85"/>
        <v/>
      </c>
    </row>
    <row r="5440" spans="1:1" x14ac:dyDescent="0.25">
      <c r="A5440" t="str">
        <f t="shared" si="85"/>
        <v/>
      </c>
    </row>
    <row r="5441" spans="1:1" x14ac:dyDescent="0.25">
      <c r="A5441" t="str">
        <f t="shared" si="85"/>
        <v/>
      </c>
    </row>
    <row r="5442" spans="1:1" x14ac:dyDescent="0.25">
      <c r="A5442" t="str">
        <f t="shared" si="85"/>
        <v/>
      </c>
    </row>
    <row r="5443" spans="1:1" x14ac:dyDescent="0.25">
      <c r="A5443" t="str">
        <f t="shared" si="85"/>
        <v/>
      </c>
    </row>
    <row r="5444" spans="1:1" x14ac:dyDescent="0.25">
      <c r="A5444" t="str">
        <f t="shared" si="85"/>
        <v/>
      </c>
    </row>
    <row r="5445" spans="1:1" x14ac:dyDescent="0.25">
      <c r="A5445" t="str">
        <f t="shared" ref="A5445:A5508" si="86">B5445&amp;C5445</f>
        <v/>
      </c>
    </row>
    <row r="5446" spans="1:1" x14ac:dyDescent="0.25">
      <c r="A5446" t="str">
        <f t="shared" si="86"/>
        <v/>
      </c>
    </row>
    <row r="5447" spans="1:1" x14ac:dyDescent="0.25">
      <c r="A5447" t="str">
        <f t="shared" si="86"/>
        <v/>
      </c>
    </row>
    <row r="5448" spans="1:1" x14ac:dyDescent="0.25">
      <c r="A5448" t="str">
        <f t="shared" si="86"/>
        <v/>
      </c>
    </row>
    <row r="5449" spans="1:1" x14ac:dyDescent="0.25">
      <c r="A5449" t="str">
        <f t="shared" si="86"/>
        <v/>
      </c>
    </row>
    <row r="5450" spans="1:1" x14ac:dyDescent="0.25">
      <c r="A5450" t="str">
        <f t="shared" si="86"/>
        <v/>
      </c>
    </row>
    <row r="5451" spans="1:1" x14ac:dyDescent="0.25">
      <c r="A5451" t="str">
        <f t="shared" si="86"/>
        <v/>
      </c>
    </row>
    <row r="5452" spans="1:1" x14ac:dyDescent="0.25">
      <c r="A5452" t="str">
        <f t="shared" si="86"/>
        <v/>
      </c>
    </row>
    <row r="5453" spans="1:1" x14ac:dyDescent="0.25">
      <c r="A5453" t="str">
        <f t="shared" si="86"/>
        <v/>
      </c>
    </row>
    <row r="5454" spans="1:1" x14ac:dyDescent="0.25">
      <c r="A5454" t="str">
        <f t="shared" si="86"/>
        <v/>
      </c>
    </row>
    <row r="5455" spans="1:1" x14ac:dyDescent="0.25">
      <c r="A5455" t="str">
        <f t="shared" si="86"/>
        <v/>
      </c>
    </row>
    <row r="5456" spans="1:1" x14ac:dyDescent="0.25">
      <c r="A5456" t="str">
        <f t="shared" si="86"/>
        <v/>
      </c>
    </row>
    <row r="5457" spans="1:1" x14ac:dyDescent="0.25">
      <c r="A5457" t="str">
        <f t="shared" si="86"/>
        <v/>
      </c>
    </row>
    <row r="5458" spans="1:1" x14ac:dyDescent="0.25">
      <c r="A5458" t="str">
        <f t="shared" si="86"/>
        <v/>
      </c>
    </row>
    <row r="5459" spans="1:1" x14ac:dyDescent="0.25">
      <c r="A5459" t="str">
        <f t="shared" si="86"/>
        <v/>
      </c>
    </row>
    <row r="5460" spans="1:1" x14ac:dyDescent="0.25">
      <c r="A5460" t="str">
        <f t="shared" si="86"/>
        <v/>
      </c>
    </row>
    <row r="5461" spans="1:1" x14ac:dyDescent="0.25">
      <c r="A5461" t="str">
        <f t="shared" si="86"/>
        <v/>
      </c>
    </row>
    <row r="5462" spans="1:1" x14ac:dyDescent="0.25">
      <c r="A5462" t="str">
        <f t="shared" si="86"/>
        <v/>
      </c>
    </row>
    <row r="5463" spans="1:1" x14ac:dyDescent="0.25">
      <c r="A5463" t="str">
        <f t="shared" si="86"/>
        <v/>
      </c>
    </row>
    <row r="5464" spans="1:1" x14ac:dyDescent="0.25">
      <c r="A5464" t="str">
        <f t="shared" si="86"/>
        <v/>
      </c>
    </row>
    <row r="5465" spans="1:1" x14ac:dyDescent="0.25">
      <c r="A5465" t="str">
        <f t="shared" si="86"/>
        <v/>
      </c>
    </row>
    <row r="5466" spans="1:1" x14ac:dyDescent="0.25">
      <c r="A5466" t="str">
        <f t="shared" si="86"/>
        <v/>
      </c>
    </row>
    <row r="5467" spans="1:1" x14ac:dyDescent="0.25">
      <c r="A5467" t="str">
        <f t="shared" si="86"/>
        <v/>
      </c>
    </row>
    <row r="5468" spans="1:1" x14ac:dyDescent="0.25">
      <c r="A5468" t="str">
        <f t="shared" si="86"/>
        <v/>
      </c>
    </row>
    <row r="5469" spans="1:1" x14ac:dyDescent="0.25">
      <c r="A5469" t="str">
        <f t="shared" si="86"/>
        <v/>
      </c>
    </row>
    <row r="5470" spans="1:1" x14ac:dyDescent="0.25">
      <c r="A5470" t="str">
        <f t="shared" si="86"/>
        <v/>
      </c>
    </row>
    <row r="5471" spans="1:1" x14ac:dyDescent="0.25">
      <c r="A5471" t="str">
        <f t="shared" si="86"/>
        <v/>
      </c>
    </row>
    <row r="5472" spans="1:1" x14ac:dyDescent="0.25">
      <c r="A5472" t="str">
        <f t="shared" si="86"/>
        <v/>
      </c>
    </row>
    <row r="5473" spans="1:1" x14ac:dyDescent="0.25">
      <c r="A5473" t="str">
        <f t="shared" si="86"/>
        <v/>
      </c>
    </row>
    <row r="5474" spans="1:1" x14ac:dyDescent="0.25">
      <c r="A5474" t="str">
        <f t="shared" si="86"/>
        <v/>
      </c>
    </row>
    <row r="5475" spans="1:1" x14ac:dyDescent="0.25">
      <c r="A5475" t="str">
        <f t="shared" si="86"/>
        <v/>
      </c>
    </row>
    <row r="5476" spans="1:1" x14ac:dyDescent="0.25">
      <c r="A5476" t="str">
        <f t="shared" si="86"/>
        <v/>
      </c>
    </row>
    <row r="5477" spans="1:1" x14ac:dyDescent="0.25">
      <c r="A5477" t="str">
        <f t="shared" si="86"/>
        <v/>
      </c>
    </row>
    <row r="5478" spans="1:1" x14ac:dyDescent="0.25">
      <c r="A5478" t="str">
        <f t="shared" si="86"/>
        <v/>
      </c>
    </row>
    <row r="5479" spans="1:1" x14ac:dyDescent="0.25">
      <c r="A5479" t="str">
        <f t="shared" si="86"/>
        <v/>
      </c>
    </row>
    <row r="5480" spans="1:1" x14ac:dyDescent="0.25">
      <c r="A5480" t="str">
        <f t="shared" si="86"/>
        <v/>
      </c>
    </row>
    <row r="5481" spans="1:1" x14ac:dyDescent="0.25">
      <c r="A5481" t="str">
        <f t="shared" si="86"/>
        <v/>
      </c>
    </row>
    <row r="5482" spans="1:1" x14ac:dyDescent="0.25">
      <c r="A5482" t="str">
        <f t="shared" si="86"/>
        <v/>
      </c>
    </row>
    <row r="5483" spans="1:1" x14ac:dyDescent="0.25">
      <c r="A5483" t="str">
        <f t="shared" si="86"/>
        <v/>
      </c>
    </row>
    <row r="5484" spans="1:1" x14ac:dyDescent="0.25">
      <c r="A5484" t="str">
        <f t="shared" si="86"/>
        <v/>
      </c>
    </row>
    <row r="5485" spans="1:1" x14ac:dyDescent="0.25">
      <c r="A5485" t="str">
        <f t="shared" si="86"/>
        <v/>
      </c>
    </row>
    <row r="5486" spans="1:1" x14ac:dyDescent="0.25">
      <c r="A5486" t="str">
        <f t="shared" si="86"/>
        <v/>
      </c>
    </row>
    <row r="5487" spans="1:1" x14ac:dyDescent="0.25">
      <c r="A5487" t="str">
        <f t="shared" si="86"/>
        <v/>
      </c>
    </row>
    <row r="5488" spans="1:1" x14ac:dyDescent="0.25">
      <c r="A5488" t="str">
        <f t="shared" si="86"/>
        <v/>
      </c>
    </row>
    <row r="5489" spans="1:1" x14ac:dyDescent="0.25">
      <c r="A5489" t="str">
        <f t="shared" si="86"/>
        <v/>
      </c>
    </row>
    <row r="5490" spans="1:1" x14ac:dyDescent="0.25">
      <c r="A5490" t="str">
        <f t="shared" si="86"/>
        <v/>
      </c>
    </row>
    <row r="5491" spans="1:1" x14ac:dyDescent="0.25">
      <c r="A5491" t="str">
        <f t="shared" si="86"/>
        <v/>
      </c>
    </row>
    <row r="5492" spans="1:1" x14ac:dyDescent="0.25">
      <c r="A5492" t="str">
        <f t="shared" si="86"/>
        <v/>
      </c>
    </row>
    <row r="5493" spans="1:1" x14ac:dyDescent="0.25">
      <c r="A5493" t="str">
        <f t="shared" si="86"/>
        <v/>
      </c>
    </row>
    <row r="5494" spans="1:1" x14ac:dyDescent="0.25">
      <c r="A5494" t="str">
        <f t="shared" si="86"/>
        <v/>
      </c>
    </row>
    <row r="5495" spans="1:1" x14ac:dyDescent="0.25">
      <c r="A5495" t="str">
        <f t="shared" si="86"/>
        <v/>
      </c>
    </row>
    <row r="5496" spans="1:1" x14ac:dyDescent="0.25">
      <c r="A5496" t="str">
        <f t="shared" si="86"/>
        <v/>
      </c>
    </row>
    <row r="5497" spans="1:1" x14ac:dyDescent="0.25">
      <c r="A5497" t="str">
        <f t="shared" si="86"/>
        <v/>
      </c>
    </row>
    <row r="5498" spans="1:1" x14ac:dyDescent="0.25">
      <c r="A5498" t="str">
        <f t="shared" si="86"/>
        <v/>
      </c>
    </row>
    <row r="5499" spans="1:1" x14ac:dyDescent="0.25">
      <c r="A5499" t="str">
        <f t="shared" si="86"/>
        <v/>
      </c>
    </row>
    <row r="5500" spans="1:1" x14ac:dyDescent="0.25">
      <c r="A5500" t="str">
        <f t="shared" si="86"/>
        <v/>
      </c>
    </row>
    <row r="5501" spans="1:1" x14ac:dyDescent="0.25">
      <c r="A5501" t="str">
        <f t="shared" si="86"/>
        <v/>
      </c>
    </row>
    <row r="5502" spans="1:1" x14ac:dyDescent="0.25">
      <c r="A5502" t="str">
        <f t="shared" si="86"/>
        <v/>
      </c>
    </row>
    <row r="5503" spans="1:1" x14ac:dyDescent="0.25">
      <c r="A5503" t="str">
        <f t="shared" si="86"/>
        <v/>
      </c>
    </row>
    <row r="5504" spans="1:1" x14ac:dyDescent="0.25">
      <c r="A5504" t="str">
        <f t="shared" si="86"/>
        <v/>
      </c>
    </row>
    <row r="5505" spans="1:1" x14ac:dyDescent="0.25">
      <c r="A5505" t="str">
        <f t="shared" si="86"/>
        <v/>
      </c>
    </row>
    <row r="5506" spans="1:1" x14ac:dyDescent="0.25">
      <c r="A5506" t="str">
        <f t="shared" si="86"/>
        <v/>
      </c>
    </row>
    <row r="5507" spans="1:1" x14ac:dyDescent="0.25">
      <c r="A5507" t="str">
        <f t="shared" si="86"/>
        <v/>
      </c>
    </row>
    <row r="5508" spans="1:1" x14ac:dyDescent="0.25">
      <c r="A5508" t="str">
        <f t="shared" si="86"/>
        <v/>
      </c>
    </row>
    <row r="5509" spans="1:1" x14ac:dyDescent="0.25">
      <c r="A5509" t="str">
        <f t="shared" ref="A5509:A5572" si="87">B5509&amp;C5509</f>
        <v/>
      </c>
    </row>
    <row r="5510" spans="1:1" x14ac:dyDescent="0.25">
      <c r="A5510" t="str">
        <f t="shared" si="87"/>
        <v/>
      </c>
    </row>
    <row r="5511" spans="1:1" x14ac:dyDescent="0.25">
      <c r="A5511" t="str">
        <f t="shared" si="87"/>
        <v/>
      </c>
    </row>
    <row r="5512" spans="1:1" x14ac:dyDescent="0.25">
      <c r="A5512" t="str">
        <f t="shared" si="87"/>
        <v/>
      </c>
    </row>
    <row r="5513" spans="1:1" x14ac:dyDescent="0.25">
      <c r="A5513" t="str">
        <f t="shared" si="87"/>
        <v/>
      </c>
    </row>
    <row r="5514" spans="1:1" x14ac:dyDescent="0.25">
      <c r="A5514" t="str">
        <f t="shared" si="87"/>
        <v/>
      </c>
    </row>
    <row r="5515" spans="1:1" x14ac:dyDescent="0.25">
      <c r="A5515" t="str">
        <f t="shared" si="87"/>
        <v/>
      </c>
    </row>
    <row r="5516" spans="1:1" x14ac:dyDescent="0.25">
      <c r="A5516" t="str">
        <f t="shared" si="87"/>
        <v/>
      </c>
    </row>
    <row r="5517" spans="1:1" x14ac:dyDescent="0.25">
      <c r="A5517" t="str">
        <f t="shared" si="87"/>
        <v/>
      </c>
    </row>
    <row r="5518" spans="1:1" x14ac:dyDescent="0.25">
      <c r="A5518" t="str">
        <f t="shared" si="87"/>
        <v/>
      </c>
    </row>
    <row r="5519" spans="1:1" x14ac:dyDescent="0.25">
      <c r="A5519" t="str">
        <f t="shared" si="87"/>
        <v/>
      </c>
    </row>
    <row r="5520" spans="1:1" x14ac:dyDescent="0.25">
      <c r="A5520" t="str">
        <f t="shared" si="87"/>
        <v/>
      </c>
    </row>
    <row r="5521" spans="1:1" x14ac:dyDescent="0.25">
      <c r="A5521" t="str">
        <f t="shared" si="87"/>
        <v/>
      </c>
    </row>
    <row r="5522" spans="1:1" x14ac:dyDescent="0.25">
      <c r="A5522" t="str">
        <f t="shared" si="87"/>
        <v/>
      </c>
    </row>
    <row r="5523" spans="1:1" x14ac:dyDescent="0.25">
      <c r="A5523" t="str">
        <f t="shared" si="87"/>
        <v/>
      </c>
    </row>
    <row r="5524" spans="1:1" x14ac:dyDescent="0.25">
      <c r="A5524" t="str">
        <f t="shared" si="87"/>
        <v/>
      </c>
    </row>
    <row r="5525" spans="1:1" x14ac:dyDescent="0.25">
      <c r="A5525" t="str">
        <f t="shared" si="87"/>
        <v/>
      </c>
    </row>
    <row r="5526" spans="1:1" x14ac:dyDescent="0.25">
      <c r="A5526" t="str">
        <f t="shared" si="87"/>
        <v/>
      </c>
    </row>
    <row r="5527" spans="1:1" x14ac:dyDescent="0.25">
      <c r="A5527" t="str">
        <f t="shared" si="87"/>
        <v/>
      </c>
    </row>
    <row r="5528" spans="1:1" x14ac:dyDescent="0.25">
      <c r="A5528" t="str">
        <f t="shared" si="87"/>
        <v/>
      </c>
    </row>
    <row r="5529" spans="1:1" x14ac:dyDescent="0.25">
      <c r="A5529" t="str">
        <f t="shared" si="87"/>
        <v/>
      </c>
    </row>
    <row r="5530" spans="1:1" x14ac:dyDescent="0.25">
      <c r="A5530" t="str">
        <f t="shared" si="87"/>
        <v/>
      </c>
    </row>
    <row r="5531" spans="1:1" x14ac:dyDescent="0.25">
      <c r="A5531" t="str">
        <f t="shared" si="87"/>
        <v/>
      </c>
    </row>
    <row r="5532" spans="1:1" x14ac:dyDescent="0.25">
      <c r="A5532" t="str">
        <f t="shared" si="87"/>
        <v/>
      </c>
    </row>
    <row r="5533" spans="1:1" x14ac:dyDescent="0.25">
      <c r="A5533" t="str">
        <f t="shared" si="87"/>
        <v/>
      </c>
    </row>
    <row r="5534" spans="1:1" x14ac:dyDescent="0.25">
      <c r="A5534" t="str">
        <f t="shared" si="87"/>
        <v/>
      </c>
    </row>
    <row r="5535" spans="1:1" x14ac:dyDescent="0.25">
      <c r="A5535" t="str">
        <f t="shared" si="87"/>
        <v/>
      </c>
    </row>
    <row r="5536" spans="1:1" x14ac:dyDescent="0.25">
      <c r="A5536" t="str">
        <f t="shared" si="87"/>
        <v/>
      </c>
    </row>
    <row r="5537" spans="1:1" x14ac:dyDescent="0.25">
      <c r="A5537" t="str">
        <f t="shared" si="87"/>
        <v/>
      </c>
    </row>
    <row r="5538" spans="1:1" x14ac:dyDescent="0.25">
      <c r="A5538" t="str">
        <f t="shared" si="87"/>
        <v/>
      </c>
    </row>
    <row r="5539" spans="1:1" x14ac:dyDescent="0.25">
      <c r="A5539" t="str">
        <f t="shared" si="87"/>
        <v/>
      </c>
    </row>
    <row r="5540" spans="1:1" x14ac:dyDescent="0.25">
      <c r="A5540" t="str">
        <f t="shared" si="87"/>
        <v/>
      </c>
    </row>
    <row r="5541" spans="1:1" x14ac:dyDescent="0.25">
      <c r="A5541" t="str">
        <f t="shared" si="87"/>
        <v/>
      </c>
    </row>
    <row r="5542" spans="1:1" x14ac:dyDescent="0.25">
      <c r="A5542" t="str">
        <f t="shared" si="87"/>
        <v/>
      </c>
    </row>
    <row r="5543" spans="1:1" x14ac:dyDescent="0.25">
      <c r="A5543" t="str">
        <f t="shared" si="87"/>
        <v/>
      </c>
    </row>
    <row r="5544" spans="1:1" x14ac:dyDescent="0.25">
      <c r="A5544" t="str">
        <f t="shared" si="87"/>
        <v/>
      </c>
    </row>
    <row r="5545" spans="1:1" x14ac:dyDescent="0.25">
      <c r="A5545" t="str">
        <f t="shared" si="87"/>
        <v/>
      </c>
    </row>
    <row r="5546" spans="1:1" x14ac:dyDescent="0.25">
      <c r="A5546" t="str">
        <f t="shared" si="87"/>
        <v/>
      </c>
    </row>
    <row r="5547" spans="1:1" x14ac:dyDescent="0.25">
      <c r="A5547" t="str">
        <f t="shared" si="87"/>
        <v/>
      </c>
    </row>
    <row r="5548" spans="1:1" x14ac:dyDescent="0.25">
      <c r="A5548" t="str">
        <f t="shared" si="87"/>
        <v/>
      </c>
    </row>
    <row r="5549" spans="1:1" x14ac:dyDescent="0.25">
      <c r="A5549" t="str">
        <f t="shared" si="87"/>
        <v/>
      </c>
    </row>
    <row r="5550" spans="1:1" x14ac:dyDescent="0.25">
      <c r="A5550" t="str">
        <f t="shared" si="87"/>
        <v/>
      </c>
    </row>
    <row r="5551" spans="1:1" x14ac:dyDescent="0.25">
      <c r="A5551" t="str">
        <f t="shared" si="87"/>
        <v/>
      </c>
    </row>
    <row r="5552" spans="1:1" x14ac:dyDescent="0.25">
      <c r="A5552" t="str">
        <f t="shared" si="87"/>
        <v/>
      </c>
    </row>
    <row r="5553" spans="1:1" x14ac:dyDescent="0.25">
      <c r="A5553" t="str">
        <f t="shared" si="87"/>
        <v/>
      </c>
    </row>
    <row r="5554" spans="1:1" x14ac:dyDescent="0.25">
      <c r="A5554" t="str">
        <f t="shared" si="87"/>
        <v/>
      </c>
    </row>
    <row r="5555" spans="1:1" x14ac:dyDescent="0.25">
      <c r="A5555" t="str">
        <f t="shared" si="87"/>
        <v/>
      </c>
    </row>
    <row r="5556" spans="1:1" x14ac:dyDescent="0.25">
      <c r="A5556" t="str">
        <f t="shared" si="87"/>
        <v/>
      </c>
    </row>
    <row r="5557" spans="1:1" x14ac:dyDescent="0.25">
      <c r="A5557" t="str">
        <f t="shared" si="87"/>
        <v/>
      </c>
    </row>
    <row r="5558" spans="1:1" x14ac:dyDescent="0.25">
      <c r="A5558" t="str">
        <f t="shared" si="87"/>
        <v/>
      </c>
    </row>
    <row r="5559" spans="1:1" x14ac:dyDescent="0.25">
      <c r="A5559" t="str">
        <f t="shared" si="87"/>
        <v/>
      </c>
    </row>
    <row r="5560" spans="1:1" x14ac:dyDescent="0.25">
      <c r="A5560" t="str">
        <f t="shared" si="87"/>
        <v/>
      </c>
    </row>
    <row r="5561" spans="1:1" x14ac:dyDescent="0.25">
      <c r="A5561" t="str">
        <f t="shared" si="87"/>
        <v/>
      </c>
    </row>
    <row r="5562" spans="1:1" x14ac:dyDescent="0.25">
      <c r="A5562" t="str">
        <f t="shared" si="87"/>
        <v/>
      </c>
    </row>
    <row r="5563" spans="1:1" x14ac:dyDescent="0.25">
      <c r="A5563" t="str">
        <f t="shared" si="87"/>
        <v/>
      </c>
    </row>
    <row r="5564" spans="1:1" x14ac:dyDescent="0.25">
      <c r="A5564" t="str">
        <f t="shared" si="87"/>
        <v/>
      </c>
    </row>
    <row r="5565" spans="1:1" x14ac:dyDescent="0.25">
      <c r="A5565" t="str">
        <f t="shared" si="87"/>
        <v/>
      </c>
    </row>
    <row r="5566" spans="1:1" x14ac:dyDescent="0.25">
      <c r="A5566" t="str">
        <f t="shared" si="87"/>
        <v/>
      </c>
    </row>
    <row r="5567" spans="1:1" x14ac:dyDescent="0.25">
      <c r="A5567" t="str">
        <f t="shared" si="87"/>
        <v/>
      </c>
    </row>
    <row r="5568" spans="1:1" x14ac:dyDescent="0.25">
      <c r="A5568" t="str">
        <f t="shared" si="87"/>
        <v/>
      </c>
    </row>
    <row r="5569" spans="1:1" x14ac:dyDescent="0.25">
      <c r="A5569" t="str">
        <f t="shared" si="87"/>
        <v/>
      </c>
    </row>
    <row r="5570" spans="1:1" x14ac:dyDescent="0.25">
      <c r="A5570" t="str">
        <f t="shared" si="87"/>
        <v/>
      </c>
    </row>
    <row r="5571" spans="1:1" x14ac:dyDescent="0.25">
      <c r="A5571" t="str">
        <f t="shared" si="87"/>
        <v/>
      </c>
    </row>
    <row r="5572" spans="1:1" x14ac:dyDescent="0.25">
      <c r="A5572" t="str">
        <f t="shared" si="87"/>
        <v/>
      </c>
    </row>
    <row r="5573" spans="1:1" x14ac:dyDescent="0.25">
      <c r="A5573" t="str">
        <f t="shared" ref="A5573:A5636" si="88">B5573&amp;C5573</f>
        <v/>
      </c>
    </row>
    <row r="5574" spans="1:1" x14ac:dyDescent="0.25">
      <c r="A5574" t="str">
        <f t="shared" si="88"/>
        <v/>
      </c>
    </row>
    <row r="5575" spans="1:1" x14ac:dyDescent="0.25">
      <c r="A5575" t="str">
        <f t="shared" si="88"/>
        <v/>
      </c>
    </row>
    <row r="5576" spans="1:1" x14ac:dyDescent="0.25">
      <c r="A5576" t="str">
        <f t="shared" si="88"/>
        <v/>
      </c>
    </row>
    <row r="5577" spans="1:1" x14ac:dyDescent="0.25">
      <c r="A5577" t="str">
        <f t="shared" si="88"/>
        <v/>
      </c>
    </row>
    <row r="5578" spans="1:1" x14ac:dyDescent="0.25">
      <c r="A5578" t="str">
        <f t="shared" si="88"/>
        <v/>
      </c>
    </row>
    <row r="5579" spans="1:1" x14ac:dyDescent="0.25">
      <c r="A5579" t="str">
        <f t="shared" si="88"/>
        <v/>
      </c>
    </row>
    <row r="5580" spans="1:1" x14ac:dyDescent="0.25">
      <c r="A5580" t="str">
        <f t="shared" si="88"/>
        <v/>
      </c>
    </row>
    <row r="5581" spans="1:1" x14ac:dyDescent="0.25">
      <c r="A5581" t="str">
        <f t="shared" si="88"/>
        <v/>
      </c>
    </row>
    <row r="5582" spans="1:1" x14ac:dyDescent="0.25">
      <c r="A5582" t="str">
        <f t="shared" si="88"/>
        <v/>
      </c>
    </row>
    <row r="5583" spans="1:1" x14ac:dyDescent="0.25">
      <c r="A5583" t="str">
        <f t="shared" si="88"/>
        <v/>
      </c>
    </row>
    <row r="5584" spans="1:1" x14ac:dyDescent="0.25">
      <c r="A5584" t="str">
        <f t="shared" si="88"/>
        <v/>
      </c>
    </row>
    <row r="5585" spans="1:1" x14ac:dyDescent="0.25">
      <c r="A5585" t="str">
        <f t="shared" si="88"/>
        <v/>
      </c>
    </row>
    <row r="5586" spans="1:1" x14ac:dyDescent="0.25">
      <c r="A5586" t="str">
        <f t="shared" si="88"/>
        <v/>
      </c>
    </row>
    <row r="5587" spans="1:1" x14ac:dyDescent="0.25">
      <c r="A5587" t="str">
        <f t="shared" si="88"/>
        <v/>
      </c>
    </row>
    <row r="5588" spans="1:1" x14ac:dyDescent="0.25">
      <c r="A5588" t="str">
        <f t="shared" si="88"/>
        <v/>
      </c>
    </row>
    <row r="5589" spans="1:1" x14ac:dyDescent="0.25">
      <c r="A5589" t="str">
        <f t="shared" si="88"/>
        <v/>
      </c>
    </row>
    <row r="5590" spans="1:1" x14ac:dyDescent="0.25">
      <c r="A5590" t="str">
        <f t="shared" si="88"/>
        <v/>
      </c>
    </row>
    <row r="5591" spans="1:1" x14ac:dyDescent="0.25">
      <c r="A5591" t="str">
        <f t="shared" si="88"/>
        <v/>
      </c>
    </row>
    <row r="5592" spans="1:1" x14ac:dyDescent="0.25">
      <c r="A5592" t="str">
        <f t="shared" si="88"/>
        <v/>
      </c>
    </row>
    <row r="5593" spans="1:1" x14ac:dyDescent="0.25">
      <c r="A5593" t="str">
        <f t="shared" si="88"/>
        <v/>
      </c>
    </row>
    <row r="5594" spans="1:1" x14ac:dyDescent="0.25">
      <c r="A5594" t="str">
        <f t="shared" si="88"/>
        <v/>
      </c>
    </row>
    <row r="5595" spans="1:1" x14ac:dyDescent="0.25">
      <c r="A5595" t="str">
        <f t="shared" si="88"/>
        <v/>
      </c>
    </row>
    <row r="5596" spans="1:1" x14ac:dyDescent="0.25">
      <c r="A5596" t="str">
        <f t="shared" si="88"/>
        <v/>
      </c>
    </row>
    <row r="5597" spans="1:1" x14ac:dyDescent="0.25">
      <c r="A5597" t="str">
        <f t="shared" si="88"/>
        <v/>
      </c>
    </row>
    <row r="5598" spans="1:1" x14ac:dyDescent="0.25">
      <c r="A5598" t="str">
        <f t="shared" si="88"/>
        <v/>
      </c>
    </row>
    <row r="5599" spans="1:1" x14ac:dyDescent="0.25">
      <c r="A5599" t="str">
        <f t="shared" si="88"/>
        <v/>
      </c>
    </row>
    <row r="5600" spans="1:1" x14ac:dyDescent="0.25">
      <c r="A5600" t="str">
        <f t="shared" si="88"/>
        <v/>
      </c>
    </row>
    <row r="5601" spans="1:1" x14ac:dyDescent="0.25">
      <c r="A5601" t="str">
        <f t="shared" si="88"/>
        <v/>
      </c>
    </row>
    <row r="5602" spans="1:1" x14ac:dyDescent="0.25">
      <c r="A5602" t="str">
        <f t="shared" si="88"/>
        <v/>
      </c>
    </row>
    <row r="5603" spans="1:1" x14ac:dyDescent="0.25">
      <c r="A5603" t="str">
        <f t="shared" si="88"/>
        <v/>
      </c>
    </row>
    <row r="5604" spans="1:1" x14ac:dyDescent="0.25">
      <c r="A5604" t="str">
        <f t="shared" si="88"/>
        <v/>
      </c>
    </row>
    <row r="5605" spans="1:1" x14ac:dyDescent="0.25">
      <c r="A5605" t="str">
        <f t="shared" si="88"/>
        <v/>
      </c>
    </row>
    <row r="5606" spans="1:1" x14ac:dyDescent="0.25">
      <c r="A5606" t="str">
        <f t="shared" si="88"/>
        <v/>
      </c>
    </row>
    <row r="5607" spans="1:1" x14ac:dyDescent="0.25">
      <c r="A5607" t="str">
        <f t="shared" si="88"/>
        <v/>
      </c>
    </row>
    <row r="5608" spans="1:1" x14ac:dyDescent="0.25">
      <c r="A5608" t="str">
        <f t="shared" si="88"/>
        <v/>
      </c>
    </row>
    <row r="5609" spans="1:1" x14ac:dyDescent="0.25">
      <c r="A5609" t="str">
        <f t="shared" si="88"/>
        <v/>
      </c>
    </row>
    <row r="5610" spans="1:1" x14ac:dyDescent="0.25">
      <c r="A5610" t="str">
        <f t="shared" si="88"/>
        <v/>
      </c>
    </row>
    <row r="5611" spans="1:1" x14ac:dyDescent="0.25">
      <c r="A5611" t="str">
        <f t="shared" si="88"/>
        <v/>
      </c>
    </row>
    <row r="5612" spans="1:1" x14ac:dyDescent="0.25">
      <c r="A5612" t="str">
        <f t="shared" si="88"/>
        <v/>
      </c>
    </row>
    <row r="5613" spans="1:1" x14ac:dyDescent="0.25">
      <c r="A5613" t="str">
        <f t="shared" si="88"/>
        <v/>
      </c>
    </row>
    <row r="5614" spans="1:1" x14ac:dyDescent="0.25">
      <c r="A5614" t="str">
        <f t="shared" si="88"/>
        <v/>
      </c>
    </row>
    <row r="5615" spans="1:1" x14ac:dyDescent="0.25">
      <c r="A5615" t="str">
        <f t="shared" si="88"/>
        <v/>
      </c>
    </row>
    <row r="5616" spans="1:1" x14ac:dyDescent="0.25">
      <c r="A5616" t="str">
        <f t="shared" si="88"/>
        <v/>
      </c>
    </row>
    <row r="5617" spans="1:1" x14ac:dyDescent="0.25">
      <c r="A5617" t="str">
        <f t="shared" si="88"/>
        <v/>
      </c>
    </row>
    <row r="5618" spans="1:1" x14ac:dyDescent="0.25">
      <c r="A5618" t="str">
        <f t="shared" si="88"/>
        <v/>
      </c>
    </row>
    <row r="5619" spans="1:1" x14ac:dyDescent="0.25">
      <c r="A5619" t="str">
        <f t="shared" si="88"/>
        <v/>
      </c>
    </row>
    <row r="5620" spans="1:1" x14ac:dyDescent="0.25">
      <c r="A5620" t="str">
        <f t="shared" si="88"/>
        <v/>
      </c>
    </row>
    <row r="5621" spans="1:1" x14ac:dyDescent="0.25">
      <c r="A5621" t="str">
        <f t="shared" si="88"/>
        <v/>
      </c>
    </row>
    <row r="5622" spans="1:1" x14ac:dyDescent="0.25">
      <c r="A5622" t="str">
        <f t="shared" si="88"/>
        <v/>
      </c>
    </row>
    <row r="5623" spans="1:1" x14ac:dyDescent="0.25">
      <c r="A5623" t="str">
        <f t="shared" si="88"/>
        <v/>
      </c>
    </row>
    <row r="5624" spans="1:1" x14ac:dyDescent="0.25">
      <c r="A5624" t="str">
        <f t="shared" si="88"/>
        <v/>
      </c>
    </row>
    <row r="5625" spans="1:1" x14ac:dyDescent="0.25">
      <c r="A5625" t="str">
        <f t="shared" si="88"/>
        <v/>
      </c>
    </row>
    <row r="5626" spans="1:1" x14ac:dyDescent="0.25">
      <c r="A5626" t="str">
        <f t="shared" si="88"/>
        <v/>
      </c>
    </row>
    <row r="5627" spans="1:1" x14ac:dyDescent="0.25">
      <c r="A5627" t="str">
        <f t="shared" si="88"/>
        <v/>
      </c>
    </row>
    <row r="5628" spans="1:1" x14ac:dyDescent="0.25">
      <c r="A5628" t="str">
        <f t="shared" si="88"/>
        <v/>
      </c>
    </row>
    <row r="5629" spans="1:1" x14ac:dyDescent="0.25">
      <c r="A5629" t="str">
        <f t="shared" si="88"/>
        <v/>
      </c>
    </row>
    <row r="5630" spans="1:1" x14ac:dyDescent="0.25">
      <c r="A5630" t="str">
        <f t="shared" si="88"/>
        <v/>
      </c>
    </row>
    <row r="5631" spans="1:1" x14ac:dyDescent="0.25">
      <c r="A5631" t="str">
        <f t="shared" si="88"/>
        <v/>
      </c>
    </row>
    <row r="5632" spans="1:1" x14ac:dyDescent="0.25">
      <c r="A5632" t="str">
        <f t="shared" si="88"/>
        <v/>
      </c>
    </row>
    <row r="5633" spans="1:1" x14ac:dyDescent="0.25">
      <c r="A5633" t="str">
        <f t="shared" si="88"/>
        <v/>
      </c>
    </row>
    <row r="5634" spans="1:1" x14ac:dyDescent="0.25">
      <c r="A5634" t="str">
        <f t="shared" si="88"/>
        <v/>
      </c>
    </row>
    <row r="5635" spans="1:1" x14ac:dyDescent="0.25">
      <c r="A5635" t="str">
        <f t="shared" si="88"/>
        <v/>
      </c>
    </row>
    <row r="5636" spans="1:1" x14ac:dyDescent="0.25">
      <c r="A5636" t="str">
        <f t="shared" si="88"/>
        <v/>
      </c>
    </row>
    <row r="5637" spans="1:1" x14ac:dyDescent="0.25">
      <c r="A5637" t="str">
        <f t="shared" ref="A5637:A5700" si="89">B5637&amp;C5637</f>
        <v/>
      </c>
    </row>
    <row r="5638" spans="1:1" x14ac:dyDescent="0.25">
      <c r="A5638" t="str">
        <f t="shared" si="89"/>
        <v/>
      </c>
    </row>
    <row r="5639" spans="1:1" x14ac:dyDescent="0.25">
      <c r="A5639" t="str">
        <f t="shared" si="89"/>
        <v/>
      </c>
    </row>
    <row r="5640" spans="1:1" x14ac:dyDescent="0.25">
      <c r="A5640" t="str">
        <f t="shared" si="89"/>
        <v/>
      </c>
    </row>
    <row r="5641" spans="1:1" x14ac:dyDescent="0.25">
      <c r="A5641" t="str">
        <f t="shared" si="89"/>
        <v/>
      </c>
    </row>
    <row r="5642" spans="1:1" x14ac:dyDescent="0.25">
      <c r="A5642" t="str">
        <f t="shared" si="89"/>
        <v/>
      </c>
    </row>
    <row r="5643" spans="1:1" x14ac:dyDescent="0.25">
      <c r="A5643" t="str">
        <f t="shared" si="89"/>
        <v/>
      </c>
    </row>
    <row r="5644" spans="1:1" x14ac:dyDescent="0.25">
      <c r="A5644" t="str">
        <f t="shared" si="89"/>
        <v/>
      </c>
    </row>
    <row r="5645" spans="1:1" x14ac:dyDescent="0.25">
      <c r="A5645" t="str">
        <f t="shared" si="89"/>
        <v/>
      </c>
    </row>
    <row r="5646" spans="1:1" x14ac:dyDescent="0.25">
      <c r="A5646" t="str">
        <f t="shared" si="89"/>
        <v/>
      </c>
    </row>
    <row r="5647" spans="1:1" x14ac:dyDescent="0.25">
      <c r="A5647" t="str">
        <f t="shared" si="89"/>
        <v/>
      </c>
    </row>
    <row r="5648" spans="1:1" x14ac:dyDescent="0.25">
      <c r="A5648" t="str">
        <f t="shared" si="89"/>
        <v/>
      </c>
    </row>
    <row r="5649" spans="1:1" x14ac:dyDescent="0.25">
      <c r="A5649" t="str">
        <f t="shared" si="89"/>
        <v/>
      </c>
    </row>
    <row r="5650" spans="1:1" x14ac:dyDescent="0.25">
      <c r="A5650" t="str">
        <f t="shared" si="89"/>
        <v/>
      </c>
    </row>
    <row r="5651" spans="1:1" x14ac:dyDescent="0.25">
      <c r="A5651" t="str">
        <f t="shared" si="89"/>
        <v/>
      </c>
    </row>
    <row r="5652" spans="1:1" x14ac:dyDescent="0.25">
      <c r="A5652" t="str">
        <f t="shared" si="89"/>
        <v/>
      </c>
    </row>
    <row r="5653" spans="1:1" x14ac:dyDescent="0.25">
      <c r="A5653" t="str">
        <f t="shared" si="89"/>
        <v/>
      </c>
    </row>
    <row r="5654" spans="1:1" x14ac:dyDescent="0.25">
      <c r="A5654" t="str">
        <f t="shared" si="89"/>
        <v/>
      </c>
    </row>
    <row r="5655" spans="1:1" x14ac:dyDescent="0.25">
      <c r="A5655" t="str">
        <f t="shared" si="89"/>
        <v/>
      </c>
    </row>
    <row r="5656" spans="1:1" x14ac:dyDescent="0.25">
      <c r="A5656" t="str">
        <f t="shared" si="89"/>
        <v/>
      </c>
    </row>
    <row r="5657" spans="1:1" x14ac:dyDescent="0.25">
      <c r="A5657" t="str">
        <f t="shared" si="89"/>
        <v/>
      </c>
    </row>
    <row r="5658" spans="1:1" x14ac:dyDescent="0.25">
      <c r="A5658" t="str">
        <f t="shared" si="89"/>
        <v/>
      </c>
    </row>
    <row r="5659" spans="1:1" x14ac:dyDescent="0.25">
      <c r="A5659" t="str">
        <f t="shared" si="89"/>
        <v/>
      </c>
    </row>
    <row r="5660" spans="1:1" x14ac:dyDescent="0.25">
      <c r="A5660" t="str">
        <f t="shared" si="89"/>
        <v/>
      </c>
    </row>
    <row r="5661" spans="1:1" x14ac:dyDescent="0.25">
      <c r="A5661" t="str">
        <f t="shared" si="89"/>
        <v/>
      </c>
    </row>
    <row r="5662" spans="1:1" x14ac:dyDescent="0.25">
      <c r="A5662" t="str">
        <f t="shared" si="89"/>
        <v/>
      </c>
    </row>
    <row r="5663" spans="1:1" x14ac:dyDescent="0.25">
      <c r="A5663" t="str">
        <f t="shared" si="89"/>
        <v/>
      </c>
    </row>
    <row r="5664" spans="1:1" x14ac:dyDescent="0.25">
      <c r="A5664" t="str">
        <f t="shared" si="89"/>
        <v/>
      </c>
    </row>
    <row r="5665" spans="1:1" x14ac:dyDescent="0.25">
      <c r="A5665" t="str">
        <f t="shared" si="89"/>
        <v/>
      </c>
    </row>
    <row r="5666" spans="1:1" x14ac:dyDescent="0.25">
      <c r="A5666" t="str">
        <f t="shared" si="89"/>
        <v/>
      </c>
    </row>
    <row r="5667" spans="1:1" x14ac:dyDescent="0.25">
      <c r="A5667" t="str">
        <f t="shared" si="89"/>
        <v/>
      </c>
    </row>
    <row r="5668" spans="1:1" x14ac:dyDescent="0.25">
      <c r="A5668" t="str">
        <f t="shared" si="89"/>
        <v/>
      </c>
    </row>
    <row r="5669" spans="1:1" x14ac:dyDescent="0.25">
      <c r="A5669" t="str">
        <f t="shared" si="89"/>
        <v/>
      </c>
    </row>
    <row r="5670" spans="1:1" x14ac:dyDescent="0.25">
      <c r="A5670" t="str">
        <f t="shared" si="89"/>
        <v/>
      </c>
    </row>
    <row r="5671" spans="1:1" x14ac:dyDescent="0.25">
      <c r="A5671" t="str">
        <f t="shared" si="89"/>
        <v/>
      </c>
    </row>
    <row r="5672" spans="1:1" x14ac:dyDescent="0.25">
      <c r="A5672" t="str">
        <f t="shared" si="89"/>
        <v/>
      </c>
    </row>
    <row r="5673" spans="1:1" x14ac:dyDescent="0.25">
      <c r="A5673" t="str">
        <f t="shared" si="89"/>
        <v/>
      </c>
    </row>
    <row r="5674" spans="1:1" x14ac:dyDescent="0.25">
      <c r="A5674" t="str">
        <f t="shared" si="89"/>
        <v/>
      </c>
    </row>
    <row r="5675" spans="1:1" x14ac:dyDescent="0.25">
      <c r="A5675" t="str">
        <f t="shared" si="89"/>
        <v/>
      </c>
    </row>
    <row r="5676" spans="1:1" x14ac:dyDescent="0.25">
      <c r="A5676" t="str">
        <f t="shared" si="89"/>
        <v/>
      </c>
    </row>
    <row r="5677" spans="1:1" x14ac:dyDescent="0.25">
      <c r="A5677" t="str">
        <f t="shared" si="89"/>
        <v/>
      </c>
    </row>
    <row r="5678" spans="1:1" x14ac:dyDescent="0.25">
      <c r="A5678" t="str">
        <f t="shared" si="89"/>
        <v/>
      </c>
    </row>
    <row r="5679" spans="1:1" x14ac:dyDescent="0.25">
      <c r="A5679" t="str">
        <f t="shared" si="89"/>
        <v/>
      </c>
    </row>
    <row r="5680" spans="1:1" x14ac:dyDescent="0.25">
      <c r="A5680" t="str">
        <f t="shared" si="89"/>
        <v/>
      </c>
    </row>
    <row r="5681" spans="1:1" x14ac:dyDescent="0.25">
      <c r="A5681" t="str">
        <f t="shared" si="89"/>
        <v/>
      </c>
    </row>
    <row r="5682" spans="1:1" x14ac:dyDescent="0.25">
      <c r="A5682" t="str">
        <f t="shared" si="89"/>
        <v/>
      </c>
    </row>
    <row r="5683" spans="1:1" x14ac:dyDescent="0.25">
      <c r="A5683" t="str">
        <f t="shared" si="89"/>
        <v/>
      </c>
    </row>
    <row r="5684" spans="1:1" x14ac:dyDescent="0.25">
      <c r="A5684" t="str">
        <f t="shared" si="89"/>
        <v/>
      </c>
    </row>
    <row r="5685" spans="1:1" x14ac:dyDescent="0.25">
      <c r="A5685" t="str">
        <f t="shared" si="89"/>
        <v/>
      </c>
    </row>
    <row r="5686" spans="1:1" x14ac:dyDescent="0.25">
      <c r="A5686" t="str">
        <f t="shared" si="89"/>
        <v/>
      </c>
    </row>
    <row r="5687" spans="1:1" x14ac:dyDescent="0.25">
      <c r="A5687" t="str">
        <f t="shared" si="89"/>
        <v/>
      </c>
    </row>
    <row r="5688" spans="1:1" x14ac:dyDescent="0.25">
      <c r="A5688" t="str">
        <f t="shared" si="89"/>
        <v/>
      </c>
    </row>
    <row r="5689" spans="1:1" x14ac:dyDescent="0.25">
      <c r="A5689" t="str">
        <f t="shared" si="89"/>
        <v/>
      </c>
    </row>
    <row r="5690" spans="1:1" x14ac:dyDescent="0.25">
      <c r="A5690" t="str">
        <f t="shared" si="89"/>
        <v/>
      </c>
    </row>
    <row r="5691" spans="1:1" x14ac:dyDescent="0.25">
      <c r="A5691" t="str">
        <f t="shared" si="89"/>
        <v/>
      </c>
    </row>
    <row r="5692" spans="1:1" x14ac:dyDescent="0.25">
      <c r="A5692" t="str">
        <f t="shared" si="89"/>
        <v/>
      </c>
    </row>
    <row r="5693" spans="1:1" x14ac:dyDescent="0.25">
      <c r="A5693" t="str">
        <f t="shared" si="89"/>
        <v/>
      </c>
    </row>
    <row r="5694" spans="1:1" x14ac:dyDescent="0.25">
      <c r="A5694" t="str">
        <f t="shared" si="89"/>
        <v/>
      </c>
    </row>
    <row r="5695" spans="1:1" x14ac:dyDescent="0.25">
      <c r="A5695" t="str">
        <f t="shared" si="89"/>
        <v/>
      </c>
    </row>
    <row r="5696" spans="1:1" x14ac:dyDescent="0.25">
      <c r="A5696" t="str">
        <f t="shared" si="89"/>
        <v/>
      </c>
    </row>
    <row r="5697" spans="1:1" x14ac:dyDescent="0.25">
      <c r="A5697" t="str">
        <f t="shared" si="89"/>
        <v/>
      </c>
    </row>
    <row r="5698" spans="1:1" x14ac:dyDescent="0.25">
      <c r="A5698" t="str">
        <f t="shared" si="89"/>
        <v/>
      </c>
    </row>
    <row r="5699" spans="1:1" x14ac:dyDescent="0.25">
      <c r="A5699" t="str">
        <f t="shared" si="89"/>
        <v/>
      </c>
    </row>
    <row r="5700" spans="1:1" x14ac:dyDescent="0.25">
      <c r="A5700" t="str">
        <f t="shared" si="89"/>
        <v/>
      </c>
    </row>
    <row r="5701" spans="1:1" x14ac:dyDescent="0.25">
      <c r="A5701" t="str">
        <f t="shared" ref="A5701:A5764" si="90">B5701&amp;C5701</f>
        <v/>
      </c>
    </row>
    <row r="5702" spans="1:1" x14ac:dyDescent="0.25">
      <c r="A5702" t="str">
        <f t="shared" si="90"/>
        <v/>
      </c>
    </row>
    <row r="5703" spans="1:1" x14ac:dyDescent="0.25">
      <c r="A5703" t="str">
        <f t="shared" si="90"/>
        <v/>
      </c>
    </row>
    <row r="5704" spans="1:1" x14ac:dyDescent="0.25">
      <c r="A5704" t="str">
        <f t="shared" si="90"/>
        <v/>
      </c>
    </row>
    <row r="5705" spans="1:1" x14ac:dyDescent="0.25">
      <c r="A5705" t="str">
        <f t="shared" si="90"/>
        <v/>
      </c>
    </row>
    <row r="5706" spans="1:1" x14ac:dyDescent="0.25">
      <c r="A5706" t="str">
        <f t="shared" si="90"/>
        <v/>
      </c>
    </row>
    <row r="5707" spans="1:1" x14ac:dyDescent="0.25">
      <c r="A5707" t="str">
        <f t="shared" si="90"/>
        <v/>
      </c>
    </row>
    <row r="5708" spans="1:1" x14ac:dyDescent="0.25">
      <c r="A5708" t="str">
        <f t="shared" si="90"/>
        <v/>
      </c>
    </row>
    <row r="5709" spans="1:1" x14ac:dyDescent="0.25">
      <c r="A5709" t="str">
        <f t="shared" si="90"/>
        <v/>
      </c>
    </row>
    <row r="5710" spans="1:1" x14ac:dyDescent="0.25">
      <c r="A5710" t="str">
        <f t="shared" si="90"/>
        <v/>
      </c>
    </row>
    <row r="5711" spans="1:1" x14ac:dyDescent="0.25">
      <c r="A5711" t="str">
        <f t="shared" si="90"/>
        <v/>
      </c>
    </row>
    <row r="5712" spans="1:1" x14ac:dyDescent="0.25">
      <c r="A5712" t="str">
        <f t="shared" si="90"/>
        <v/>
      </c>
    </row>
    <row r="5713" spans="1:1" x14ac:dyDescent="0.25">
      <c r="A5713" t="str">
        <f t="shared" si="90"/>
        <v/>
      </c>
    </row>
    <row r="5714" spans="1:1" x14ac:dyDescent="0.25">
      <c r="A5714" t="str">
        <f t="shared" si="90"/>
        <v/>
      </c>
    </row>
    <row r="5715" spans="1:1" x14ac:dyDescent="0.25">
      <c r="A5715" t="str">
        <f t="shared" si="90"/>
        <v/>
      </c>
    </row>
    <row r="5716" spans="1:1" x14ac:dyDescent="0.25">
      <c r="A5716" t="str">
        <f t="shared" si="90"/>
        <v/>
      </c>
    </row>
    <row r="5717" spans="1:1" x14ac:dyDescent="0.25">
      <c r="A5717" t="str">
        <f t="shared" si="90"/>
        <v/>
      </c>
    </row>
    <row r="5718" spans="1:1" x14ac:dyDescent="0.25">
      <c r="A5718" t="str">
        <f t="shared" si="90"/>
        <v/>
      </c>
    </row>
    <row r="5719" spans="1:1" x14ac:dyDescent="0.25">
      <c r="A5719" t="str">
        <f t="shared" si="90"/>
        <v/>
      </c>
    </row>
    <row r="5720" spans="1:1" x14ac:dyDescent="0.25">
      <c r="A5720" t="str">
        <f t="shared" si="90"/>
        <v/>
      </c>
    </row>
    <row r="5721" spans="1:1" x14ac:dyDescent="0.25">
      <c r="A5721" t="str">
        <f t="shared" si="90"/>
        <v/>
      </c>
    </row>
    <row r="5722" spans="1:1" x14ac:dyDescent="0.25">
      <c r="A5722" t="str">
        <f t="shared" si="90"/>
        <v/>
      </c>
    </row>
    <row r="5723" spans="1:1" x14ac:dyDescent="0.25">
      <c r="A5723" t="str">
        <f t="shared" si="90"/>
        <v/>
      </c>
    </row>
    <row r="5724" spans="1:1" x14ac:dyDescent="0.25">
      <c r="A5724" t="str">
        <f t="shared" si="90"/>
        <v/>
      </c>
    </row>
    <row r="5725" spans="1:1" x14ac:dyDescent="0.25">
      <c r="A5725" t="str">
        <f t="shared" si="90"/>
        <v/>
      </c>
    </row>
    <row r="5726" spans="1:1" x14ac:dyDescent="0.25">
      <c r="A5726" t="str">
        <f t="shared" si="90"/>
        <v/>
      </c>
    </row>
    <row r="5727" spans="1:1" x14ac:dyDescent="0.25">
      <c r="A5727" t="str">
        <f t="shared" si="90"/>
        <v/>
      </c>
    </row>
    <row r="5728" spans="1:1" x14ac:dyDescent="0.25">
      <c r="A5728" t="str">
        <f t="shared" si="90"/>
        <v/>
      </c>
    </row>
    <row r="5729" spans="1:1" x14ac:dyDescent="0.25">
      <c r="A5729" t="str">
        <f t="shared" si="90"/>
        <v/>
      </c>
    </row>
    <row r="5730" spans="1:1" x14ac:dyDescent="0.25">
      <c r="A5730" t="str">
        <f t="shared" si="90"/>
        <v/>
      </c>
    </row>
    <row r="5731" spans="1:1" x14ac:dyDescent="0.25">
      <c r="A5731" t="str">
        <f t="shared" si="90"/>
        <v/>
      </c>
    </row>
    <row r="5732" spans="1:1" x14ac:dyDescent="0.25">
      <c r="A5732" t="str">
        <f t="shared" si="90"/>
        <v/>
      </c>
    </row>
    <row r="5733" spans="1:1" x14ac:dyDescent="0.25">
      <c r="A5733" t="str">
        <f t="shared" si="90"/>
        <v/>
      </c>
    </row>
    <row r="5734" spans="1:1" x14ac:dyDescent="0.25">
      <c r="A5734" t="str">
        <f t="shared" si="90"/>
        <v/>
      </c>
    </row>
    <row r="5735" spans="1:1" x14ac:dyDescent="0.25">
      <c r="A5735" t="str">
        <f t="shared" si="90"/>
        <v/>
      </c>
    </row>
    <row r="5736" spans="1:1" x14ac:dyDescent="0.25">
      <c r="A5736" t="str">
        <f t="shared" si="90"/>
        <v/>
      </c>
    </row>
    <row r="5737" spans="1:1" x14ac:dyDescent="0.25">
      <c r="A5737" t="str">
        <f t="shared" si="90"/>
        <v/>
      </c>
    </row>
    <row r="5738" spans="1:1" x14ac:dyDescent="0.25">
      <c r="A5738" t="str">
        <f t="shared" si="90"/>
        <v/>
      </c>
    </row>
    <row r="5739" spans="1:1" x14ac:dyDescent="0.25">
      <c r="A5739" t="str">
        <f t="shared" si="90"/>
        <v/>
      </c>
    </row>
    <row r="5740" spans="1:1" x14ac:dyDescent="0.25">
      <c r="A5740" t="str">
        <f t="shared" si="90"/>
        <v/>
      </c>
    </row>
    <row r="5741" spans="1:1" x14ac:dyDescent="0.25">
      <c r="A5741" t="str">
        <f t="shared" si="90"/>
        <v/>
      </c>
    </row>
    <row r="5742" spans="1:1" x14ac:dyDescent="0.25">
      <c r="A5742" t="str">
        <f t="shared" si="90"/>
        <v/>
      </c>
    </row>
    <row r="5743" spans="1:1" x14ac:dyDescent="0.25">
      <c r="A5743" t="str">
        <f t="shared" si="90"/>
        <v/>
      </c>
    </row>
    <row r="5744" spans="1:1" x14ac:dyDescent="0.25">
      <c r="A5744" t="str">
        <f t="shared" si="90"/>
        <v/>
      </c>
    </row>
    <row r="5745" spans="1:1" x14ac:dyDescent="0.25">
      <c r="A5745" t="str">
        <f t="shared" si="90"/>
        <v/>
      </c>
    </row>
    <row r="5746" spans="1:1" x14ac:dyDescent="0.25">
      <c r="A5746" t="str">
        <f t="shared" si="90"/>
        <v/>
      </c>
    </row>
    <row r="5747" spans="1:1" x14ac:dyDescent="0.25">
      <c r="A5747" t="str">
        <f t="shared" si="90"/>
        <v/>
      </c>
    </row>
    <row r="5748" spans="1:1" x14ac:dyDescent="0.25">
      <c r="A5748" t="str">
        <f t="shared" si="90"/>
        <v/>
      </c>
    </row>
    <row r="5749" spans="1:1" x14ac:dyDescent="0.25">
      <c r="A5749" t="str">
        <f t="shared" si="90"/>
        <v/>
      </c>
    </row>
    <row r="5750" spans="1:1" x14ac:dyDescent="0.25">
      <c r="A5750" t="str">
        <f t="shared" si="90"/>
        <v/>
      </c>
    </row>
    <row r="5751" spans="1:1" x14ac:dyDescent="0.25">
      <c r="A5751" t="str">
        <f t="shared" si="90"/>
        <v/>
      </c>
    </row>
    <row r="5752" spans="1:1" x14ac:dyDescent="0.25">
      <c r="A5752" t="str">
        <f t="shared" si="90"/>
        <v/>
      </c>
    </row>
    <row r="5753" spans="1:1" x14ac:dyDescent="0.25">
      <c r="A5753" t="str">
        <f t="shared" si="90"/>
        <v/>
      </c>
    </row>
    <row r="5754" spans="1:1" x14ac:dyDescent="0.25">
      <c r="A5754" t="str">
        <f t="shared" si="90"/>
        <v/>
      </c>
    </row>
    <row r="5755" spans="1:1" x14ac:dyDescent="0.25">
      <c r="A5755" t="str">
        <f t="shared" si="90"/>
        <v/>
      </c>
    </row>
    <row r="5756" spans="1:1" x14ac:dyDescent="0.25">
      <c r="A5756" t="str">
        <f t="shared" si="90"/>
        <v/>
      </c>
    </row>
    <row r="5757" spans="1:1" x14ac:dyDescent="0.25">
      <c r="A5757" t="str">
        <f t="shared" si="90"/>
        <v/>
      </c>
    </row>
    <row r="5758" spans="1:1" x14ac:dyDescent="0.25">
      <c r="A5758" t="str">
        <f t="shared" si="90"/>
        <v/>
      </c>
    </row>
    <row r="5759" spans="1:1" x14ac:dyDescent="0.25">
      <c r="A5759" t="str">
        <f t="shared" si="90"/>
        <v/>
      </c>
    </row>
    <row r="5760" spans="1:1" x14ac:dyDescent="0.25">
      <c r="A5760" t="str">
        <f t="shared" si="90"/>
        <v/>
      </c>
    </row>
    <row r="5761" spans="1:1" x14ac:dyDescent="0.25">
      <c r="A5761" t="str">
        <f t="shared" si="90"/>
        <v/>
      </c>
    </row>
    <row r="5762" spans="1:1" x14ac:dyDescent="0.25">
      <c r="A5762" t="str">
        <f t="shared" si="90"/>
        <v/>
      </c>
    </row>
    <row r="5763" spans="1:1" x14ac:dyDescent="0.25">
      <c r="A5763" t="str">
        <f t="shared" si="90"/>
        <v/>
      </c>
    </row>
    <row r="5764" spans="1:1" x14ac:dyDescent="0.25">
      <c r="A5764" t="str">
        <f t="shared" si="90"/>
        <v/>
      </c>
    </row>
    <row r="5765" spans="1:1" x14ac:dyDescent="0.25">
      <c r="A5765" t="str">
        <f t="shared" ref="A5765:A5828" si="91">B5765&amp;C5765</f>
        <v/>
      </c>
    </row>
    <row r="5766" spans="1:1" x14ac:dyDescent="0.25">
      <c r="A5766" t="str">
        <f t="shared" si="91"/>
        <v/>
      </c>
    </row>
    <row r="5767" spans="1:1" x14ac:dyDescent="0.25">
      <c r="A5767" t="str">
        <f t="shared" si="91"/>
        <v/>
      </c>
    </row>
    <row r="5768" spans="1:1" x14ac:dyDescent="0.25">
      <c r="A5768" t="str">
        <f t="shared" si="91"/>
        <v/>
      </c>
    </row>
    <row r="5769" spans="1:1" x14ac:dyDescent="0.25">
      <c r="A5769" t="str">
        <f t="shared" si="91"/>
        <v/>
      </c>
    </row>
    <row r="5770" spans="1:1" x14ac:dyDescent="0.25">
      <c r="A5770" t="str">
        <f t="shared" si="91"/>
        <v/>
      </c>
    </row>
    <row r="5771" spans="1:1" x14ac:dyDescent="0.25">
      <c r="A5771" t="str">
        <f t="shared" si="91"/>
        <v/>
      </c>
    </row>
    <row r="5772" spans="1:1" x14ac:dyDescent="0.25">
      <c r="A5772" t="str">
        <f t="shared" si="91"/>
        <v/>
      </c>
    </row>
    <row r="5773" spans="1:1" x14ac:dyDescent="0.25">
      <c r="A5773" t="str">
        <f t="shared" si="91"/>
        <v/>
      </c>
    </row>
    <row r="5774" spans="1:1" x14ac:dyDescent="0.25">
      <c r="A5774" t="str">
        <f t="shared" si="91"/>
        <v/>
      </c>
    </row>
    <row r="5775" spans="1:1" x14ac:dyDescent="0.25">
      <c r="A5775" t="str">
        <f t="shared" si="91"/>
        <v/>
      </c>
    </row>
    <row r="5776" spans="1:1" x14ac:dyDescent="0.25">
      <c r="A5776" t="str">
        <f t="shared" si="91"/>
        <v/>
      </c>
    </row>
    <row r="5777" spans="1:1" x14ac:dyDescent="0.25">
      <c r="A5777" t="str">
        <f t="shared" si="91"/>
        <v/>
      </c>
    </row>
    <row r="5778" spans="1:1" x14ac:dyDescent="0.25">
      <c r="A5778" t="str">
        <f t="shared" si="91"/>
        <v/>
      </c>
    </row>
    <row r="5779" spans="1:1" x14ac:dyDescent="0.25">
      <c r="A5779" t="str">
        <f t="shared" si="91"/>
        <v/>
      </c>
    </row>
    <row r="5780" spans="1:1" x14ac:dyDescent="0.25">
      <c r="A5780" t="str">
        <f t="shared" si="91"/>
        <v/>
      </c>
    </row>
    <row r="5781" spans="1:1" x14ac:dyDescent="0.25">
      <c r="A5781" t="str">
        <f t="shared" si="91"/>
        <v/>
      </c>
    </row>
    <row r="5782" spans="1:1" x14ac:dyDescent="0.25">
      <c r="A5782" t="str">
        <f t="shared" si="91"/>
        <v/>
      </c>
    </row>
    <row r="5783" spans="1:1" x14ac:dyDescent="0.25">
      <c r="A5783" t="str">
        <f t="shared" si="91"/>
        <v/>
      </c>
    </row>
    <row r="5784" spans="1:1" x14ac:dyDescent="0.25">
      <c r="A5784" t="str">
        <f t="shared" si="91"/>
        <v/>
      </c>
    </row>
    <row r="5785" spans="1:1" x14ac:dyDescent="0.25">
      <c r="A5785" t="str">
        <f t="shared" si="91"/>
        <v/>
      </c>
    </row>
    <row r="5786" spans="1:1" x14ac:dyDescent="0.25">
      <c r="A5786" t="str">
        <f t="shared" si="91"/>
        <v/>
      </c>
    </row>
    <row r="5787" spans="1:1" x14ac:dyDescent="0.25">
      <c r="A5787" t="str">
        <f t="shared" si="91"/>
        <v/>
      </c>
    </row>
    <row r="5788" spans="1:1" x14ac:dyDescent="0.25">
      <c r="A5788" t="str">
        <f t="shared" si="91"/>
        <v/>
      </c>
    </row>
    <row r="5789" spans="1:1" x14ac:dyDescent="0.25">
      <c r="A5789" t="str">
        <f t="shared" si="91"/>
        <v/>
      </c>
    </row>
    <row r="5790" spans="1:1" x14ac:dyDescent="0.25">
      <c r="A5790" t="str">
        <f t="shared" si="91"/>
        <v/>
      </c>
    </row>
    <row r="5791" spans="1:1" x14ac:dyDescent="0.25">
      <c r="A5791" t="str">
        <f t="shared" si="91"/>
        <v/>
      </c>
    </row>
    <row r="5792" spans="1:1" x14ac:dyDescent="0.25">
      <c r="A5792" t="str">
        <f t="shared" si="91"/>
        <v/>
      </c>
    </row>
    <row r="5793" spans="1:1" x14ac:dyDescent="0.25">
      <c r="A5793" t="str">
        <f t="shared" si="91"/>
        <v/>
      </c>
    </row>
    <row r="5794" spans="1:1" x14ac:dyDescent="0.25">
      <c r="A5794" t="str">
        <f t="shared" si="91"/>
        <v/>
      </c>
    </row>
    <row r="5795" spans="1:1" x14ac:dyDescent="0.25">
      <c r="A5795" t="str">
        <f t="shared" si="91"/>
        <v/>
      </c>
    </row>
    <row r="5796" spans="1:1" x14ac:dyDescent="0.25">
      <c r="A5796" t="str">
        <f t="shared" si="91"/>
        <v/>
      </c>
    </row>
    <row r="5797" spans="1:1" x14ac:dyDescent="0.25">
      <c r="A5797" t="str">
        <f t="shared" si="91"/>
        <v/>
      </c>
    </row>
    <row r="5798" spans="1:1" x14ac:dyDescent="0.25">
      <c r="A5798" t="str">
        <f t="shared" si="91"/>
        <v/>
      </c>
    </row>
    <row r="5799" spans="1:1" x14ac:dyDescent="0.25">
      <c r="A5799" t="str">
        <f t="shared" si="91"/>
        <v/>
      </c>
    </row>
    <row r="5800" spans="1:1" x14ac:dyDescent="0.25">
      <c r="A5800" t="str">
        <f t="shared" si="91"/>
        <v/>
      </c>
    </row>
    <row r="5801" spans="1:1" x14ac:dyDescent="0.25">
      <c r="A5801" t="str">
        <f t="shared" si="91"/>
        <v/>
      </c>
    </row>
    <row r="5802" spans="1:1" x14ac:dyDescent="0.25">
      <c r="A5802" t="str">
        <f t="shared" si="91"/>
        <v/>
      </c>
    </row>
    <row r="5803" spans="1:1" x14ac:dyDescent="0.25">
      <c r="A5803" t="str">
        <f t="shared" si="91"/>
        <v/>
      </c>
    </row>
    <row r="5804" spans="1:1" x14ac:dyDescent="0.25">
      <c r="A5804" t="str">
        <f t="shared" si="91"/>
        <v/>
      </c>
    </row>
    <row r="5805" spans="1:1" x14ac:dyDescent="0.25">
      <c r="A5805" t="str">
        <f t="shared" si="91"/>
        <v/>
      </c>
    </row>
    <row r="5806" spans="1:1" x14ac:dyDescent="0.25">
      <c r="A5806" t="str">
        <f t="shared" si="91"/>
        <v/>
      </c>
    </row>
    <row r="5807" spans="1:1" x14ac:dyDescent="0.25">
      <c r="A5807" t="str">
        <f t="shared" si="91"/>
        <v/>
      </c>
    </row>
    <row r="5808" spans="1:1" x14ac:dyDescent="0.25">
      <c r="A5808" t="str">
        <f t="shared" si="91"/>
        <v/>
      </c>
    </row>
    <row r="5809" spans="1:1" x14ac:dyDescent="0.25">
      <c r="A5809" t="str">
        <f t="shared" si="91"/>
        <v/>
      </c>
    </row>
    <row r="5810" spans="1:1" x14ac:dyDescent="0.25">
      <c r="A5810" t="str">
        <f t="shared" si="91"/>
        <v/>
      </c>
    </row>
    <row r="5811" spans="1:1" x14ac:dyDescent="0.25">
      <c r="A5811" t="str">
        <f t="shared" si="91"/>
        <v/>
      </c>
    </row>
    <row r="5812" spans="1:1" x14ac:dyDescent="0.25">
      <c r="A5812" t="str">
        <f t="shared" si="91"/>
        <v/>
      </c>
    </row>
    <row r="5813" spans="1:1" x14ac:dyDescent="0.25">
      <c r="A5813" t="str">
        <f t="shared" si="91"/>
        <v/>
      </c>
    </row>
    <row r="5814" spans="1:1" x14ac:dyDescent="0.25">
      <c r="A5814" t="str">
        <f t="shared" si="91"/>
        <v/>
      </c>
    </row>
    <row r="5815" spans="1:1" x14ac:dyDescent="0.25">
      <c r="A5815" t="str">
        <f t="shared" si="91"/>
        <v/>
      </c>
    </row>
    <row r="5816" spans="1:1" x14ac:dyDescent="0.25">
      <c r="A5816" t="str">
        <f t="shared" si="91"/>
        <v/>
      </c>
    </row>
    <row r="5817" spans="1:1" x14ac:dyDescent="0.25">
      <c r="A5817" t="str">
        <f t="shared" si="91"/>
        <v/>
      </c>
    </row>
    <row r="5818" spans="1:1" x14ac:dyDescent="0.25">
      <c r="A5818" t="str">
        <f t="shared" si="91"/>
        <v/>
      </c>
    </row>
    <row r="5819" spans="1:1" x14ac:dyDescent="0.25">
      <c r="A5819" t="str">
        <f t="shared" si="91"/>
        <v/>
      </c>
    </row>
    <row r="5820" spans="1:1" x14ac:dyDescent="0.25">
      <c r="A5820" t="str">
        <f t="shared" si="91"/>
        <v/>
      </c>
    </row>
    <row r="5821" spans="1:1" x14ac:dyDescent="0.25">
      <c r="A5821" t="str">
        <f t="shared" si="91"/>
        <v/>
      </c>
    </row>
    <row r="5822" spans="1:1" x14ac:dyDescent="0.25">
      <c r="A5822" t="str">
        <f t="shared" si="91"/>
        <v/>
      </c>
    </row>
    <row r="5823" spans="1:1" x14ac:dyDescent="0.25">
      <c r="A5823" t="str">
        <f t="shared" si="91"/>
        <v/>
      </c>
    </row>
    <row r="5824" spans="1:1" x14ac:dyDescent="0.25">
      <c r="A5824" t="str">
        <f t="shared" si="91"/>
        <v/>
      </c>
    </row>
    <row r="5825" spans="1:1" x14ac:dyDescent="0.25">
      <c r="A5825" t="str">
        <f t="shared" si="91"/>
        <v/>
      </c>
    </row>
    <row r="5826" spans="1:1" x14ac:dyDescent="0.25">
      <c r="A5826" t="str">
        <f t="shared" si="91"/>
        <v/>
      </c>
    </row>
    <row r="5827" spans="1:1" x14ac:dyDescent="0.25">
      <c r="A5827" t="str">
        <f t="shared" si="91"/>
        <v/>
      </c>
    </row>
    <row r="5828" spans="1:1" x14ac:dyDescent="0.25">
      <c r="A5828" t="str">
        <f t="shared" si="91"/>
        <v/>
      </c>
    </row>
    <row r="5829" spans="1:1" x14ac:dyDescent="0.25">
      <c r="A5829" t="str">
        <f t="shared" ref="A5829:A5892" si="92">B5829&amp;C5829</f>
        <v/>
      </c>
    </row>
    <row r="5830" spans="1:1" x14ac:dyDescent="0.25">
      <c r="A5830" t="str">
        <f t="shared" si="92"/>
        <v/>
      </c>
    </row>
    <row r="5831" spans="1:1" x14ac:dyDescent="0.25">
      <c r="A5831" t="str">
        <f t="shared" si="92"/>
        <v/>
      </c>
    </row>
    <row r="5832" spans="1:1" x14ac:dyDescent="0.25">
      <c r="A5832" t="str">
        <f t="shared" si="92"/>
        <v/>
      </c>
    </row>
    <row r="5833" spans="1:1" x14ac:dyDescent="0.25">
      <c r="A5833" t="str">
        <f t="shared" si="92"/>
        <v/>
      </c>
    </row>
    <row r="5834" spans="1:1" x14ac:dyDescent="0.25">
      <c r="A5834" t="str">
        <f t="shared" si="92"/>
        <v/>
      </c>
    </row>
    <row r="5835" spans="1:1" x14ac:dyDescent="0.25">
      <c r="A5835" t="str">
        <f t="shared" si="92"/>
        <v/>
      </c>
    </row>
    <row r="5836" spans="1:1" x14ac:dyDescent="0.25">
      <c r="A5836" t="str">
        <f t="shared" si="92"/>
        <v/>
      </c>
    </row>
    <row r="5837" spans="1:1" x14ac:dyDescent="0.25">
      <c r="A5837" t="str">
        <f t="shared" si="92"/>
        <v/>
      </c>
    </row>
    <row r="5838" spans="1:1" x14ac:dyDescent="0.25">
      <c r="A5838" t="str">
        <f t="shared" si="92"/>
        <v/>
      </c>
    </row>
    <row r="5839" spans="1:1" x14ac:dyDescent="0.25">
      <c r="A5839" t="str">
        <f t="shared" si="92"/>
        <v/>
      </c>
    </row>
    <row r="5840" spans="1:1" x14ac:dyDescent="0.25">
      <c r="A5840" t="str">
        <f t="shared" si="92"/>
        <v/>
      </c>
    </row>
    <row r="5841" spans="1:1" x14ac:dyDescent="0.25">
      <c r="A5841" t="str">
        <f t="shared" si="92"/>
        <v/>
      </c>
    </row>
    <row r="5842" spans="1:1" x14ac:dyDescent="0.25">
      <c r="A5842" t="str">
        <f t="shared" si="92"/>
        <v/>
      </c>
    </row>
    <row r="5843" spans="1:1" x14ac:dyDescent="0.25">
      <c r="A5843" t="str">
        <f t="shared" si="92"/>
        <v/>
      </c>
    </row>
    <row r="5844" spans="1:1" x14ac:dyDescent="0.25">
      <c r="A5844" t="str">
        <f t="shared" si="92"/>
        <v/>
      </c>
    </row>
    <row r="5845" spans="1:1" x14ac:dyDescent="0.25">
      <c r="A5845" t="str">
        <f t="shared" si="92"/>
        <v/>
      </c>
    </row>
    <row r="5846" spans="1:1" x14ac:dyDescent="0.25">
      <c r="A5846" t="str">
        <f t="shared" si="92"/>
        <v/>
      </c>
    </row>
    <row r="5847" spans="1:1" x14ac:dyDescent="0.25">
      <c r="A5847" t="str">
        <f t="shared" si="92"/>
        <v/>
      </c>
    </row>
    <row r="5848" spans="1:1" x14ac:dyDescent="0.25">
      <c r="A5848" t="str">
        <f t="shared" si="92"/>
        <v/>
      </c>
    </row>
    <row r="5849" spans="1:1" x14ac:dyDescent="0.25">
      <c r="A5849" t="str">
        <f t="shared" si="92"/>
        <v/>
      </c>
    </row>
    <row r="5850" spans="1:1" x14ac:dyDescent="0.25">
      <c r="A5850" t="str">
        <f t="shared" si="92"/>
        <v/>
      </c>
    </row>
    <row r="5851" spans="1:1" x14ac:dyDescent="0.25">
      <c r="A5851" t="str">
        <f t="shared" si="92"/>
        <v/>
      </c>
    </row>
    <row r="5852" spans="1:1" x14ac:dyDescent="0.25">
      <c r="A5852" t="str">
        <f t="shared" si="92"/>
        <v/>
      </c>
    </row>
    <row r="5853" spans="1:1" x14ac:dyDescent="0.25">
      <c r="A5853" t="str">
        <f t="shared" si="92"/>
        <v/>
      </c>
    </row>
    <row r="5854" spans="1:1" x14ac:dyDescent="0.25">
      <c r="A5854" t="str">
        <f t="shared" si="92"/>
        <v/>
      </c>
    </row>
    <row r="5855" spans="1:1" x14ac:dyDescent="0.25">
      <c r="A5855" t="str">
        <f t="shared" si="92"/>
        <v/>
      </c>
    </row>
    <row r="5856" spans="1:1" x14ac:dyDescent="0.25">
      <c r="A5856" t="str">
        <f t="shared" si="92"/>
        <v/>
      </c>
    </row>
    <row r="5857" spans="1:1" x14ac:dyDescent="0.25">
      <c r="A5857" t="str">
        <f t="shared" si="92"/>
        <v/>
      </c>
    </row>
    <row r="5858" spans="1:1" x14ac:dyDescent="0.25">
      <c r="A5858" t="str">
        <f t="shared" si="92"/>
        <v/>
      </c>
    </row>
    <row r="5859" spans="1:1" x14ac:dyDescent="0.25">
      <c r="A5859" t="str">
        <f t="shared" si="92"/>
        <v/>
      </c>
    </row>
    <row r="5860" spans="1:1" x14ac:dyDescent="0.25">
      <c r="A5860" t="str">
        <f t="shared" si="92"/>
        <v/>
      </c>
    </row>
    <row r="5861" spans="1:1" x14ac:dyDescent="0.25">
      <c r="A5861" t="str">
        <f t="shared" si="92"/>
        <v/>
      </c>
    </row>
    <row r="5862" spans="1:1" x14ac:dyDescent="0.25">
      <c r="A5862" t="str">
        <f t="shared" si="92"/>
        <v/>
      </c>
    </row>
    <row r="5863" spans="1:1" x14ac:dyDescent="0.25">
      <c r="A5863" t="str">
        <f t="shared" si="92"/>
        <v/>
      </c>
    </row>
    <row r="5864" spans="1:1" x14ac:dyDescent="0.25">
      <c r="A5864" t="str">
        <f t="shared" si="92"/>
        <v/>
      </c>
    </row>
    <row r="5865" spans="1:1" x14ac:dyDescent="0.25">
      <c r="A5865" t="str">
        <f t="shared" si="92"/>
        <v/>
      </c>
    </row>
    <row r="5866" spans="1:1" x14ac:dyDescent="0.25">
      <c r="A5866" t="str">
        <f t="shared" si="92"/>
        <v/>
      </c>
    </row>
    <row r="5867" spans="1:1" x14ac:dyDescent="0.25">
      <c r="A5867" t="str">
        <f t="shared" si="92"/>
        <v/>
      </c>
    </row>
    <row r="5868" spans="1:1" x14ac:dyDescent="0.25">
      <c r="A5868" t="str">
        <f t="shared" si="92"/>
        <v/>
      </c>
    </row>
    <row r="5869" spans="1:1" x14ac:dyDescent="0.25">
      <c r="A5869" t="str">
        <f t="shared" si="92"/>
        <v/>
      </c>
    </row>
    <row r="5870" spans="1:1" x14ac:dyDescent="0.25">
      <c r="A5870" t="str">
        <f t="shared" si="92"/>
        <v/>
      </c>
    </row>
    <row r="5871" spans="1:1" x14ac:dyDescent="0.25">
      <c r="A5871" t="str">
        <f t="shared" si="92"/>
        <v/>
      </c>
    </row>
    <row r="5872" spans="1:1" x14ac:dyDescent="0.25">
      <c r="A5872" t="str">
        <f t="shared" si="92"/>
        <v/>
      </c>
    </row>
    <row r="5873" spans="1:1" x14ac:dyDescent="0.25">
      <c r="A5873" t="str">
        <f t="shared" si="92"/>
        <v/>
      </c>
    </row>
    <row r="5874" spans="1:1" x14ac:dyDescent="0.25">
      <c r="A5874" t="str">
        <f t="shared" si="92"/>
        <v/>
      </c>
    </row>
    <row r="5875" spans="1:1" x14ac:dyDescent="0.25">
      <c r="A5875" t="str">
        <f t="shared" si="92"/>
        <v/>
      </c>
    </row>
    <row r="5876" spans="1:1" x14ac:dyDescent="0.25">
      <c r="A5876" t="str">
        <f t="shared" si="92"/>
        <v/>
      </c>
    </row>
    <row r="5877" spans="1:1" x14ac:dyDescent="0.25">
      <c r="A5877" t="str">
        <f t="shared" si="92"/>
        <v/>
      </c>
    </row>
    <row r="5878" spans="1:1" x14ac:dyDescent="0.25">
      <c r="A5878" t="str">
        <f t="shared" si="92"/>
        <v/>
      </c>
    </row>
    <row r="5879" spans="1:1" x14ac:dyDescent="0.25">
      <c r="A5879" t="str">
        <f t="shared" si="92"/>
        <v/>
      </c>
    </row>
    <row r="5880" spans="1:1" x14ac:dyDescent="0.25">
      <c r="A5880" t="str">
        <f t="shared" si="92"/>
        <v/>
      </c>
    </row>
    <row r="5881" spans="1:1" x14ac:dyDescent="0.25">
      <c r="A5881" t="str">
        <f t="shared" si="92"/>
        <v/>
      </c>
    </row>
    <row r="5882" spans="1:1" x14ac:dyDescent="0.25">
      <c r="A5882" t="str">
        <f t="shared" si="92"/>
        <v/>
      </c>
    </row>
    <row r="5883" spans="1:1" x14ac:dyDescent="0.25">
      <c r="A5883" t="str">
        <f t="shared" si="92"/>
        <v/>
      </c>
    </row>
    <row r="5884" spans="1:1" x14ac:dyDescent="0.25">
      <c r="A5884" t="str">
        <f t="shared" si="92"/>
        <v/>
      </c>
    </row>
    <row r="5885" spans="1:1" x14ac:dyDescent="0.25">
      <c r="A5885" t="str">
        <f t="shared" si="92"/>
        <v/>
      </c>
    </row>
    <row r="5886" spans="1:1" x14ac:dyDescent="0.25">
      <c r="A5886" t="str">
        <f t="shared" si="92"/>
        <v/>
      </c>
    </row>
    <row r="5887" spans="1:1" x14ac:dyDescent="0.25">
      <c r="A5887" t="str">
        <f t="shared" si="92"/>
        <v/>
      </c>
    </row>
    <row r="5888" spans="1:1" x14ac:dyDescent="0.25">
      <c r="A5888" t="str">
        <f t="shared" si="92"/>
        <v/>
      </c>
    </row>
    <row r="5889" spans="1:1" x14ac:dyDescent="0.25">
      <c r="A5889" t="str">
        <f t="shared" si="92"/>
        <v/>
      </c>
    </row>
    <row r="5890" spans="1:1" x14ac:dyDescent="0.25">
      <c r="A5890" t="str">
        <f t="shared" si="92"/>
        <v/>
      </c>
    </row>
    <row r="5891" spans="1:1" x14ac:dyDescent="0.25">
      <c r="A5891" t="str">
        <f t="shared" si="92"/>
        <v/>
      </c>
    </row>
    <row r="5892" spans="1:1" x14ac:dyDescent="0.25">
      <c r="A5892" t="str">
        <f t="shared" si="92"/>
        <v/>
      </c>
    </row>
    <row r="5893" spans="1:1" x14ac:dyDescent="0.25">
      <c r="A5893" t="str">
        <f t="shared" ref="A5893:A5956" si="93">B5893&amp;C5893</f>
        <v/>
      </c>
    </row>
    <row r="5894" spans="1:1" x14ac:dyDescent="0.25">
      <c r="A5894" t="str">
        <f t="shared" si="93"/>
        <v/>
      </c>
    </row>
    <row r="5895" spans="1:1" x14ac:dyDescent="0.25">
      <c r="A5895" t="str">
        <f t="shared" si="93"/>
        <v/>
      </c>
    </row>
    <row r="5896" spans="1:1" x14ac:dyDescent="0.25">
      <c r="A5896" t="str">
        <f t="shared" si="93"/>
        <v/>
      </c>
    </row>
    <row r="5897" spans="1:1" x14ac:dyDescent="0.25">
      <c r="A5897" t="str">
        <f t="shared" si="93"/>
        <v/>
      </c>
    </row>
    <row r="5898" spans="1:1" x14ac:dyDescent="0.25">
      <c r="A5898" t="str">
        <f t="shared" si="93"/>
        <v/>
      </c>
    </row>
    <row r="5899" spans="1:1" x14ac:dyDescent="0.25">
      <c r="A5899" t="str">
        <f t="shared" si="93"/>
        <v/>
      </c>
    </row>
    <row r="5900" spans="1:1" x14ac:dyDescent="0.25">
      <c r="A5900" t="str">
        <f t="shared" si="93"/>
        <v/>
      </c>
    </row>
    <row r="5901" spans="1:1" x14ac:dyDescent="0.25">
      <c r="A5901" t="str">
        <f t="shared" si="93"/>
        <v/>
      </c>
    </row>
    <row r="5902" spans="1:1" x14ac:dyDescent="0.25">
      <c r="A5902" t="str">
        <f t="shared" si="93"/>
        <v/>
      </c>
    </row>
    <row r="5903" spans="1:1" x14ac:dyDescent="0.25">
      <c r="A5903" t="str">
        <f t="shared" si="93"/>
        <v/>
      </c>
    </row>
    <row r="5904" spans="1:1" x14ac:dyDescent="0.25">
      <c r="A5904" t="str">
        <f t="shared" si="93"/>
        <v/>
      </c>
    </row>
    <row r="5905" spans="1:1" x14ac:dyDescent="0.25">
      <c r="A5905" t="str">
        <f t="shared" si="93"/>
        <v/>
      </c>
    </row>
    <row r="5906" spans="1:1" x14ac:dyDescent="0.25">
      <c r="A5906" t="str">
        <f t="shared" si="93"/>
        <v/>
      </c>
    </row>
    <row r="5907" spans="1:1" x14ac:dyDescent="0.25">
      <c r="A5907" t="str">
        <f t="shared" si="93"/>
        <v/>
      </c>
    </row>
    <row r="5908" spans="1:1" x14ac:dyDescent="0.25">
      <c r="A5908" t="str">
        <f t="shared" si="93"/>
        <v/>
      </c>
    </row>
    <row r="5909" spans="1:1" x14ac:dyDescent="0.25">
      <c r="A5909" t="str">
        <f t="shared" si="93"/>
        <v/>
      </c>
    </row>
    <row r="5910" spans="1:1" x14ac:dyDescent="0.25">
      <c r="A5910" t="str">
        <f t="shared" si="93"/>
        <v/>
      </c>
    </row>
    <row r="5911" spans="1:1" x14ac:dyDescent="0.25">
      <c r="A5911" t="str">
        <f t="shared" si="93"/>
        <v/>
      </c>
    </row>
    <row r="5912" spans="1:1" x14ac:dyDescent="0.25">
      <c r="A5912" t="str">
        <f t="shared" si="93"/>
        <v/>
      </c>
    </row>
    <row r="5913" spans="1:1" x14ac:dyDescent="0.25">
      <c r="A5913" t="str">
        <f t="shared" si="93"/>
        <v/>
      </c>
    </row>
    <row r="5914" spans="1:1" x14ac:dyDescent="0.25">
      <c r="A5914" t="str">
        <f t="shared" si="93"/>
        <v/>
      </c>
    </row>
    <row r="5915" spans="1:1" x14ac:dyDescent="0.25">
      <c r="A5915" t="str">
        <f t="shared" si="93"/>
        <v/>
      </c>
    </row>
    <row r="5916" spans="1:1" x14ac:dyDescent="0.25">
      <c r="A5916" t="str">
        <f t="shared" si="93"/>
        <v/>
      </c>
    </row>
    <row r="5917" spans="1:1" x14ac:dyDescent="0.25">
      <c r="A5917" t="str">
        <f t="shared" si="93"/>
        <v/>
      </c>
    </row>
    <row r="5918" spans="1:1" x14ac:dyDescent="0.25">
      <c r="A5918" t="str">
        <f t="shared" si="93"/>
        <v/>
      </c>
    </row>
    <row r="5919" spans="1:1" x14ac:dyDescent="0.25">
      <c r="A5919" t="str">
        <f t="shared" si="93"/>
        <v/>
      </c>
    </row>
    <row r="5920" spans="1:1" x14ac:dyDescent="0.25">
      <c r="A5920" t="str">
        <f t="shared" si="93"/>
        <v/>
      </c>
    </row>
    <row r="5921" spans="1:1" x14ac:dyDescent="0.25">
      <c r="A5921" t="str">
        <f t="shared" si="93"/>
        <v/>
      </c>
    </row>
    <row r="5922" spans="1:1" x14ac:dyDescent="0.25">
      <c r="A5922" t="str">
        <f t="shared" si="93"/>
        <v/>
      </c>
    </row>
    <row r="5923" spans="1:1" x14ac:dyDescent="0.25">
      <c r="A5923" t="str">
        <f t="shared" si="93"/>
        <v/>
      </c>
    </row>
    <row r="5924" spans="1:1" x14ac:dyDescent="0.25">
      <c r="A5924" t="str">
        <f t="shared" si="93"/>
        <v/>
      </c>
    </row>
    <row r="5925" spans="1:1" x14ac:dyDescent="0.25">
      <c r="A5925" t="str">
        <f t="shared" si="93"/>
        <v/>
      </c>
    </row>
    <row r="5926" spans="1:1" x14ac:dyDescent="0.25">
      <c r="A5926" t="str">
        <f t="shared" si="93"/>
        <v/>
      </c>
    </row>
    <row r="5927" spans="1:1" x14ac:dyDescent="0.25">
      <c r="A5927" t="str">
        <f t="shared" si="93"/>
        <v/>
      </c>
    </row>
    <row r="5928" spans="1:1" x14ac:dyDescent="0.25">
      <c r="A5928" t="str">
        <f t="shared" si="93"/>
        <v/>
      </c>
    </row>
    <row r="5929" spans="1:1" x14ac:dyDescent="0.25">
      <c r="A5929" t="str">
        <f t="shared" si="93"/>
        <v/>
      </c>
    </row>
    <row r="5930" spans="1:1" x14ac:dyDescent="0.25">
      <c r="A5930" t="str">
        <f t="shared" si="93"/>
        <v/>
      </c>
    </row>
    <row r="5931" spans="1:1" x14ac:dyDescent="0.25">
      <c r="A5931" t="str">
        <f t="shared" si="93"/>
        <v/>
      </c>
    </row>
    <row r="5932" spans="1:1" x14ac:dyDescent="0.25">
      <c r="A5932" t="str">
        <f t="shared" si="93"/>
        <v/>
      </c>
    </row>
    <row r="5933" spans="1:1" x14ac:dyDescent="0.25">
      <c r="A5933" t="str">
        <f t="shared" si="93"/>
        <v/>
      </c>
    </row>
    <row r="5934" spans="1:1" x14ac:dyDescent="0.25">
      <c r="A5934" t="str">
        <f t="shared" si="93"/>
        <v/>
      </c>
    </row>
    <row r="5935" spans="1:1" x14ac:dyDescent="0.25">
      <c r="A5935" t="str">
        <f t="shared" si="93"/>
        <v/>
      </c>
    </row>
    <row r="5936" spans="1:1" x14ac:dyDescent="0.25">
      <c r="A5936" t="str">
        <f t="shared" si="93"/>
        <v/>
      </c>
    </row>
    <row r="5937" spans="1:1" x14ac:dyDescent="0.25">
      <c r="A5937" t="str">
        <f t="shared" si="93"/>
        <v/>
      </c>
    </row>
    <row r="5938" spans="1:1" x14ac:dyDescent="0.25">
      <c r="A5938" t="str">
        <f t="shared" si="93"/>
        <v/>
      </c>
    </row>
    <row r="5939" spans="1:1" x14ac:dyDescent="0.25">
      <c r="A5939" t="str">
        <f t="shared" si="93"/>
        <v/>
      </c>
    </row>
    <row r="5940" spans="1:1" x14ac:dyDescent="0.25">
      <c r="A5940" t="str">
        <f t="shared" si="93"/>
        <v/>
      </c>
    </row>
    <row r="5941" spans="1:1" x14ac:dyDescent="0.25">
      <c r="A5941" t="str">
        <f t="shared" si="93"/>
        <v/>
      </c>
    </row>
    <row r="5942" spans="1:1" x14ac:dyDescent="0.25">
      <c r="A5942" t="str">
        <f t="shared" si="93"/>
        <v/>
      </c>
    </row>
    <row r="5943" spans="1:1" x14ac:dyDescent="0.25">
      <c r="A5943" t="str">
        <f t="shared" si="93"/>
        <v/>
      </c>
    </row>
    <row r="5944" spans="1:1" x14ac:dyDescent="0.25">
      <c r="A5944" t="str">
        <f t="shared" si="93"/>
        <v/>
      </c>
    </row>
    <row r="5945" spans="1:1" x14ac:dyDescent="0.25">
      <c r="A5945" t="str">
        <f t="shared" si="93"/>
        <v/>
      </c>
    </row>
    <row r="5946" spans="1:1" x14ac:dyDescent="0.25">
      <c r="A5946" t="str">
        <f t="shared" si="93"/>
        <v/>
      </c>
    </row>
    <row r="5947" spans="1:1" x14ac:dyDescent="0.25">
      <c r="A5947" t="str">
        <f t="shared" si="93"/>
        <v/>
      </c>
    </row>
    <row r="5948" spans="1:1" x14ac:dyDescent="0.25">
      <c r="A5948" t="str">
        <f t="shared" si="93"/>
        <v/>
      </c>
    </row>
    <row r="5949" spans="1:1" x14ac:dyDescent="0.25">
      <c r="A5949" t="str">
        <f t="shared" si="93"/>
        <v/>
      </c>
    </row>
    <row r="5950" spans="1:1" x14ac:dyDescent="0.25">
      <c r="A5950" t="str">
        <f t="shared" si="93"/>
        <v/>
      </c>
    </row>
    <row r="5951" spans="1:1" x14ac:dyDescent="0.25">
      <c r="A5951" t="str">
        <f t="shared" si="93"/>
        <v/>
      </c>
    </row>
    <row r="5952" spans="1:1" x14ac:dyDescent="0.25">
      <c r="A5952" t="str">
        <f t="shared" si="93"/>
        <v/>
      </c>
    </row>
    <row r="5953" spans="1:1" x14ac:dyDescent="0.25">
      <c r="A5953" t="str">
        <f t="shared" si="93"/>
        <v/>
      </c>
    </row>
    <row r="5954" spans="1:1" x14ac:dyDescent="0.25">
      <c r="A5954" t="str">
        <f t="shared" si="93"/>
        <v/>
      </c>
    </row>
    <row r="5955" spans="1:1" x14ac:dyDescent="0.25">
      <c r="A5955" t="str">
        <f t="shared" si="93"/>
        <v/>
      </c>
    </row>
    <row r="5956" spans="1:1" x14ac:dyDescent="0.25">
      <c r="A5956" t="str">
        <f t="shared" si="93"/>
        <v/>
      </c>
    </row>
    <row r="5957" spans="1:1" x14ac:dyDescent="0.25">
      <c r="A5957" t="str">
        <f t="shared" ref="A5957:A6020" si="94">B5957&amp;C5957</f>
        <v/>
      </c>
    </row>
    <row r="5958" spans="1:1" x14ac:dyDescent="0.25">
      <c r="A5958" t="str">
        <f t="shared" si="94"/>
        <v/>
      </c>
    </row>
    <row r="5959" spans="1:1" x14ac:dyDescent="0.25">
      <c r="A5959" t="str">
        <f t="shared" si="94"/>
        <v/>
      </c>
    </row>
    <row r="5960" spans="1:1" x14ac:dyDescent="0.25">
      <c r="A5960" t="str">
        <f t="shared" si="94"/>
        <v/>
      </c>
    </row>
    <row r="5961" spans="1:1" x14ac:dyDescent="0.25">
      <c r="A5961" t="str">
        <f t="shared" si="94"/>
        <v/>
      </c>
    </row>
    <row r="5962" spans="1:1" x14ac:dyDescent="0.25">
      <c r="A5962" t="str">
        <f t="shared" si="94"/>
        <v/>
      </c>
    </row>
    <row r="5963" spans="1:1" x14ac:dyDescent="0.25">
      <c r="A5963" t="str">
        <f t="shared" si="94"/>
        <v/>
      </c>
    </row>
    <row r="5964" spans="1:1" x14ac:dyDescent="0.25">
      <c r="A5964" t="str">
        <f t="shared" si="94"/>
        <v/>
      </c>
    </row>
    <row r="5965" spans="1:1" x14ac:dyDescent="0.25">
      <c r="A5965" t="str">
        <f t="shared" si="94"/>
        <v/>
      </c>
    </row>
    <row r="5966" spans="1:1" x14ac:dyDescent="0.25">
      <c r="A5966" t="str">
        <f t="shared" si="94"/>
        <v/>
      </c>
    </row>
    <row r="5967" spans="1:1" x14ac:dyDescent="0.25">
      <c r="A5967" t="str">
        <f t="shared" si="94"/>
        <v/>
      </c>
    </row>
    <row r="5968" spans="1:1" x14ac:dyDescent="0.25">
      <c r="A5968" t="str">
        <f t="shared" si="94"/>
        <v/>
      </c>
    </row>
    <row r="5969" spans="1:1" x14ac:dyDescent="0.25">
      <c r="A5969" t="str">
        <f t="shared" si="94"/>
        <v/>
      </c>
    </row>
    <row r="5970" spans="1:1" x14ac:dyDescent="0.25">
      <c r="A5970" t="str">
        <f t="shared" si="94"/>
        <v/>
      </c>
    </row>
    <row r="5971" spans="1:1" x14ac:dyDescent="0.25">
      <c r="A5971" t="str">
        <f t="shared" si="94"/>
        <v/>
      </c>
    </row>
    <row r="5972" spans="1:1" x14ac:dyDescent="0.25">
      <c r="A5972" t="str">
        <f t="shared" si="94"/>
        <v/>
      </c>
    </row>
    <row r="5973" spans="1:1" x14ac:dyDescent="0.25">
      <c r="A5973" t="str">
        <f t="shared" si="94"/>
        <v/>
      </c>
    </row>
    <row r="5974" spans="1:1" x14ac:dyDescent="0.25">
      <c r="A5974" t="str">
        <f t="shared" si="94"/>
        <v/>
      </c>
    </row>
    <row r="5975" spans="1:1" x14ac:dyDescent="0.25">
      <c r="A5975" t="str">
        <f t="shared" si="94"/>
        <v/>
      </c>
    </row>
    <row r="5976" spans="1:1" x14ac:dyDescent="0.25">
      <c r="A5976" t="str">
        <f t="shared" si="94"/>
        <v/>
      </c>
    </row>
    <row r="5977" spans="1:1" x14ac:dyDescent="0.25">
      <c r="A5977" t="str">
        <f t="shared" si="94"/>
        <v/>
      </c>
    </row>
    <row r="5978" spans="1:1" x14ac:dyDescent="0.25">
      <c r="A5978" t="str">
        <f t="shared" si="94"/>
        <v/>
      </c>
    </row>
    <row r="5979" spans="1:1" x14ac:dyDescent="0.25">
      <c r="A5979" t="str">
        <f t="shared" si="94"/>
        <v/>
      </c>
    </row>
    <row r="5980" spans="1:1" x14ac:dyDescent="0.25">
      <c r="A5980" t="str">
        <f t="shared" si="94"/>
        <v/>
      </c>
    </row>
    <row r="5981" spans="1:1" x14ac:dyDescent="0.25">
      <c r="A5981" t="str">
        <f t="shared" si="94"/>
        <v/>
      </c>
    </row>
    <row r="5982" spans="1:1" x14ac:dyDescent="0.25">
      <c r="A5982" t="str">
        <f t="shared" si="94"/>
        <v/>
      </c>
    </row>
    <row r="5983" spans="1:1" x14ac:dyDescent="0.25">
      <c r="A5983" t="str">
        <f t="shared" si="94"/>
        <v/>
      </c>
    </row>
    <row r="5984" spans="1:1" x14ac:dyDescent="0.25">
      <c r="A5984" t="str">
        <f t="shared" si="94"/>
        <v/>
      </c>
    </row>
    <row r="5985" spans="1:1" x14ac:dyDescent="0.25">
      <c r="A5985" t="str">
        <f t="shared" si="94"/>
        <v/>
      </c>
    </row>
    <row r="5986" spans="1:1" x14ac:dyDescent="0.25">
      <c r="A5986" t="str">
        <f t="shared" si="94"/>
        <v/>
      </c>
    </row>
    <row r="5987" spans="1:1" x14ac:dyDescent="0.25">
      <c r="A5987" t="str">
        <f t="shared" si="94"/>
        <v/>
      </c>
    </row>
    <row r="5988" spans="1:1" x14ac:dyDescent="0.25">
      <c r="A5988" t="str">
        <f t="shared" si="94"/>
        <v/>
      </c>
    </row>
    <row r="5989" spans="1:1" x14ac:dyDescent="0.25">
      <c r="A5989" t="str">
        <f t="shared" si="94"/>
        <v/>
      </c>
    </row>
    <row r="5990" spans="1:1" x14ac:dyDescent="0.25">
      <c r="A5990" t="str">
        <f t="shared" si="94"/>
        <v/>
      </c>
    </row>
    <row r="5991" spans="1:1" x14ac:dyDescent="0.25">
      <c r="A5991" t="str">
        <f t="shared" si="94"/>
        <v/>
      </c>
    </row>
    <row r="5992" spans="1:1" x14ac:dyDescent="0.25">
      <c r="A5992" t="str">
        <f t="shared" si="94"/>
        <v/>
      </c>
    </row>
    <row r="5993" spans="1:1" x14ac:dyDescent="0.25">
      <c r="A5993" t="str">
        <f t="shared" si="94"/>
        <v/>
      </c>
    </row>
    <row r="5994" spans="1:1" x14ac:dyDescent="0.25">
      <c r="A5994" t="str">
        <f t="shared" si="94"/>
        <v/>
      </c>
    </row>
    <row r="5995" spans="1:1" x14ac:dyDescent="0.25">
      <c r="A5995" t="str">
        <f t="shared" si="94"/>
        <v/>
      </c>
    </row>
    <row r="5996" spans="1:1" x14ac:dyDescent="0.25">
      <c r="A5996" t="str">
        <f t="shared" si="94"/>
        <v/>
      </c>
    </row>
    <row r="5997" spans="1:1" x14ac:dyDescent="0.25">
      <c r="A5997" t="str">
        <f t="shared" si="94"/>
        <v/>
      </c>
    </row>
    <row r="5998" spans="1:1" x14ac:dyDescent="0.25">
      <c r="A5998" t="str">
        <f t="shared" si="94"/>
        <v/>
      </c>
    </row>
    <row r="5999" spans="1:1" x14ac:dyDescent="0.25">
      <c r="A5999" t="str">
        <f t="shared" si="94"/>
        <v/>
      </c>
    </row>
    <row r="6000" spans="1:1" x14ac:dyDescent="0.25">
      <c r="A6000" t="str">
        <f t="shared" si="94"/>
        <v/>
      </c>
    </row>
    <row r="6001" spans="1:1" x14ac:dyDescent="0.25">
      <c r="A6001" t="str">
        <f t="shared" si="94"/>
        <v/>
      </c>
    </row>
    <row r="6002" spans="1:1" x14ac:dyDescent="0.25">
      <c r="A6002" t="str">
        <f t="shared" si="94"/>
        <v/>
      </c>
    </row>
    <row r="6003" spans="1:1" x14ac:dyDescent="0.25">
      <c r="A6003" t="str">
        <f t="shared" si="94"/>
        <v/>
      </c>
    </row>
    <row r="6004" spans="1:1" x14ac:dyDescent="0.25">
      <c r="A6004" t="str">
        <f t="shared" si="94"/>
        <v/>
      </c>
    </row>
    <row r="6005" spans="1:1" x14ac:dyDescent="0.25">
      <c r="A6005" t="str">
        <f t="shared" si="94"/>
        <v/>
      </c>
    </row>
    <row r="6006" spans="1:1" x14ac:dyDescent="0.25">
      <c r="A6006" t="str">
        <f t="shared" si="94"/>
        <v/>
      </c>
    </row>
    <row r="6007" spans="1:1" x14ac:dyDescent="0.25">
      <c r="A6007" t="str">
        <f t="shared" si="94"/>
        <v/>
      </c>
    </row>
    <row r="6008" spans="1:1" x14ac:dyDescent="0.25">
      <c r="A6008" t="str">
        <f t="shared" si="94"/>
        <v/>
      </c>
    </row>
    <row r="6009" spans="1:1" x14ac:dyDescent="0.25">
      <c r="A6009" t="str">
        <f t="shared" si="94"/>
        <v/>
      </c>
    </row>
    <row r="6010" spans="1:1" x14ac:dyDescent="0.25">
      <c r="A6010" t="str">
        <f t="shared" si="94"/>
        <v/>
      </c>
    </row>
    <row r="6011" spans="1:1" x14ac:dyDescent="0.25">
      <c r="A6011" t="str">
        <f t="shared" si="94"/>
        <v/>
      </c>
    </row>
    <row r="6012" spans="1:1" x14ac:dyDescent="0.25">
      <c r="A6012" t="str">
        <f t="shared" si="94"/>
        <v/>
      </c>
    </row>
    <row r="6013" spans="1:1" x14ac:dyDescent="0.25">
      <c r="A6013" t="str">
        <f t="shared" si="94"/>
        <v/>
      </c>
    </row>
    <row r="6014" spans="1:1" x14ac:dyDescent="0.25">
      <c r="A6014" t="str">
        <f t="shared" si="94"/>
        <v/>
      </c>
    </row>
    <row r="6015" spans="1:1" x14ac:dyDescent="0.25">
      <c r="A6015" t="str">
        <f t="shared" si="94"/>
        <v/>
      </c>
    </row>
    <row r="6016" spans="1:1" x14ac:dyDescent="0.25">
      <c r="A6016" t="str">
        <f t="shared" si="94"/>
        <v/>
      </c>
    </row>
    <row r="6017" spans="1:1" x14ac:dyDescent="0.25">
      <c r="A6017" t="str">
        <f t="shared" si="94"/>
        <v/>
      </c>
    </row>
    <row r="6018" spans="1:1" x14ac:dyDescent="0.25">
      <c r="A6018" t="str">
        <f t="shared" si="94"/>
        <v/>
      </c>
    </row>
    <row r="6019" spans="1:1" x14ac:dyDescent="0.25">
      <c r="A6019" t="str">
        <f t="shared" si="94"/>
        <v/>
      </c>
    </row>
    <row r="6020" spans="1:1" x14ac:dyDescent="0.25">
      <c r="A6020" t="str">
        <f t="shared" si="94"/>
        <v/>
      </c>
    </row>
    <row r="6021" spans="1:1" x14ac:dyDescent="0.25">
      <c r="A6021" t="str">
        <f t="shared" ref="A6021:A6084" si="95">B6021&amp;C6021</f>
        <v/>
      </c>
    </row>
    <row r="6022" spans="1:1" x14ac:dyDescent="0.25">
      <c r="A6022" t="str">
        <f t="shared" si="95"/>
        <v/>
      </c>
    </row>
    <row r="6023" spans="1:1" x14ac:dyDescent="0.25">
      <c r="A6023" t="str">
        <f t="shared" si="95"/>
        <v/>
      </c>
    </row>
    <row r="6024" spans="1:1" x14ac:dyDescent="0.25">
      <c r="A6024" t="str">
        <f t="shared" si="95"/>
        <v/>
      </c>
    </row>
    <row r="6025" spans="1:1" x14ac:dyDescent="0.25">
      <c r="A6025" t="str">
        <f t="shared" si="95"/>
        <v/>
      </c>
    </row>
    <row r="6026" spans="1:1" x14ac:dyDescent="0.25">
      <c r="A6026" t="str">
        <f t="shared" si="95"/>
        <v/>
      </c>
    </row>
    <row r="6027" spans="1:1" x14ac:dyDescent="0.25">
      <c r="A6027" t="str">
        <f t="shared" si="95"/>
        <v/>
      </c>
    </row>
    <row r="6028" spans="1:1" x14ac:dyDescent="0.25">
      <c r="A6028" t="str">
        <f t="shared" si="95"/>
        <v/>
      </c>
    </row>
    <row r="6029" spans="1:1" x14ac:dyDescent="0.25">
      <c r="A6029" t="str">
        <f t="shared" si="95"/>
        <v/>
      </c>
    </row>
    <row r="6030" spans="1:1" x14ac:dyDescent="0.25">
      <c r="A6030" t="str">
        <f t="shared" si="95"/>
        <v/>
      </c>
    </row>
    <row r="6031" spans="1:1" x14ac:dyDescent="0.25">
      <c r="A6031" t="str">
        <f t="shared" si="95"/>
        <v/>
      </c>
    </row>
    <row r="6032" spans="1:1" x14ac:dyDescent="0.25">
      <c r="A6032" t="str">
        <f t="shared" si="95"/>
        <v/>
      </c>
    </row>
    <row r="6033" spans="1:1" x14ac:dyDescent="0.25">
      <c r="A6033" t="str">
        <f t="shared" si="95"/>
        <v/>
      </c>
    </row>
    <row r="6034" spans="1:1" x14ac:dyDescent="0.25">
      <c r="A6034" t="str">
        <f t="shared" si="95"/>
        <v/>
      </c>
    </row>
    <row r="6035" spans="1:1" x14ac:dyDescent="0.25">
      <c r="A6035" t="str">
        <f t="shared" si="95"/>
        <v/>
      </c>
    </row>
    <row r="6036" spans="1:1" x14ac:dyDescent="0.25">
      <c r="A6036" t="str">
        <f t="shared" si="95"/>
        <v/>
      </c>
    </row>
    <row r="6037" spans="1:1" x14ac:dyDescent="0.25">
      <c r="A6037" t="str">
        <f t="shared" si="95"/>
        <v/>
      </c>
    </row>
    <row r="6038" spans="1:1" x14ac:dyDescent="0.25">
      <c r="A6038" t="str">
        <f t="shared" si="95"/>
        <v/>
      </c>
    </row>
    <row r="6039" spans="1:1" x14ac:dyDescent="0.25">
      <c r="A6039" t="str">
        <f t="shared" si="95"/>
        <v/>
      </c>
    </row>
    <row r="6040" spans="1:1" x14ac:dyDescent="0.25">
      <c r="A6040" t="str">
        <f t="shared" si="95"/>
        <v/>
      </c>
    </row>
    <row r="6041" spans="1:1" x14ac:dyDescent="0.25">
      <c r="A6041" t="str">
        <f t="shared" si="95"/>
        <v/>
      </c>
    </row>
    <row r="6042" spans="1:1" x14ac:dyDescent="0.25">
      <c r="A6042" t="str">
        <f t="shared" si="95"/>
        <v/>
      </c>
    </row>
    <row r="6043" spans="1:1" x14ac:dyDescent="0.25">
      <c r="A6043" t="str">
        <f t="shared" si="95"/>
        <v/>
      </c>
    </row>
    <row r="6044" spans="1:1" x14ac:dyDescent="0.25">
      <c r="A6044" t="str">
        <f t="shared" si="95"/>
        <v/>
      </c>
    </row>
    <row r="6045" spans="1:1" x14ac:dyDescent="0.25">
      <c r="A6045" t="str">
        <f t="shared" si="95"/>
        <v/>
      </c>
    </row>
    <row r="6046" spans="1:1" x14ac:dyDescent="0.25">
      <c r="A6046" t="str">
        <f t="shared" si="95"/>
        <v/>
      </c>
    </row>
    <row r="6047" spans="1:1" x14ac:dyDescent="0.25">
      <c r="A6047" t="str">
        <f t="shared" si="95"/>
        <v/>
      </c>
    </row>
    <row r="6048" spans="1:1" x14ac:dyDescent="0.25">
      <c r="A6048" t="str">
        <f t="shared" si="95"/>
        <v/>
      </c>
    </row>
    <row r="6049" spans="1:1" x14ac:dyDescent="0.25">
      <c r="A6049" t="str">
        <f t="shared" si="95"/>
        <v/>
      </c>
    </row>
    <row r="6050" spans="1:1" x14ac:dyDescent="0.25">
      <c r="A6050" t="str">
        <f t="shared" si="95"/>
        <v/>
      </c>
    </row>
    <row r="6051" spans="1:1" x14ac:dyDescent="0.25">
      <c r="A6051" t="str">
        <f t="shared" si="95"/>
        <v/>
      </c>
    </row>
    <row r="6052" spans="1:1" x14ac:dyDescent="0.25">
      <c r="A6052" t="str">
        <f t="shared" si="95"/>
        <v/>
      </c>
    </row>
    <row r="6053" spans="1:1" x14ac:dyDescent="0.25">
      <c r="A6053" t="str">
        <f t="shared" si="95"/>
        <v/>
      </c>
    </row>
    <row r="6054" spans="1:1" x14ac:dyDescent="0.25">
      <c r="A6054" t="str">
        <f t="shared" si="95"/>
        <v/>
      </c>
    </row>
    <row r="6055" spans="1:1" x14ac:dyDescent="0.25">
      <c r="A6055" t="str">
        <f t="shared" si="95"/>
        <v/>
      </c>
    </row>
    <row r="6056" spans="1:1" x14ac:dyDescent="0.25">
      <c r="A6056" t="str">
        <f t="shared" si="95"/>
        <v/>
      </c>
    </row>
    <row r="6057" spans="1:1" x14ac:dyDescent="0.25">
      <c r="A6057" t="str">
        <f t="shared" si="95"/>
        <v/>
      </c>
    </row>
    <row r="6058" spans="1:1" x14ac:dyDescent="0.25">
      <c r="A6058" t="str">
        <f t="shared" si="95"/>
        <v/>
      </c>
    </row>
    <row r="6059" spans="1:1" x14ac:dyDescent="0.25">
      <c r="A6059" t="str">
        <f t="shared" si="95"/>
        <v/>
      </c>
    </row>
    <row r="6060" spans="1:1" x14ac:dyDescent="0.25">
      <c r="A6060" t="str">
        <f t="shared" si="95"/>
        <v/>
      </c>
    </row>
    <row r="6061" spans="1:1" x14ac:dyDescent="0.25">
      <c r="A6061" t="str">
        <f t="shared" si="95"/>
        <v/>
      </c>
    </row>
    <row r="6062" spans="1:1" x14ac:dyDescent="0.25">
      <c r="A6062" t="str">
        <f t="shared" si="95"/>
        <v/>
      </c>
    </row>
    <row r="6063" spans="1:1" x14ac:dyDescent="0.25">
      <c r="A6063" t="str">
        <f t="shared" si="95"/>
        <v/>
      </c>
    </row>
    <row r="6064" spans="1:1" x14ac:dyDescent="0.25">
      <c r="A6064" t="str">
        <f t="shared" si="95"/>
        <v/>
      </c>
    </row>
    <row r="6065" spans="1:1" x14ac:dyDescent="0.25">
      <c r="A6065" t="str">
        <f t="shared" si="95"/>
        <v/>
      </c>
    </row>
    <row r="6066" spans="1:1" x14ac:dyDescent="0.25">
      <c r="A6066" t="str">
        <f t="shared" si="95"/>
        <v/>
      </c>
    </row>
    <row r="6067" spans="1:1" x14ac:dyDescent="0.25">
      <c r="A6067" t="str">
        <f t="shared" si="95"/>
        <v/>
      </c>
    </row>
    <row r="6068" spans="1:1" x14ac:dyDescent="0.25">
      <c r="A6068" t="str">
        <f t="shared" si="95"/>
        <v/>
      </c>
    </row>
    <row r="6069" spans="1:1" x14ac:dyDescent="0.25">
      <c r="A6069" t="str">
        <f t="shared" si="95"/>
        <v/>
      </c>
    </row>
    <row r="6070" spans="1:1" x14ac:dyDescent="0.25">
      <c r="A6070" t="str">
        <f t="shared" si="95"/>
        <v/>
      </c>
    </row>
    <row r="6071" spans="1:1" x14ac:dyDescent="0.25">
      <c r="A6071" t="str">
        <f t="shared" si="95"/>
        <v/>
      </c>
    </row>
    <row r="6072" spans="1:1" x14ac:dyDescent="0.25">
      <c r="A6072" t="str">
        <f t="shared" si="95"/>
        <v/>
      </c>
    </row>
    <row r="6073" spans="1:1" x14ac:dyDescent="0.25">
      <c r="A6073" t="str">
        <f t="shared" si="95"/>
        <v/>
      </c>
    </row>
    <row r="6074" spans="1:1" x14ac:dyDescent="0.25">
      <c r="A6074" t="str">
        <f t="shared" si="95"/>
        <v/>
      </c>
    </row>
    <row r="6075" spans="1:1" x14ac:dyDescent="0.25">
      <c r="A6075" t="str">
        <f t="shared" si="95"/>
        <v/>
      </c>
    </row>
    <row r="6076" spans="1:1" x14ac:dyDescent="0.25">
      <c r="A6076" t="str">
        <f t="shared" si="95"/>
        <v/>
      </c>
    </row>
    <row r="6077" spans="1:1" x14ac:dyDescent="0.25">
      <c r="A6077" t="str">
        <f t="shared" si="95"/>
        <v/>
      </c>
    </row>
    <row r="6078" spans="1:1" x14ac:dyDescent="0.25">
      <c r="A6078" t="str">
        <f t="shared" si="95"/>
        <v/>
      </c>
    </row>
    <row r="6079" spans="1:1" x14ac:dyDescent="0.25">
      <c r="A6079" t="str">
        <f t="shared" si="95"/>
        <v/>
      </c>
    </row>
    <row r="6080" spans="1:1" x14ac:dyDescent="0.25">
      <c r="A6080" t="str">
        <f t="shared" si="95"/>
        <v/>
      </c>
    </row>
    <row r="6081" spans="1:1" x14ac:dyDescent="0.25">
      <c r="A6081" t="str">
        <f t="shared" si="95"/>
        <v/>
      </c>
    </row>
    <row r="6082" spans="1:1" x14ac:dyDescent="0.25">
      <c r="A6082" t="str">
        <f t="shared" si="95"/>
        <v/>
      </c>
    </row>
    <row r="6083" spans="1:1" x14ac:dyDescent="0.25">
      <c r="A6083" t="str">
        <f t="shared" si="95"/>
        <v/>
      </c>
    </row>
    <row r="6084" spans="1:1" x14ac:dyDescent="0.25">
      <c r="A6084" t="str">
        <f t="shared" si="95"/>
        <v/>
      </c>
    </row>
    <row r="6085" spans="1:1" x14ac:dyDescent="0.25">
      <c r="A6085" t="str">
        <f t="shared" ref="A6085:A6148" si="96">B6085&amp;C6085</f>
        <v/>
      </c>
    </row>
    <row r="6086" spans="1:1" x14ac:dyDescent="0.25">
      <c r="A6086" t="str">
        <f t="shared" si="96"/>
        <v/>
      </c>
    </row>
    <row r="6087" spans="1:1" x14ac:dyDescent="0.25">
      <c r="A6087" t="str">
        <f t="shared" si="96"/>
        <v/>
      </c>
    </row>
    <row r="6088" spans="1:1" x14ac:dyDescent="0.25">
      <c r="A6088" t="str">
        <f t="shared" si="96"/>
        <v/>
      </c>
    </row>
    <row r="6089" spans="1:1" x14ac:dyDescent="0.25">
      <c r="A6089" t="str">
        <f t="shared" si="96"/>
        <v/>
      </c>
    </row>
    <row r="6090" spans="1:1" x14ac:dyDescent="0.25">
      <c r="A6090" t="str">
        <f t="shared" si="96"/>
        <v/>
      </c>
    </row>
    <row r="6091" spans="1:1" x14ac:dyDescent="0.25">
      <c r="A6091" t="str">
        <f t="shared" si="96"/>
        <v/>
      </c>
    </row>
    <row r="6092" spans="1:1" x14ac:dyDescent="0.25">
      <c r="A6092" t="str">
        <f t="shared" si="96"/>
        <v/>
      </c>
    </row>
    <row r="6093" spans="1:1" x14ac:dyDescent="0.25">
      <c r="A6093" t="str">
        <f t="shared" si="96"/>
        <v/>
      </c>
    </row>
    <row r="6094" spans="1:1" x14ac:dyDescent="0.25">
      <c r="A6094" t="str">
        <f t="shared" si="96"/>
        <v/>
      </c>
    </row>
    <row r="6095" spans="1:1" x14ac:dyDescent="0.25">
      <c r="A6095" t="str">
        <f t="shared" si="96"/>
        <v/>
      </c>
    </row>
    <row r="6096" spans="1:1" x14ac:dyDescent="0.25">
      <c r="A6096" t="str">
        <f t="shared" si="96"/>
        <v/>
      </c>
    </row>
    <row r="6097" spans="1:1" x14ac:dyDescent="0.25">
      <c r="A6097" t="str">
        <f t="shared" si="96"/>
        <v/>
      </c>
    </row>
    <row r="6098" spans="1:1" x14ac:dyDescent="0.25">
      <c r="A6098" t="str">
        <f t="shared" si="96"/>
        <v/>
      </c>
    </row>
    <row r="6099" spans="1:1" x14ac:dyDescent="0.25">
      <c r="A6099" t="str">
        <f t="shared" si="96"/>
        <v/>
      </c>
    </row>
    <row r="6100" spans="1:1" x14ac:dyDescent="0.25">
      <c r="A6100" t="str">
        <f t="shared" si="96"/>
        <v/>
      </c>
    </row>
    <row r="6101" spans="1:1" x14ac:dyDescent="0.25">
      <c r="A6101" t="str">
        <f t="shared" si="96"/>
        <v/>
      </c>
    </row>
    <row r="6102" spans="1:1" x14ac:dyDescent="0.25">
      <c r="A6102" t="str">
        <f t="shared" si="96"/>
        <v/>
      </c>
    </row>
    <row r="6103" spans="1:1" x14ac:dyDescent="0.25">
      <c r="A6103" t="str">
        <f t="shared" si="96"/>
        <v/>
      </c>
    </row>
    <row r="6104" spans="1:1" x14ac:dyDescent="0.25">
      <c r="A6104" t="str">
        <f t="shared" si="96"/>
        <v/>
      </c>
    </row>
    <row r="6105" spans="1:1" x14ac:dyDescent="0.25">
      <c r="A6105" t="str">
        <f t="shared" si="96"/>
        <v/>
      </c>
    </row>
    <row r="6106" spans="1:1" x14ac:dyDescent="0.25">
      <c r="A6106" t="str">
        <f t="shared" si="96"/>
        <v/>
      </c>
    </row>
    <row r="6107" spans="1:1" x14ac:dyDescent="0.25">
      <c r="A6107" t="str">
        <f t="shared" si="96"/>
        <v/>
      </c>
    </row>
    <row r="6108" spans="1:1" x14ac:dyDescent="0.25">
      <c r="A6108" t="str">
        <f t="shared" si="96"/>
        <v/>
      </c>
    </row>
    <row r="6109" spans="1:1" x14ac:dyDescent="0.25">
      <c r="A6109" t="str">
        <f t="shared" si="96"/>
        <v/>
      </c>
    </row>
    <row r="6110" spans="1:1" x14ac:dyDescent="0.25">
      <c r="A6110" t="str">
        <f t="shared" si="96"/>
        <v/>
      </c>
    </row>
    <row r="6111" spans="1:1" x14ac:dyDescent="0.25">
      <c r="A6111" t="str">
        <f t="shared" si="96"/>
        <v/>
      </c>
    </row>
    <row r="6112" spans="1:1" x14ac:dyDescent="0.25">
      <c r="A6112" t="str">
        <f t="shared" si="96"/>
        <v/>
      </c>
    </row>
    <row r="6113" spans="1:1" x14ac:dyDescent="0.25">
      <c r="A6113" t="str">
        <f t="shared" si="96"/>
        <v/>
      </c>
    </row>
    <row r="6114" spans="1:1" x14ac:dyDescent="0.25">
      <c r="A6114" t="str">
        <f t="shared" si="96"/>
        <v/>
      </c>
    </row>
    <row r="6115" spans="1:1" x14ac:dyDescent="0.25">
      <c r="A6115" t="str">
        <f t="shared" si="96"/>
        <v/>
      </c>
    </row>
    <row r="6116" spans="1:1" x14ac:dyDescent="0.25">
      <c r="A6116" t="str">
        <f t="shared" si="96"/>
        <v/>
      </c>
    </row>
    <row r="6117" spans="1:1" x14ac:dyDescent="0.25">
      <c r="A6117" t="str">
        <f t="shared" si="96"/>
        <v/>
      </c>
    </row>
    <row r="6118" spans="1:1" x14ac:dyDescent="0.25">
      <c r="A6118" t="str">
        <f t="shared" si="96"/>
        <v/>
      </c>
    </row>
    <row r="6119" spans="1:1" x14ac:dyDescent="0.25">
      <c r="A6119" t="str">
        <f t="shared" si="96"/>
        <v/>
      </c>
    </row>
    <row r="6120" spans="1:1" x14ac:dyDescent="0.25">
      <c r="A6120" t="str">
        <f t="shared" si="96"/>
        <v/>
      </c>
    </row>
    <row r="6121" spans="1:1" x14ac:dyDescent="0.25">
      <c r="A6121" t="str">
        <f t="shared" si="96"/>
        <v/>
      </c>
    </row>
    <row r="6122" spans="1:1" x14ac:dyDescent="0.25">
      <c r="A6122" t="str">
        <f t="shared" si="96"/>
        <v/>
      </c>
    </row>
    <row r="6123" spans="1:1" x14ac:dyDescent="0.25">
      <c r="A6123" t="str">
        <f t="shared" si="96"/>
        <v/>
      </c>
    </row>
    <row r="6124" spans="1:1" x14ac:dyDescent="0.25">
      <c r="A6124" t="str">
        <f t="shared" si="96"/>
        <v/>
      </c>
    </row>
    <row r="6125" spans="1:1" x14ac:dyDescent="0.25">
      <c r="A6125" t="str">
        <f t="shared" si="96"/>
        <v/>
      </c>
    </row>
    <row r="6126" spans="1:1" x14ac:dyDescent="0.25">
      <c r="A6126" t="str">
        <f t="shared" si="96"/>
        <v/>
      </c>
    </row>
    <row r="6127" spans="1:1" x14ac:dyDescent="0.25">
      <c r="A6127" t="str">
        <f t="shared" si="96"/>
        <v/>
      </c>
    </row>
    <row r="6128" spans="1:1" x14ac:dyDescent="0.25">
      <c r="A6128" t="str">
        <f t="shared" si="96"/>
        <v/>
      </c>
    </row>
    <row r="6129" spans="1:1" x14ac:dyDescent="0.25">
      <c r="A6129" t="str">
        <f t="shared" si="96"/>
        <v/>
      </c>
    </row>
    <row r="6130" spans="1:1" x14ac:dyDescent="0.25">
      <c r="A6130" t="str">
        <f t="shared" si="96"/>
        <v/>
      </c>
    </row>
    <row r="6131" spans="1:1" x14ac:dyDescent="0.25">
      <c r="A6131" t="str">
        <f t="shared" si="96"/>
        <v/>
      </c>
    </row>
    <row r="6132" spans="1:1" x14ac:dyDescent="0.25">
      <c r="A6132" t="str">
        <f t="shared" si="96"/>
        <v/>
      </c>
    </row>
    <row r="6133" spans="1:1" x14ac:dyDescent="0.25">
      <c r="A6133" t="str">
        <f t="shared" si="96"/>
        <v/>
      </c>
    </row>
    <row r="6134" spans="1:1" x14ac:dyDescent="0.25">
      <c r="A6134" t="str">
        <f t="shared" si="96"/>
        <v/>
      </c>
    </row>
    <row r="6135" spans="1:1" x14ac:dyDescent="0.25">
      <c r="A6135" t="str">
        <f t="shared" si="96"/>
        <v/>
      </c>
    </row>
    <row r="6136" spans="1:1" x14ac:dyDescent="0.25">
      <c r="A6136" t="str">
        <f t="shared" si="96"/>
        <v/>
      </c>
    </row>
    <row r="6137" spans="1:1" x14ac:dyDescent="0.25">
      <c r="A6137" t="str">
        <f t="shared" si="96"/>
        <v/>
      </c>
    </row>
    <row r="6138" spans="1:1" x14ac:dyDescent="0.25">
      <c r="A6138" t="str">
        <f t="shared" si="96"/>
        <v/>
      </c>
    </row>
    <row r="6139" spans="1:1" x14ac:dyDescent="0.25">
      <c r="A6139" t="str">
        <f t="shared" si="96"/>
        <v/>
      </c>
    </row>
    <row r="6140" spans="1:1" x14ac:dyDescent="0.25">
      <c r="A6140" t="str">
        <f t="shared" si="96"/>
        <v/>
      </c>
    </row>
    <row r="6141" spans="1:1" x14ac:dyDescent="0.25">
      <c r="A6141" t="str">
        <f t="shared" si="96"/>
        <v/>
      </c>
    </row>
    <row r="6142" spans="1:1" x14ac:dyDescent="0.25">
      <c r="A6142" t="str">
        <f t="shared" si="96"/>
        <v/>
      </c>
    </row>
    <row r="6143" spans="1:1" x14ac:dyDescent="0.25">
      <c r="A6143" t="str">
        <f t="shared" si="96"/>
        <v/>
      </c>
    </row>
    <row r="6144" spans="1:1" x14ac:dyDescent="0.25">
      <c r="A6144" t="str">
        <f t="shared" si="96"/>
        <v/>
      </c>
    </row>
    <row r="6145" spans="1:1" x14ac:dyDescent="0.25">
      <c r="A6145" t="str">
        <f t="shared" si="96"/>
        <v/>
      </c>
    </row>
    <row r="6146" spans="1:1" x14ac:dyDescent="0.25">
      <c r="A6146" t="str">
        <f t="shared" si="96"/>
        <v/>
      </c>
    </row>
    <row r="6147" spans="1:1" x14ac:dyDescent="0.25">
      <c r="A6147" t="str">
        <f t="shared" si="96"/>
        <v/>
      </c>
    </row>
    <row r="6148" spans="1:1" x14ac:dyDescent="0.25">
      <c r="A6148" t="str">
        <f t="shared" si="96"/>
        <v/>
      </c>
    </row>
    <row r="6149" spans="1:1" x14ac:dyDescent="0.25">
      <c r="A6149" t="str">
        <f t="shared" ref="A6149:A6212" si="97">B6149&amp;C6149</f>
        <v/>
      </c>
    </row>
    <row r="6150" spans="1:1" x14ac:dyDescent="0.25">
      <c r="A6150" t="str">
        <f t="shared" si="97"/>
        <v/>
      </c>
    </row>
    <row r="6151" spans="1:1" x14ac:dyDescent="0.25">
      <c r="A6151" t="str">
        <f t="shared" si="97"/>
        <v/>
      </c>
    </row>
    <row r="6152" spans="1:1" x14ac:dyDescent="0.25">
      <c r="A6152" t="str">
        <f t="shared" si="97"/>
        <v/>
      </c>
    </row>
    <row r="6153" spans="1:1" x14ac:dyDescent="0.25">
      <c r="A6153" t="str">
        <f t="shared" si="97"/>
        <v/>
      </c>
    </row>
    <row r="6154" spans="1:1" x14ac:dyDescent="0.25">
      <c r="A6154" t="str">
        <f t="shared" si="97"/>
        <v/>
      </c>
    </row>
    <row r="6155" spans="1:1" x14ac:dyDescent="0.25">
      <c r="A6155" t="str">
        <f t="shared" si="97"/>
        <v/>
      </c>
    </row>
    <row r="6156" spans="1:1" x14ac:dyDescent="0.25">
      <c r="A6156" t="str">
        <f t="shared" si="97"/>
        <v/>
      </c>
    </row>
    <row r="6157" spans="1:1" x14ac:dyDescent="0.25">
      <c r="A6157" t="str">
        <f t="shared" si="97"/>
        <v/>
      </c>
    </row>
    <row r="6158" spans="1:1" x14ac:dyDescent="0.25">
      <c r="A6158" t="str">
        <f t="shared" si="97"/>
        <v/>
      </c>
    </row>
    <row r="6159" spans="1:1" x14ac:dyDescent="0.25">
      <c r="A6159" t="str">
        <f t="shared" si="97"/>
        <v/>
      </c>
    </row>
    <row r="6160" spans="1:1" x14ac:dyDescent="0.25">
      <c r="A6160" t="str">
        <f t="shared" si="97"/>
        <v/>
      </c>
    </row>
    <row r="6161" spans="1:1" x14ac:dyDescent="0.25">
      <c r="A6161" t="str">
        <f t="shared" si="97"/>
        <v/>
      </c>
    </row>
    <row r="6162" spans="1:1" x14ac:dyDescent="0.25">
      <c r="A6162" t="str">
        <f t="shared" si="97"/>
        <v/>
      </c>
    </row>
    <row r="6163" spans="1:1" x14ac:dyDescent="0.25">
      <c r="A6163" t="str">
        <f t="shared" si="97"/>
        <v/>
      </c>
    </row>
    <row r="6164" spans="1:1" x14ac:dyDescent="0.25">
      <c r="A6164" t="str">
        <f t="shared" si="97"/>
        <v/>
      </c>
    </row>
    <row r="6165" spans="1:1" x14ac:dyDescent="0.25">
      <c r="A6165" t="str">
        <f t="shared" si="97"/>
        <v/>
      </c>
    </row>
    <row r="6166" spans="1:1" x14ac:dyDescent="0.25">
      <c r="A6166" t="str">
        <f t="shared" si="97"/>
        <v/>
      </c>
    </row>
    <row r="6167" spans="1:1" x14ac:dyDescent="0.25">
      <c r="A6167" t="str">
        <f t="shared" si="97"/>
        <v/>
      </c>
    </row>
    <row r="6168" spans="1:1" x14ac:dyDescent="0.25">
      <c r="A6168" t="str">
        <f t="shared" si="97"/>
        <v/>
      </c>
    </row>
    <row r="6169" spans="1:1" x14ac:dyDescent="0.25">
      <c r="A6169" t="str">
        <f t="shared" si="97"/>
        <v/>
      </c>
    </row>
    <row r="6170" spans="1:1" x14ac:dyDescent="0.25">
      <c r="A6170" t="str">
        <f t="shared" si="97"/>
        <v/>
      </c>
    </row>
    <row r="6171" spans="1:1" x14ac:dyDescent="0.25">
      <c r="A6171" t="str">
        <f t="shared" si="97"/>
        <v/>
      </c>
    </row>
    <row r="6172" spans="1:1" x14ac:dyDescent="0.25">
      <c r="A6172" t="str">
        <f t="shared" si="97"/>
        <v/>
      </c>
    </row>
    <row r="6173" spans="1:1" x14ac:dyDescent="0.25">
      <c r="A6173" t="str">
        <f t="shared" si="97"/>
        <v/>
      </c>
    </row>
    <row r="6174" spans="1:1" x14ac:dyDescent="0.25">
      <c r="A6174" t="str">
        <f t="shared" si="97"/>
        <v/>
      </c>
    </row>
    <row r="6175" spans="1:1" x14ac:dyDescent="0.25">
      <c r="A6175" t="str">
        <f t="shared" si="97"/>
        <v/>
      </c>
    </row>
    <row r="6176" spans="1:1" x14ac:dyDescent="0.25">
      <c r="A6176" t="str">
        <f t="shared" si="97"/>
        <v/>
      </c>
    </row>
    <row r="6177" spans="1:1" x14ac:dyDescent="0.25">
      <c r="A6177" t="str">
        <f t="shared" si="97"/>
        <v/>
      </c>
    </row>
    <row r="6178" spans="1:1" x14ac:dyDescent="0.25">
      <c r="A6178" t="str">
        <f t="shared" si="97"/>
        <v/>
      </c>
    </row>
    <row r="6179" spans="1:1" x14ac:dyDescent="0.25">
      <c r="A6179" t="str">
        <f t="shared" si="97"/>
        <v/>
      </c>
    </row>
    <row r="6180" spans="1:1" x14ac:dyDescent="0.25">
      <c r="A6180" t="str">
        <f t="shared" si="97"/>
        <v/>
      </c>
    </row>
    <row r="6181" spans="1:1" x14ac:dyDescent="0.25">
      <c r="A6181" t="str">
        <f t="shared" si="97"/>
        <v/>
      </c>
    </row>
    <row r="6182" spans="1:1" x14ac:dyDescent="0.25">
      <c r="A6182" t="str">
        <f t="shared" si="97"/>
        <v/>
      </c>
    </row>
    <row r="6183" spans="1:1" x14ac:dyDescent="0.25">
      <c r="A6183" t="str">
        <f t="shared" si="97"/>
        <v/>
      </c>
    </row>
    <row r="6184" spans="1:1" x14ac:dyDescent="0.25">
      <c r="A6184" t="str">
        <f t="shared" si="97"/>
        <v/>
      </c>
    </row>
    <row r="6185" spans="1:1" x14ac:dyDescent="0.25">
      <c r="A6185" t="str">
        <f t="shared" si="97"/>
        <v/>
      </c>
    </row>
    <row r="6186" spans="1:1" x14ac:dyDescent="0.25">
      <c r="A6186" t="str">
        <f t="shared" si="97"/>
        <v/>
      </c>
    </row>
    <row r="6187" spans="1:1" x14ac:dyDescent="0.25">
      <c r="A6187" t="str">
        <f t="shared" si="97"/>
        <v/>
      </c>
    </row>
    <row r="6188" spans="1:1" x14ac:dyDescent="0.25">
      <c r="A6188" t="str">
        <f t="shared" si="97"/>
        <v/>
      </c>
    </row>
    <row r="6189" spans="1:1" x14ac:dyDescent="0.25">
      <c r="A6189" t="str">
        <f t="shared" si="97"/>
        <v/>
      </c>
    </row>
    <row r="6190" spans="1:1" x14ac:dyDescent="0.25">
      <c r="A6190" t="str">
        <f t="shared" si="97"/>
        <v/>
      </c>
    </row>
    <row r="6191" spans="1:1" x14ac:dyDescent="0.25">
      <c r="A6191" t="str">
        <f t="shared" si="97"/>
        <v/>
      </c>
    </row>
    <row r="6192" spans="1:1" x14ac:dyDescent="0.25">
      <c r="A6192" t="str">
        <f t="shared" si="97"/>
        <v/>
      </c>
    </row>
    <row r="6193" spans="1:1" x14ac:dyDescent="0.25">
      <c r="A6193" t="str">
        <f t="shared" si="97"/>
        <v/>
      </c>
    </row>
    <row r="6194" spans="1:1" x14ac:dyDescent="0.25">
      <c r="A6194" t="str">
        <f t="shared" si="97"/>
        <v/>
      </c>
    </row>
    <row r="6195" spans="1:1" x14ac:dyDescent="0.25">
      <c r="A6195" t="str">
        <f t="shared" si="97"/>
        <v/>
      </c>
    </row>
    <row r="6196" spans="1:1" x14ac:dyDescent="0.25">
      <c r="A6196" t="str">
        <f t="shared" si="97"/>
        <v/>
      </c>
    </row>
    <row r="6197" spans="1:1" x14ac:dyDescent="0.25">
      <c r="A6197" t="str">
        <f t="shared" si="97"/>
        <v/>
      </c>
    </row>
    <row r="6198" spans="1:1" x14ac:dyDescent="0.25">
      <c r="A6198" t="str">
        <f t="shared" si="97"/>
        <v/>
      </c>
    </row>
    <row r="6199" spans="1:1" x14ac:dyDescent="0.25">
      <c r="A6199" t="str">
        <f t="shared" si="97"/>
        <v/>
      </c>
    </row>
    <row r="6200" spans="1:1" x14ac:dyDescent="0.25">
      <c r="A6200" t="str">
        <f t="shared" si="97"/>
        <v/>
      </c>
    </row>
    <row r="6201" spans="1:1" x14ac:dyDescent="0.25">
      <c r="A6201" t="str">
        <f t="shared" si="97"/>
        <v/>
      </c>
    </row>
    <row r="6202" spans="1:1" x14ac:dyDescent="0.25">
      <c r="A6202" t="str">
        <f t="shared" si="97"/>
        <v/>
      </c>
    </row>
    <row r="6203" spans="1:1" x14ac:dyDescent="0.25">
      <c r="A6203" t="str">
        <f t="shared" si="97"/>
        <v/>
      </c>
    </row>
    <row r="6204" spans="1:1" x14ac:dyDescent="0.25">
      <c r="A6204" t="str">
        <f t="shared" si="97"/>
        <v/>
      </c>
    </row>
    <row r="6205" spans="1:1" x14ac:dyDescent="0.25">
      <c r="A6205" t="str">
        <f t="shared" si="97"/>
        <v/>
      </c>
    </row>
    <row r="6206" spans="1:1" x14ac:dyDescent="0.25">
      <c r="A6206" t="str">
        <f t="shared" si="97"/>
        <v/>
      </c>
    </row>
    <row r="6207" spans="1:1" x14ac:dyDescent="0.25">
      <c r="A6207" t="str">
        <f t="shared" si="97"/>
        <v/>
      </c>
    </row>
    <row r="6208" spans="1:1" x14ac:dyDescent="0.25">
      <c r="A6208" t="str">
        <f t="shared" si="97"/>
        <v/>
      </c>
    </row>
    <row r="6209" spans="1:1" x14ac:dyDescent="0.25">
      <c r="A6209" t="str">
        <f t="shared" si="97"/>
        <v/>
      </c>
    </row>
    <row r="6210" spans="1:1" x14ac:dyDescent="0.25">
      <c r="A6210" t="str">
        <f t="shared" si="97"/>
        <v/>
      </c>
    </row>
    <row r="6211" spans="1:1" x14ac:dyDescent="0.25">
      <c r="A6211" t="str">
        <f t="shared" si="97"/>
        <v/>
      </c>
    </row>
    <row r="6212" spans="1:1" x14ac:dyDescent="0.25">
      <c r="A6212" t="str">
        <f t="shared" si="97"/>
        <v/>
      </c>
    </row>
    <row r="6213" spans="1:1" x14ac:dyDescent="0.25">
      <c r="A6213" t="str">
        <f t="shared" ref="A6213:A6276" si="98">B6213&amp;C6213</f>
        <v/>
      </c>
    </row>
    <row r="6214" spans="1:1" x14ac:dyDescent="0.25">
      <c r="A6214" t="str">
        <f t="shared" si="98"/>
        <v/>
      </c>
    </row>
    <row r="6215" spans="1:1" x14ac:dyDescent="0.25">
      <c r="A6215" t="str">
        <f t="shared" si="98"/>
        <v/>
      </c>
    </row>
    <row r="6216" spans="1:1" x14ac:dyDescent="0.25">
      <c r="A6216" t="str">
        <f t="shared" si="98"/>
        <v/>
      </c>
    </row>
    <row r="6217" spans="1:1" x14ac:dyDescent="0.25">
      <c r="A6217" t="str">
        <f t="shared" si="98"/>
        <v/>
      </c>
    </row>
    <row r="6218" spans="1:1" x14ac:dyDescent="0.25">
      <c r="A6218" t="str">
        <f t="shared" si="98"/>
        <v/>
      </c>
    </row>
    <row r="6219" spans="1:1" x14ac:dyDescent="0.25">
      <c r="A6219" t="str">
        <f t="shared" si="98"/>
        <v/>
      </c>
    </row>
    <row r="6220" spans="1:1" x14ac:dyDescent="0.25">
      <c r="A6220" t="str">
        <f t="shared" si="98"/>
        <v/>
      </c>
    </row>
    <row r="6221" spans="1:1" x14ac:dyDescent="0.25">
      <c r="A6221" t="str">
        <f t="shared" si="98"/>
        <v/>
      </c>
    </row>
    <row r="6222" spans="1:1" x14ac:dyDescent="0.25">
      <c r="A6222" t="str">
        <f t="shared" si="98"/>
        <v/>
      </c>
    </row>
    <row r="6223" spans="1:1" x14ac:dyDescent="0.25">
      <c r="A6223" t="str">
        <f t="shared" si="98"/>
        <v/>
      </c>
    </row>
    <row r="6224" spans="1:1" x14ac:dyDescent="0.25">
      <c r="A6224" t="str">
        <f t="shared" si="98"/>
        <v/>
      </c>
    </row>
    <row r="6225" spans="1:1" x14ac:dyDescent="0.25">
      <c r="A6225" t="str">
        <f t="shared" si="98"/>
        <v/>
      </c>
    </row>
    <row r="6226" spans="1:1" x14ac:dyDescent="0.25">
      <c r="A6226" t="str">
        <f t="shared" si="98"/>
        <v/>
      </c>
    </row>
    <row r="6227" spans="1:1" x14ac:dyDescent="0.25">
      <c r="A6227" t="str">
        <f t="shared" si="98"/>
        <v/>
      </c>
    </row>
    <row r="6228" spans="1:1" x14ac:dyDescent="0.25">
      <c r="A6228" t="str">
        <f t="shared" si="98"/>
        <v/>
      </c>
    </row>
    <row r="6229" spans="1:1" x14ac:dyDescent="0.25">
      <c r="A6229" t="str">
        <f t="shared" si="98"/>
        <v/>
      </c>
    </row>
    <row r="6230" spans="1:1" x14ac:dyDescent="0.25">
      <c r="A6230" t="str">
        <f t="shared" si="98"/>
        <v/>
      </c>
    </row>
    <row r="6231" spans="1:1" x14ac:dyDescent="0.25">
      <c r="A6231" t="str">
        <f t="shared" si="98"/>
        <v/>
      </c>
    </row>
    <row r="6232" spans="1:1" x14ac:dyDescent="0.25">
      <c r="A6232" t="str">
        <f t="shared" si="98"/>
        <v/>
      </c>
    </row>
    <row r="6233" spans="1:1" x14ac:dyDescent="0.25">
      <c r="A6233" t="str">
        <f t="shared" si="98"/>
        <v/>
      </c>
    </row>
    <row r="6234" spans="1:1" x14ac:dyDescent="0.25">
      <c r="A6234" t="str">
        <f t="shared" si="98"/>
        <v/>
      </c>
    </row>
    <row r="6235" spans="1:1" x14ac:dyDescent="0.25">
      <c r="A6235" t="str">
        <f t="shared" si="98"/>
        <v/>
      </c>
    </row>
    <row r="6236" spans="1:1" x14ac:dyDescent="0.25">
      <c r="A6236" t="str">
        <f t="shared" si="98"/>
        <v/>
      </c>
    </row>
    <row r="6237" spans="1:1" x14ac:dyDescent="0.25">
      <c r="A6237" t="str">
        <f t="shared" si="98"/>
        <v/>
      </c>
    </row>
    <row r="6238" spans="1:1" x14ac:dyDescent="0.25">
      <c r="A6238" t="str">
        <f t="shared" si="98"/>
        <v/>
      </c>
    </row>
    <row r="6239" spans="1:1" x14ac:dyDescent="0.25">
      <c r="A6239" t="str">
        <f t="shared" si="98"/>
        <v/>
      </c>
    </row>
    <row r="6240" spans="1:1" x14ac:dyDescent="0.25">
      <c r="A6240" t="str">
        <f t="shared" si="98"/>
        <v/>
      </c>
    </row>
    <row r="6241" spans="1:1" x14ac:dyDescent="0.25">
      <c r="A6241" t="str">
        <f t="shared" si="98"/>
        <v/>
      </c>
    </row>
    <row r="6242" spans="1:1" x14ac:dyDescent="0.25">
      <c r="A6242" t="str">
        <f t="shared" si="98"/>
        <v/>
      </c>
    </row>
    <row r="6243" spans="1:1" x14ac:dyDescent="0.25">
      <c r="A6243" t="str">
        <f t="shared" si="98"/>
        <v/>
      </c>
    </row>
    <row r="6244" spans="1:1" x14ac:dyDescent="0.25">
      <c r="A6244" t="str">
        <f t="shared" si="98"/>
        <v/>
      </c>
    </row>
    <row r="6245" spans="1:1" x14ac:dyDescent="0.25">
      <c r="A6245" t="str">
        <f t="shared" si="98"/>
        <v/>
      </c>
    </row>
    <row r="6246" spans="1:1" x14ac:dyDescent="0.25">
      <c r="A6246" t="str">
        <f t="shared" si="98"/>
        <v/>
      </c>
    </row>
    <row r="6247" spans="1:1" x14ac:dyDescent="0.25">
      <c r="A6247" t="str">
        <f t="shared" si="98"/>
        <v/>
      </c>
    </row>
    <row r="6248" spans="1:1" x14ac:dyDescent="0.25">
      <c r="A6248" t="str">
        <f t="shared" si="98"/>
        <v/>
      </c>
    </row>
    <row r="6249" spans="1:1" x14ac:dyDescent="0.25">
      <c r="A6249" t="str">
        <f t="shared" si="98"/>
        <v/>
      </c>
    </row>
    <row r="6250" spans="1:1" x14ac:dyDescent="0.25">
      <c r="A6250" t="str">
        <f t="shared" si="98"/>
        <v/>
      </c>
    </row>
    <row r="6251" spans="1:1" x14ac:dyDescent="0.25">
      <c r="A6251" t="str">
        <f t="shared" si="98"/>
        <v/>
      </c>
    </row>
    <row r="6252" spans="1:1" x14ac:dyDescent="0.25">
      <c r="A6252" t="str">
        <f t="shared" si="98"/>
        <v/>
      </c>
    </row>
    <row r="6253" spans="1:1" x14ac:dyDescent="0.25">
      <c r="A6253" t="str">
        <f t="shared" si="98"/>
        <v/>
      </c>
    </row>
    <row r="6254" spans="1:1" x14ac:dyDescent="0.25">
      <c r="A6254" t="str">
        <f t="shared" si="98"/>
        <v/>
      </c>
    </row>
    <row r="6255" spans="1:1" x14ac:dyDescent="0.25">
      <c r="A6255" t="str">
        <f t="shared" si="98"/>
        <v/>
      </c>
    </row>
    <row r="6256" spans="1:1" x14ac:dyDescent="0.25">
      <c r="A6256" t="str">
        <f t="shared" si="98"/>
        <v/>
      </c>
    </row>
    <row r="6257" spans="1:1" x14ac:dyDescent="0.25">
      <c r="A6257" t="str">
        <f t="shared" si="98"/>
        <v/>
      </c>
    </row>
    <row r="6258" spans="1:1" x14ac:dyDescent="0.25">
      <c r="A6258" t="str">
        <f t="shared" si="98"/>
        <v/>
      </c>
    </row>
    <row r="6259" spans="1:1" x14ac:dyDescent="0.25">
      <c r="A6259" t="str">
        <f t="shared" si="98"/>
        <v/>
      </c>
    </row>
    <row r="6260" spans="1:1" x14ac:dyDescent="0.25">
      <c r="A6260" t="str">
        <f t="shared" si="98"/>
        <v/>
      </c>
    </row>
    <row r="6261" spans="1:1" x14ac:dyDescent="0.25">
      <c r="A6261" t="str">
        <f t="shared" si="98"/>
        <v/>
      </c>
    </row>
    <row r="6262" spans="1:1" x14ac:dyDescent="0.25">
      <c r="A6262" t="str">
        <f t="shared" si="98"/>
        <v/>
      </c>
    </row>
    <row r="6263" spans="1:1" x14ac:dyDescent="0.25">
      <c r="A6263" t="str">
        <f t="shared" si="98"/>
        <v/>
      </c>
    </row>
    <row r="6264" spans="1:1" x14ac:dyDescent="0.25">
      <c r="A6264" t="str">
        <f t="shared" si="98"/>
        <v/>
      </c>
    </row>
    <row r="6265" spans="1:1" x14ac:dyDescent="0.25">
      <c r="A6265" t="str">
        <f t="shared" si="98"/>
        <v/>
      </c>
    </row>
    <row r="6266" spans="1:1" x14ac:dyDescent="0.25">
      <c r="A6266" t="str">
        <f t="shared" si="98"/>
        <v/>
      </c>
    </row>
    <row r="6267" spans="1:1" x14ac:dyDescent="0.25">
      <c r="A6267" t="str">
        <f t="shared" si="98"/>
        <v/>
      </c>
    </row>
    <row r="6268" spans="1:1" x14ac:dyDescent="0.25">
      <c r="A6268" t="str">
        <f t="shared" si="98"/>
        <v/>
      </c>
    </row>
    <row r="6269" spans="1:1" x14ac:dyDescent="0.25">
      <c r="A6269" t="str">
        <f t="shared" si="98"/>
        <v/>
      </c>
    </row>
    <row r="6270" spans="1:1" x14ac:dyDescent="0.25">
      <c r="A6270" t="str">
        <f t="shared" si="98"/>
        <v/>
      </c>
    </row>
    <row r="6271" spans="1:1" x14ac:dyDescent="0.25">
      <c r="A6271" t="str">
        <f t="shared" si="98"/>
        <v/>
      </c>
    </row>
    <row r="6272" spans="1:1" x14ac:dyDescent="0.25">
      <c r="A6272" t="str">
        <f t="shared" si="98"/>
        <v/>
      </c>
    </row>
    <row r="6273" spans="1:1" x14ac:dyDescent="0.25">
      <c r="A6273" t="str">
        <f t="shared" si="98"/>
        <v/>
      </c>
    </row>
    <row r="6274" spans="1:1" x14ac:dyDescent="0.25">
      <c r="A6274" t="str">
        <f t="shared" si="98"/>
        <v/>
      </c>
    </row>
    <row r="6275" spans="1:1" x14ac:dyDescent="0.25">
      <c r="A6275" t="str">
        <f t="shared" si="98"/>
        <v/>
      </c>
    </row>
    <row r="6276" spans="1:1" x14ac:dyDescent="0.25">
      <c r="A6276" t="str">
        <f t="shared" si="98"/>
        <v/>
      </c>
    </row>
    <row r="6277" spans="1:1" x14ac:dyDescent="0.25">
      <c r="A6277" t="str">
        <f t="shared" ref="A6277:A6340" si="99">B6277&amp;C6277</f>
        <v/>
      </c>
    </row>
    <row r="6278" spans="1:1" x14ac:dyDescent="0.25">
      <c r="A6278" t="str">
        <f t="shared" si="99"/>
        <v/>
      </c>
    </row>
    <row r="6279" spans="1:1" x14ac:dyDescent="0.25">
      <c r="A6279" t="str">
        <f t="shared" si="99"/>
        <v/>
      </c>
    </row>
    <row r="6280" spans="1:1" x14ac:dyDescent="0.25">
      <c r="A6280" t="str">
        <f t="shared" si="99"/>
        <v/>
      </c>
    </row>
    <row r="6281" spans="1:1" x14ac:dyDescent="0.25">
      <c r="A6281" t="str">
        <f t="shared" si="99"/>
        <v/>
      </c>
    </row>
    <row r="6282" spans="1:1" x14ac:dyDescent="0.25">
      <c r="A6282" t="str">
        <f t="shared" si="99"/>
        <v/>
      </c>
    </row>
    <row r="6283" spans="1:1" x14ac:dyDescent="0.25">
      <c r="A6283" t="str">
        <f t="shared" si="99"/>
        <v/>
      </c>
    </row>
    <row r="6284" spans="1:1" x14ac:dyDescent="0.25">
      <c r="A6284" t="str">
        <f t="shared" si="99"/>
        <v/>
      </c>
    </row>
    <row r="6285" spans="1:1" x14ac:dyDescent="0.25">
      <c r="A6285" t="str">
        <f t="shared" si="99"/>
        <v/>
      </c>
    </row>
    <row r="6286" spans="1:1" x14ac:dyDescent="0.25">
      <c r="A6286" t="str">
        <f t="shared" si="99"/>
        <v/>
      </c>
    </row>
    <row r="6287" spans="1:1" x14ac:dyDescent="0.25">
      <c r="A6287" t="str">
        <f t="shared" si="99"/>
        <v/>
      </c>
    </row>
    <row r="6288" spans="1:1" x14ac:dyDescent="0.25">
      <c r="A6288" t="str">
        <f t="shared" si="99"/>
        <v/>
      </c>
    </row>
    <row r="6289" spans="1:1" x14ac:dyDescent="0.25">
      <c r="A6289" t="str">
        <f t="shared" si="99"/>
        <v/>
      </c>
    </row>
    <row r="6290" spans="1:1" x14ac:dyDescent="0.25">
      <c r="A6290" t="str">
        <f t="shared" si="99"/>
        <v/>
      </c>
    </row>
    <row r="6291" spans="1:1" x14ac:dyDescent="0.25">
      <c r="A6291" t="str">
        <f t="shared" si="99"/>
        <v/>
      </c>
    </row>
    <row r="6292" spans="1:1" x14ac:dyDescent="0.25">
      <c r="A6292" t="str">
        <f t="shared" si="99"/>
        <v/>
      </c>
    </row>
    <row r="6293" spans="1:1" x14ac:dyDescent="0.25">
      <c r="A6293" t="str">
        <f t="shared" si="99"/>
        <v/>
      </c>
    </row>
    <row r="6294" spans="1:1" x14ac:dyDescent="0.25">
      <c r="A6294" t="str">
        <f t="shared" si="99"/>
        <v/>
      </c>
    </row>
    <row r="6295" spans="1:1" x14ac:dyDescent="0.25">
      <c r="A6295" t="str">
        <f t="shared" si="99"/>
        <v/>
      </c>
    </row>
    <row r="6296" spans="1:1" x14ac:dyDescent="0.25">
      <c r="A6296" t="str">
        <f t="shared" si="99"/>
        <v/>
      </c>
    </row>
    <row r="6297" spans="1:1" x14ac:dyDescent="0.25">
      <c r="A6297" t="str">
        <f t="shared" si="99"/>
        <v/>
      </c>
    </row>
    <row r="6298" spans="1:1" x14ac:dyDescent="0.25">
      <c r="A6298" t="str">
        <f t="shared" si="99"/>
        <v/>
      </c>
    </row>
    <row r="6299" spans="1:1" x14ac:dyDescent="0.25">
      <c r="A6299" t="str">
        <f t="shared" si="99"/>
        <v/>
      </c>
    </row>
    <row r="6300" spans="1:1" x14ac:dyDescent="0.25">
      <c r="A6300" t="str">
        <f t="shared" si="99"/>
        <v/>
      </c>
    </row>
    <row r="6301" spans="1:1" x14ac:dyDescent="0.25">
      <c r="A6301" t="str">
        <f t="shared" si="99"/>
        <v/>
      </c>
    </row>
    <row r="6302" spans="1:1" x14ac:dyDescent="0.25">
      <c r="A6302" t="str">
        <f t="shared" si="99"/>
        <v/>
      </c>
    </row>
    <row r="6303" spans="1:1" x14ac:dyDescent="0.25">
      <c r="A6303" t="str">
        <f t="shared" si="99"/>
        <v/>
      </c>
    </row>
    <row r="6304" spans="1:1" x14ac:dyDescent="0.25">
      <c r="A6304" t="str">
        <f t="shared" si="99"/>
        <v/>
      </c>
    </row>
    <row r="6305" spans="1:1" x14ac:dyDescent="0.25">
      <c r="A6305" t="str">
        <f t="shared" si="99"/>
        <v/>
      </c>
    </row>
    <row r="6306" spans="1:1" x14ac:dyDescent="0.25">
      <c r="A6306" t="str">
        <f t="shared" si="99"/>
        <v/>
      </c>
    </row>
    <row r="6307" spans="1:1" x14ac:dyDescent="0.25">
      <c r="A6307" t="str">
        <f t="shared" si="99"/>
        <v/>
      </c>
    </row>
    <row r="6308" spans="1:1" x14ac:dyDescent="0.25">
      <c r="A6308" t="str">
        <f t="shared" si="99"/>
        <v/>
      </c>
    </row>
    <row r="6309" spans="1:1" x14ac:dyDescent="0.25">
      <c r="A6309" t="str">
        <f t="shared" si="99"/>
        <v/>
      </c>
    </row>
    <row r="6310" spans="1:1" x14ac:dyDescent="0.25">
      <c r="A6310" t="str">
        <f t="shared" si="99"/>
        <v/>
      </c>
    </row>
    <row r="6311" spans="1:1" x14ac:dyDescent="0.25">
      <c r="A6311" t="str">
        <f t="shared" si="99"/>
        <v/>
      </c>
    </row>
    <row r="6312" spans="1:1" x14ac:dyDescent="0.25">
      <c r="A6312" t="str">
        <f t="shared" si="99"/>
        <v/>
      </c>
    </row>
    <row r="6313" spans="1:1" x14ac:dyDescent="0.25">
      <c r="A6313" t="str">
        <f t="shared" si="99"/>
        <v/>
      </c>
    </row>
    <row r="6314" spans="1:1" x14ac:dyDescent="0.25">
      <c r="A6314" t="str">
        <f t="shared" si="99"/>
        <v/>
      </c>
    </row>
    <row r="6315" spans="1:1" x14ac:dyDescent="0.25">
      <c r="A6315" t="str">
        <f t="shared" si="99"/>
        <v/>
      </c>
    </row>
    <row r="6316" spans="1:1" x14ac:dyDescent="0.25">
      <c r="A6316" t="str">
        <f t="shared" si="99"/>
        <v/>
      </c>
    </row>
    <row r="6317" spans="1:1" x14ac:dyDescent="0.25">
      <c r="A6317" t="str">
        <f t="shared" si="99"/>
        <v/>
      </c>
    </row>
    <row r="6318" spans="1:1" x14ac:dyDescent="0.25">
      <c r="A6318" t="str">
        <f t="shared" si="99"/>
        <v/>
      </c>
    </row>
    <row r="6319" spans="1:1" x14ac:dyDescent="0.25">
      <c r="A6319" t="str">
        <f t="shared" si="99"/>
        <v/>
      </c>
    </row>
    <row r="6320" spans="1:1" x14ac:dyDescent="0.25">
      <c r="A6320" t="str">
        <f t="shared" si="99"/>
        <v/>
      </c>
    </row>
    <row r="6321" spans="1:1" x14ac:dyDescent="0.25">
      <c r="A6321" t="str">
        <f t="shared" si="99"/>
        <v/>
      </c>
    </row>
    <row r="6322" spans="1:1" x14ac:dyDescent="0.25">
      <c r="A6322" t="str">
        <f t="shared" si="99"/>
        <v/>
      </c>
    </row>
    <row r="6323" spans="1:1" x14ac:dyDescent="0.25">
      <c r="A6323" t="str">
        <f t="shared" si="99"/>
        <v/>
      </c>
    </row>
    <row r="6324" spans="1:1" x14ac:dyDescent="0.25">
      <c r="A6324" t="str">
        <f t="shared" si="99"/>
        <v/>
      </c>
    </row>
    <row r="6325" spans="1:1" x14ac:dyDescent="0.25">
      <c r="A6325" t="str">
        <f t="shared" si="99"/>
        <v/>
      </c>
    </row>
    <row r="6326" spans="1:1" x14ac:dyDescent="0.25">
      <c r="A6326" t="str">
        <f t="shared" si="99"/>
        <v/>
      </c>
    </row>
    <row r="6327" spans="1:1" x14ac:dyDescent="0.25">
      <c r="A6327" t="str">
        <f t="shared" si="99"/>
        <v/>
      </c>
    </row>
    <row r="6328" spans="1:1" x14ac:dyDescent="0.25">
      <c r="A6328" t="str">
        <f t="shared" si="99"/>
        <v/>
      </c>
    </row>
    <row r="6329" spans="1:1" x14ac:dyDescent="0.25">
      <c r="A6329" t="str">
        <f t="shared" si="99"/>
        <v/>
      </c>
    </row>
    <row r="6330" spans="1:1" x14ac:dyDescent="0.25">
      <c r="A6330" t="str">
        <f t="shared" si="99"/>
        <v/>
      </c>
    </row>
    <row r="6331" spans="1:1" x14ac:dyDescent="0.25">
      <c r="A6331" t="str">
        <f t="shared" si="99"/>
        <v/>
      </c>
    </row>
    <row r="6332" spans="1:1" x14ac:dyDescent="0.25">
      <c r="A6332" t="str">
        <f t="shared" si="99"/>
        <v/>
      </c>
    </row>
    <row r="6333" spans="1:1" x14ac:dyDescent="0.25">
      <c r="A6333" t="str">
        <f t="shared" si="99"/>
        <v/>
      </c>
    </row>
    <row r="6334" spans="1:1" x14ac:dyDescent="0.25">
      <c r="A6334" t="str">
        <f t="shared" si="99"/>
        <v/>
      </c>
    </row>
    <row r="6335" spans="1:1" x14ac:dyDescent="0.25">
      <c r="A6335" t="str">
        <f t="shared" si="99"/>
        <v/>
      </c>
    </row>
    <row r="6336" spans="1:1" x14ac:dyDescent="0.25">
      <c r="A6336" t="str">
        <f t="shared" si="99"/>
        <v/>
      </c>
    </row>
    <row r="6337" spans="1:1" x14ac:dyDescent="0.25">
      <c r="A6337" t="str">
        <f t="shared" si="99"/>
        <v/>
      </c>
    </row>
    <row r="6338" spans="1:1" x14ac:dyDescent="0.25">
      <c r="A6338" t="str">
        <f t="shared" si="99"/>
        <v/>
      </c>
    </row>
    <row r="6339" spans="1:1" x14ac:dyDescent="0.25">
      <c r="A6339" t="str">
        <f t="shared" si="99"/>
        <v/>
      </c>
    </row>
    <row r="6340" spans="1:1" x14ac:dyDescent="0.25">
      <c r="A6340" t="str">
        <f t="shared" si="99"/>
        <v/>
      </c>
    </row>
    <row r="6341" spans="1:1" x14ac:dyDescent="0.25">
      <c r="A6341" t="str">
        <f t="shared" ref="A6341:A6404" si="100">B6341&amp;C6341</f>
        <v/>
      </c>
    </row>
    <row r="6342" spans="1:1" x14ac:dyDescent="0.25">
      <c r="A6342" t="str">
        <f t="shared" si="100"/>
        <v/>
      </c>
    </row>
    <row r="6343" spans="1:1" x14ac:dyDescent="0.25">
      <c r="A6343" t="str">
        <f t="shared" si="100"/>
        <v/>
      </c>
    </row>
    <row r="6344" spans="1:1" x14ac:dyDescent="0.25">
      <c r="A6344" t="str">
        <f t="shared" si="100"/>
        <v/>
      </c>
    </row>
    <row r="6345" spans="1:1" x14ac:dyDescent="0.25">
      <c r="A6345" t="str">
        <f t="shared" si="100"/>
        <v/>
      </c>
    </row>
    <row r="6346" spans="1:1" x14ac:dyDescent="0.25">
      <c r="A6346" t="str">
        <f t="shared" si="100"/>
        <v/>
      </c>
    </row>
    <row r="6347" spans="1:1" x14ac:dyDescent="0.25">
      <c r="A6347" t="str">
        <f t="shared" si="100"/>
        <v/>
      </c>
    </row>
    <row r="6348" spans="1:1" x14ac:dyDescent="0.25">
      <c r="A6348" t="str">
        <f t="shared" si="100"/>
        <v/>
      </c>
    </row>
    <row r="6349" spans="1:1" x14ac:dyDescent="0.25">
      <c r="A6349" t="str">
        <f t="shared" si="100"/>
        <v/>
      </c>
    </row>
    <row r="6350" spans="1:1" x14ac:dyDescent="0.25">
      <c r="A6350" t="str">
        <f t="shared" si="100"/>
        <v/>
      </c>
    </row>
    <row r="6351" spans="1:1" x14ac:dyDescent="0.25">
      <c r="A6351" t="str">
        <f t="shared" si="100"/>
        <v/>
      </c>
    </row>
    <row r="6352" spans="1:1" x14ac:dyDescent="0.25">
      <c r="A6352" t="str">
        <f t="shared" si="100"/>
        <v/>
      </c>
    </row>
    <row r="6353" spans="1:1" x14ac:dyDescent="0.25">
      <c r="A6353" t="str">
        <f t="shared" si="100"/>
        <v/>
      </c>
    </row>
    <row r="6354" spans="1:1" x14ac:dyDescent="0.25">
      <c r="A6354" t="str">
        <f t="shared" si="100"/>
        <v/>
      </c>
    </row>
    <row r="6355" spans="1:1" x14ac:dyDescent="0.25">
      <c r="A6355" t="str">
        <f t="shared" si="100"/>
        <v/>
      </c>
    </row>
    <row r="6356" spans="1:1" x14ac:dyDescent="0.25">
      <c r="A6356" t="str">
        <f t="shared" si="100"/>
        <v/>
      </c>
    </row>
    <row r="6357" spans="1:1" x14ac:dyDescent="0.25">
      <c r="A6357" t="str">
        <f t="shared" si="100"/>
        <v/>
      </c>
    </row>
    <row r="6358" spans="1:1" x14ac:dyDescent="0.25">
      <c r="A6358" t="str">
        <f t="shared" si="100"/>
        <v/>
      </c>
    </row>
    <row r="6359" spans="1:1" x14ac:dyDescent="0.25">
      <c r="A6359" t="str">
        <f t="shared" si="100"/>
        <v/>
      </c>
    </row>
    <row r="6360" spans="1:1" x14ac:dyDescent="0.25">
      <c r="A6360" t="str">
        <f t="shared" si="100"/>
        <v/>
      </c>
    </row>
    <row r="6361" spans="1:1" x14ac:dyDescent="0.25">
      <c r="A6361" t="str">
        <f t="shared" si="100"/>
        <v/>
      </c>
    </row>
    <row r="6362" spans="1:1" x14ac:dyDescent="0.25">
      <c r="A6362" t="str">
        <f t="shared" si="100"/>
        <v/>
      </c>
    </row>
    <row r="6363" spans="1:1" x14ac:dyDescent="0.25">
      <c r="A6363" t="str">
        <f t="shared" si="100"/>
        <v/>
      </c>
    </row>
    <row r="6364" spans="1:1" x14ac:dyDescent="0.25">
      <c r="A6364" t="str">
        <f t="shared" si="100"/>
        <v/>
      </c>
    </row>
    <row r="6365" spans="1:1" x14ac:dyDescent="0.25">
      <c r="A6365" t="str">
        <f t="shared" si="100"/>
        <v/>
      </c>
    </row>
    <row r="6366" spans="1:1" x14ac:dyDescent="0.25">
      <c r="A6366" t="str">
        <f t="shared" si="100"/>
        <v/>
      </c>
    </row>
    <row r="6367" spans="1:1" x14ac:dyDescent="0.25">
      <c r="A6367" t="str">
        <f t="shared" si="100"/>
        <v/>
      </c>
    </row>
    <row r="6368" spans="1:1" x14ac:dyDescent="0.25">
      <c r="A6368" t="str">
        <f t="shared" si="100"/>
        <v/>
      </c>
    </row>
    <row r="6369" spans="1:1" x14ac:dyDescent="0.25">
      <c r="A6369" t="str">
        <f t="shared" si="100"/>
        <v/>
      </c>
    </row>
    <row r="6370" spans="1:1" x14ac:dyDescent="0.25">
      <c r="A6370" t="str">
        <f t="shared" si="100"/>
        <v/>
      </c>
    </row>
    <row r="6371" spans="1:1" x14ac:dyDescent="0.25">
      <c r="A6371" t="str">
        <f t="shared" si="100"/>
        <v/>
      </c>
    </row>
    <row r="6372" spans="1:1" x14ac:dyDescent="0.25">
      <c r="A6372" t="str">
        <f t="shared" si="100"/>
        <v/>
      </c>
    </row>
    <row r="6373" spans="1:1" x14ac:dyDescent="0.25">
      <c r="A6373" t="str">
        <f t="shared" si="100"/>
        <v/>
      </c>
    </row>
    <row r="6374" spans="1:1" x14ac:dyDescent="0.25">
      <c r="A6374" t="str">
        <f t="shared" si="100"/>
        <v/>
      </c>
    </row>
    <row r="6375" spans="1:1" x14ac:dyDescent="0.25">
      <c r="A6375" t="str">
        <f t="shared" si="100"/>
        <v/>
      </c>
    </row>
    <row r="6376" spans="1:1" x14ac:dyDescent="0.25">
      <c r="A6376" t="str">
        <f t="shared" si="100"/>
        <v/>
      </c>
    </row>
    <row r="6377" spans="1:1" x14ac:dyDescent="0.25">
      <c r="A6377" t="str">
        <f t="shared" si="100"/>
        <v/>
      </c>
    </row>
    <row r="6378" spans="1:1" x14ac:dyDescent="0.25">
      <c r="A6378" t="str">
        <f t="shared" si="100"/>
        <v/>
      </c>
    </row>
    <row r="6379" spans="1:1" x14ac:dyDescent="0.25">
      <c r="A6379" t="str">
        <f t="shared" si="100"/>
        <v/>
      </c>
    </row>
    <row r="6380" spans="1:1" x14ac:dyDescent="0.25">
      <c r="A6380" t="str">
        <f t="shared" si="100"/>
        <v/>
      </c>
    </row>
    <row r="6381" spans="1:1" x14ac:dyDescent="0.25">
      <c r="A6381" t="str">
        <f t="shared" si="100"/>
        <v/>
      </c>
    </row>
    <row r="6382" spans="1:1" x14ac:dyDescent="0.25">
      <c r="A6382" t="str">
        <f t="shared" si="100"/>
        <v/>
      </c>
    </row>
    <row r="6383" spans="1:1" x14ac:dyDescent="0.25">
      <c r="A6383" t="str">
        <f t="shared" si="100"/>
        <v/>
      </c>
    </row>
    <row r="6384" spans="1:1" x14ac:dyDescent="0.25">
      <c r="A6384" t="str">
        <f t="shared" si="100"/>
        <v/>
      </c>
    </row>
    <row r="6385" spans="1:1" x14ac:dyDescent="0.25">
      <c r="A6385" t="str">
        <f t="shared" si="100"/>
        <v/>
      </c>
    </row>
    <row r="6386" spans="1:1" x14ac:dyDescent="0.25">
      <c r="A6386" t="str">
        <f t="shared" si="100"/>
        <v/>
      </c>
    </row>
    <row r="6387" spans="1:1" x14ac:dyDescent="0.25">
      <c r="A6387" t="str">
        <f t="shared" si="100"/>
        <v/>
      </c>
    </row>
    <row r="6388" spans="1:1" x14ac:dyDescent="0.25">
      <c r="A6388" t="str">
        <f t="shared" si="100"/>
        <v/>
      </c>
    </row>
    <row r="6389" spans="1:1" x14ac:dyDescent="0.25">
      <c r="A6389" t="str">
        <f t="shared" si="100"/>
        <v/>
      </c>
    </row>
    <row r="6390" spans="1:1" x14ac:dyDescent="0.25">
      <c r="A6390" t="str">
        <f t="shared" si="100"/>
        <v/>
      </c>
    </row>
    <row r="6391" spans="1:1" x14ac:dyDescent="0.25">
      <c r="A6391" t="str">
        <f t="shared" si="100"/>
        <v/>
      </c>
    </row>
    <row r="6392" spans="1:1" x14ac:dyDescent="0.25">
      <c r="A6392" t="str">
        <f t="shared" si="100"/>
        <v/>
      </c>
    </row>
    <row r="6393" spans="1:1" x14ac:dyDescent="0.25">
      <c r="A6393" t="str">
        <f t="shared" si="100"/>
        <v/>
      </c>
    </row>
    <row r="6394" spans="1:1" x14ac:dyDescent="0.25">
      <c r="A6394" t="str">
        <f t="shared" si="100"/>
        <v/>
      </c>
    </row>
    <row r="6395" spans="1:1" x14ac:dyDescent="0.25">
      <c r="A6395" t="str">
        <f t="shared" si="100"/>
        <v/>
      </c>
    </row>
    <row r="6396" spans="1:1" x14ac:dyDescent="0.25">
      <c r="A6396" t="str">
        <f t="shared" si="100"/>
        <v/>
      </c>
    </row>
    <row r="6397" spans="1:1" x14ac:dyDescent="0.25">
      <c r="A6397" t="str">
        <f t="shared" si="100"/>
        <v/>
      </c>
    </row>
    <row r="6398" spans="1:1" x14ac:dyDescent="0.25">
      <c r="A6398" t="str">
        <f t="shared" si="100"/>
        <v/>
      </c>
    </row>
    <row r="6399" spans="1:1" x14ac:dyDescent="0.25">
      <c r="A6399" t="str">
        <f t="shared" si="100"/>
        <v/>
      </c>
    </row>
    <row r="6400" spans="1:1" x14ac:dyDescent="0.25">
      <c r="A6400" t="str">
        <f t="shared" si="100"/>
        <v/>
      </c>
    </row>
    <row r="6401" spans="1:1" x14ac:dyDescent="0.25">
      <c r="A6401" t="str">
        <f t="shared" si="100"/>
        <v/>
      </c>
    </row>
    <row r="6402" spans="1:1" x14ac:dyDescent="0.25">
      <c r="A6402" t="str">
        <f t="shared" si="100"/>
        <v/>
      </c>
    </row>
    <row r="6403" spans="1:1" x14ac:dyDescent="0.25">
      <c r="A6403" t="str">
        <f t="shared" si="100"/>
        <v/>
      </c>
    </row>
    <row r="6404" spans="1:1" x14ac:dyDescent="0.25">
      <c r="A6404" t="str">
        <f t="shared" si="100"/>
        <v/>
      </c>
    </row>
    <row r="6405" spans="1:1" x14ac:dyDescent="0.25">
      <c r="A6405" t="str">
        <f t="shared" ref="A6405:A6468" si="101">B6405&amp;C6405</f>
        <v/>
      </c>
    </row>
    <row r="6406" spans="1:1" x14ac:dyDescent="0.25">
      <c r="A6406" t="str">
        <f t="shared" si="101"/>
        <v/>
      </c>
    </row>
    <row r="6407" spans="1:1" x14ac:dyDescent="0.25">
      <c r="A6407" t="str">
        <f t="shared" si="101"/>
        <v/>
      </c>
    </row>
    <row r="6408" spans="1:1" x14ac:dyDescent="0.25">
      <c r="A6408" t="str">
        <f t="shared" si="101"/>
        <v/>
      </c>
    </row>
    <row r="6409" spans="1:1" x14ac:dyDescent="0.25">
      <c r="A6409" t="str">
        <f t="shared" si="101"/>
        <v/>
      </c>
    </row>
    <row r="6410" spans="1:1" x14ac:dyDescent="0.25">
      <c r="A6410" t="str">
        <f t="shared" si="101"/>
        <v/>
      </c>
    </row>
    <row r="6411" spans="1:1" x14ac:dyDescent="0.25">
      <c r="A6411" t="str">
        <f t="shared" si="101"/>
        <v/>
      </c>
    </row>
    <row r="6412" spans="1:1" x14ac:dyDescent="0.25">
      <c r="A6412" t="str">
        <f t="shared" si="101"/>
        <v/>
      </c>
    </row>
    <row r="6413" spans="1:1" x14ac:dyDescent="0.25">
      <c r="A6413" t="str">
        <f t="shared" si="101"/>
        <v/>
      </c>
    </row>
    <row r="6414" spans="1:1" x14ac:dyDescent="0.25">
      <c r="A6414" t="str">
        <f t="shared" si="101"/>
        <v/>
      </c>
    </row>
    <row r="6415" spans="1:1" x14ac:dyDescent="0.25">
      <c r="A6415" t="str">
        <f t="shared" si="101"/>
        <v/>
      </c>
    </row>
    <row r="6416" spans="1:1" x14ac:dyDescent="0.25">
      <c r="A6416" t="str">
        <f t="shared" si="101"/>
        <v/>
      </c>
    </row>
    <row r="6417" spans="1:1" x14ac:dyDescent="0.25">
      <c r="A6417" t="str">
        <f t="shared" si="101"/>
        <v/>
      </c>
    </row>
    <row r="6418" spans="1:1" x14ac:dyDescent="0.25">
      <c r="A6418" t="str">
        <f t="shared" si="101"/>
        <v/>
      </c>
    </row>
    <row r="6419" spans="1:1" x14ac:dyDescent="0.25">
      <c r="A6419" t="str">
        <f t="shared" si="101"/>
        <v/>
      </c>
    </row>
    <row r="6420" spans="1:1" x14ac:dyDescent="0.25">
      <c r="A6420" t="str">
        <f t="shared" si="101"/>
        <v/>
      </c>
    </row>
    <row r="6421" spans="1:1" x14ac:dyDescent="0.25">
      <c r="A6421" t="str">
        <f t="shared" si="101"/>
        <v/>
      </c>
    </row>
    <row r="6422" spans="1:1" x14ac:dyDescent="0.25">
      <c r="A6422" t="str">
        <f t="shared" si="101"/>
        <v/>
      </c>
    </row>
    <row r="6423" spans="1:1" x14ac:dyDescent="0.25">
      <c r="A6423" t="str">
        <f t="shared" si="101"/>
        <v/>
      </c>
    </row>
    <row r="6424" spans="1:1" x14ac:dyDescent="0.25">
      <c r="A6424" t="str">
        <f t="shared" si="101"/>
        <v/>
      </c>
    </row>
    <row r="6425" spans="1:1" x14ac:dyDescent="0.25">
      <c r="A6425" t="str">
        <f t="shared" si="101"/>
        <v/>
      </c>
    </row>
    <row r="6426" spans="1:1" x14ac:dyDescent="0.25">
      <c r="A6426" t="str">
        <f t="shared" si="101"/>
        <v/>
      </c>
    </row>
    <row r="6427" spans="1:1" x14ac:dyDescent="0.25">
      <c r="A6427" t="str">
        <f t="shared" si="101"/>
        <v/>
      </c>
    </row>
    <row r="6428" spans="1:1" x14ac:dyDescent="0.25">
      <c r="A6428" t="str">
        <f t="shared" si="101"/>
        <v/>
      </c>
    </row>
    <row r="6429" spans="1:1" x14ac:dyDescent="0.25">
      <c r="A6429" t="str">
        <f t="shared" si="101"/>
        <v/>
      </c>
    </row>
    <row r="6430" spans="1:1" x14ac:dyDescent="0.25">
      <c r="A6430" t="str">
        <f t="shared" si="101"/>
        <v/>
      </c>
    </row>
    <row r="6431" spans="1:1" x14ac:dyDescent="0.25">
      <c r="A6431" t="str">
        <f t="shared" si="101"/>
        <v/>
      </c>
    </row>
    <row r="6432" spans="1:1" x14ac:dyDescent="0.25">
      <c r="A6432" t="str">
        <f t="shared" si="101"/>
        <v/>
      </c>
    </row>
    <row r="6433" spans="1:1" x14ac:dyDescent="0.25">
      <c r="A6433" t="str">
        <f t="shared" si="101"/>
        <v/>
      </c>
    </row>
    <row r="6434" spans="1:1" x14ac:dyDescent="0.25">
      <c r="A6434" t="str">
        <f t="shared" si="101"/>
        <v/>
      </c>
    </row>
    <row r="6435" spans="1:1" x14ac:dyDescent="0.25">
      <c r="A6435" t="str">
        <f t="shared" si="101"/>
        <v/>
      </c>
    </row>
    <row r="6436" spans="1:1" x14ac:dyDescent="0.25">
      <c r="A6436" t="str">
        <f t="shared" si="101"/>
        <v/>
      </c>
    </row>
    <row r="6437" spans="1:1" x14ac:dyDescent="0.25">
      <c r="A6437" t="str">
        <f t="shared" si="101"/>
        <v/>
      </c>
    </row>
    <row r="6438" spans="1:1" x14ac:dyDescent="0.25">
      <c r="A6438" t="str">
        <f t="shared" si="101"/>
        <v/>
      </c>
    </row>
    <row r="6439" spans="1:1" x14ac:dyDescent="0.25">
      <c r="A6439" t="str">
        <f t="shared" si="101"/>
        <v/>
      </c>
    </row>
    <row r="6440" spans="1:1" x14ac:dyDescent="0.25">
      <c r="A6440" t="str">
        <f t="shared" si="101"/>
        <v/>
      </c>
    </row>
    <row r="6441" spans="1:1" x14ac:dyDescent="0.25">
      <c r="A6441" t="str">
        <f t="shared" si="101"/>
        <v/>
      </c>
    </row>
    <row r="6442" spans="1:1" x14ac:dyDescent="0.25">
      <c r="A6442" t="str">
        <f t="shared" si="101"/>
        <v/>
      </c>
    </row>
    <row r="6443" spans="1:1" x14ac:dyDescent="0.25">
      <c r="A6443" t="str">
        <f t="shared" si="101"/>
        <v/>
      </c>
    </row>
    <row r="6444" spans="1:1" x14ac:dyDescent="0.25">
      <c r="A6444" t="str">
        <f t="shared" si="101"/>
        <v/>
      </c>
    </row>
    <row r="6445" spans="1:1" x14ac:dyDescent="0.25">
      <c r="A6445" t="str">
        <f t="shared" si="101"/>
        <v/>
      </c>
    </row>
    <row r="6446" spans="1:1" x14ac:dyDescent="0.25">
      <c r="A6446" t="str">
        <f t="shared" si="101"/>
        <v/>
      </c>
    </row>
    <row r="6447" spans="1:1" x14ac:dyDescent="0.25">
      <c r="A6447" t="str">
        <f t="shared" si="101"/>
        <v/>
      </c>
    </row>
    <row r="6448" spans="1:1" x14ac:dyDescent="0.25">
      <c r="A6448" t="str">
        <f t="shared" si="101"/>
        <v/>
      </c>
    </row>
    <row r="6449" spans="1:1" x14ac:dyDescent="0.25">
      <c r="A6449" t="str">
        <f t="shared" si="101"/>
        <v/>
      </c>
    </row>
    <row r="6450" spans="1:1" x14ac:dyDescent="0.25">
      <c r="A6450" t="str">
        <f t="shared" si="101"/>
        <v/>
      </c>
    </row>
    <row r="6451" spans="1:1" x14ac:dyDescent="0.25">
      <c r="A6451" t="str">
        <f t="shared" si="101"/>
        <v/>
      </c>
    </row>
    <row r="6452" spans="1:1" x14ac:dyDescent="0.25">
      <c r="A6452" t="str">
        <f t="shared" si="101"/>
        <v/>
      </c>
    </row>
    <row r="6453" spans="1:1" x14ac:dyDescent="0.25">
      <c r="A6453" t="str">
        <f t="shared" si="101"/>
        <v/>
      </c>
    </row>
    <row r="6454" spans="1:1" x14ac:dyDescent="0.25">
      <c r="A6454" t="str">
        <f t="shared" si="101"/>
        <v/>
      </c>
    </row>
    <row r="6455" spans="1:1" x14ac:dyDescent="0.25">
      <c r="A6455" t="str">
        <f t="shared" si="101"/>
        <v/>
      </c>
    </row>
    <row r="6456" spans="1:1" x14ac:dyDescent="0.25">
      <c r="A6456" t="str">
        <f t="shared" si="101"/>
        <v/>
      </c>
    </row>
    <row r="6457" spans="1:1" x14ac:dyDescent="0.25">
      <c r="A6457" t="str">
        <f t="shared" si="101"/>
        <v/>
      </c>
    </row>
    <row r="6458" spans="1:1" x14ac:dyDescent="0.25">
      <c r="A6458" t="str">
        <f t="shared" si="101"/>
        <v/>
      </c>
    </row>
    <row r="6459" spans="1:1" x14ac:dyDescent="0.25">
      <c r="A6459" t="str">
        <f t="shared" si="101"/>
        <v/>
      </c>
    </row>
    <row r="6460" spans="1:1" x14ac:dyDescent="0.25">
      <c r="A6460" t="str">
        <f t="shared" si="101"/>
        <v/>
      </c>
    </row>
    <row r="6461" spans="1:1" x14ac:dyDescent="0.25">
      <c r="A6461" t="str">
        <f t="shared" si="101"/>
        <v/>
      </c>
    </row>
    <row r="6462" spans="1:1" x14ac:dyDescent="0.25">
      <c r="A6462" t="str">
        <f t="shared" si="101"/>
        <v/>
      </c>
    </row>
    <row r="6463" spans="1:1" x14ac:dyDescent="0.25">
      <c r="A6463" t="str">
        <f t="shared" si="101"/>
        <v/>
      </c>
    </row>
    <row r="6464" spans="1:1" x14ac:dyDescent="0.25">
      <c r="A6464" t="str">
        <f t="shared" si="101"/>
        <v/>
      </c>
    </row>
    <row r="6465" spans="1:1" x14ac:dyDescent="0.25">
      <c r="A6465" t="str">
        <f t="shared" si="101"/>
        <v/>
      </c>
    </row>
    <row r="6466" spans="1:1" x14ac:dyDescent="0.25">
      <c r="A6466" t="str">
        <f t="shared" si="101"/>
        <v/>
      </c>
    </row>
    <row r="6467" spans="1:1" x14ac:dyDescent="0.25">
      <c r="A6467" t="str">
        <f t="shared" si="101"/>
        <v/>
      </c>
    </row>
    <row r="6468" spans="1:1" x14ac:dyDescent="0.25">
      <c r="A6468" t="str">
        <f t="shared" si="101"/>
        <v/>
      </c>
    </row>
    <row r="6469" spans="1:1" x14ac:dyDescent="0.25">
      <c r="A6469" t="str">
        <f t="shared" ref="A6469:A6532" si="102">B6469&amp;C6469</f>
        <v/>
      </c>
    </row>
    <row r="6470" spans="1:1" x14ac:dyDescent="0.25">
      <c r="A6470" t="str">
        <f t="shared" si="102"/>
        <v/>
      </c>
    </row>
    <row r="6471" spans="1:1" x14ac:dyDescent="0.25">
      <c r="A6471" t="str">
        <f t="shared" si="102"/>
        <v/>
      </c>
    </row>
    <row r="6472" spans="1:1" x14ac:dyDescent="0.25">
      <c r="A6472" t="str">
        <f t="shared" si="102"/>
        <v/>
      </c>
    </row>
    <row r="6473" spans="1:1" x14ac:dyDescent="0.25">
      <c r="A6473" t="str">
        <f t="shared" si="102"/>
        <v/>
      </c>
    </row>
    <row r="6474" spans="1:1" x14ac:dyDescent="0.25">
      <c r="A6474" t="str">
        <f t="shared" si="102"/>
        <v/>
      </c>
    </row>
    <row r="6475" spans="1:1" x14ac:dyDescent="0.25">
      <c r="A6475" t="str">
        <f t="shared" si="102"/>
        <v/>
      </c>
    </row>
    <row r="6476" spans="1:1" x14ac:dyDescent="0.25">
      <c r="A6476" t="str">
        <f t="shared" si="102"/>
        <v/>
      </c>
    </row>
    <row r="6477" spans="1:1" x14ac:dyDescent="0.25">
      <c r="A6477" t="str">
        <f t="shared" si="102"/>
        <v/>
      </c>
    </row>
    <row r="6478" spans="1:1" x14ac:dyDescent="0.25">
      <c r="A6478" t="str">
        <f t="shared" si="102"/>
        <v/>
      </c>
    </row>
    <row r="6479" spans="1:1" x14ac:dyDescent="0.25">
      <c r="A6479" t="str">
        <f t="shared" si="102"/>
        <v/>
      </c>
    </row>
    <row r="6480" spans="1:1" x14ac:dyDescent="0.25">
      <c r="A6480" t="str">
        <f t="shared" si="102"/>
        <v/>
      </c>
    </row>
    <row r="6481" spans="1:1" x14ac:dyDescent="0.25">
      <c r="A6481" t="str">
        <f t="shared" si="102"/>
        <v/>
      </c>
    </row>
    <row r="6482" spans="1:1" x14ac:dyDescent="0.25">
      <c r="A6482" t="str">
        <f t="shared" si="102"/>
        <v/>
      </c>
    </row>
    <row r="6483" spans="1:1" x14ac:dyDescent="0.25">
      <c r="A6483" t="str">
        <f t="shared" si="102"/>
        <v/>
      </c>
    </row>
    <row r="6484" spans="1:1" x14ac:dyDescent="0.25">
      <c r="A6484" t="str">
        <f t="shared" si="102"/>
        <v/>
      </c>
    </row>
    <row r="6485" spans="1:1" x14ac:dyDescent="0.25">
      <c r="A6485" t="str">
        <f t="shared" si="102"/>
        <v/>
      </c>
    </row>
    <row r="6486" spans="1:1" x14ac:dyDescent="0.25">
      <c r="A6486" t="str">
        <f t="shared" si="102"/>
        <v/>
      </c>
    </row>
    <row r="6487" spans="1:1" x14ac:dyDescent="0.25">
      <c r="A6487" t="str">
        <f t="shared" si="102"/>
        <v/>
      </c>
    </row>
    <row r="6488" spans="1:1" x14ac:dyDescent="0.25">
      <c r="A6488" t="str">
        <f t="shared" si="102"/>
        <v/>
      </c>
    </row>
    <row r="6489" spans="1:1" x14ac:dyDescent="0.25">
      <c r="A6489" t="str">
        <f t="shared" si="102"/>
        <v/>
      </c>
    </row>
    <row r="6490" spans="1:1" x14ac:dyDescent="0.25">
      <c r="A6490" t="str">
        <f t="shared" si="102"/>
        <v/>
      </c>
    </row>
    <row r="6491" spans="1:1" x14ac:dyDescent="0.25">
      <c r="A6491" t="str">
        <f t="shared" si="102"/>
        <v/>
      </c>
    </row>
    <row r="6492" spans="1:1" x14ac:dyDescent="0.25">
      <c r="A6492" t="str">
        <f t="shared" si="102"/>
        <v/>
      </c>
    </row>
    <row r="6493" spans="1:1" x14ac:dyDescent="0.25">
      <c r="A6493" t="str">
        <f t="shared" si="102"/>
        <v/>
      </c>
    </row>
    <row r="6494" spans="1:1" x14ac:dyDescent="0.25">
      <c r="A6494" t="str">
        <f t="shared" si="102"/>
        <v/>
      </c>
    </row>
    <row r="6495" spans="1:1" x14ac:dyDescent="0.25">
      <c r="A6495" t="str">
        <f t="shared" si="102"/>
        <v/>
      </c>
    </row>
    <row r="6496" spans="1:1" x14ac:dyDescent="0.25">
      <c r="A6496" t="str">
        <f t="shared" si="102"/>
        <v/>
      </c>
    </row>
    <row r="6497" spans="1:1" x14ac:dyDescent="0.25">
      <c r="A6497" t="str">
        <f t="shared" si="102"/>
        <v/>
      </c>
    </row>
    <row r="6498" spans="1:1" x14ac:dyDescent="0.25">
      <c r="A6498" t="str">
        <f t="shared" si="102"/>
        <v/>
      </c>
    </row>
    <row r="6499" spans="1:1" x14ac:dyDescent="0.25">
      <c r="A6499" t="str">
        <f t="shared" si="102"/>
        <v/>
      </c>
    </row>
    <row r="6500" spans="1:1" x14ac:dyDescent="0.25">
      <c r="A6500" t="str">
        <f t="shared" si="102"/>
        <v/>
      </c>
    </row>
    <row r="6501" spans="1:1" x14ac:dyDescent="0.25">
      <c r="A6501" t="str">
        <f t="shared" si="102"/>
        <v/>
      </c>
    </row>
    <row r="6502" spans="1:1" x14ac:dyDescent="0.25">
      <c r="A6502" t="str">
        <f t="shared" si="102"/>
        <v/>
      </c>
    </row>
    <row r="6503" spans="1:1" x14ac:dyDescent="0.25">
      <c r="A6503" t="str">
        <f t="shared" si="102"/>
        <v/>
      </c>
    </row>
    <row r="6504" spans="1:1" x14ac:dyDescent="0.25">
      <c r="A6504" t="str">
        <f t="shared" si="102"/>
        <v/>
      </c>
    </row>
    <row r="6505" spans="1:1" x14ac:dyDescent="0.25">
      <c r="A6505" t="str">
        <f t="shared" si="102"/>
        <v/>
      </c>
    </row>
    <row r="6506" spans="1:1" x14ac:dyDescent="0.25">
      <c r="A6506" t="str">
        <f t="shared" si="102"/>
        <v/>
      </c>
    </row>
    <row r="6507" spans="1:1" x14ac:dyDescent="0.25">
      <c r="A6507" t="str">
        <f t="shared" si="102"/>
        <v/>
      </c>
    </row>
    <row r="6508" spans="1:1" x14ac:dyDescent="0.25">
      <c r="A6508" t="str">
        <f t="shared" si="102"/>
        <v/>
      </c>
    </row>
    <row r="6509" spans="1:1" x14ac:dyDescent="0.25">
      <c r="A6509" t="str">
        <f t="shared" si="102"/>
        <v/>
      </c>
    </row>
    <row r="6510" spans="1:1" x14ac:dyDescent="0.25">
      <c r="A6510" t="str">
        <f t="shared" si="102"/>
        <v/>
      </c>
    </row>
    <row r="6511" spans="1:1" x14ac:dyDescent="0.25">
      <c r="A6511" t="str">
        <f t="shared" si="102"/>
        <v/>
      </c>
    </row>
    <row r="6512" spans="1:1" x14ac:dyDescent="0.25">
      <c r="A6512" t="str">
        <f t="shared" si="102"/>
        <v/>
      </c>
    </row>
    <row r="6513" spans="1:1" x14ac:dyDescent="0.25">
      <c r="A6513" t="str">
        <f t="shared" si="102"/>
        <v/>
      </c>
    </row>
    <row r="6514" spans="1:1" x14ac:dyDescent="0.25">
      <c r="A6514" t="str">
        <f t="shared" si="102"/>
        <v/>
      </c>
    </row>
    <row r="6515" spans="1:1" x14ac:dyDescent="0.25">
      <c r="A6515" t="str">
        <f t="shared" si="102"/>
        <v/>
      </c>
    </row>
    <row r="6516" spans="1:1" x14ac:dyDescent="0.25">
      <c r="A6516" t="str">
        <f t="shared" si="102"/>
        <v/>
      </c>
    </row>
    <row r="6517" spans="1:1" x14ac:dyDescent="0.25">
      <c r="A6517" t="str">
        <f t="shared" si="102"/>
        <v/>
      </c>
    </row>
    <row r="6518" spans="1:1" x14ac:dyDescent="0.25">
      <c r="A6518" t="str">
        <f t="shared" si="102"/>
        <v/>
      </c>
    </row>
    <row r="6519" spans="1:1" x14ac:dyDescent="0.25">
      <c r="A6519" t="str">
        <f t="shared" si="102"/>
        <v/>
      </c>
    </row>
    <row r="6520" spans="1:1" x14ac:dyDescent="0.25">
      <c r="A6520" t="str">
        <f t="shared" si="102"/>
        <v/>
      </c>
    </row>
    <row r="6521" spans="1:1" x14ac:dyDescent="0.25">
      <c r="A6521" t="str">
        <f t="shared" si="102"/>
        <v/>
      </c>
    </row>
    <row r="6522" spans="1:1" x14ac:dyDescent="0.25">
      <c r="A6522" t="str">
        <f t="shared" si="102"/>
        <v/>
      </c>
    </row>
    <row r="6523" spans="1:1" x14ac:dyDescent="0.25">
      <c r="A6523" t="str">
        <f t="shared" si="102"/>
        <v/>
      </c>
    </row>
    <row r="6524" spans="1:1" x14ac:dyDescent="0.25">
      <c r="A6524" t="str">
        <f t="shared" si="102"/>
        <v/>
      </c>
    </row>
    <row r="6525" spans="1:1" x14ac:dyDescent="0.25">
      <c r="A6525" t="str">
        <f t="shared" si="102"/>
        <v/>
      </c>
    </row>
    <row r="6526" spans="1:1" x14ac:dyDescent="0.25">
      <c r="A6526" t="str">
        <f t="shared" si="102"/>
        <v/>
      </c>
    </row>
    <row r="6527" spans="1:1" x14ac:dyDescent="0.25">
      <c r="A6527" t="str">
        <f t="shared" si="102"/>
        <v/>
      </c>
    </row>
    <row r="6528" spans="1:1" x14ac:dyDescent="0.25">
      <c r="A6528" t="str">
        <f t="shared" si="102"/>
        <v/>
      </c>
    </row>
    <row r="6529" spans="1:1" x14ac:dyDescent="0.25">
      <c r="A6529" t="str">
        <f t="shared" si="102"/>
        <v/>
      </c>
    </row>
    <row r="6530" spans="1:1" x14ac:dyDescent="0.25">
      <c r="A6530" t="str">
        <f t="shared" si="102"/>
        <v/>
      </c>
    </row>
    <row r="6531" spans="1:1" x14ac:dyDescent="0.25">
      <c r="A6531" t="str">
        <f t="shared" si="102"/>
        <v/>
      </c>
    </row>
    <row r="6532" spans="1:1" x14ac:dyDescent="0.25">
      <c r="A6532" t="str">
        <f t="shared" si="102"/>
        <v/>
      </c>
    </row>
    <row r="6533" spans="1:1" x14ac:dyDescent="0.25">
      <c r="A6533" t="str">
        <f t="shared" ref="A6533:A6596" si="103">B6533&amp;C6533</f>
        <v/>
      </c>
    </row>
    <row r="6534" spans="1:1" x14ac:dyDescent="0.25">
      <c r="A6534" t="str">
        <f t="shared" si="103"/>
        <v/>
      </c>
    </row>
    <row r="6535" spans="1:1" x14ac:dyDescent="0.25">
      <c r="A6535" t="str">
        <f t="shared" si="103"/>
        <v/>
      </c>
    </row>
    <row r="6536" spans="1:1" x14ac:dyDescent="0.25">
      <c r="A6536" t="str">
        <f t="shared" si="103"/>
        <v/>
      </c>
    </row>
    <row r="6537" spans="1:1" x14ac:dyDescent="0.25">
      <c r="A6537" t="str">
        <f t="shared" si="103"/>
        <v/>
      </c>
    </row>
    <row r="6538" spans="1:1" x14ac:dyDescent="0.25">
      <c r="A6538" t="str">
        <f t="shared" si="103"/>
        <v/>
      </c>
    </row>
    <row r="6539" spans="1:1" x14ac:dyDescent="0.25">
      <c r="A6539" t="str">
        <f t="shared" si="103"/>
        <v/>
      </c>
    </row>
    <row r="6540" spans="1:1" x14ac:dyDescent="0.25">
      <c r="A6540" t="str">
        <f t="shared" si="103"/>
        <v/>
      </c>
    </row>
    <row r="6541" spans="1:1" x14ac:dyDescent="0.25">
      <c r="A6541" t="str">
        <f t="shared" si="103"/>
        <v/>
      </c>
    </row>
    <row r="6542" spans="1:1" x14ac:dyDescent="0.25">
      <c r="A6542" t="str">
        <f t="shared" si="103"/>
        <v/>
      </c>
    </row>
    <row r="6543" spans="1:1" x14ac:dyDescent="0.25">
      <c r="A6543" t="str">
        <f t="shared" si="103"/>
        <v/>
      </c>
    </row>
    <row r="6544" spans="1:1" x14ac:dyDescent="0.25">
      <c r="A6544" t="str">
        <f t="shared" si="103"/>
        <v/>
      </c>
    </row>
    <row r="6545" spans="1:1" x14ac:dyDescent="0.25">
      <c r="A6545" t="str">
        <f t="shared" si="103"/>
        <v/>
      </c>
    </row>
    <row r="6546" spans="1:1" x14ac:dyDescent="0.25">
      <c r="A6546" t="str">
        <f t="shared" si="103"/>
        <v/>
      </c>
    </row>
    <row r="6547" spans="1:1" x14ac:dyDescent="0.25">
      <c r="A6547" t="str">
        <f t="shared" si="103"/>
        <v/>
      </c>
    </row>
    <row r="6548" spans="1:1" x14ac:dyDescent="0.25">
      <c r="A6548" t="str">
        <f t="shared" si="103"/>
        <v/>
      </c>
    </row>
    <row r="6549" spans="1:1" x14ac:dyDescent="0.25">
      <c r="A6549" t="str">
        <f t="shared" si="103"/>
        <v/>
      </c>
    </row>
    <row r="6550" spans="1:1" x14ac:dyDescent="0.25">
      <c r="A6550" t="str">
        <f t="shared" si="103"/>
        <v/>
      </c>
    </row>
    <row r="6551" spans="1:1" x14ac:dyDescent="0.25">
      <c r="A6551" t="str">
        <f t="shared" si="103"/>
        <v/>
      </c>
    </row>
    <row r="6552" spans="1:1" x14ac:dyDescent="0.25">
      <c r="A6552" t="str">
        <f t="shared" si="103"/>
        <v/>
      </c>
    </row>
    <row r="6553" spans="1:1" x14ac:dyDescent="0.25">
      <c r="A6553" t="str">
        <f t="shared" si="103"/>
        <v/>
      </c>
    </row>
    <row r="6554" spans="1:1" x14ac:dyDescent="0.25">
      <c r="A6554" t="str">
        <f t="shared" si="103"/>
        <v/>
      </c>
    </row>
    <row r="6555" spans="1:1" x14ac:dyDescent="0.25">
      <c r="A6555" t="str">
        <f t="shared" si="103"/>
        <v/>
      </c>
    </row>
    <row r="6556" spans="1:1" x14ac:dyDescent="0.25">
      <c r="A6556" t="str">
        <f t="shared" si="103"/>
        <v/>
      </c>
    </row>
    <row r="6557" spans="1:1" x14ac:dyDescent="0.25">
      <c r="A6557" t="str">
        <f t="shared" si="103"/>
        <v/>
      </c>
    </row>
    <row r="6558" spans="1:1" x14ac:dyDescent="0.25">
      <c r="A6558" t="str">
        <f t="shared" si="103"/>
        <v/>
      </c>
    </row>
    <row r="6559" spans="1:1" x14ac:dyDescent="0.25">
      <c r="A6559" t="str">
        <f t="shared" si="103"/>
        <v/>
      </c>
    </row>
    <row r="6560" spans="1:1" x14ac:dyDescent="0.25">
      <c r="A6560" t="str">
        <f t="shared" si="103"/>
        <v/>
      </c>
    </row>
    <row r="6561" spans="1:1" x14ac:dyDescent="0.25">
      <c r="A6561" t="str">
        <f t="shared" si="103"/>
        <v/>
      </c>
    </row>
    <row r="6562" spans="1:1" x14ac:dyDescent="0.25">
      <c r="A6562" t="str">
        <f t="shared" si="103"/>
        <v/>
      </c>
    </row>
    <row r="6563" spans="1:1" x14ac:dyDescent="0.25">
      <c r="A6563" t="str">
        <f t="shared" si="103"/>
        <v/>
      </c>
    </row>
    <row r="6564" spans="1:1" x14ac:dyDescent="0.25">
      <c r="A6564" t="str">
        <f t="shared" si="103"/>
        <v/>
      </c>
    </row>
    <row r="6565" spans="1:1" x14ac:dyDescent="0.25">
      <c r="A6565" t="str">
        <f t="shared" si="103"/>
        <v/>
      </c>
    </row>
    <row r="6566" spans="1:1" x14ac:dyDescent="0.25">
      <c r="A6566" t="str">
        <f t="shared" si="103"/>
        <v/>
      </c>
    </row>
    <row r="6567" spans="1:1" x14ac:dyDescent="0.25">
      <c r="A6567" t="str">
        <f t="shared" si="103"/>
        <v/>
      </c>
    </row>
    <row r="6568" spans="1:1" x14ac:dyDescent="0.25">
      <c r="A6568" t="str">
        <f t="shared" si="103"/>
        <v/>
      </c>
    </row>
    <row r="6569" spans="1:1" x14ac:dyDescent="0.25">
      <c r="A6569" t="str">
        <f t="shared" si="103"/>
        <v/>
      </c>
    </row>
    <row r="6570" spans="1:1" x14ac:dyDescent="0.25">
      <c r="A6570" t="str">
        <f t="shared" si="103"/>
        <v/>
      </c>
    </row>
    <row r="6571" spans="1:1" x14ac:dyDescent="0.25">
      <c r="A6571" t="str">
        <f t="shared" si="103"/>
        <v/>
      </c>
    </row>
    <row r="6572" spans="1:1" x14ac:dyDescent="0.25">
      <c r="A6572" t="str">
        <f t="shared" si="103"/>
        <v/>
      </c>
    </row>
    <row r="6573" spans="1:1" x14ac:dyDescent="0.25">
      <c r="A6573" t="str">
        <f t="shared" si="103"/>
        <v/>
      </c>
    </row>
    <row r="6574" spans="1:1" x14ac:dyDescent="0.25">
      <c r="A6574" t="str">
        <f t="shared" si="103"/>
        <v/>
      </c>
    </row>
    <row r="6575" spans="1:1" x14ac:dyDescent="0.25">
      <c r="A6575" t="str">
        <f t="shared" si="103"/>
        <v/>
      </c>
    </row>
    <row r="6576" spans="1:1" x14ac:dyDescent="0.25">
      <c r="A6576" t="str">
        <f t="shared" si="103"/>
        <v/>
      </c>
    </row>
    <row r="6577" spans="1:1" x14ac:dyDescent="0.25">
      <c r="A6577" t="str">
        <f t="shared" si="103"/>
        <v/>
      </c>
    </row>
    <row r="6578" spans="1:1" x14ac:dyDescent="0.25">
      <c r="A6578" t="str">
        <f t="shared" si="103"/>
        <v/>
      </c>
    </row>
    <row r="6579" spans="1:1" x14ac:dyDescent="0.25">
      <c r="A6579" t="str">
        <f t="shared" si="103"/>
        <v/>
      </c>
    </row>
    <row r="6580" spans="1:1" x14ac:dyDescent="0.25">
      <c r="A6580" t="str">
        <f t="shared" si="103"/>
        <v/>
      </c>
    </row>
    <row r="6581" spans="1:1" x14ac:dyDescent="0.25">
      <c r="A6581" t="str">
        <f t="shared" si="103"/>
        <v/>
      </c>
    </row>
    <row r="6582" spans="1:1" x14ac:dyDescent="0.25">
      <c r="A6582" t="str">
        <f t="shared" si="103"/>
        <v/>
      </c>
    </row>
    <row r="6583" spans="1:1" x14ac:dyDescent="0.25">
      <c r="A6583" t="str">
        <f t="shared" si="103"/>
        <v/>
      </c>
    </row>
    <row r="6584" spans="1:1" x14ac:dyDescent="0.25">
      <c r="A6584" t="str">
        <f t="shared" si="103"/>
        <v/>
      </c>
    </row>
    <row r="6585" spans="1:1" x14ac:dyDescent="0.25">
      <c r="A6585" t="str">
        <f t="shared" si="103"/>
        <v/>
      </c>
    </row>
    <row r="6586" spans="1:1" x14ac:dyDescent="0.25">
      <c r="A6586" t="str">
        <f t="shared" si="103"/>
        <v/>
      </c>
    </row>
    <row r="6587" spans="1:1" x14ac:dyDescent="0.25">
      <c r="A6587" t="str">
        <f t="shared" si="103"/>
        <v/>
      </c>
    </row>
    <row r="6588" spans="1:1" x14ac:dyDescent="0.25">
      <c r="A6588" t="str">
        <f t="shared" si="103"/>
        <v/>
      </c>
    </row>
    <row r="6589" spans="1:1" x14ac:dyDescent="0.25">
      <c r="A6589" t="str">
        <f t="shared" si="103"/>
        <v/>
      </c>
    </row>
    <row r="6590" spans="1:1" x14ac:dyDescent="0.25">
      <c r="A6590" t="str">
        <f t="shared" si="103"/>
        <v/>
      </c>
    </row>
    <row r="6591" spans="1:1" x14ac:dyDescent="0.25">
      <c r="A6591" t="str">
        <f t="shared" si="103"/>
        <v/>
      </c>
    </row>
    <row r="6592" spans="1:1" x14ac:dyDescent="0.25">
      <c r="A6592" t="str">
        <f t="shared" si="103"/>
        <v/>
      </c>
    </row>
    <row r="6593" spans="1:1" x14ac:dyDescent="0.25">
      <c r="A6593" t="str">
        <f t="shared" si="103"/>
        <v/>
      </c>
    </row>
    <row r="6594" spans="1:1" x14ac:dyDescent="0.25">
      <c r="A6594" t="str">
        <f t="shared" si="103"/>
        <v/>
      </c>
    </row>
    <row r="6595" spans="1:1" x14ac:dyDescent="0.25">
      <c r="A6595" t="str">
        <f t="shared" si="103"/>
        <v/>
      </c>
    </row>
    <row r="6596" spans="1:1" x14ac:dyDescent="0.25">
      <c r="A6596" t="str">
        <f t="shared" si="103"/>
        <v/>
      </c>
    </row>
    <row r="6597" spans="1:1" x14ac:dyDescent="0.25">
      <c r="A6597" t="str">
        <f t="shared" ref="A6597:A6660" si="104">B6597&amp;C6597</f>
        <v/>
      </c>
    </row>
    <row r="6598" spans="1:1" x14ac:dyDescent="0.25">
      <c r="A6598" t="str">
        <f t="shared" si="104"/>
        <v/>
      </c>
    </row>
    <row r="6599" spans="1:1" x14ac:dyDescent="0.25">
      <c r="A6599" t="str">
        <f t="shared" si="104"/>
        <v/>
      </c>
    </row>
    <row r="6600" spans="1:1" x14ac:dyDescent="0.25">
      <c r="A6600" t="str">
        <f t="shared" si="104"/>
        <v/>
      </c>
    </row>
    <row r="6601" spans="1:1" x14ac:dyDescent="0.25">
      <c r="A6601" t="str">
        <f t="shared" si="104"/>
        <v/>
      </c>
    </row>
    <row r="6602" spans="1:1" x14ac:dyDescent="0.25">
      <c r="A6602" t="str">
        <f t="shared" si="104"/>
        <v/>
      </c>
    </row>
    <row r="6603" spans="1:1" x14ac:dyDescent="0.25">
      <c r="A6603" t="str">
        <f t="shared" si="104"/>
        <v/>
      </c>
    </row>
    <row r="6604" spans="1:1" x14ac:dyDescent="0.25">
      <c r="A6604" t="str">
        <f t="shared" si="104"/>
        <v/>
      </c>
    </row>
    <row r="6605" spans="1:1" x14ac:dyDescent="0.25">
      <c r="A6605" t="str">
        <f t="shared" si="104"/>
        <v/>
      </c>
    </row>
    <row r="6606" spans="1:1" x14ac:dyDescent="0.25">
      <c r="A6606" t="str">
        <f t="shared" si="104"/>
        <v/>
      </c>
    </row>
    <row r="6607" spans="1:1" x14ac:dyDescent="0.25">
      <c r="A6607" t="str">
        <f t="shared" si="104"/>
        <v/>
      </c>
    </row>
    <row r="6608" spans="1:1" x14ac:dyDescent="0.25">
      <c r="A6608" t="str">
        <f t="shared" si="104"/>
        <v/>
      </c>
    </row>
    <row r="6609" spans="1:1" x14ac:dyDescent="0.25">
      <c r="A6609" t="str">
        <f t="shared" si="104"/>
        <v/>
      </c>
    </row>
    <row r="6610" spans="1:1" x14ac:dyDescent="0.25">
      <c r="A6610" t="str">
        <f t="shared" si="104"/>
        <v/>
      </c>
    </row>
    <row r="6611" spans="1:1" x14ac:dyDescent="0.25">
      <c r="A6611" t="str">
        <f t="shared" si="104"/>
        <v/>
      </c>
    </row>
    <row r="6612" spans="1:1" x14ac:dyDescent="0.25">
      <c r="A6612" t="str">
        <f t="shared" si="104"/>
        <v/>
      </c>
    </row>
    <row r="6613" spans="1:1" x14ac:dyDescent="0.25">
      <c r="A6613" t="str">
        <f t="shared" si="104"/>
        <v/>
      </c>
    </row>
    <row r="6614" spans="1:1" x14ac:dyDescent="0.25">
      <c r="A6614" t="str">
        <f t="shared" si="104"/>
        <v/>
      </c>
    </row>
    <row r="6615" spans="1:1" x14ac:dyDescent="0.25">
      <c r="A6615" t="str">
        <f t="shared" si="104"/>
        <v/>
      </c>
    </row>
    <row r="6616" spans="1:1" x14ac:dyDescent="0.25">
      <c r="A6616" t="str">
        <f t="shared" si="104"/>
        <v/>
      </c>
    </row>
    <row r="6617" spans="1:1" x14ac:dyDescent="0.25">
      <c r="A6617" t="str">
        <f t="shared" si="104"/>
        <v/>
      </c>
    </row>
    <row r="6618" spans="1:1" x14ac:dyDescent="0.25">
      <c r="A6618" t="str">
        <f t="shared" si="104"/>
        <v/>
      </c>
    </row>
    <row r="6619" spans="1:1" x14ac:dyDescent="0.25">
      <c r="A6619" t="str">
        <f t="shared" si="104"/>
        <v/>
      </c>
    </row>
    <row r="6620" spans="1:1" x14ac:dyDescent="0.25">
      <c r="A6620" t="str">
        <f t="shared" si="104"/>
        <v/>
      </c>
    </row>
    <row r="6621" spans="1:1" x14ac:dyDescent="0.25">
      <c r="A6621" t="str">
        <f t="shared" si="104"/>
        <v/>
      </c>
    </row>
    <row r="6622" spans="1:1" x14ac:dyDescent="0.25">
      <c r="A6622" t="str">
        <f t="shared" si="104"/>
        <v/>
      </c>
    </row>
    <row r="6623" spans="1:1" x14ac:dyDescent="0.25">
      <c r="A6623" t="str">
        <f t="shared" si="104"/>
        <v/>
      </c>
    </row>
    <row r="6624" spans="1:1" x14ac:dyDescent="0.25">
      <c r="A6624" t="str">
        <f t="shared" si="104"/>
        <v/>
      </c>
    </row>
    <row r="6625" spans="1:1" x14ac:dyDescent="0.25">
      <c r="A6625" t="str">
        <f t="shared" si="104"/>
        <v/>
      </c>
    </row>
    <row r="6626" spans="1:1" x14ac:dyDescent="0.25">
      <c r="A6626" t="str">
        <f t="shared" si="104"/>
        <v/>
      </c>
    </row>
    <row r="6627" spans="1:1" x14ac:dyDescent="0.25">
      <c r="A6627" t="str">
        <f t="shared" si="104"/>
        <v/>
      </c>
    </row>
    <row r="6628" spans="1:1" x14ac:dyDescent="0.25">
      <c r="A6628" t="str">
        <f t="shared" si="104"/>
        <v/>
      </c>
    </row>
    <row r="6629" spans="1:1" x14ac:dyDescent="0.25">
      <c r="A6629" t="str">
        <f t="shared" si="104"/>
        <v/>
      </c>
    </row>
    <row r="6630" spans="1:1" x14ac:dyDescent="0.25">
      <c r="A6630" t="str">
        <f t="shared" si="104"/>
        <v/>
      </c>
    </row>
    <row r="6631" spans="1:1" x14ac:dyDescent="0.25">
      <c r="A6631" t="str">
        <f t="shared" si="104"/>
        <v/>
      </c>
    </row>
    <row r="6632" spans="1:1" x14ac:dyDescent="0.25">
      <c r="A6632" t="str">
        <f t="shared" si="104"/>
        <v/>
      </c>
    </row>
    <row r="6633" spans="1:1" x14ac:dyDescent="0.25">
      <c r="A6633" t="str">
        <f t="shared" si="104"/>
        <v/>
      </c>
    </row>
    <row r="6634" spans="1:1" x14ac:dyDescent="0.25">
      <c r="A6634" t="str">
        <f t="shared" si="104"/>
        <v/>
      </c>
    </row>
    <row r="6635" spans="1:1" x14ac:dyDescent="0.25">
      <c r="A6635" t="str">
        <f t="shared" si="104"/>
        <v/>
      </c>
    </row>
    <row r="6636" spans="1:1" x14ac:dyDescent="0.25">
      <c r="A6636" t="str">
        <f t="shared" si="104"/>
        <v/>
      </c>
    </row>
    <row r="6637" spans="1:1" x14ac:dyDescent="0.25">
      <c r="A6637" t="str">
        <f t="shared" si="104"/>
        <v/>
      </c>
    </row>
    <row r="6638" spans="1:1" x14ac:dyDescent="0.25">
      <c r="A6638" t="str">
        <f t="shared" si="104"/>
        <v/>
      </c>
    </row>
    <row r="6639" spans="1:1" x14ac:dyDescent="0.25">
      <c r="A6639" t="str">
        <f t="shared" si="104"/>
        <v/>
      </c>
    </row>
    <row r="6640" spans="1:1" x14ac:dyDescent="0.25">
      <c r="A6640" t="str">
        <f t="shared" si="104"/>
        <v/>
      </c>
    </row>
    <row r="6641" spans="1:1" x14ac:dyDescent="0.25">
      <c r="A6641" t="str">
        <f t="shared" si="104"/>
        <v/>
      </c>
    </row>
    <row r="6642" spans="1:1" x14ac:dyDescent="0.25">
      <c r="A6642" t="str">
        <f t="shared" si="104"/>
        <v/>
      </c>
    </row>
    <row r="6643" spans="1:1" x14ac:dyDescent="0.25">
      <c r="A6643" t="str">
        <f t="shared" si="104"/>
        <v/>
      </c>
    </row>
    <row r="6644" spans="1:1" x14ac:dyDescent="0.25">
      <c r="A6644" t="str">
        <f t="shared" si="104"/>
        <v/>
      </c>
    </row>
    <row r="6645" spans="1:1" x14ac:dyDescent="0.25">
      <c r="A6645" t="str">
        <f t="shared" si="104"/>
        <v/>
      </c>
    </row>
    <row r="6646" spans="1:1" x14ac:dyDescent="0.25">
      <c r="A6646" t="str">
        <f t="shared" si="104"/>
        <v/>
      </c>
    </row>
    <row r="6647" spans="1:1" x14ac:dyDescent="0.25">
      <c r="A6647" t="str">
        <f t="shared" si="104"/>
        <v/>
      </c>
    </row>
    <row r="6648" spans="1:1" x14ac:dyDescent="0.25">
      <c r="A6648" t="str">
        <f t="shared" si="104"/>
        <v/>
      </c>
    </row>
    <row r="6649" spans="1:1" x14ac:dyDescent="0.25">
      <c r="A6649" t="str">
        <f t="shared" si="104"/>
        <v/>
      </c>
    </row>
    <row r="6650" spans="1:1" x14ac:dyDescent="0.25">
      <c r="A6650" t="str">
        <f t="shared" si="104"/>
        <v/>
      </c>
    </row>
    <row r="6651" spans="1:1" x14ac:dyDescent="0.25">
      <c r="A6651" t="str">
        <f t="shared" si="104"/>
        <v/>
      </c>
    </row>
    <row r="6652" spans="1:1" x14ac:dyDescent="0.25">
      <c r="A6652" t="str">
        <f t="shared" si="104"/>
        <v/>
      </c>
    </row>
    <row r="6653" spans="1:1" x14ac:dyDescent="0.25">
      <c r="A6653" t="str">
        <f t="shared" si="104"/>
        <v/>
      </c>
    </row>
    <row r="6654" spans="1:1" x14ac:dyDescent="0.25">
      <c r="A6654" t="str">
        <f t="shared" si="104"/>
        <v/>
      </c>
    </row>
    <row r="6655" spans="1:1" x14ac:dyDescent="0.25">
      <c r="A6655" t="str">
        <f t="shared" si="104"/>
        <v/>
      </c>
    </row>
    <row r="6656" spans="1:1" x14ac:dyDescent="0.25">
      <c r="A6656" t="str">
        <f t="shared" si="104"/>
        <v/>
      </c>
    </row>
    <row r="6657" spans="1:1" x14ac:dyDescent="0.25">
      <c r="A6657" t="str">
        <f t="shared" si="104"/>
        <v/>
      </c>
    </row>
    <row r="6658" spans="1:1" x14ac:dyDescent="0.25">
      <c r="A6658" t="str">
        <f t="shared" si="104"/>
        <v/>
      </c>
    </row>
    <row r="6659" spans="1:1" x14ac:dyDescent="0.25">
      <c r="A6659" t="str">
        <f t="shared" si="104"/>
        <v/>
      </c>
    </row>
    <row r="6660" spans="1:1" x14ac:dyDescent="0.25">
      <c r="A6660" t="str">
        <f t="shared" si="104"/>
        <v/>
      </c>
    </row>
    <row r="6661" spans="1:1" x14ac:dyDescent="0.25">
      <c r="A6661" t="str">
        <f t="shared" ref="A6661:A6724" si="105">B6661&amp;C6661</f>
        <v/>
      </c>
    </row>
    <row r="6662" spans="1:1" x14ac:dyDescent="0.25">
      <c r="A6662" t="str">
        <f t="shared" si="105"/>
        <v/>
      </c>
    </row>
    <row r="6663" spans="1:1" x14ac:dyDescent="0.25">
      <c r="A6663" t="str">
        <f t="shared" si="105"/>
        <v/>
      </c>
    </row>
    <row r="6664" spans="1:1" x14ac:dyDescent="0.25">
      <c r="A6664" t="str">
        <f t="shared" si="105"/>
        <v/>
      </c>
    </row>
    <row r="6665" spans="1:1" x14ac:dyDescent="0.25">
      <c r="A6665" t="str">
        <f t="shared" si="105"/>
        <v/>
      </c>
    </row>
    <row r="6666" spans="1:1" x14ac:dyDescent="0.25">
      <c r="A6666" t="str">
        <f t="shared" si="105"/>
        <v/>
      </c>
    </row>
    <row r="6667" spans="1:1" x14ac:dyDescent="0.25">
      <c r="A6667" t="str">
        <f t="shared" si="105"/>
        <v/>
      </c>
    </row>
    <row r="6668" spans="1:1" x14ac:dyDescent="0.25">
      <c r="A6668" t="str">
        <f t="shared" si="105"/>
        <v/>
      </c>
    </row>
    <row r="6669" spans="1:1" x14ac:dyDescent="0.25">
      <c r="A6669" t="str">
        <f t="shared" si="105"/>
        <v/>
      </c>
    </row>
    <row r="6670" spans="1:1" x14ac:dyDescent="0.25">
      <c r="A6670" t="str">
        <f t="shared" si="105"/>
        <v/>
      </c>
    </row>
    <row r="6671" spans="1:1" x14ac:dyDescent="0.25">
      <c r="A6671" t="str">
        <f t="shared" si="105"/>
        <v/>
      </c>
    </row>
    <row r="6672" spans="1:1" x14ac:dyDescent="0.25">
      <c r="A6672" t="str">
        <f t="shared" si="105"/>
        <v/>
      </c>
    </row>
    <row r="6673" spans="1:1" x14ac:dyDescent="0.25">
      <c r="A6673" t="str">
        <f t="shared" si="105"/>
        <v/>
      </c>
    </row>
    <row r="6674" spans="1:1" x14ac:dyDescent="0.25">
      <c r="A6674" t="str">
        <f t="shared" si="105"/>
        <v/>
      </c>
    </row>
    <row r="6675" spans="1:1" x14ac:dyDescent="0.25">
      <c r="A6675" t="str">
        <f t="shared" si="105"/>
        <v/>
      </c>
    </row>
    <row r="6676" spans="1:1" x14ac:dyDescent="0.25">
      <c r="A6676" t="str">
        <f t="shared" si="105"/>
        <v/>
      </c>
    </row>
    <row r="6677" spans="1:1" x14ac:dyDescent="0.25">
      <c r="A6677" t="str">
        <f t="shared" si="105"/>
        <v/>
      </c>
    </row>
    <row r="6678" spans="1:1" x14ac:dyDescent="0.25">
      <c r="A6678" t="str">
        <f t="shared" si="105"/>
        <v/>
      </c>
    </row>
    <row r="6679" spans="1:1" x14ac:dyDescent="0.25">
      <c r="A6679" t="str">
        <f t="shared" si="105"/>
        <v/>
      </c>
    </row>
    <row r="6680" spans="1:1" x14ac:dyDescent="0.25">
      <c r="A6680" t="str">
        <f t="shared" si="105"/>
        <v/>
      </c>
    </row>
    <row r="6681" spans="1:1" x14ac:dyDescent="0.25">
      <c r="A6681" t="str">
        <f t="shared" si="105"/>
        <v/>
      </c>
    </row>
    <row r="6682" spans="1:1" x14ac:dyDescent="0.25">
      <c r="A6682" t="str">
        <f t="shared" si="105"/>
        <v/>
      </c>
    </row>
    <row r="6683" spans="1:1" x14ac:dyDescent="0.25">
      <c r="A6683" t="str">
        <f t="shared" si="105"/>
        <v/>
      </c>
    </row>
    <row r="6684" spans="1:1" x14ac:dyDescent="0.25">
      <c r="A6684" t="str">
        <f t="shared" si="105"/>
        <v/>
      </c>
    </row>
    <row r="6685" spans="1:1" x14ac:dyDescent="0.25">
      <c r="A6685" t="str">
        <f t="shared" si="105"/>
        <v/>
      </c>
    </row>
    <row r="6686" spans="1:1" x14ac:dyDescent="0.25">
      <c r="A6686" t="str">
        <f t="shared" si="105"/>
        <v/>
      </c>
    </row>
    <row r="6687" spans="1:1" x14ac:dyDescent="0.25">
      <c r="A6687" t="str">
        <f t="shared" si="105"/>
        <v/>
      </c>
    </row>
    <row r="6688" spans="1:1" x14ac:dyDescent="0.25">
      <c r="A6688" t="str">
        <f t="shared" si="105"/>
        <v/>
      </c>
    </row>
    <row r="6689" spans="1:1" x14ac:dyDescent="0.25">
      <c r="A6689" t="str">
        <f t="shared" si="105"/>
        <v/>
      </c>
    </row>
    <row r="6690" spans="1:1" x14ac:dyDescent="0.25">
      <c r="A6690" t="str">
        <f t="shared" si="105"/>
        <v/>
      </c>
    </row>
    <row r="6691" spans="1:1" x14ac:dyDescent="0.25">
      <c r="A6691" t="str">
        <f t="shared" si="105"/>
        <v/>
      </c>
    </row>
    <row r="6692" spans="1:1" x14ac:dyDescent="0.25">
      <c r="A6692" t="str">
        <f t="shared" si="105"/>
        <v/>
      </c>
    </row>
    <row r="6693" spans="1:1" x14ac:dyDescent="0.25">
      <c r="A6693" t="str">
        <f t="shared" si="105"/>
        <v/>
      </c>
    </row>
    <row r="6694" spans="1:1" x14ac:dyDescent="0.25">
      <c r="A6694" t="str">
        <f t="shared" si="105"/>
        <v/>
      </c>
    </row>
    <row r="6695" spans="1:1" x14ac:dyDescent="0.25">
      <c r="A6695" t="str">
        <f t="shared" si="105"/>
        <v/>
      </c>
    </row>
    <row r="6696" spans="1:1" x14ac:dyDescent="0.25">
      <c r="A6696" t="str">
        <f t="shared" si="105"/>
        <v/>
      </c>
    </row>
    <row r="6697" spans="1:1" x14ac:dyDescent="0.25">
      <c r="A6697" t="str">
        <f t="shared" si="105"/>
        <v/>
      </c>
    </row>
    <row r="6698" spans="1:1" x14ac:dyDescent="0.25">
      <c r="A6698" t="str">
        <f t="shared" si="105"/>
        <v/>
      </c>
    </row>
    <row r="6699" spans="1:1" x14ac:dyDescent="0.25">
      <c r="A6699" t="str">
        <f t="shared" si="105"/>
        <v/>
      </c>
    </row>
    <row r="6700" spans="1:1" x14ac:dyDescent="0.25">
      <c r="A6700" t="str">
        <f t="shared" si="105"/>
        <v/>
      </c>
    </row>
    <row r="6701" spans="1:1" x14ac:dyDescent="0.25">
      <c r="A6701" t="str">
        <f t="shared" si="105"/>
        <v/>
      </c>
    </row>
    <row r="6702" spans="1:1" x14ac:dyDescent="0.25">
      <c r="A6702" t="str">
        <f t="shared" si="105"/>
        <v/>
      </c>
    </row>
    <row r="6703" spans="1:1" x14ac:dyDescent="0.25">
      <c r="A6703" t="str">
        <f t="shared" si="105"/>
        <v/>
      </c>
    </row>
    <row r="6704" spans="1:1" x14ac:dyDescent="0.25">
      <c r="A6704" t="str">
        <f t="shared" si="105"/>
        <v/>
      </c>
    </row>
    <row r="6705" spans="1:1" x14ac:dyDescent="0.25">
      <c r="A6705" t="str">
        <f t="shared" si="105"/>
        <v/>
      </c>
    </row>
    <row r="6706" spans="1:1" x14ac:dyDescent="0.25">
      <c r="A6706" t="str">
        <f t="shared" si="105"/>
        <v/>
      </c>
    </row>
    <row r="6707" spans="1:1" x14ac:dyDescent="0.25">
      <c r="A6707" t="str">
        <f t="shared" si="105"/>
        <v/>
      </c>
    </row>
    <row r="6708" spans="1:1" x14ac:dyDescent="0.25">
      <c r="A6708" t="str">
        <f t="shared" si="105"/>
        <v/>
      </c>
    </row>
    <row r="6709" spans="1:1" x14ac:dyDescent="0.25">
      <c r="A6709" t="str">
        <f t="shared" si="105"/>
        <v/>
      </c>
    </row>
    <row r="6710" spans="1:1" x14ac:dyDescent="0.25">
      <c r="A6710" t="str">
        <f t="shared" si="105"/>
        <v/>
      </c>
    </row>
    <row r="6711" spans="1:1" x14ac:dyDescent="0.25">
      <c r="A6711" t="str">
        <f t="shared" si="105"/>
        <v/>
      </c>
    </row>
    <row r="6712" spans="1:1" x14ac:dyDescent="0.25">
      <c r="A6712" t="str">
        <f t="shared" si="105"/>
        <v/>
      </c>
    </row>
    <row r="6713" spans="1:1" x14ac:dyDescent="0.25">
      <c r="A6713" t="str">
        <f t="shared" si="105"/>
        <v/>
      </c>
    </row>
    <row r="6714" spans="1:1" x14ac:dyDescent="0.25">
      <c r="A6714" t="str">
        <f t="shared" si="105"/>
        <v/>
      </c>
    </row>
    <row r="6715" spans="1:1" x14ac:dyDescent="0.25">
      <c r="A6715" t="str">
        <f t="shared" si="105"/>
        <v/>
      </c>
    </row>
    <row r="6716" spans="1:1" x14ac:dyDescent="0.25">
      <c r="A6716" t="str">
        <f t="shared" si="105"/>
        <v/>
      </c>
    </row>
    <row r="6717" spans="1:1" x14ac:dyDescent="0.25">
      <c r="A6717" t="str">
        <f t="shared" si="105"/>
        <v/>
      </c>
    </row>
    <row r="6718" spans="1:1" x14ac:dyDescent="0.25">
      <c r="A6718" t="str">
        <f t="shared" si="105"/>
        <v/>
      </c>
    </row>
    <row r="6719" spans="1:1" x14ac:dyDescent="0.25">
      <c r="A6719" t="str">
        <f t="shared" si="105"/>
        <v/>
      </c>
    </row>
    <row r="6720" spans="1:1" x14ac:dyDescent="0.25">
      <c r="A6720" t="str">
        <f t="shared" si="105"/>
        <v/>
      </c>
    </row>
    <row r="6721" spans="1:1" x14ac:dyDescent="0.25">
      <c r="A6721" t="str">
        <f t="shared" si="105"/>
        <v/>
      </c>
    </row>
    <row r="6722" spans="1:1" x14ac:dyDescent="0.25">
      <c r="A6722" t="str">
        <f t="shared" si="105"/>
        <v/>
      </c>
    </row>
    <row r="6723" spans="1:1" x14ac:dyDescent="0.25">
      <c r="A6723" t="str">
        <f t="shared" si="105"/>
        <v/>
      </c>
    </row>
    <row r="6724" spans="1:1" x14ac:dyDescent="0.25">
      <c r="A6724" t="str">
        <f t="shared" si="105"/>
        <v/>
      </c>
    </row>
    <row r="6725" spans="1:1" x14ac:dyDescent="0.25">
      <c r="A6725" t="str">
        <f t="shared" ref="A6725:A6788" si="106">B6725&amp;C6725</f>
        <v/>
      </c>
    </row>
    <row r="6726" spans="1:1" x14ac:dyDescent="0.25">
      <c r="A6726" t="str">
        <f t="shared" si="106"/>
        <v/>
      </c>
    </row>
    <row r="6727" spans="1:1" x14ac:dyDescent="0.25">
      <c r="A6727" t="str">
        <f t="shared" si="106"/>
        <v/>
      </c>
    </row>
    <row r="6728" spans="1:1" x14ac:dyDescent="0.25">
      <c r="A6728" t="str">
        <f t="shared" si="106"/>
        <v/>
      </c>
    </row>
    <row r="6729" spans="1:1" x14ac:dyDescent="0.25">
      <c r="A6729" t="str">
        <f t="shared" si="106"/>
        <v/>
      </c>
    </row>
    <row r="6730" spans="1:1" x14ac:dyDescent="0.25">
      <c r="A6730" t="str">
        <f t="shared" si="106"/>
        <v/>
      </c>
    </row>
    <row r="6731" spans="1:1" x14ac:dyDescent="0.25">
      <c r="A6731" t="str">
        <f t="shared" si="106"/>
        <v/>
      </c>
    </row>
    <row r="6732" spans="1:1" x14ac:dyDescent="0.25">
      <c r="A6732" t="str">
        <f t="shared" si="106"/>
        <v/>
      </c>
    </row>
    <row r="6733" spans="1:1" x14ac:dyDescent="0.25">
      <c r="A6733" t="str">
        <f t="shared" si="106"/>
        <v/>
      </c>
    </row>
    <row r="6734" spans="1:1" x14ac:dyDescent="0.25">
      <c r="A6734" t="str">
        <f t="shared" si="106"/>
        <v/>
      </c>
    </row>
    <row r="6735" spans="1:1" x14ac:dyDescent="0.25">
      <c r="A6735" t="str">
        <f t="shared" si="106"/>
        <v/>
      </c>
    </row>
    <row r="6736" spans="1:1" x14ac:dyDescent="0.25">
      <c r="A6736" t="str">
        <f t="shared" si="106"/>
        <v/>
      </c>
    </row>
    <row r="6737" spans="1:1" x14ac:dyDescent="0.25">
      <c r="A6737" t="str">
        <f t="shared" si="106"/>
        <v/>
      </c>
    </row>
    <row r="6738" spans="1:1" x14ac:dyDescent="0.25">
      <c r="A6738" t="str">
        <f t="shared" si="106"/>
        <v/>
      </c>
    </row>
    <row r="6739" spans="1:1" x14ac:dyDescent="0.25">
      <c r="A6739" t="str">
        <f t="shared" si="106"/>
        <v/>
      </c>
    </row>
    <row r="6740" spans="1:1" x14ac:dyDescent="0.25">
      <c r="A6740" t="str">
        <f t="shared" si="106"/>
        <v/>
      </c>
    </row>
    <row r="6741" spans="1:1" x14ac:dyDescent="0.25">
      <c r="A6741" t="str">
        <f t="shared" si="106"/>
        <v/>
      </c>
    </row>
    <row r="6742" spans="1:1" x14ac:dyDescent="0.25">
      <c r="A6742" t="str">
        <f t="shared" si="106"/>
        <v/>
      </c>
    </row>
    <row r="6743" spans="1:1" x14ac:dyDescent="0.25">
      <c r="A6743" t="str">
        <f t="shared" si="106"/>
        <v/>
      </c>
    </row>
    <row r="6744" spans="1:1" x14ac:dyDescent="0.25">
      <c r="A6744" t="str">
        <f t="shared" si="106"/>
        <v/>
      </c>
    </row>
    <row r="6745" spans="1:1" x14ac:dyDescent="0.25">
      <c r="A6745" t="str">
        <f t="shared" si="106"/>
        <v/>
      </c>
    </row>
    <row r="6746" spans="1:1" x14ac:dyDescent="0.25">
      <c r="A6746" t="str">
        <f t="shared" si="106"/>
        <v/>
      </c>
    </row>
    <row r="6747" spans="1:1" x14ac:dyDescent="0.25">
      <c r="A6747" t="str">
        <f t="shared" si="106"/>
        <v/>
      </c>
    </row>
    <row r="6748" spans="1:1" x14ac:dyDescent="0.25">
      <c r="A6748" t="str">
        <f t="shared" si="106"/>
        <v/>
      </c>
    </row>
    <row r="6749" spans="1:1" x14ac:dyDescent="0.25">
      <c r="A6749" t="str">
        <f t="shared" si="106"/>
        <v/>
      </c>
    </row>
    <row r="6750" spans="1:1" x14ac:dyDescent="0.25">
      <c r="A6750" t="str">
        <f t="shared" si="106"/>
        <v/>
      </c>
    </row>
    <row r="6751" spans="1:1" x14ac:dyDescent="0.25">
      <c r="A6751" t="str">
        <f t="shared" si="106"/>
        <v/>
      </c>
    </row>
    <row r="6752" spans="1:1" x14ac:dyDescent="0.25">
      <c r="A6752" t="str">
        <f t="shared" si="106"/>
        <v/>
      </c>
    </row>
    <row r="6753" spans="1:1" x14ac:dyDescent="0.25">
      <c r="A6753" t="str">
        <f t="shared" si="106"/>
        <v/>
      </c>
    </row>
    <row r="6754" spans="1:1" x14ac:dyDescent="0.25">
      <c r="A6754" t="str">
        <f t="shared" si="106"/>
        <v/>
      </c>
    </row>
    <row r="6755" spans="1:1" x14ac:dyDescent="0.25">
      <c r="A6755" t="str">
        <f t="shared" si="106"/>
        <v/>
      </c>
    </row>
    <row r="6756" spans="1:1" x14ac:dyDescent="0.25">
      <c r="A6756" t="str">
        <f t="shared" si="106"/>
        <v/>
      </c>
    </row>
    <row r="6757" spans="1:1" x14ac:dyDescent="0.25">
      <c r="A6757" t="str">
        <f t="shared" si="106"/>
        <v/>
      </c>
    </row>
    <row r="6758" spans="1:1" x14ac:dyDescent="0.25">
      <c r="A6758" t="str">
        <f t="shared" si="106"/>
        <v/>
      </c>
    </row>
    <row r="6759" spans="1:1" x14ac:dyDescent="0.25">
      <c r="A6759" t="str">
        <f t="shared" si="106"/>
        <v/>
      </c>
    </row>
    <row r="6760" spans="1:1" x14ac:dyDescent="0.25">
      <c r="A6760" t="str">
        <f t="shared" si="106"/>
        <v/>
      </c>
    </row>
    <row r="6761" spans="1:1" x14ac:dyDescent="0.25">
      <c r="A6761" t="str">
        <f t="shared" si="106"/>
        <v/>
      </c>
    </row>
    <row r="6762" spans="1:1" x14ac:dyDescent="0.25">
      <c r="A6762" t="str">
        <f t="shared" si="106"/>
        <v/>
      </c>
    </row>
    <row r="6763" spans="1:1" x14ac:dyDescent="0.25">
      <c r="A6763" t="str">
        <f t="shared" si="106"/>
        <v/>
      </c>
    </row>
    <row r="6764" spans="1:1" x14ac:dyDescent="0.25">
      <c r="A6764" t="str">
        <f t="shared" si="106"/>
        <v/>
      </c>
    </row>
    <row r="6765" spans="1:1" x14ac:dyDescent="0.25">
      <c r="A6765" t="str">
        <f t="shared" si="106"/>
        <v/>
      </c>
    </row>
    <row r="6766" spans="1:1" x14ac:dyDescent="0.25">
      <c r="A6766" t="str">
        <f t="shared" si="106"/>
        <v/>
      </c>
    </row>
    <row r="6767" spans="1:1" x14ac:dyDescent="0.25">
      <c r="A6767" t="str">
        <f t="shared" si="106"/>
        <v/>
      </c>
    </row>
    <row r="6768" spans="1:1" x14ac:dyDescent="0.25">
      <c r="A6768" t="str">
        <f t="shared" si="106"/>
        <v/>
      </c>
    </row>
    <row r="6769" spans="1:1" x14ac:dyDescent="0.25">
      <c r="A6769" t="str">
        <f t="shared" si="106"/>
        <v/>
      </c>
    </row>
    <row r="6770" spans="1:1" x14ac:dyDescent="0.25">
      <c r="A6770" t="str">
        <f t="shared" si="106"/>
        <v/>
      </c>
    </row>
    <row r="6771" spans="1:1" x14ac:dyDescent="0.25">
      <c r="A6771" t="str">
        <f t="shared" si="106"/>
        <v/>
      </c>
    </row>
    <row r="6772" spans="1:1" x14ac:dyDescent="0.25">
      <c r="A6772" t="str">
        <f t="shared" si="106"/>
        <v/>
      </c>
    </row>
    <row r="6773" spans="1:1" x14ac:dyDescent="0.25">
      <c r="A6773" t="str">
        <f t="shared" si="106"/>
        <v/>
      </c>
    </row>
    <row r="6774" spans="1:1" x14ac:dyDescent="0.25">
      <c r="A6774" t="str">
        <f t="shared" si="106"/>
        <v/>
      </c>
    </row>
    <row r="6775" spans="1:1" x14ac:dyDescent="0.25">
      <c r="A6775" t="str">
        <f t="shared" si="106"/>
        <v/>
      </c>
    </row>
    <row r="6776" spans="1:1" x14ac:dyDescent="0.25">
      <c r="A6776" t="str">
        <f t="shared" si="106"/>
        <v/>
      </c>
    </row>
    <row r="6777" spans="1:1" x14ac:dyDescent="0.25">
      <c r="A6777" t="str">
        <f t="shared" si="106"/>
        <v/>
      </c>
    </row>
    <row r="6778" spans="1:1" x14ac:dyDescent="0.25">
      <c r="A6778" t="str">
        <f t="shared" si="106"/>
        <v/>
      </c>
    </row>
    <row r="6779" spans="1:1" x14ac:dyDescent="0.25">
      <c r="A6779" t="str">
        <f t="shared" si="106"/>
        <v/>
      </c>
    </row>
    <row r="6780" spans="1:1" x14ac:dyDescent="0.25">
      <c r="A6780" t="str">
        <f t="shared" si="106"/>
        <v/>
      </c>
    </row>
    <row r="6781" spans="1:1" x14ac:dyDescent="0.25">
      <c r="A6781" t="str">
        <f t="shared" si="106"/>
        <v/>
      </c>
    </row>
    <row r="6782" spans="1:1" x14ac:dyDescent="0.25">
      <c r="A6782" t="str">
        <f t="shared" si="106"/>
        <v/>
      </c>
    </row>
    <row r="6783" spans="1:1" x14ac:dyDescent="0.25">
      <c r="A6783" t="str">
        <f t="shared" si="106"/>
        <v/>
      </c>
    </row>
    <row r="6784" spans="1:1" x14ac:dyDescent="0.25">
      <c r="A6784" t="str">
        <f t="shared" si="106"/>
        <v/>
      </c>
    </row>
    <row r="6785" spans="1:1" x14ac:dyDescent="0.25">
      <c r="A6785" t="str">
        <f t="shared" si="106"/>
        <v/>
      </c>
    </row>
    <row r="6786" spans="1:1" x14ac:dyDescent="0.25">
      <c r="A6786" t="str">
        <f t="shared" si="106"/>
        <v/>
      </c>
    </row>
    <row r="6787" spans="1:1" x14ac:dyDescent="0.25">
      <c r="A6787" t="str">
        <f t="shared" si="106"/>
        <v/>
      </c>
    </row>
    <row r="6788" spans="1:1" x14ac:dyDescent="0.25">
      <c r="A6788" t="str">
        <f t="shared" si="106"/>
        <v/>
      </c>
    </row>
    <row r="6789" spans="1:1" x14ac:dyDescent="0.25">
      <c r="A6789" t="str">
        <f t="shared" ref="A6789:A6852" si="107">B6789&amp;C6789</f>
        <v/>
      </c>
    </row>
    <row r="6790" spans="1:1" x14ac:dyDescent="0.25">
      <c r="A6790" t="str">
        <f t="shared" si="107"/>
        <v/>
      </c>
    </row>
    <row r="6791" spans="1:1" x14ac:dyDescent="0.25">
      <c r="A6791" t="str">
        <f t="shared" si="107"/>
        <v/>
      </c>
    </row>
    <row r="6792" spans="1:1" x14ac:dyDescent="0.25">
      <c r="A6792" t="str">
        <f t="shared" si="107"/>
        <v/>
      </c>
    </row>
    <row r="6793" spans="1:1" x14ac:dyDescent="0.25">
      <c r="A6793" t="str">
        <f t="shared" si="107"/>
        <v/>
      </c>
    </row>
    <row r="6794" spans="1:1" x14ac:dyDescent="0.25">
      <c r="A6794" t="str">
        <f t="shared" si="107"/>
        <v/>
      </c>
    </row>
    <row r="6795" spans="1:1" x14ac:dyDescent="0.25">
      <c r="A6795" t="str">
        <f t="shared" si="107"/>
        <v/>
      </c>
    </row>
    <row r="6796" spans="1:1" x14ac:dyDescent="0.25">
      <c r="A6796" t="str">
        <f t="shared" si="107"/>
        <v/>
      </c>
    </row>
    <row r="6797" spans="1:1" x14ac:dyDescent="0.25">
      <c r="A6797" t="str">
        <f t="shared" si="107"/>
        <v/>
      </c>
    </row>
    <row r="6798" spans="1:1" x14ac:dyDescent="0.25">
      <c r="A6798" t="str">
        <f t="shared" si="107"/>
        <v/>
      </c>
    </row>
    <row r="6799" spans="1:1" x14ac:dyDescent="0.25">
      <c r="A6799" t="str">
        <f t="shared" si="107"/>
        <v/>
      </c>
    </row>
    <row r="6800" spans="1:1" x14ac:dyDescent="0.25">
      <c r="A6800" t="str">
        <f t="shared" si="107"/>
        <v/>
      </c>
    </row>
    <row r="6801" spans="1:1" x14ac:dyDescent="0.25">
      <c r="A6801" t="str">
        <f t="shared" si="107"/>
        <v/>
      </c>
    </row>
    <row r="6802" spans="1:1" x14ac:dyDescent="0.25">
      <c r="A6802" t="str">
        <f t="shared" si="107"/>
        <v/>
      </c>
    </row>
    <row r="6803" spans="1:1" x14ac:dyDescent="0.25">
      <c r="A6803" t="str">
        <f t="shared" si="107"/>
        <v/>
      </c>
    </row>
    <row r="6804" spans="1:1" x14ac:dyDescent="0.25">
      <c r="A6804" t="str">
        <f t="shared" si="107"/>
        <v/>
      </c>
    </row>
    <row r="6805" spans="1:1" x14ac:dyDescent="0.25">
      <c r="A6805" t="str">
        <f t="shared" si="107"/>
        <v/>
      </c>
    </row>
    <row r="6806" spans="1:1" x14ac:dyDescent="0.25">
      <c r="A6806" t="str">
        <f t="shared" si="107"/>
        <v/>
      </c>
    </row>
    <row r="6807" spans="1:1" x14ac:dyDescent="0.25">
      <c r="A6807" t="str">
        <f t="shared" si="107"/>
        <v/>
      </c>
    </row>
    <row r="6808" spans="1:1" x14ac:dyDescent="0.25">
      <c r="A6808" t="str">
        <f t="shared" si="107"/>
        <v/>
      </c>
    </row>
    <row r="6809" spans="1:1" x14ac:dyDescent="0.25">
      <c r="A6809" t="str">
        <f t="shared" si="107"/>
        <v/>
      </c>
    </row>
    <row r="6810" spans="1:1" x14ac:dyDescent="0.25">
      <c r="A6810" t="str">
        <f t="shared" si="107"/>
        <v/>
      </c>
    </row>
    <row r="6811" spans="1:1" x14ac:dyDescent="0.25">
      <c r="A6811" t="str">
        <f t="shared" si="107"/>
        <v/>
      </c>
    </row>
    <row r="6812" spans="1:1" x14ac:dyDescent="0.25">
      <c r="A6812" t="str">
        <f t="shared" si="107"/>
        <v/>
      </c>
    </row>
    <row r="6813" spans="1:1" x14ac:dyDescent="0.25">
      <c r="A6813" t="str">
        <f t="shared" si="107"/>
        <v/>
      </c>
    </row>
    <row r="6814" spans="1:1" x14ac:dyDescent="0.25">
      <c r="A6814" t="str">
        <f t="shared" si="107"/>
        <v/>
      </c>
    </row>
    <row r="6815" spans="1:1" x14ac:dyDescent="0.25">
      <c r="A6815" t="str">
        <f t="shared" si="107"/>
        <v/>
      </c>
    </row>
    <row r="6816" spans="1:1" x14ac:dyDescent="0.25">
      <c r="A6816" t="str">
        <f t="shared" si="107"/>
        <v/>
      </c>
    </row>
    <row r="6817" spans="1:1" x14ac:dyDescent="0.25">
      <c r="A6817" t="str">
        <f t="shared" si="107"/>
        <v/>
      </c>
    </row>
    <row r="6818" spans="1:1" x14ac:dyDescent="0.25">
      <c r="A6818" t="str">
        <f t="shared" si="107"/>
        <v/>
      </c>
    </row>
    <row r="6819" spans="1:1" x14ac:dyDescent="0.25">
      <c r="A6819" t="str">
        <f t="shared" si="107"/>
        <v/>
      </c>
    </row>
    <row r="6820" spans="1:1" x14ac:dyDescent="0.25">
      <c r="A6820" t="str">
        <f t="shared" si="107"/>
        <v/>
      </c>
    </row>
    <row r="6821" spans="1:1" x14ac:dyDescent="0.25">
      <c r="A6821" t="str">
        <f t="shared" si="107"/>
        <v/>
      </c>
    </row>
    <row r="6822" spans="1:1" x14ac:dyDescent="0.25">
      <c r="A6822" t="str">
        <f t="shared" si="107"/>
        <v/>
      </c>
    </row>
    <row r="6823" spans="1:1" x14ac:dyDescent="0.25">
      <c r="A6823" t="str">
        <f t="shared" si="107"/>
        <v/>
      </c>
    </row>
    <row r="6824" spans="1:1" x14ac:dyDescent="0.25">
      <c r="A6824" t="str">
        <f t="shared" si="107"/>
        <v/>
      </c>
    </row>
    <row r="6825" spans="1:1" x14ac:dyDescent="0.25">
      <c r="A6825" t="str">
        <f t="shared" si="107"/>
        <v/>
      </c>
    </row>
    <row r="6826" spans="1:1" x14ac:dyDescent="0.25">
      <c r="A6826" t="str">
        <f t="shared" si="107"/>
        <v/>
      </c>
    </row>
    <row r="6827" spans="1:1" x14ac:dyDescent="0.25">
      <c r="A6827" t="str">
        <f t="shared" si="107"/>
        <v/>
      </c>
    </row>
    <row r="6828" spans="1:1" x14ac:dyDescent="0.25">
      <c r="A6828" t="str">
        <f t="shared" si="107"/>
        <v/>
      </c>
    </row>
    <row r="6829" spans="1:1" x14ac:dyDescent="0.25">
      <c r="A6829" t="str">
        <f t="shared" si="107"/>
        <v/>
      </c>
    </row>
    <row r="6830" spans="1:1" x14ac:dyDescent="0.25">
      <c r="A6830" t="str">
        <f t="shared" si="107"/>
        <v/>
      </c>
    </row>
    <row r="6831" spans="1:1" x14ac:dyDescent="0.25">
      <c r="A6831" t="str">
        <f t="shared" si="107"/>
        <v/>
      </c>
    </row>
    <row r="6832" spans="1:1" x14ac:dyDescent="0.25">
      <c r="A6832" t="str">
        <f t="shared" si="107"/>
        <v/>
      </c>
    </row>
    <row r="6833" spans="1:1" x14ac:dyDescent="0.25">
      <c r="A6833" t="str">
        <f t="shared" si="107"/>
        <v/>
      </c>
    </row>
    <row r="6834" spans="1:1" x14ac:dyDescent="0.25">
      <c r="A6834" t="str">
        <f t="shared" si="107"/>
        <v/>
      </c>
    </row>
    <row r="6835" spans="1:1" x14ac:dyDescent="0.25">
      <c r="A6835" t="str">
        <f t="shared" si="107"/>
        <v/>
      </c>
    </row>
    <row r="6836" spans="1:1" x14ac:dyDescent="0.25">
      <c r="A6836" t="str">
        <f t="shared" si="107"/>
        <v/>
      </c>
    </row>
    <row r="6837" spans="1:1" x14ac:dyDescent="0.25">
      <c r="A6837" t="str">
        <f t="shared" si="107"/>
        <v/>
      </c>
    </row>
    <row r="6838" spans="1:1" x14ac:dyDescent="0.25">
      <c r="A6838" t="str">
        <f t="shared" si="107"/>
        <v/>
      </c>
    </row>
    <row r="6839" spans="1:1" x14ac:dyDescent="0.25">
      <c r="A6839" t="str">
        <f t="shared" si="107"/>
        <v/>
      </c>
    </row>
    <row r="6840" spans="1:1" x14ac:dyDescent="0.25">
      <c r="A6840" t="str">
        <f t="shared" si="107"/>
        <v/>
      </c>
    </row>
    <row r="6841" spans="1:1" x14ac:dyDescent="0.25">
      <c r="A6841" t="str">
        <f t="shared" si="107"/>
        <v/>
      </c>
    </row>
    <row r="6842" spans="1:1" x14ac:dyDescent="0.25">
      <c r="A6842" t="str">
        <f t="shared" si="107"/>
        <v/>
      </c>
    </row>
    <row r="6843" spans="1:1" x14ac:dyDescent="0.25">
      <c r="A6843" t="str">
        <f t="shared" si="107"/>
        <v/>
      </c>
    </row>
    <row r="6844" spans="1:1" x14ac:dyDescent="0.25">
      <c r="A6844" t="str">
        <f t="shared" si="107"/>
        <v/>
      </c>
    </row>
    <row r="6845" spans="1:1" x14ac:dyDescent="0.25">
      <c r="A6845" t="str">
        <f t="shared" si="107"/>
        <v/>
      </c>
    </row>
    <row r="6846" spans="1:1" x14ac:dyDescent="0.25">
      <c r="A6846" t="str">
        <f t="shared" si="107"/>
        <v/>
      </c>
    </row>
    <row r="6847" spans="1:1" x14ac:dyDescent="0.25">
      <c r="A6847" t="str">
        <f t="shared" si="107"/>
        <v/>
      </c>
    </row>
    <row r="6848" spans="1:1" x14ac:dyDescent="0.25">
      <c r="A6848" t="str">
        <f t="shared" si="107"/>
        <v/>
      </c>
    </row>
    <row r="6849" spans="1:1" x14ac:dyDescent="0.25">
      <c r="A6849" t="str">
        <f t="shared" si="107"/>
        <v/>
      </c>
    </row>
    <row r="6850" spans="1:1" x14ac:dyDescent="0.25">
      <c r="A6850" t="str">
        <f t="shared" si="107"/>
        <v/>
      </c>
    </row>
    <row r="6851" spans="1:1" x14ac:dyDescent="0.25">
      <c r="A6851" t="str">
        <f t="shared" si="107"/>
        <v/>
      </c>
    </row>
    <row r="6852" spans="1:1" x14ac:dyDescent="0.25">
      <c r="A6852" t="str">
        <f t="shared" si="107"/>
        <v/>
      </c>
    </row>
    <row r="6853" spans="1:1" x14ac:dyDescent="0.25">
      <c r="A6853" t="str">
        <f t="shared" ref="A6853:A6916" si="108">B6853&amp;C6853</f>
        <v/>
      </c>
    </row>
    <row r="6854" spans="1:1" x14ac:dyDescent="0.25">
      <c r="A6854" t="str">
        <f t="shared" si="108"/>
        <v/>
      </c>
    </row>
    <row r="6855" spans="1:1" x14ac:dyDescent="0.25">
      <c r="A6855" t="str">
        <f t="shared" si="108"/>
        <v/>
      </c>
    </row>
    <row r="6856" spans="1:1" x14ac:dyDescent="0.25">
      <c r="A6856" t="str">
        <f t="shared" si="108"/>
        <v/>
      </c>
    </row>
    <row r="6857" spans="1:1" x14ac:dyDescent="0.25">
      <c r="A6857" t="str">
        <f t="shared" si="108"/>
        <v/>
      </c>
    </row>
    <row r="6858" spans="1:1" x14ac:dyDescent="0.25">
      <c r="A6858" t="str">
        <f t="shared" si="108"/>
        <v/>
      </c>
    </row>
    <row r="6859" spans="1:1" x14ac:dyDescent="0.25">
      <c r="A6859" t="str">
        <f t="shared" si="108"/>
        <v/>
      </c>
    </row>
    <row r="6860" spans="1:1" x14ac:dyDescent="0.25">
      <c r="A6860" t="str">
        <f t="shared" si="108"/>
        <v/>
      </c>
    </row>
    <row r="6861" spans="1:1" x14ac:dyDescent="0.25">
      <c r="A6861" t="str">
        <f t="shared" si="108"/>
        <v/>
      </c>
    </row>
    <row r="6862" spans="1:1" x14ac:dyDescent="0.25">
      <c r="A6862" t="str">
        <f t="shared" si="108"/>
        <v/>
      </c>
    </row>
    <row r="6863" spans="1:1" x14ac:dyDescent="0.25">
      <c r="A6863" t="str">
        <f t="shared" si="108"/>
        <v/>
      </c>
    </row>
    <row r="6864" spans="1:1" x14ac:dyDescent="0.25">
      <c r="A6864" t="str">
        <f t="shared" si="108"/>
        <v/>
      </c>
    </row>
    <row r="6865" spans="1:1" x14ac:dyDescent="0.25">
      <c r="A6865" t="str">
        <f t="shared" si="108"/>
        <v/>
      </c>
    </row>
    <row r="6866" spans="1:1" x14ac:dyDescent="0.25">
      <c r="A6866" t="str">
        <f t="shared" si="108"/>
        <v/>
      </c>
    </row>
    <row r="6867" spans="1:1" x14ac:dyDescent="0.25">
      <c r="A6867" t="str">
        <f t="shared" si="108"/>
        <v/>
      </c>
    </row>
    <row r="6868" spans="1:1" x14ac:dyDescent="0.25">
      <c r="A6868" t="str">
        <f t="shared" si="108"/>
        <v/>
      </c>
    </row>
    <row r="6869" spans="1:1" x14ac:dyDescent="0.25">
      <c r="A6869" t="str">
        <f t="shared" si="108"/>
        <v/>
      </c>
    </row>
    <row r="6870" spans="1:1" x14ac:dyDescent="0.25">
      <c r="A6870" t="str">
        <f t="shared" si="108"/>
        <v/>
      </c>
    </row>
    <row r="6871" spans="1:1" x14ac:dyDescent="0.25">
      <c r="A6871" t="str">
        <f t="shared" si="108"/>
        <v/>
      </c>
    </row>
    <row r="6872" spans="1:1" x14ac:dyDescent="0.25">
      <c r="A6872" t="str">
        <f t="shared" si="108"/>
        <v/>
      </c>
    </row>
    <row r="6873" spans="1:1" x14ac:dyDescent="0.25">
      <c r="A6873" t="str">
        <f t="shared" si="108"/>
        <v/>
      </c>
    </row>
    <row r="6874" spans="1:1" x14ac:dyDescent="0.25">
      <c r="A6874" t="str">
        <f t="shared" si="108"/>
        <v/>
      </c>
    </row>
    <row r="6875" spans="1:1" x14ac:dyDescent="0.25">
      <c r="A6875" t="str">
        <f t="shared" si="108"/>
        <v/>
      </c>
    </row>
    <row r="6876" spans="1:1" x14ac:dyDescent="0.25">
      <c r="A6876" t="str">
        <f t="shared" si="108"/>
        <v/>
      </c>
    </row>
    <row r="6877" spans="1:1" x14ac:dyDescent="0.25">
      <c r="A6877" t="str">
        <f t="shared" si="108"/>
        <v/>
      </c>
    </row>
    <row r="6878" spans="1:1" x14ac:dyDescent="0.25">
      <c r="A6878" t="str">
        <f t="shared" si="108"/>
        <v/>
      </c>
    </row>
    <row r="6879" spans="1:1" x14ac:dyDescent="0.25">
      <c r="A6879" t="str">
        <f t="shared" si="108"/>
        <v/>
      </c>
    </row>
    <row r="6880" spans="1:1" x14ac:dyDescent="0.25">
      <c r="A6880" t="str">
        <f t="shared" si="108"/>
        <v/>
      </c>
    </row>
    <row r="6881" spans="1:1" x14ac:dyDescent="0.25">
      <c r="A6881" t="str">
        <f t="shared" si="108"/>
        <v/>
      </c>
    </row>
    <row r="6882" spans="1:1" x14ac:dyDescent="0.25">
      <c r="A6882" t="str">
        <f t="shared" si="108"/>
        <v/>
      </c>
    </row>
    <row r="6883" spans="1:1" x14ac:dyDescent="0.25">
      <c r="A6883" t="str">
        <f t="shared" si="108"/>
        <v/>
      </c>
    </row>
    <row r="6884" spans="1:1" x14ac:dyDescent="0.25">
      <c r="A6884" t="str">
        <f t="shared" si="108"/>
        <v/>
      </c>
    </row>
    <row r="6885" spans="1:1" x14ac:dyDescent="0.25">
      <c r="A6885" t="str">
        <f t="shared" si="108"/>
        <v/>
      </c>
    </row>
    <row r="6886" spans="1:1" x14ac:dyDescent="0.25">
      <c r="A6886" t="str">
        <f t="shared" si="108"/>
        <v/>
      </c>
    </row>
    <row r="6887" spans="1:1" x14ac:dyDescent="0.25">
      <c r="A6887" t="str">
        <f t="shared" si="108"/>
        <v/>
      </c>
    </row>
    <row r="6888" spans="1:1" x14ac:dyDescent="0.25">
      <c r="A6888" t="str">
        <f t="shared" si="108"/>
        <v/>
      </c>
    </row>
    <row r="6889" spans="1:1" x14ac:dyDescent="0.25">
      <c r="A6889" t="str">
        <f t="shared" si="108"/>
        <v/>
      </c>
    </row>
    <row r="6890" spans="1:1" x14ac:dyDescent="0.25">
      <c r="A6890" t="str">
        <f t="shared" si="108"/>
        <v/>
      </c>
    </row>
    <row r="6891" spans="1:1" x14ac:dyDescent="0.25">
      <c r="A6891" t="str">
        <f t="shared" si="108"/>
        <v/>
      </c>
    </row>
    <row r="6892" spans="1:1" x14ac:dyDescent="0.25">
      <c r="A6892" t="str">
        <f t="shared" si="108"/>
        <v/>
      </c>
    </row>
    <row r="6893" spans="1:1" x14ac:dyDescent="0.25">
      <c r="A6893" t="str">
        <f t="shared" si="108"/>
        <v/>
      </c>
    </row>
    <row r="6894" spans="1:1" x14ac:dyDescent="0.25">
      <c r="A6894" t="str">
        <f t="shared" si="108"/>
        <v/>
      </c>
    </row>
    <row r="6895" spans="1:1" x14ac:dyDescent="0.25">
      <c r="A6895" t="str">
        <f t="shared" si="108"/>
        <v/>
      </c>
    </row>
    <row r="6896" spans="1:1" x14ac:dyDescent="0.25">
      <c r="A6896" t="str">
        <f t="shared" si="108"/>
        <v/>
      </c>
    </row>
    <row r="6897" spans="1:1" x14ac:dyDescent="0.25">
      <c r="A6897" t="str">
        <f t="shared" si="108"/>
        <v/>
      </c>
    </row>
    <row r="6898" spans="1:1" x14ac:dyDescent="0.25">
      <c r="A6898" t="str">
        <f t="shared" si="108"/>
        <v/>
      </c>
    </row>
    <row r="6899" spans="1:1" x14ac:dyDescent="0.25">
      <c r="A6899" t="str">
        <f t="shared" si="108"/>
        <v/>
      </c>
    </row>
    <row r="6900" spans="1:1" x14ac:dyDescent="0.25">
      <c r="A6900" t="str">
        <f t="shared" si="108"/>
        <v/>
      </c>
    </row>
    <row r="6901" spans="1:1" x14ac:dyDescent="0.25">
      <c r="A6901" t="str">
        <f t="shared" si="108"/>
        <v/>
      </c>
    </row>
    <row r="6902" spans="1:1" x14ac:dyDescent="0.25">
      <c r="A6902" t="str">
        <f t="shared" si="108"/>
        <v/>
      </c>
    </row>
    <row r="6903" spans="1:1" x14ac:dyDescent="0.25">
      <c r="A6903" t="str">
        <f t="shared" si="108"/>
        <v/>
      </c>
    </row>
    <row r="6904" spans="1:1" x14ac:dyDescent="0.25">
      <c r="A6904" t="str">
        <f t="shared" si="108"/>
        <v/>
      </c>
    </row>
    <row r="6905" spans="1:1" x14ac:dyDescent="0.25">
      <c r="A6905" t="str">
        <f t="shared" si="108"/>
        <v/>
      </c>
    </row>
    <row r="6906" spans="1:1" x14ac:dyDescent="0.25">
      <c r="A6906" t="str">
        <f t="shared" si="108"/>
        <v/>
      </c>
    </row>
    <row r="6907" spans="1:1" x14ac:dyDescent="0.25">
      <c r="A6907" t="str">
        <f t="shared" si="108"/>
        <v/>
      </c>
    </row>
    <row r="6908" spans="1:1" x14ac:dyDescent="0.25">
      <c r="A6908" t="str">
        <f t="shared" si="108"/>
        <v/>
      </c>
    </row>
    <row r="6909" spans="1:1" x14ac:dyDescent="0.25">
      <c r="A6909" t="str">
        <f t="shared" si="108"/>
        <v/>
      </c>
    </row>
    <row r="6910" spans="1:1" x14ac:dyDescent="0.25">
      <c r="A6910" t="str">
        <f t="shared" si="108"/>
        <v/>
      </c>
    </row>
    <row r="6911" spans="1:1" x14ac:dyDescent="0.25">
      <c r="A6911" t="str">
        <f t="shared" si="108"/>
        <v/>
      </c>
    </row>
    <row r="6912" spans="1:1" x14ac:dyDescent="0.25">
      <c r="A6912" t="str">
        <f t="shared" si="108"/>
        <v/>
      </c>
    </row>
    <row r="6913" spans="1:1" x14ac:dyDescent="0.25">
      <c r="A6913" t="str">
        <f t="shared" si="108"/>
        <v/>
      </c>
    </row>
    <row r="6914" spans="1:1" x14ac:dyDescent="0.25">
      <c r="A6914" t="str">
        <f t="shared" si="108"/>
        <v/>
      </c>
    </row>
    <row r="6915" spans="1:1" x14ac:dyDescent="0.25">
      <c r="A6915" t="str">
        <f t="shared" si="108"/>
        <v/>
      </c>
    </row>
    <row r="6916" spans="1:1" x14ac:dyDescent="0.25">
      <c r="A6916" t="str">
        <f t="shared" si="108"/>
        <v/>
      </c>
    </row>
    <row r="6917" spans="1:1" x14ac:dyDescent="0.25">
      <c r="A6917" t="str">
        <f t="shared" ref="A6917:A6980" si="109">B6917&amp;C6917</f>
        <v/>
      </c>
    </row>
    <row r="6918" spans="1:1" x14ac:dyDescent="0.25">
      <c r="A6918" t="str">
        <f t="shared" si="109"/>
        <v/>
      </c>
    </row>
    <row r="6919" spans="1:1" x14ac:dyDescent="0.25">
      <c r="A6919" t="str">
        <f t="shared" si="109"/>
        <v/>
      </c>
    </row>
    <row r="6920" spans="1:1" x14ac:dyDescent="0.25">
      <c r="A6920" t="str">
        <f t="shared" si="109"/>
        <v/>
      </c>
    </row>
    <row r="6921" spans="1:1" x14ac:dyDescent="0.25">
      <c r="A6921" t="str">
        <f t="shared" si="109"/>
        <v/>
      </c>
    </row>
    <row r="6922" spans="1:1" x14ac:dyDescent="0.25">
      <c r="A6922" t="str">
        <f t="shared" si="109"/>
        <v/>
      </c>
    </row>
    <row r="6923" spans="1:1" x14ac:dyDescent="0.25">
      <c r="A6923" t="str">
        <f t="shared" si="109"/>
        <v/>
      </c>
    </row>
    <row r="6924" spans="1:1" x14ac:dyDescent="0.25">
      <c r="A6924" t="str">
        <f t="shared" si="109"/>
        <v/>
      </c>
    </row>
    <row r="6925" spans="1:1" x14ac:dyDescent="0.25">
      <c r="A6925" t="str">
        <f t="shared" si="109"/>
        <v/>
      </c>
    </row>
    <row r="6926" spans="1:1" x14ac:dyDescent="0.25">
      <c r="A6926" t="str">
        <f t="shared" si="109"/>
        <v/>
      </c>
    </row>
    <row r="6927" spans="1:1" x14ac:dyDescent="0.25">
      <c r="A6927" t="str">
        <f t="shared" si="109"/>
        <v/>
      </c>
    </row>
    <row r="6928" spans="1:1" x14ac:dyDescent="0.25">
      <c r="A6928" t="str">
        <f t="shared" si="109"/>
        <v/>
      </c>
    </row>
    <row r="6929" spans="1:1" x14ac:dyDescent="0.25">
      <c r="A6929" t="str">
        <f t="shared" si="109"/>
        <v/>
      </c>
    </row>
    <row r="6930" spans="1:1" x14ac:dyDescent="0.25">
      <c r="A6930" t="str">
        <f t="shared" si="109"/>
        <v/>
      </c>
    </row>
    <row r="6931" spans="1:1" x14ac:dyDescent="0.25">
      <c r="A6931" t="str">
        <f t="shared" si="109"/>
        <v/>
      </c>
    </row>
    <row r="6932" spans="1:1" x14ac:dyDescent="0.25">
      <c r="A6932" t="str">
        <f t="shared" si="109"/>
        <v/>
      </c>
    </row>
    <row r="6933" spans="1:1" x14ac:dyDescent="0.25">
      <c r="A6933" t="str">
        <f t="shared" si="109"/>
        <v/>
      </c>
    </row>
    <row r="6934" spans="1:1" x14ac:dyDescent="0.25">
      <c r="A6934" t="str">
        <f t="shared" si="109"/>
        <v/>
      </c>
    </row>
    <row r="6935" spans="1:1" x14ac:dyDescent="0.25">
      <c r="A6935" t="str">
        <f t="shared" si="109"/>
        <v/>
      </c>
    </row>
    <row r="6936" spans="1:1" x14ac:dyDescent="0.25">
      <c r="A6936" t="str">
        <f t="shared" si="109"/>
        <v/>
      </c>
    </row>
    <row r="6937" spans="1:1" x14ac:dyDescent="0.25">
      <c r="A6937" t="str">
        <f t="shared" si="109"/>
        <v/>
      </c>
    </row>
    <row r="6938" spans="1:1" x14ac:dyDescent="0.25">
      <c r="A6938" t="str">
        <f t="shared" si="109"/>
        <v/>
      </c>
    </row>
    <row r="6939" spans="1:1" x14ac:dyDescent="0.25">
      <c r="A6939" t="str">
        <f t="shared" si="109"/>
        <v/>
      </c>
    </row>
    <row r="6940" spans="1:1" x14ac:dyDescent="0.25">
      <c r="A6940" t="str">
        <f t="shared" si="109"/>
        <v/>
      </c>
    </row>
    <row r="6941" spans="1:1" x14ac:dyDescent="0.25">
      <c r="A6941" t="str">
        <f t="shared" si="109"/>
        <v/>
      </c>
    </row>
    <row r="6942" spans="1:1" x14ac:dyDescent="0.25">
      <c r="A6942" t="str">
        <f t="shared" si="109"/>
        <v/>
      </c>
    </row>
    <row r="6943" spans="1:1" x14ac:dyDescent="0.25">
      <c r="A6943" t="str">
        <f t="shared" si="109"/>
        <v/>
      </c>
    </row>
    <row r="6944" spans="1:1" x14ac:dyDescent="0.25">
      <c r="A6944" t="str">
        <f t="shared" si="109"/>
        <v/>
      </c>
    </row>
    <row r="6945" spans="1:1" x14ac:dyDescent="0.25">
      <c r="A6945" t="str">
        <f t="shared" si="109"/>
        <v/>
      </c>
    </row>
    <row r="6946" spans="1:1" x14ac:dyDescent="0.25">
      <c r="A6946" t="str">
        <f t="shared" si="109"/>
        <v/>
      </c>
    </row>
    <row r="6947" spans="1:1" x14ac:dyDescent="0.25">
      <c r="A6947" t="str">
        <f t="shared" si="109"/>
        <v/>
      </c>
    </row>
    <row r="6948" spans="1:1" x14ac:dyDescent="0.25">
      <c r="A6948" t="str">
        <f t="shared" si="109"/>
        <v/>
      </c>
    </row>
    <row r="6949" spans="1:1" x14ac:dyDescent="0.25">
      <c r="A6949" t="str">
        <f t="shared" si="109"/>
        <v/>
      </c>
    </row>
    <row r="6950" spans="1:1" x14ac:dyDescent="0.25">
      <c r="A6950" t="str">
        <f t="shared" si="109"/>
        <v/>
      </c>
    </row>
    <row r="6951" spans="1:1" x14ac:dyDescent="0.25">
      <c r="A6951" t="str">
        <f t="shared" si="109"/>
        <v/>
      </c>
    </row>
    <row r="6952" spans="1:1" x14ac:dyDescent="0.25">
      <c r="A6952" t="str">
        <f t="shared" si="109"/>
        <v/>
      </c>
    </row>
    <row r="6953" spans="1:1" x14ac:dyDescent="0.25">
      <c r="A6953" t="str">
        <f t="shared" si="109"/>
        <v/>
      </c>
    </row>
    <row r="6954" spans="1:1" x14ac:dyDescent="0.25">
      <c r="A6954" t="str">
        <f t="shared" si="109"/>
        <v/>
      </c>
    </row>
    <row r="6955" spans="1:1" x14ac:dyDescent="0.25">
      <c r="A6955" t="str">
        <f t="shared" si="109"/>
        <v/>
      </c>
    </row>
    <row r="6956" spans="1:1" x14ac:dyDescent="0.25">
      <c r="A6956" t="str">
        <f t="shared" si="109"/>
        <v/>
      </c>
    </row>
    <row r="6957" spans="1:1" x14ac:dyDescent="0.25">
      <c r="A6957" t="str">
        <f t="shared" si="109"/>
        <v/>
      </c>
    </row>
    <row r="6958" spans="1:1" x14ac:dyDescent="0.25">
      <c r="A6958" t="str">
        <f t="shared" si="109"/>
        <v/>
      </c>
    </row>
    <row r="6959" spans="1:1" x14ac:dyDescent="0.25">
      <c r="A6959" t="str">
        <f t="shared" si="109"/>
        <v/>
      </c>
    </row>
    <row r="6960" spans="1:1" x14ac:dyDescent="0.25">
      <c r="A6960" t="str">
        <f t="shared" si="109"/>
        <v/>
      </c>
    </row>
    <row r="6961" spans="1:1" x14ac:dyDescent="0.25">
      <c r="A6961" t="str">
        <f t="shared" si="109"/>
        <v/>
      </c>
    </row>
    <row r="6962" spans="1:1" x14ac:dyDescent="0.25">
      <c r="A6962" t="str">
        <f t="shared" si="109"/>
        <v/>
      </c>
    </row>
    <row r="6963" spans="1:1" x14ac:dyDescent="0.25">
      <c r="A6963" t="str">
        <f t="shared" si="109"/>
        <v/>
      </c>
    </row>
    <row r="6964" spans="1:1" x14ac:dyDescent="0.25">
      <c r="A6964" t="str">
        <f t="shared" si="109"/>
        <v/>
      </c>
    </row>
    <row r="6965" spans="1:1" x14ac:dyDescent="0.25">
      <c r="A6965" t="str">
        <f t="shared" si="109"/>
        <v/>
      </c>
    </row>
    <row r="6966" spans="1:1" x14ac:dyDescent="0.25">
      <c r="A6966" t="str">
        <f t="shared" si="109"/>
        <v/>
      </c>
    </row>
    <row r="6967" spans="1:1" x14ac:dyDescent="0.25">
      <c r="A6967" t="str">
        <f t="shared" si="109"/>
        <v/>
      </c>
    </row>
    <row r="6968" spans="1:1" x14ac:dyDescent="0.25">
      <c r="A6968" t="str">
        <f t="shared" si="109"/>
        <v/>
      </c>
    </row>
    <row r="6969" spans="1:1" x14ac:dyDescent="0.25">
      <c r="A6969" t="str">
        <f t="shared" si="109"/>
        <v/>
      </c>
    </row>
    <row r="6970" spans="1:1" x14ac:dyDescent="0.25">
      <c r="A6970" t="str">
        <f t="shared" si="109"/>
        <v/>
      </c>
    </row>
    <row r="6971" spans="1:1" x14ac:dyDescent="0.25">
      <c r="A6971" t="str">
        <f t="shared" si="109"/>
        <v/>
      </c>
    </row>
    <row r="6972" spans="1:1" x14ac:dyDescent="0.25">
      <c r="A6972" t="str">
        <f t="shared" si="109"/>
        <v/>
      </c>
    </row>
    <row r="6973" spans="1:1" x14ac:dyDescent="0.25">
      <c r="A6973" t="str">
        <f t="shared" si="109"/>
        <v/>
      </c>
    </row>
    <row r="6974" spans="1:1" x14ac:dyDescent="0.25">
      <c r="A6974" t="str">
        <f t="shared" si="109"/>
        <v/>
      </c>
    </row>
    <row r="6975" spans="1:1" x14ac:dyDescent="0.25">
      <c r="A6975" t="str">
        <f t="shared" si="109"/>
        <v/>
      </c>
    </row>
    <row r="6976" spans="1:1" x14ac:dyDescent="0.25">
      <c r="A6976" t="str">
        <f t="shared" si="109"/>
        <v/>
      </c>
    </row>
    <row r="6977" spans="1:1" x14ac:dyDescent="0.25">
      <c r="A6977" t="str">
        <f t="shared" si="109"/>
        <v/>
      </c>
    </row>
    <row r="6978" spans="1:1" x14ac:dyDescent="0.25">
      <c r="A6978" t="str">
        <f t="shared" si="109"/>
        <v/>
      </c>
    </row>
    <row r="6979" spans="1:1" x14ac:dyDescent="0.25">
      <c r="A6979" t="str">
        <f t="shared" si="109"/>
        <v/>
      </c>
    </row>
    <row r="6980" spans="1:1" x14ac:dyDescent="0.25">
      <c r="A6980" t="str">
        <f t="shared" si="109"/>
        <v/>
      </c>
    </row>
    <row r="6981" spans="1:1" x14ac:dyDescent="0.25">
      <c r="A6981" t="str">
        <f t="shared" ref="A6981:A7044" si="110">B6981&amp;C6981</f>
        <v/>
      </c>
    </row>
    <row r="6982" spans="1:1" x14ac:dyDescent="0.25">
      <c r="A6982" t="str">
        <f t="shared" si="110"/>
        <v/>
      </c>
    </row>
    <row r="6983" spans="1:1" x14ac:dyDescent="0.25">
      <c r="A6983" t="str">
        <f t="shared" si="110"/>
        <v/>
      </c>
    </row>
    <row r="6984" spans="1:1" x14ac:dyDescent="0.25">
      <c r="A6984" t="str">
        <f t="shared" si="110"/>
        <v/>
      </c>
    </row>
    <row r="6985" spans="1:1" x14ac:dyDescent="0.25">
      <c r="A6985" t="str">
        <f t="shared" si="110"/>
        <v/>
      </c>
    </row>
    <row r="6986" spans="1:1" x14ac:dyDescent="0.25">
      <c r="A6986" t="str">
        <f t="shared" si="110"/>
        <v/>
      </c>
    </row>
    <row r="6987" spans="1:1" x14ac:dyDescent="0.25">
      <c r="A6987" t="str">
        <f t="shared" si="110"/>
        <v/>
      </c>
    </row>
    <row r="6988" spans="1:1" x14ac:dyDescent="0.25">
      <c r="A6988" t="str">
        <f t="shared" si="110"/>
        <v/>
      </c>
    </row>
    <row r="6989" spans="1:1" x14ac:dyDescent="0.25">
      <c r="A6989" t="str">
        <f t="shared" si="110"/>
        <v/>
      </c>
    </row>
    <row r="6990" spans="1:1" x14ac:dyDescent="0.25">
      <c r="A6990" t="str">
        <f t="shared" si="110"/>
        <v/>
      </c>
    </row>
    <row r="6991" spans="1:1" x14ac:dyDescent="0.25">
      <c r="A6991" t="str">
        <f t="shared" si="110"/>
        <v/>
      </c>
    </row>
    <row r="6992" spans="1:1" x14ac:dyDescent="0.25">
      <c r="A6992" t="str">
        <f t="shared" si="110"/>
        <v/>
      </c>
    </row>
    <row r="6993" spans="1:1" x14ac:dyDescent="0.25">
      <c r="A6993" t="str">
        <f t="shared" si="110"/>
        <v/>
      </c>
    </row>
    <row r="6994" spans="1:1" x14ac:dyDescent="0.25">
      <c r="A6994" t="str">
        <f t="shared" si="110"/>
        <v/>
      </c>
    </row>
    <row r="6995" spans="1:1" x14ac:dyDescent="0.25">
      <c r="A6995" t="str">
        <f t="shared" si="110"/>
        <v/>
      </c>
    </row>
    <row r="6996" spans="1:1" x14ac:dyDescent="0.25">
      <c r="A6996" t="str">
        <f t="shared" si="110"/>
        <v/>
      </c>
    </row>
    <row r="6997" spans="1:1" x14ac:dyDescent="0.25">
      <c r="A6997" t="str">
        <f t="shared" si="110"/>
        <v/>
      </c>
    </row>
    <row r="6998" spans="1:1" x14ac:dyDescent="0.25">
      <c r="A6998" t="str">
        <f t="shared" si="110"/>
        <v/>
      </c>
    </row>
    <row r="6999" spans="1:1" x14ac:dyDescent="0.25">
      <c r="A6999" t="str">
        <f t="shared" si="110"/>
        <v/>
      </c>
    </row>
    <row r="7000" spans="1:1" x14ac:dyDescent="0.25">
      <c r="A7000" t="str">
        <f t="shared" si="110"/>
        <v/>
      </c>
    </row>
    <row r="7001" spans="1:1" x14ac:dyDescent="0.25">
      <c r="A7001" t="str">
        <f t="shared" si="110"/>
        <v/>
      </c>
    </row>
    <row r="7002" spans="1:1" x14ac:dyDescent="0.25">
      <c r="A7002" t="str">
        <f t="shared" si="110"/>
        <v/>
      </c>
    </row>
    <row r="7003" spans="1:1" x14ac:dyDescent="0.25">
      <c r="A7003" t="str">
        <f t="shared" si="110"/>
        <v/>
      </c>
    </row>
    <row r="7004" spans="1:1" x14ac:dyDescent="0.25">
      <c r="A7004" t="str">
        <f t="shared" si="110"/>
        <v/>
      </c>
    </row>
    <row r="7005" spans="1:1" x14ac:dyDescent="0.25">
      <c r="A7005" t="str">
        <f t="shared" si="110"/>
        <v/>
      </c>
    </row>
    <row r="7006" spans="1:1" x14ac:dyDescent="0.25">
      <c r="A7006" t="str">
        <f t="shared" si="110"/>
        <v/>
      </c>
    </row>
    <row r="7007" spans="1:1" x14ac:dyDescent="0.25">
      <c r="A7007" t="str">
        <f t="shared" si="110"/>
        <v/>
      </c>
    </row>
    <row r="7008" spans="1:1" x14ac:dyDescent="0.25">
      <c r="A7008" t="str">
        <f t="shared" si="110"/>
        <v/>
      </c>
    </row>
    <row r="7009" spans="1:1" x14ac:dyDescent="0.25">
      <c r="A7009" t="str">
        <f t="shared" si="110"/>
        <v/>
      </c>
    </row>
    <row r="7010" spans="1:1" x14ac:dyDescent="0.25">
      <c r="A7010" t="str">
        <f t="shared" si="110"/>
        <v/>
      </c>
    </row>
    <row r="7011" spans="1:1" x14ac:dyDescent="0.25">
      <c r="A7011" t="str">
        <f t="shared" si="110"/>
        <v/>
      </c>
    </row>
    <row r="7012" spans="1:1" x14ac:dyDescent="0.25">
      <c r="A7012" t="str">
        <f t="shared" si="110"/>
        <v/>
      </c>
    </row>
    <row r="7013" spans="1:1" x14ac:dyDescent="0.25">
      <c r="A7013" t="str">
        <f t="shared" si="110"/>
        <v/>
      </c>
    </row>
    <row r="7014" spans="1:1" x14ac:dyDescent="0.25">
      <c r="A7014" t="str">
        <f t="shared" si="110"/>
        <v/>
      </c>
    </row>
    <row r="7015" spans="1:1" x14ac:dyDescent="0.25">
      <c r="A7015" t="str">
        <f t="shared" si="110"/>
        <v/>
      </c>
    </row>
    <row r="7016" spans="1:1" x14ac:dyDescent="0.25">
      <c r="A7016" t="str">
        <f t="shared" si="110"/>
        <v/>
      </c>
    </row>
    <row r="7017" spans="1:1" x14ac:dyDescent="0.25">
      <c r="A7017" t="str">
        <f t="shared" si="110"/>
        <v/>
      </c>
    </row>
    <row r="7018" spans="1:1" x14ac:dyDescent="0.25">
      <c r="A7018" t="str">
        <f t="shared" si="110"/>
        <v/>
      </c>
    </row>
    <row r="7019" spans="1:1" x14ac:dyDescent="0.25">
      <c r="A7019" t="str">
        <f t="shared" si="110"/>
        <v/>
      </c>
    </row>
    <row r="7020" spans="1:1" x14ac:dyDescent="0.25">
      <c r="A7020" t="str">
        <f t="shared" si="110"/>
        <v/>
      </c>
    </row>
    <row r="7021" spans="1:1" x14ac:dyDescent="0.25">
      <c r="A7021" t="str">
        <f t="shared" si="110"/>
        <v/>
      </c>
    </row>
    <row r="7022" spans="1:1" x14ac:dyDescent="0.25">
      <c r="A7022" t="str">
        <f t="shared" si="110"/>
        <v/>
      </c>
    </row>
    <row r="7023" spans="1:1" x14ac:dyDescent="0.25">
      <c r="A7023" t="str">
        <f t="shared" si="110"/>
        <v/>
      </c>
    </row>
    <row r="7024" spans="1:1" x14ac:dyDescent="0.25">
      <c r="A7024" t="str">
        <f t="shared" si="110"/>
        <v/>
      </c>
    </row>
    <row r="7025" spans="1:1" x14ac:dyDescent="0.25">
      <c r="A7025" t="str">
        <f t="shared" si="110"/>
        <v/>
      </c>
    </row>
    <row r="7026" spans="1:1" x14ac:dyDescent="0.25">
      <c r="A7026" t="str">
        <f t="shared" si="110"/>
        <v/>
      </c>
    </row>
    <row r="7027" spans="1:1" x14ac:dyDescent="0.25">
      <c r="A7027" t="str">
        <f t="shared" si="110"/>
        <v/>
      </c>
    </row>
    <row r="7028" spans="1:1" x14ac:dyDescent="0.25">
      <c r="A7028" t="str">
        <f t="shared" si="110"/>
        <v/>
      </c>
    </row>
    <row r="7029" spans="1:1" x14ac:dyDescent="0.25">
      <c r="A7029" t="str">
        <f t="shared" si="110"/>
        <v/>
      </c>
    </row>
    <row r="7030" spans="1:1" x14ac:dyDescent="0.25">
      <c r="A7030" t="str">
        <f t="shared" si="110"/>
        <v/>
      </c>
    </row>
    <row r="7031" spans="1:1" x14ac:dyDescent="0.25">
      <c r="A7031" t="str">
        <f t="shared" si="110"/>
        <v/>
      </c>
    </row>
    <row r="7032" spans="1:1" x14ac:dyDescent="0.25">
      <c r="A7032" t="str">
        <f t="shared" si="110"/>
        <v/>
      </c>
    </row>
    <row r="7033" spans="1:1" x14ac:dyDescent="0.25">
      <c r="A7033" t="str">
        <f t="shared" si="110"/>
        <v/>
      </c>
    </row>
    <row r="7034" spans="1:1" x14ac:dyDescent="0.25">
      <c r="A7034" t="str">
        <f t="shared" si="110"/>
        <v/>
      </c>
    </row>
    <row r="7035" spans="1:1" x14ac:dyDescent="0.25">
      <c r="A7035" t="str">
        <f t="shared" si="110"/>
        <v/>
      </c>
    </row>
    <row r="7036" spans="1:1" x14ac:dyDescent="0.25">
      <c r="A7036" t="str">
        <f t="shared" si="110"/>
        <v/>
      </c>
    </row>
    <row r="7037" spans="1:1" x14ac:dyDescent="0.25">
      <c r="A7037" t="str">
        <f t="shared" si="110"/>
        <v/>
      </c>
    </row>
    <row r="7038" spans="1:1" x14ac:dyDescent="0.25">
      <c r="A7038" t="str">
        <f t="shared" si="110"/>
        <v/>
      </c>
    </row>
    <row r="7039" spans="1:1" x14ac:dyDescent="0.25">
      <c r="A7039" t="str">
        <f t="shared" si="110"/>
        <v/>
      </c>
    </row>
    <row r="7040" spans="1:1" x14ac:dyDescent="0.25">
      <c r="A7040" t="str">
        <f t="shared" si="110"/>
        <v/>
      </c>
    </row>
    <row r="7041" spans="1:1" x14ac:dyDescent="0.25">
      <c r="A7041" t="str">
        <f t="shared" si="110"/>
        <v/>
      </c>
    </row>
    <row r="7042" spans="1:1" x14ac:dyDescent="0.25">
      <c r="A7042" t="str">
        <f t="shared" si="110"/>
        <v/>
      </c>
    </row>
    <row r="7043" spans="1:1" x14ac:dyDescent="0.25">
      <c r="A7043" t="str">
        <f t="shared" si="110"/>
        <v/>
      </c>
    </row>
    <row r="7044" spans="1:1" x14ac:dyDescent="0.25">
      <c r="A7044" t="str">
        <f t="shared" si="110"/>
        <v/>
      </c>
    </row>
    <row r="7045" spans="1:1" x14ac:dyDescent="0.25">
      <c r="A7045" t="str">
        <f t="shared" ref="A7045:A7108" si="111">B7045&amp;C7045</f>
        <v/>
      </c>
    </row>
    <row r="7046" spans="1:1" x14ac:dyDescent="0.25">
      <c r="A7046" t="str">
        <f t="shared" si="111"/>
        <v/>
      </c>
    </row>
    <row r="7047" spans="1:1" x14ac:dyDescent="0.25">
      <c r="A7047" t="str">
        <f t="shared" si="111"/>
        <v/>
      </c>
    </row>
    <row r="7048" spans="1:1" x14ac:dyDescent="0.25">
      <c r="A7048" t="str">
        <f t="shared" si="111"/>
        <v/>
      </c>
    </row>
    <row r="7049" spans="1:1" x14ac:dyDescent="0.25">
      <c r="A7049" t="str">
        <f t="shared" si="111"/>
        <v/>
      </c>
    </row>
    <row r="7050" spans="1:1" x14ac:dyDescent="0.25">
      <c r="A7050" t="str">
        <f t="shared" si="111"/>
        <v/>
      </c>
    </row>
    <row r="7051" spans="1:1" x14ac:dyDescent="0.25">
      <c r="A7051" t="str">
        <f t="shared" si="111"/>
        <v/>
      </c>
    </row>
    <row r="7052" spans="1:1" x14ac:dyDescent="0.25">
      <c r="A7052" t="str">
        <f t="shared" si="111"/>
        <v/>
      </c>
    </row>
    <row r="7053" spans="1:1" x14ac:dyDescent="0.25">
      <c r="A7053" t="str">
        <f t="shared" si="111"/>
        <v/>
      </c>
    </row>
    <row r="7054" spans="1:1" x14ac:dyDescent="0.25">
      <c r="A7054" t="str">
        <f t="shared" si="111"/>
        <v/>
      </c>
    </row>
    <row r="7055" spans="1:1" x14ac:dyDescent="0.25">
      <c r="A7055" t="str">
        <f t="shared" si="111"/>
        <v/>
      </c>
    </row>
    <row r="7056" spans="1:1" x14ac:dyDescent="0.25">
      <c r="A7056" t="str">
        <f t="shared" si="111"/>
        <v/>
      </c>
    </row>
    <row r="7057" spans="1:1" x14ac:dyDescent="0.25">
      <c r="A7057" t="str">
        <f t="shared" si="111"/>
        <v/>
      </c>
    </row>
    <row r="7058" spans="1:1" x14ac:dyDescent="0.25">
      <c r="A7058" t="str">
        <f t="shared" si="111"/>
        <v/>
      </c>
    </row>
    <row r="7059" spans="1:1" x14ac:dyDescent="0.25">
      <c r="A7059" t="str">
        <f t="shared" si="111"/>
        <v/>
      </c>
    </row>
    <row r="7060" spans="1:1" x14ac:dyDescent="0.25">
      <c r="A7060" t="str">
        <f t="shared" si="111"/>
        <v/>
      </c>
    </row>
    <row r="7061" spans="1:1" x14ac:dyDescent="0.25">
      <c r="A7061" t="str">
        <f t="shared" si="111"/>
        <v/>
      </c>
    </row>
    <row r="7062" spans="1:1" x14ac:dyDescent="0.25">
      <c r="A7062" t="str">
        <f t="shared" si="111"/>
        <v/>
      </c>
    </row>
    <row r="7063" spans="1:1" x14ac:dyDescent="0.25">
      <c r="A7063" t="str">
        <f t="shared" si="111"/>
        <v/>
      </c>
    </row>
    <row r="7064" spans="1:1" x14ac:dyDescent="0.25">
      <c r="A7064" t="str">
        <f t="shared" si="111"/>
        <v/>
      </c>
    </row>
    <row r="7065" spans="1:1" x14ac:dyDescent="0.25">
      <c r="A7065" t="str">
        <f t="shared" si="111"/>
        <v/>
      </c>
    </row>
    <row r="7066" spans="1:1" x14ac:dyDescent="0.25">
      <c r="A7066" t="str">
        <f t="shared" si="111"/>
        <v/>
      </c>
    </row>
    <row r="7067" spans="1:1" x14ac:dyDescent="0.25">
      <c r="A7067" t="str">
        <f t="shared" si="111"/>
        <v/>
      </c>
    </row>
    <row r="7068" spans="1:1" x14ac:dyDescent="0.25">
      <c r="A7068" t="str">
        <f t="shared" si="111"/>
        <v/>
      </c>
    </row>
    <row r="7069" spans="1:1" x14ac:dyDescent="0.25">
      <c r="A7069" t="str">
        <f t="shared" si="111"/>
        <v/>
      </c>
    </row>
    <row r="7070" spans="1:1" x14ac:dyDescent="0.25">
      <c r="A7070" t="str">
        <f t="shared" si="111"/>
        <v/>
      </c>
    </row>
    <row r="7071" spans="1:1" x14ac:dyDescent="0.25">
      <c r="A7071" t="str">
        <f t="shared" si="111"/>
        <v/>
      </c>
    </row>
    <row r="7072" spans="1:1" x14ac:dyDescent="0.25">
      <c r="A7072" t="str">
        <f t="shared" si="111"/>
        <v/>
      </c>
    </row>
    <row r="7073" spans="1:1" x14ac:dyDescent="0.25">
      <c r="A7073" t="str">
        <f t="shared" si="111"/>
        <v/>
      </c>
    </row>
    <row r="7074" spans="1:1" x14ac:dyDescent="0.25">
      <c r="A7074" t="str">
        <f t="shared" si="111"/>
        <v/>
      </c>
    </row>
    <row r="7075" spans="1:1" x14ac:dyDescent="0.25">
      <c r="A7075" t="str">
        <f t="shared" si="111"/>
        <v/>
      </c>
    </row>
    <row r="7076" spans="1:1" x14ac:dyDescent="0.25">
      <c r="A7076" t="str">
        <f t="shared" si="111"/>
        <v/>
      </c>
    </row>
    <row r="7077" spans="1:1" x14ac:dyDescent="0.25">
      <c r="A7077" t="str">
        <f t="shared" si="111"/>
        <v/>
      </c>
    </row>
    <row r="7078" spans="1:1" x14ac:dyDescent="0.25">
      <c r="A7078" t="str">
        <f t="shared" si="111"/>
        <v/>
      </c>
    </row>
    <row r="7079" spans="1:1" x14ac:dyDescent="0.25">
      <c r="A7079" t="str">
        <f t="shared" si="111"/>
        <v/>
      </c>
    </row>
    <row r="7080" spans="1:1" x14ac:dyDescent="0.25">
      <c r="A7080" t="str">
        <f t="shared" si="111"/>
        <v/>
      </c>
    </row>
    <row r="7081" spans="1:1" x14ac:dyDescent="0.25">
      <c r="A7081" t="str">
        <f t="shared" si="111"/>
        <v/>
      </c>
    </row>
    <row r="7082" spans="1:1" x14ac:dyDescent="0.25">
      <c r="A7082" t="str">
        <f t="shared" si="111"/>
        <v/>
      </c>
    </row>
    <row r="7083" spans="1:1" x14ac:dyDescent="0.25">
      <c r="A7083" t="str">
        <f t="shared" si="111"/>
        <v/>
      </c>
    </row>
    <row r="7084" spans="1:1" x14ac:dyDescent="0.25">
      <c r="A7084" t="str">
        <f t="shared" si="111"/>
        <v/>
      </c>
    </row>
    <row r="7085" spans="1:1" x14ac:dyDescent="0.25">
      <c r="A7085" t="str">
        <f t="shared" si="111"/>
        <v/>
      </c>
    </row>
    <row r="7086" spans="1:1" x14ac:dyDescent="0.25">
      <c r="A7086" t="str">
        <f t="shared" si="111"/>
        <v/>
      </c>
    </row>
    <row r="7087" spans="1:1" x14ac:dyDescent="0.25">
      <c r="A7087" t="str">
        <f t="shared" si="111"/>
        <v/>
      </c>
    </row>
    <row r="7088" spans="1:1" x14ac:dyDescent="0.25">
      <c r="A7088" t="str">
        <f t="shared" si="111"/>
        <v/>
      </c>
    </row>
    <row r="7089" spans="1:1" x14ac:dyDescent="0.25">
      <c r="A7089" t="str">
        <f t="shared" si="111"/>
        <v/>
      </c>
    </row>
    <row r="7090" spans="1:1" x14ac:dyDescent="0.25">
      <c r="A7090" t="str">
        <f t="shared" si="111"/>
        <v/>
      </c>
    </row>
    <row r="7091" spans="1:1" x14ac:dyDescent="0.25">
      <c r="A7091" t="str">
        <f t="shared" si="111"/>
        <v/>
      </c>
    </row>
    <row r="7092" spans="1:1" x14ac:dyDescent="0.25">
      <c r="A7092" t="str">
        <f t="shared" si="111"/>
        <v/>
      </c>
    </row>
    <row r="7093" spans="1:1" x14ac:dyDescent="0.25">
      <c r="A7093" t="str">
        <f t="shared" si="111"/>
        <v/>
      </c>
    </row>
    <row r="7094" spans="1:1" x14ac:dyDescent="0.25">
      <c r="A7094" t="str">
        <f t="shared" si="111"/>
        <v/>
      </c>
    </row>
    <row r="7095" spans="1:1" x14ac:dyDescent="0.25">
      <c r="A7095" t="str">
        <f t="shared" si="111"/>
        <v/>
      </c>
    </row>
    <row r="7096" spans="1:1" x14ac:dyDescent="0.25">
      <c r="A7096" t="str">
        <f t="shared" si="111"/>
        <v/>
      </c>
    </row>
    <row r="7097" spans="1:1" x14ac:dyDescent="0.25">
      <c r="A7097" t="str">
        <f t="shared" si="111"/>
        <v/>
      </c>
    </row>
    <row r="7098" spans="1:1" x14ac:dyDescent="0.25">
      <c r="A7098" t="str">
        <f t="shared" si="111"/>
        <v/>
      </c>
    </row>
    <row r="7099" spans="1:1" x14ac:dyDescent="0.25">
      <c r="A7099" t="str">
        <f t="shared" si="111"/>
        <v/>
      </c>
    </row>
    <row r="7100" spans="1:1" x14ac:dyDescent="0.25">
      <c r="A7100" t="str">
        <f t="shared" si="111"/>
        <v/>
      </c>
    </row>
    <row r="7101" spans="1:1" x14ac:dyDescent="0.25">
      <c r="A7101" t="str">
        <f t="shared" si="111"/>
        <v/>
      </c>
    </row>
    <row r="7102" spans="1:1" x14ac:dyDescent="0.25">
      <c r="A7102" t="str">
        <f t="shared" si="111"/>
        <v/>
      </c>
    </row>
    <row r="7103" spans="1:1" x14ac:dyDescent="0.25">
      <c r="A7103" t="str">
        <f t="shared" si="111"/>
        <v/>
      </c>
    </row>
    <row r="7104" spans="1:1" x14ac:dyDescent="0.25">
      <c r="A7104" t="str">
        <f t="shared" si="111"/>
        <v/>
      </c>
    </row>
    <row r="7105" spans="1:1" x14ac:dyDescent="0.25">
      <c r="A7105" t="str">
        <f t="shared" si="111"/>
        <v/>
      </c>
    </row>
    <row r="7106" spans="1:1" x14ac:dyDescent="0.25">
      <c r="A7106" t="str">
        <f t="shared" si="111"/>
        <v/>
      </c>
    </row>
    <row r="7107" spans="1:1" x14ac:dyDescent="0.25">
      <c r="A7107" t="str">
        <f t="shared" si="111"/>
        <v/>
      </c>
    </row>
    <row r="7108" spans="1:1" x14ac:dyDescent="0.25">
      <c r="A7108" t="str">
        <f t="shared" si="111"/>
        <v/>
      </c>
    </row>
    <row r="7109" spans="1:1" x14ac:dyDescent="0.25">
      <c r="A7109" t="str">
        <f t="shared" ref="A7109:A7172" si="112">B7109&amp;C7109</f>
        <v/>
      </c>
    </row>
    <row r="7110" spans="1:1" x14ac:dyDescent="0.25">
      <c r="A7110" t="str">
        <f t="shared" si="112"/>
        <v/>
      </c>
    </row>
    <row r="7111" spans="1:1" x14ac:dyDescent="0.25">
      <c r="A7111" t="str">
        <f t="shared" si="112"/>
        <v/>
      </c>
    </row>
    <row r="7112" spans="1:1" x14ac:dyDescent="0.25">
      <c r="A7112" t="str">
        <f t="shared" si="112"/>
        <v/>
      </c>
    </row>
    <row r="7113" spans="1:1" x14ac:dyDescent="0.25">
      <c r="A7113" t="str">
        <f t="shared" si="112"/>
        <v/>
      </c>
    </row>
    <row r="7114" spans="1:1" x14ac:dyDescent="0.25">
      <c r="A7114" t="str">
        <f t="shared" si="112"/>
        <v/>
      </c>
    </row>
    <row r="7115" spans="1:1" x14ac:dyDescent="0.25">
      <c r="A7115" t="str">
        <f t="shared" si="112"/>
        <v/>
      </c>
    </row>
    <row r="7116" spans="1:1" x14ac:dyDescent="0.25">
      <c r="A7116" t="str">
        <f t="shared" si="112"/>
        <v/>
      </c>
    </row>
    <row r="7117" spans="1:1" x14ac:dyDescent="0.25">
      <c r="A7117" t="str">
        <f t="shared" si="112"/>
        <v/>
      </c>
    </row>
    <row r="7118" spans="1:1" x14ac:dyDescent="0.25">
      <c r="A7118" t="str">
        <f t="shared" si="112"/>
        <v/>
      </c>
    </row>
    <row r="7119" spans="1:1" x14ac:dyDescent="0.25">
      <c r="A7119" t="str">
        <f t="shared" si="112"/>
        <v/>
      </c>
    </row>
    <row r="7120" spans="1:1" x14ac:dyDescent="0.25">
      <c r="A7120" t="str">
        <f t="shared" si="112"/>
        <v/>
      </c>
    </row>
    <row r="7121" spans="1:1" x14ac:dyDescent="0.25">
      <c r="A7121" t="str">
        <f t="shared" si="112"/>
        <v/>
      </c>
    </row>
    <row r="7122" spans="1:1" x14ac:dyDescent="0.25">
      <c r="A7122" t="str">
        <f t="shared" si="112"/>
        <v/>
      </c>
    </row>
    <row r="7123" spans="1:1" x14ac:dyDescent="0.25">
      <c r="A7123" t="str">
        <f t="shared" si="112"/>
        <v/>
      </c>
    </row>
    <row r="7124" spans="1:1" x14ac:dyDescent="0.25">
      <c r="A7124" t="str">
        <f t="shared" si="112"/>
        <v/>
      </c>
    </row>
    <row r="7125" spans="1:1" x14ac:dyDescent="0.25">
      <c r="A7125" t="str">
        <f t="shared" si="112"/>
        <v/>
      </c>
    </row>
    <row r="7126" spans="1:1" x14ac:dyDescent="0.25">
      <c r="A7126" t="str">
        <f t="shared" si="112"/>
        <v/>
      </c>
    </row>
    <row r="7127" spans="1:1" x14ac:dyDescent="0.25">
      <c r="A7127" t="str">
        <f t="shared" si="112"/>
        <v/>
      </c>
    </row>
    <row r="7128" spans="1:1" x14ac:dyDescent="0.25">
      <c r="A7128" t="str">
        <f t="shared" si="112"/>
        <v/>
      </c>
    </row>
    <row r="7129" spans="1:1" x14ac:dyDescent="0.25">
      <c r="A7129" t="str">
        <f t="shared" si="112"/>
        <v/>
      </c>
    </row>
    <row r="7130" spans="1:1" x14ac:dyDescent="0.25">
      <c r="A7130" t="str">
        <f t="shared" si="112"/>
        <v/>
      </c>
    </row>
    <row r="7131" spans="1:1" x14ac:dyDescent="0.25">
      <c r="A7131" t="str">
        <f t="shared" si="112"/>
        <v/>
      </c>
    </row>
    <row r="7132" spans="1:1" x14ac:dyDescent="0.25">
      <c r="A7132" t="str">
        <f t="shared" si="112"/>
        <v/>
      </c>
    </row>
    <row r="7133" spans="1:1" x14ac:dyDescent="0.25">
      <c r="A7133" t="str">
        <f t="shared" si="112"/>
        <v/>
      </c>
    </row>
    <row r="7134" spans="1:1" x14ac:dyDescent="0.25">
      <c r="A7134" t="str">
        <f t="shared" si="112"/>
        <v/>
      </c>
    </row>
    <row r="7135" spans="1:1" x14ac:dyDescent="0.25">
      <c r="A7135" t="str">
        <f t="shared" si="112"/>
        <v/>
      </c>
    </row>
    <row r="7136" spans="1:1" x14ac:dyDescent="0.25">
      <c r="A7136" t="str">
        <f t="shared" si="112"/>
        <v/>
      </c>
    </row>
    <row r="7137" spans="1:1" x14ac:dyDescent="0.25">
      <c r="A7137" t="str">
        <f t="shared" si="112"/>
        <v/>
      </c>
    </row>
    <row r="7138" spans="1:1" x14ac:dyDescent="0.25">
      <c r="A7138" t="str">
        <f t="shared" si="112"/>
        <v/>
      </c>
    </row>
    <row r="7139" spans="1:1" x14ac:dyDescent="0.25">
      <c r="A7139" t="str">
        <f t="shared" si="112"/>
        <v/>
      </c>
    </row>
    <row r="7140" spans="1:1" x14ac:dyDescent="0.25">
      <c r="A7140" t="str">
        <f t="shared" si="112"/>
        <v/>
      </c>
    </row>
    <row r="7141" spans="1:1" x14ac:dyDescent="0.25">
      <c r="A7141" t="str">
        <f t="shared" si="112"/>
        <v/>
      </c>
    </row>
    <row r="7142" spans="1:1" x14ac:dyDescent="0.25">
      <c r="A7142" t="str">
        <f t="shared" si="112"/>
        <v/>
      </c>
    </row>
    <row r="7143" spans="1:1" x14ac:dyDescent="0.25">
      <c r="A7143" t="str">
        <f t="shared" si="112"/>
        <v/>
      </c>
    </row>
    <row r="7144" spans="1:1" x14ac:dyDescent="0.25">
      <c r="A7144" t="str">
        <f t="shared" si="112"/>
        <v/>
      </c>
    </row>
    <row r="7145" spans="1:1" x14ac:dyDescent="0.25">
      <c r="A7145" t="str">
        <f t="shared" si="112"/>
        <v/>
      </c>
    </row>
    <row r="7146" spans="1:1" x14ac:dyDescent="0.25">
      <c r="A7146" t="str">
        <f t="shared" si="112"/>
        <v/>
      </c>
    </row>
    <row r="7147" spans="1:1" x14ac:dyDescent="0.25">
      <c r="A7147" t="str">
        <f t="shared" si="112"/>
        <v/>
      </c>
    </row>
    <row r="7148" spans="1:1" x14ac:dyDescent="0.25">
      <c r="A7148" t="str">
        <f t="shared" si="112"/>
        <v/>
      </c>
    </row>
    <row r="7149" spans="1:1" x14ac:dyDescent="0.25">
      <c r="A7149" t="str">
        <f t="shared" si="112"/>
        <v/>
      </c>
    </row>
    <row r="7150" spans="1:1" x14ac:dyDescent="0.25">
      <c r="A7150" t="str">
        <f t="shared" si="112"/>
        <v/>
      </c>
    </row>
    <row r="7151" spans="1:1" x14ac:dyDescent="0.25">
      <c r="A7151" t="str">
        <f t="shared" si="112"/>
        <v/>
      </c>
    </row>
    <row r="7152" spans="1:1" x14ac:dyDescent="0.25">
      <c r="A7152" t="str">
        <f t="shared" si="112"/>
        <v/>
      </c>
    </row>
    <row r="7153" spans="1:1" x14ac:dyDescent="0.25">
      <c r="A7153" t="str">
        <f t="shared" si="112"/>
        <v/>
      </c>
    </row>
    <row r="7154" spans="1:1" x14ac:dyDescent="0.25">
      <c r="A7154" t="str">
        <f t="shared" si="112"/>
        <v/>
      </c>
    </row>
    <row r="7155" spans="1:1" x14ac:dyDescent="0.25">
      <c r="A7155" t="str">
        <f t="shared" si="112"/>
        <v/>
      </c>
    </row>
    <row r="7156" spans="1:1" x14ac:dyDescent="0.25">
      <c r="A7156" t="str">
        <f t="shared" si="112"/>
        <v/>
      </c>
    </row>
    <row r="7157" spans="1:1" x14ac:dyDescent="0.25">
      <c r="A7157" t="str">
        <f t="shared" si="112"/>
        <v/>
      </c>
    </row>
    <row r="7158" spans="1:1" x14ac:dyDescent="0.25">
      <c r="A7158" t="str">
        <f t="shared" si="112"/>
        <v/>
      </c>
    </row>
    <row r="7159" spans="1:1" x14ac:dyDescent="0.25">
      <c r="A7159" t="str">
        <f t="shared" si="112"/>
        <v/>
      </c>
    </row>
    <row r="7160" spans="1:1" x14ac:dyDescent="0.25">
      <c r="A7160" t="str">
        <f t="shared" si="112"/>
        <v/>
      </c>
    </row>
    <row r="7161" spans="1:1" x14ac:dyDescent="0.25">
      <c r="A7161" t="str">
        <f t="shared" si="112"/>
        <v/>
      </c>
    </row>
    <row r="7162" spans="1:1" x14ac:dyDescent="0.25">
      <c r="A7162" t="str">
        <f t="shared" si="112"/>
        <v/>
      </c>
    </row>
    <row r="7163" spans="1:1" x14ac:dyDescent="0.25">
      <c r="A7163" t="str">
        <f t="shared" si="112"/>
        <v/>
      </c>
    </row>
    <row r="7164" spans="1:1" x14ac:dyDescent="0.25">
      <c r="A7164" t="str">
        <f t="shared" si="112"/>
        <v/>
      </c>
    </row>
    <row r="7165" spans="1:1" x14ac:dyDescent="0.25">
      <c r="A7165" t="str">
        <f t="shared" si="112"/>
        <v/>
      </c>
    </row>
    <row r="7166" spans="1:1" x14ac:dyDescent="0.25">
      <c r="A7166" t="str">
        <f t="shared" si="112"/>
        <v/>
      </c>
    </row>
    <row r="7167" spans="1:1" x14ac:dyDescent="0.25">
      <c r="A7167" t="str">
        <f t="shared" si="112"/>
        <v/>
      </c>
    </row>
    <row r="7168" spans="1:1" x14ac:dyDescent="0.25">
      <c r="A7168" t="str">
        <f t="shared" si="112"/>
        <v/>
      </c>
    </row>
    <row r="7169" spans="1:1" x14ac:dyDescent="0.25">
      <c r="A7169" t="str">
        <f t="shared" si="112"/>
        <v/>
      </c>
    </row>
    <row r="7170" spans="1:1" x14ac:dyDescent="0.25">
      <c r="A7170" t="str">
        <f t="shared" si="112"/>
        <v/>
      </c>
    </row>
    <row r="7171" spans="1:1" x14ac:dyDescent="0.25">
      <c r="A7171" t="str">
        <f t="shared" si="112"/>
        <v/>
      </c>
    </row>
    <row r="7172" spans="1:1" x14ac:dyDescent="0.25">
      <c r="A7172" t="str">
        <f t="shared" si="112"/>
        <v/>
      </c>
    </row>
    <row r="7173" spans="1:1" x14ac:dyDescent="0.25">
      <c r="A7173" t="str">
        <f t="shared" ref="A7173:A7236" si="113">B7173&amp;C7173</f>
        <v/>
      </c>
    </row>
    <row r="7174" spans="1:1" x14ac:dyDescent="0.25">
      <c r="A7174" t="str">
        <f t="shared" si="113"/>
        <v/>
      </c>
    </row>
    <row r="7175" spans="1:1" x14ac:dyDescent="0.25">
      <c r="A7175" t="str">
        <f t="shared" si="113"/>
        <v/>
      </c>
    </row>
    <row r="7176" spans="1:1" x14ac:dyDescent="0.25">
      <c r="A7176" t="str">
        <f t="shared" si="113"/>
        <v/>
      </c>
    </row>
    <row r="7177" spans="1:1" x14ac:dyDescent="0.25">
      <c r="A7177" t="str">
        <f t="shared" si="113"/>
        <v/>
      </c>
    </row>
    <row r="7178" spans="1:1" x14ac:dyDescent="0.25">
      <c r="A7178" t="str">
        <f t="shared" si="113"/>
        <v/>
      </c>
    </row>
    <row r="7179" spans="1:1" x14ac:dyDescent="0.25">
      <c r="A7179" t="str">
        <f t="shared" si="113"/>
        <v/>
      </c>
    </row>
    <row r="7180" spans="1:1" x14ac:dyDescent="0.25">
      <c r="A7180" t="str">
        <f t="shared" si="113"/>
        <v/>
      </c>
    </row>
    <row r="7181" spans="1:1" x14ac:dyDescent="0.25">
      <c r="A7181" t="str">
        <f t="shared" si="113"/>
        <v/>
      </c>
    </row>
    <row r="7182" spans="1:1" x14ac:dyDescent="0.25">
      <c r="A7182" t="str">
        <f t="shared" si="113"/>
        <v/>
      </c>
    </row>
    <row r="7183" spans="1:1" x14ac:dyDescent="0.25">
      <c r="A7183" t="str">
        <f t="shared" si="113"/>
        <v/>
      </c>
    </row>
    <row r="7184" spans="1:1" x14ac:dyDescent="0.25">
      <c r="A7184" t="str">
        <f t="shared" si="113"/>
        <v/>
      </c>
    </row>
    <row r="7185" spans="1:1" x14ac:dyDescent="0.25">
      <c r="A7185" t="str">
        <f t="shared" si="113"/>
        <v/>
      </c>
    </row>
    <row r="7186" spans="1:1" x14ac:dyDescent="0.25">
      <c r="A7186" t="str">
        <f t="shared" si="113"/>
        <v/>
      </c>
    </row>
    <row r="7187" spans="1:1" x14ac:dyDescent="0.25">
      <c r="A7187" t="str">
        <f t="shared" si="113"/>
        <v/>
      </c>
    </row>
    <row r="7188" spans="1:1" x14ac:dyDescent="0.25">
      <c r="A7188" t="str">
        <f t="shared" si="113"/>
        <v/>
      </c>
    </row>
    <row r="7189" spans="1:1" x14ac:dyDescent="0.25">
      <c r="A7189" t="str">
        <f t="shared" si="113"/>
        <v/>
      </c>
    </row>
    <row r="7190" spans="1:1" x14ac:dyDescent="0.25">
      <c r="A7190" t="str">
        <f t="shared" si="113"/>
        <v/>
      </c>
    </row>
    <row r="7191" spans="1:1" x14ac:dyDescent="0.25">
      <c r="A7191" t="str">
        <f t="shared" si="113"/>
        <v/>
      </c>
    </row>
    <row r="7192" spans="1:1" x14ac:dyDescent="0.25">
      <c r="A7192" t="str">
        <f t="shared" si="113"/>
        <v/>
      </c>
    </row>
    <row r="7193" spans="1:1" x14ac:dyDescent="0.25">
      <c r="A7193" t="str">
        <f t="shared" si="113"/>
        <v/>
      </c>
    </row>
    <row r="7194" spans="1:1" x14ac:dyDescent="0.25">
      <c r="A7194" t="str">
        <f t="shared" si="113"/>
        <v/>
      </c>
    </row>
    <row r="7195" spans="1:1" x14ac:dyDescent="0.25">
      <c r="A7195" t="str">
        <f t="shared" si="113"/>
        <v/>
      </c>
    </row>
    <row r="7196" spans="1:1" x14ac:dyDescent="0.25">
      <c r="A7196" t="str">
        <f t="shared" si="113"/>
        <v/>
      </c>
    </row>
    <row r="7197" spans="1:1" x14ac:dyDescent="0.25">
      <c r="A7197" t="str">
        <f t="shared" si="113"/>
        <v/>
      </c>
    </row>
    <row r="7198" spans="1:1" x14ac:dyDescent="0.25">
      <c r="A7198" t="str">
        <f t="shared" si="113"/>
        <v/>
      </c>
    </row>
    <row r="7199" spans="1:1" x14ac:dyDescent="0.25">
      <c r="A7199" t="str">
        <f t="shared" si="113"/>
        <v/>
      </c>
    </row>
    <row r="7200" spans="1:1" x14ac:dyDescent="0.25">
      <c r="A7200" t="str">
        <f t="shared" si="113"/>
        <v/>
      </c>
    </row>
    <row r="7201" spans="1:1" x14ac:dyDescent="0.25">
      <c r="A7201" t="str">
        <f t="shared" si="113"/>
        <v/>
      </c>
    </row>
    <row r="7202" spans="1:1" x14ac:dyDescent="0.25">
      <c r="A7202" t="str">
        <f t="shared" si="113"/>
        <v/>
      </c>
    </row>
    <row r="7203" spans="1:1" x14ac:dyDescent="0.25">
      <c r="A7203" t="str">
        <f t="shared" si="113"/>
        <v/>
      </c>
    </row>
    <row r="7204" spans="1:1" x14ac:dyDescent="0.25">
      <c r="A7204" t="str">
        <f t="shared" si="113"/>
        <v/>
      </c>
    </row>
    <row r="7205" spans="1:1" x14ac:dyDescent="0.25">
      <c r="A7205" t="str">
        <f t="shared" si="113"/>
        <v/>
      </c>
    </row>
    <row r="7206" spans="1:1" x14ac:dyDescent="0.25">
      <c r="A7206" t="str">
        <f t="shared" si="113"/>
        <v/>
      </c>
    </row>
    <row r="7207" spans="1:1" x14ac:dyDescent="0.25">
      <c r="A7207" t="str">
        <f t="shared" si="113"/>
        <v/>
      </c>
    </row>
    <row r="7208" spans="1:1" x14ac:dyDescent="0.25">
      <c r="A7208" t="str">
        <f t="shared" si="113"/>
        <v/>
      </c>
    </row>
    <row r="7209" spans="1:1" x14ac:dyDescent="0.25">
      <c r="A7209" t="str">
        <f t="shared" si="113"/>
        <v/>
      </c>
    </row>
    <row r="7210" spans="1:1" x14ac:dyDescent="0.25">
      <c r="A7210" t="str">
        <f t="shared" si="113"/>
        <v/>
      </c>
    </row>
    <row r="7211" spans="1:1" x14ac:dyDescent="0.25">
      <c r="A7211" t="str">
        <f t="shared" si="113"/>
        <v/>
      </c>
    </row>
    <row r="7212" spans="1:1" x14ac:dyDescent="0.25">
      <c r="A7212" t="str">
        <f t="shared" si="113"/>
        <v/>
      </c>
    </row>
    <row r="7213" spans="1:1" x14ac:dyDescent="0.25">
      <c r="A7213" t="str">
        <f t="shared" si="113"/>
        <v/>
      </c>
    </row>
    <row r="7214" spans="1:1" x14ac:dyDescent="0.25">
      <c r="A7214" t="str">
        <f t="shared" si="113"/>
        <v/>
      </c>
    </row>
    <row r="7215" spans="1:1" x14ac:dyDescent="0.25">
      <c r="A7215" t="str">
        <f t="shared" si="113"/>
        <v/>
      </c>
    </row>
    <row r="7216" spans="1:1" x14ac:dyDescent="0.25">
      <c r="A7216" t="str">
        <f t="shared" si="113"/>
        <v/>
      </c>
    </row>
    <row r="7217" spans="1:1" x14ac:dyDescent="0.25">
      <c r="A7217" t="str">
        <f t="shared" si="113"/>
        <v/>
      </c>
    </row>
    <row r="7218" spans="1:1" x14ac:dyDescent="0.25">
      <c r="A7218" t="str">
        <f t="shared" si="113"/>
        <v/>
      </c>
    </row>
    <row r="7219" spans="1:1" x14ac:dyDescent="0.25">
      <c r="A7219" t="str">
        <f t="shared" si="113"/>
        <v/>
      </c>
    </row>
    <row r="7220" spans="1:1" x14ac:dyDescent="0.25">
      <c r="A7220" t="str">
        <f t="shared" si="113"/>
        <v/>
      </c>
    </row>
    <row r="7221" spans="1:1" x14ac:dyDescent="0.25">
      <c r="A7221" t="str">
        <f t="shared" si="113"/>
        <v/>
      </c>
    </row>
    <row r="7222" spans="1:1" x14ac:dyDescent="0.25">
      <c r="A7222" t="str">
        <f t="shared" si="113"/>
        <v/>
      </c>
    </row>
    <row r="7223" spans="1:1" x14ac:dyDescent="0.25">
      <c r="A7223" t="str">
        <f t="shared" si="113"/>
        <v/>
      </c>
    </row>
    <row r="7224" spans="1:1" x14ac:dyDescent="0.25">
      <c r="A7224" t="str">
        <f t="shared" si="113"/>
        <v/>
      </c>
    </row>
    <row r="7225" spans="1:1" x14ac:dyDescent="0.25">
      <c r="A7225" t="str">
        <f t="shared" si="113"/>
        <v/>
      </c>
    </row>
    <row r="7226" spans="1:1" x14ac:dyDescent="0.25">
      <c r="A7226" t="str">
        <f t="shared" si="113"/>
        <v/>
      </c>
    </row>
    <row r="7227" spans="1:1" x14ac:dyDescent="0.25">
      <c r="A7227" t="str">
        <f t="shared" si="113"/>
        <v/>
      </c>
    </row>
    <row r="7228" spans="1:1" x14ac:dyDescent="0.25">
      <c r="A7228" t="str">
        <f t="shared" si="113"/>
        <v/>
      </c>
    </row>
    <row r="7229" spans="1:1" x14ac:dyDescent="0.25">
      <c r="A7229" t="str">
        <f t="shared" si="113"/>
        <v/>
      </c>
    </row>
    <row r="7230" spans="1:1" x14ac:dyDescent="0.25">
      <c r="A7230" t="str">
        <f t="shared" si="113"/>
        <v/>
      </c>
    </row>
    <row r="7231" spans="1:1" x14ac:dyDescent="0.25">
      <c r="A7231" t="str">
        <f t="shared" si="113"/>
        <v/>
      </c>
    </row>
    <row r="7232" spans="1:1" x14ac:dyDescent="0.25">
      <c r="A7232" t="str">
        <f t="shared" si="113"/>
        <v/>
      </c>
    </row>
    <row r="7233" spans="1:1" x14ac:dyDescent="0.25">
      <c r="A7233" t="str">
        <f t="shared" si="113"/>
        <v/>
      </c>
    </row>
    <row r="7234" spans="1:1" x14ac:dyDescent="0.25">
      <c r="A7234" t="str">
        <f t="shared" si="113"/>
        <v/>
      </c>
    </row>
    <row r="7235" spans="1:1" x14ac:dyDescent="0.25">
      <c r="A7235" t="str">
        <f t="shared" si="113"/>
        <v/>
      </c>
    </row>
    <row r="7236" spans="1:1" x14ac:dyDescent="0.25">
      <c r="A7236" t="str">
        <f t="shared" si="113"/>
        <v/>
      </c>
    </row>
    <row r="7237" spans="1:1" x14ac:dyDescent="0.25">
      <c r="A7237" t="str">
        <f t="shared" ref="A7237:A7300" si="114">B7237&amp;C7237</f>
        <v/>
      </c>
    </row>
    <row r="7238" spans="1:1" x14ac:dyDescent="0.25">
      <c r="A7238" t="str">
        <f t="shared" si="114"/>
        <v/>
      </c>
    </row>
    <row r="7239" spans="1:1" x14ac:dyDescent="0.25">
      <c r="A7239" t="str">
        <f t="shared" si="114"/>
        <v/>
      </c>
    </row>
    <row r="7240" spans="1:1" x14ac:dyDescent="0.25">
      <c r="A7240" t="str">
        <f t="shared" si="114"/>
        <v/>
      </c>
    </row>
    <row r="7241" spans="1:1" x14ac:dyDescent="0.25">
      <c r="A7241" t="str">
        <f t="shared" si="114"/>
        <v/>
      </c>
    </row>
    <row r="7242" spans="1:1" x14ac:dyDescent="0.25">
      <c r="A7242" t="str">
        <f t="shared" si="114"/>
        <v/>
      </c>
    </row>
    <row r="7243" spans="1:1" x14ac:dyDescent="0.25">
      <c r="A7243" t="str">
        <f t="shared" si="114"/>
        <v/>
      </c>
    </row>
    <row r="7244" spans="1:1" x14ac:dyDescent="0.25">
      <c r="A7244" t="str">
        <f t="shared" si="114"/>
        <v/>
      </c>
    </row>
    <row r="7245" spans="1:1" x14ac:dyDescent="0.25">
      <c r="A7245" t="str">
        <f t="shared" si="114"/>
        <v/>
      </c>
    </row>
    <row r="7246" spans="1:1" x14ac:dyDescent="0.25">
      <c r="A7246" t="str">
        <f t="shared" si="114"/>
        <v/>
      </c>
    </row>
    <row r="7247" spans="1:1" x14ac:dyDescent="0.25">
      <c r="A7247" t="str">
        <f t="shared" si="114"/>
        <v/>
      </c>
    </row>
    <row r="7248" spans="1:1" x14ac:dyDescent="0.25">
      <c r="A7248" t="str">
        <f t="shared" si="114"/>
        <v/>
      </c>
    </row>
    <row r="7249" spans="1:1" x14ac:dyDescent="0.25">
      <c r="A7249" t="str">
        <f t="shared" si="114"/>
        <v/>
      </c>
    </row>
    <row r="7250" spans="1:1" x14ac:dyDescent="0.25">
      <c r="A7250" t="str">
        <f t="shared" si="114"/>
        <v/>
      </c>
    </row>
    <row r="7251" spans="1:1" x14ac:dyDescent="0.25">
      <c r="A7251" t="str">
        <f t="shared" si="114"/>
        <v/>
      </c>
    </row>
    <row r="7252" spans="1:1" x14ac:dyDescent="0.25">
      <c r="A7252" t="str">
        <f t="shared" si="114"/>
        <v/>
      </c>
    </row>
    <row r="7253" spans="1:1" x14ac:dyDescent="0.25">
      <c r="A7253" t="str">
        <f t="shared" si="114"/>
        <v/>
      </c>
    </row>
    <row r="7254" spans="1:1" x14ac:dyDescent="0.25">
      <c r="A7254" t="str">
        <f t="shared" si="114"/>
        <v/>
      </c>
    </row>
    <row r="7255" spans="1:1" x14ac:dyDescent="0.25">
      <c r="A7255" t="str">
        <f t="shared" si="114"/>
        <v/>
      </c>
    </row>
    <row r="7256" spans="1:1" x14ac:dyDescent="0.25">
      <c r="A7256" t="str">
        <f t="shared" si="114"/>
        <v/>
      </c>
    </row>
    <row r="7257" spans="1:1" x14ac:dyDescent="0.25">
      <c r="A7257" t="str">
        <f t="shared" si="114"/>
        <v/>
      </c>
    </row>
    <row r="7258" spans="1:1" x14ac:dyDescent="0.25">
      <c r="A7258" t="str">
        <f t="shared" si="114"/>
        <v/>
      </c>
    </row>
    <row r="7259" spans="1:1" x14ac:dyDescent="0.25">
      <c r="A7259" t="str">
        <f t="shared" si="114"/>
        <v/>
      </c>
    </row>
    <row r="7260" spans="1:1" x14ac:dyDescent="0.25">
      <c r="A7260" t="str">
        <f t="shared" si="114"/>
        <v/>
      </c>
    </row>
    <row r="7261" spans="1:1" x14ac:dyDescent="0.25">
      <c r="A7261" t="str">
        <f t="shared" si="114"/>
        <v/>
      </c>
    </row>
    <row r="7262" spans="1:1" x14ac:dyDescent="0.25">
      <c r="A7262" t="str">
        <f t="shared" si="114"/>
        <v/>
      </c>
    </row>
    <row r="7263" spans="1:1" x14ac:dyDescent="0.25">
      <c r="A7263" t="str">
        <f t="shared" si="114"/>
        <v/>
      </c>
    </row>
    <row r="7264" spans="1:1" x14ac:dyDescent="0.25">
      <c r="A7264" t="str">
        <f t="shared" si="114"/>
        <v/>
      </c>
    </row>
    <row r="7265" spans="1:1" x14ac:dyDescent="0.25">
      <c r="A7265" t="str">
        <f t="shared" si="114"/>
        <v/>
      </c>
    </row>
    <row r="7266" spans="1:1" x14ac:dyDescent="0.25">
      <c r="A7266" t="str">
        <f t="shared" si="114"/>
        <v/>
      </c>
    </row>
    <row r="7267" spans="1:1" x14ac:dyDescent="0.25">
      <c r="A7267" t="str">
        <f t="shared" si="114"/>
        <v/>
      </c>
    </row>
    <row r="7268" spans="1:1" x14ac:dyDescent="0.25">
      <c r="A7268" t="str">
        <f t="shared" si="114"/>
        <v/>
      </c>
    </row>
    <row r="7269" spans="1:1" x14ac:dyDescent="0.25">
      <c r="A7269" t="str">
        <f t="shared" si="114"/>
        <v/>
      </c>
    </row>
    <row r="7270" spans="1:1" x14ac:dyDescent="0.25">
      <c r="A7270" t="str">
        <f t="shared" si="114"/>
        <v/>
      </c>
    </row>
    <row r="7271" spans="1:1" x14ac:dyDescent="0.25">
      <c r="A7271" t="str">
        <f t="shared" si="114"/>
        <v/>
      </c>
    </row>
    <row r="7272" spans="1:1" x14ac:dyDescent="0.25">
      <c r="A7272" t="str">
        <f t="shared" si="114"/>
        <v/>
      </c>
    </row>
    <row r="7273" spans="1:1" x14ac:dyDescent="0.25">
      <c r="A7273" t="str">
        <f t="shared" si="114"/>
        <v/>
      </c>
    </row>
    <row r="7274" spans="1:1" x14ac:dyDescent="0.25">
      <c r="A7274" t="str">
        <f t="shared" si="114"/>
        <v/>
      </c>
    </row>
    <row r="7275" spans="1:1" x14ac:dyDescent="0.25">
      <c r="A7275" t="str">
        <f t="shared" si="114"/>
        <v/>
      </c>
    </row>
    <row r="7276" spans="1:1" x14ac:dyDescent="0.25">
      <c r="A7276" t="str">
        <f t="shared" si="114"/>
        <v/>
      </c>
    </row>
    <row r="7277" spans="1:1" x14ac:dyDescent="0.25">
      <c r="A7277" t="str">
        <f t="shared" si="114"/>
        <v/>
      </c>
    </row>
    <row r="7278" spans="1:1" x14ac:dyDescent="0.25">
      <c r="A7278" t="str">
        <f t="shared" si="114"/>
        <v/>
      </c>
    </row>
    <row r="7279" spans="1:1" x14ac:dyDescent="0.25">
      <c r="A7279" t="str">
        <f t="shared" si="114"/>
        <v/>
      </c>
    </row>
    <row r="7280" spans="1:1" x14ac:dyDescent="0.25">
      <c r="A7280" t="str">
        <f t="shared" si="114"/>
        <v/>
      </c>
    </row>
    <row r="7281" spans="1:1" x14ac:dyDescent="0.25">
      <c r="A7281" t="str">
        <f t="shared" si="114"/>
        <v/>
      </c>
    </row>
    <row r="7282" spans="1:1" x14ac:dyDescent="0.25">
      <c r="A7282" t="str">
        <f t="shared" si="114"/>
        <v/>
      </c>
    </row>
    <row r="7283" spans="1:1" x14ac:dyDescent="0.25">
      <c r="A7283" t="str">
        <f t="shared" si="114"/>
        <v/>
      </c>
    </row>
    <row r="7284" spans="1:1" x14ac:dyDescent="0.25">
      <c r="A7284" t="str">
        <f t="shared" si="114"/>
        <v/>
      </c>
    </row>
    <row r="7285" spans="1:1" x14ac:dyDescent="0.25">
      <c r="A7285" t="str">
        <f t="shared" si="114"/>
        <v/>
      </c>
    </row>
    <row r="7286" spans="1:1" x14ac:dyDescent="0.25">
      <c r="A7286" t="str">
        <f t="shared" si="114"/>
        <v/>
      </c>
    </row>
    <row r="7287" spans="1:1" x14ac:dyDescent="0.25">
      <c r="A7287" t="str">
        <f t="shared" si="114"/>
        <v/>
      </c>
    </row>
    <row r="7288" spans="1:1" x14ac:dyDescent="0.25">
      <c r="A7288" t="str">
        <f t="shared" si="114"/>
        <v/>
      </c>
    </row>
    <row r="7289" spans="1:1" x14ac:dyDescent="0.25">
      <c r="A7289" t="str">
        <f t="shared" si="114"/>
        <v/>
      </c>
    </row>
    <row r="7290" spans="1:1" x14ac:dyDescent="0.25">
      <c r="A7290" t="str">
        <f t="shared" si="114"/>
        <v/>
      </c>
    </row>
    <row r="7291" spans="1:1" x14ac:dyDescent="0.25">
      <c r="A7291" t="str">
        <f t="shared" si="114"/>
        <v/>
      </c>
    </row>
    <row r="7292" spans="1:1" x14ac:dyDescent="0.25">
      <c r="A7292" t="str">
        <f t="shared" si="114"/>
        <v/>
      </c>
    </row>
    <row r="7293" spans="1:1" x14ac:dyDescent="0.25">
      <c r="A7293" t="str">
        <f t="shared" si="114"/>
        <v/>
      </c>
    </row>
    <row r="7294" spans="1:1" x14ac:dyDescent="0.25">
      <c r="A7294" t="str">
        <f t="shared" si="114"/>
        <v/>
      </c>
    </row>
    <row r="7295" spans="1:1" x14ac:dyDescent="0.25">
      <c r="A7295" t="str">
        <f t="shared" si="114"/>
        <v/>
      </c>
    </row>
    <row r="7296" spans="1:1" x14ac:dyDescent="0.25">
      <c r="A7296" t="str">
        <f t="shared" si="114"/>
        <v/>
      </c>
    </row>
    <row r="7297" spans="1:1" x14ac:dyDescent="0.25">
      <c r="A7297" t="str">
        <f t="shared" si="114"/>
        <v/>
      </c>
    </row>
    <row r="7298" spans="1:1" x14ac:dyDescent="0.25">
      <c r="A7298" t="str">
        <f t="shared" si="114"/>
        <v/>
      </c>
    </row>
    <row r="7299" spans="1:1" x14ac:dyDescent="0.25">
      <c r="A7299" t="str">
        <f t="shared" si="114"/>
        <v/>
      </c>
    </row>
    <row r="7300" spans="1:1" x14ac:dyDescent="0.25">
      <c r="A7300" t="str">
        <f t="shared" si="114"/>
        <v/>
      </c>
    </row>
    <row r="7301" spans="1:1" x14ac:dyDescent="0.25">
      <c r="A7301" t="str">
        <f t="shared" ref="A7301:A7364" si="115">B7301&amp;C7301</f>
        <v/>
      </c>
    </row>
    <row r="7302" spans="1:1" x14ac:dyDescent="0.25">
      <c r="A7302" t="str">
        <f t="shared" si="115"/>
        <v/>
      </c>
    </row>
    <row r="7303" spans="1:1" x14ac:dyDescent="0.25">
      <c r="A7303" t="str">
        <f t="shared" si="115"/>
        <v/>
      </c>
    </row>
    <row r="7304" spans="1:1" x14ac:dyDescent="0.25">
      <c r="A7304" t="str">
        <f t="shared" si="115"/>
        <v/>
      </c>
    </row>
    <row r="7305" spans="1:1" x14ac:dyDescent="0.25">
      <c r="A7305" t="str">
        <f t="shared" si="115"/>
        <v/>
      </c>
    </row>
    <row r="7306" spans="1:1" x14ac:dyDescent="0.25">
      <c r="A7306" t="str">
        <f t="shared" si="115"/>
        <v/>
      </c>
    </row>
    <row r="7307" spans="1:1" x14ac:dyDescent="0.25">
      <c r="A7307" t="str">
        <f t="shared" si="115"/>
        <v/>
      </c>
    </row>
    <row r="7308" spans="1:1" x14ac:dyDescent="0.25">
      <c r="A7308" t="str">
        <f t="shared" si="115"/>
        <v/>
      </c>
    </row>
    <row r="7309" spans="1:1" x14ac:dyDescent="0.25">
      <c r="A7309" t="str">
        <f t="shared" si="115"/>
        <v/>
      </c>
    </row>
    <row r="7310" spans="1:1" x14ac:dyDescent="0.25">
      <c r="A7310" t="str">
        <f t="shared" si="115"/>
        <v/>
      </c>
    </row>
    <row r="7311" spans="1:1" x14ac:dyDescent="0.25">
      <c r="A7311" t="str">
        <f t="shared" si="115"/>
        <v/>
      </c>
    </row>
    <row r="7312" spans="1:1" x14ac:dyDescent="0.25">
      <c r="A7312" t="str">
        <f t="shared" si="115"/>
        <v/>
      </c>
    </row>
    <row r="7313" spans="1:1" x14ac:dyDescent="0.25">
      <c r="A7313" t="str">
        <f t="shared" si="115"/>
        <v/>
      </c>
    </row>
    <row r="7314" spans="1:1" x14ac:dyDescent="0.25">
      <c r="A7314" t="str">
        <f t="shared" si="115"/>
        <v/>
      </c>
    </row>
    <row r="7315" spans="1:1" x14ac:dyDescent="0.25">
      <c r="A7315" t="str">
        <f t="shared" si="115"/>
        <v/>
      </c>
    </row>
    <row r="7316" spans="1:1" x14ac:dyDescent="0.25">
      <c r="A7316" t="str">
        <f t="shared" si="115"/>
        <v/>
      </c>
    </row>
    <row r="7317" spans="1:1" x14ac:dyDescent="0.25">
      <c r="A7317" t="str">
        <f t="shared" si="115"/>
        <v/>
      </c>
    </row>
    <row r="7318" spans="1:1" x14ac:dyDescent="0.25">
      <c r="A7318" t="str">
        <f t="shared" si="115"/>
        <v/>
      </c>
    </row>
    <row r="7319" spans="1:1" x14ac:dyDescent="0.25">
      <c r="A7319" t="str">
        <f t="shared" si="115"/>
        <v/>
      </c>
    </row>
    <row r="7320" spans="1:1" x14ac:dyDescent="0.25">
      <c r="A7320" t="str">
        <f t="shared" si="115"/>
        <v/>
      </c>
    </row>
    <row r="7321" spans="1:1" x14ac:dyDescent="0.25">
      <c r="A7321" t="str">
        <f t="shared" si="115"/>
        <v/>
      </c>
    </row>
    <row r="7322" spans="1:1" x14ac:dyDescent="0.25">
      <c r="A7322" t="str">
        <f t="shared" si="115"/>
        <v/>
      </c>
    </row>
    <row r="7323" spans="1:1" x14ac:dyDescent="0.25">
      <c r="A7323" t="str">
        <f t="shared" si="115"/>
        <v/>
      </c>
    </row>
    <row r="7324" spans="1:1" x14ac:dyDescent="0.25">
      <c r="A7324" t="str">
        <f t="shared" si="115"/>
        <v/>
      </c>
    </row>
    <row r="7325" spans="1:1" x14ac:dyDescent="0.25">
      <c r="A7325" t="str">
        <f t="shared" si="115"/>
        <v/>
      </c>
    </row>
    <row r="7326" spans="1:1" x14ac:dyDescent="0.25">
      <c r="A7326" t="str">
        <f t="shared" si="115"/>
        <v/>
      </c>
    </row>
    <row r="7327" spans="1:1" x14ac:dyDescent="0.25">
      <c r="A7327" t="str">
        <f t="shared" si="115"/>
        <v/>
      </c>
    </row>
    <row r="7328" spans="1:1" x14ac:dyDescent="0.25">
      <c r="A7328" t="str">
        <f t="shared" si="115"/>
        <v/>
      </c>
    </row>
    <row r="7329" spans="1:1" x14ac:dyDescent="0.25">
      <c r="A7329" t="str">
        <f t="shared" si="115"/>
        <v/>
      </c>
    </row>
    <row r="7330" spans="1:1" x14ac:dyDescent="0.25">
      <c r="A7330" t="str">
        <f t="shared" si="115"/>
        <v/>
      </c>
    </row>
    <row r="7331" spans="1:1" x14ac:dyDescent="0.25">
      <c r="A7331" t="str">
        <f t="shared" si="115"/>
        <v/>
      </c>
    </row>
    <row r="7332" spans="1:1" x14ac:dyDescent="0.25">
      <c r="A7332" t="str">
        <f t="shared" si="115"/>
        <v/>
      </c>
    </row>
    <row r="7333" spans="1:1" x14ac:dyDescent="0.25">
      <c r="A7333" t="str">
        <f t="shared" si="115"/>
        <v/>
      </c>
    </row>
    <row r="7334" spans="1:1" x14ac:dyDescent="0.25">
      <c r="A7334" t="str">
        <f t="shared" si="115"/>
        <v/>
      </c>
    </row>
    <row r="7335" spans="1:1" x14ac:dyDescent="0.25">
      <c r="A7335" t="str">
        <f t="shared" si="115"/>
        <v/>
      </c>
    </row>
    <row r="7336" spans="1:1" x14ac:dyDescent="0.25">
      <c r="A7336" t="str">
        <f t="shared" si="115"/>
        <v/>
      </c>
    </row>
    <row r="7337" spans="1:1" x14ac:dyDescent="0.25">
      <c r="A7337" t="str">
        <f t="shared" si="115"/>
        <v/>
      </c>
    </row>
    <row r="7338" spans="1:1" x14ac:dyDescent="0.25">
      <c r="A7338" t="str">
        <f t="shared" si="115"/>
        <v/>
      </c>
    </row>
    <row r="7339" spans="1:1" x14ac:dyDescent="0.25">
      <c r="A7339" t="str">
        <f t="shared" si="115"/>
        <v/>
      </c>
    </row>
    <row r="7340" spans="1:1" x14ac:dyDescent="0.25">
      <c r="A7340" t="str">
        <f t="shared" si="115"/>
        <v/>
      </c>
    </row>
    <row r="7341" spans="1:1" x14ac:dyDescent="0.25">
      <c r="A7341" t="str">
        <f t="shared" si="115"/>
        <v/>
      </c>
    </row>
    <row r="7342" spans="1:1" x14ac:dyDescent="0.25">
      <c r="A7342" t="str">
        <f t="shared" si="115"/>
        <v/>
      </c>
    </row>
    <row r="7343" spans="1:1" x14ac:dyDescent="0.25">
      <c r="A7343" t="str">
        <f t="shared" si="115"/>
        <v/>
      </c>
    </row>
    <row r="7344" spans="1:1" x14ac:dyDescent="0.25">
      <c r="A7344" t="str">
        <f t="shared" si="115"/>
        <v/>
      </c>
    </row>
    <row r="7345" spans="1:1" x14ac:dyDescent="0.25">
      <c r="A7345" t="str">
        <f t="shared" si="115"/>
        <v/>
      </c>
    </row>
    <row r="7346" spans="1:1" x14ac:dyDescent="0.25">
      <c r="A7346" t="str">
        <f t="shared" si="115"/>
        <v/>
      </c>
    </row>
    <row r="7347" spans="1:1" x14ac:dyDescent="0.25">
      <c r="A7347" t="str">
        <f t="shared" si="115"/>
        <v/>
      </c>
    </row>
    <row r="7348" spans="1:1" x14ac:dyDescent="0.25">
      <c r="A7348" t="str">
        <f t="shared" si="115"/>
        <v/>
      </c>
    </row>
    <row r="7349" spans="1:1" x14ac:dyDescent="0.25">
      <c r="A7349" t="str">
        <f t="shared" si="115"/>
        <v/>
      </c>
    </row>
    <row r="7350" spans="1:1" x14ac:dyDescent="0.25">
      <c r="A7350" t="str">
        <f t="shared" si="115"/>
        <v/>
      </c>
    </row>
    <row r="7351" spans="1:1" x14ac:dyDescent="0.25">
      <c r="A7351" t="str">
        <f t="shared" si="115"/>
        <v/>
      </c>
    </row>
    <row r="7352" spans="1:1" x14ac:dyDescent="0.25">
      <c r="A7352" t="str">
        <f t="shared" si="115"/>
        <v/>
      </c>
    </row>
    <row r="7353" spans="1:1" x14ac:dyDescent="0.25">
      <c r="A7353" t="str">
        <f t="shared" si="115"/>
        <v/>
      </c>
    </row>
    <row r="7354" spans="1:1" x14ac:dyDescent="0.25">
      <c r="A7354" t="str">
        <f t="shared" si="115"/>
        <v/>
      </c>
    </row>
    <row r="7355" spans="1:1" x14ac:dyDescent="0.25">
      <c r="A7355" t="str">
        <f t="shared" si="115"/>
        <v/>
      </c>
    </row>
    <row r="7356" spans="1:1" x14ac:dyDescent="0.25">
      <c r="A7356" t="str">
        <f t="shared" si="115"/>
        <v/>
      </c>
    </row>
    <row r="7357" spans="1:1" x14ac:dyDescent="0.25">
      <c r="A7357" t="str">
        <f t="shared" si="115"/>
        <v/>
      </c>
    </row>
    <row r="7358" spans="1:1" x14ac:dyDescent="0.25">
      <c r="A7358" t="str">
        <f t="shared" si="115"/>
        <v/>
      </c>
    </row>
    <row r="7359" spans="1:1" x14ac:dyDescent="0.25">
      <c r="A7359" t="str">
        <f t="shared" si="115"/>
        <v/>
      </c>
    </row>
    <row r="7360" spans="1:1" x14ac:dyDescent="0.25">
      <c r="A7360" t="str">
        <f t="shared" si="115"/>
        <v/>
      </c>
    </row>
    <row r="7361" spans="1:1" x14ac:dyDescent="0.25">
      <c r="A7361" t="str">
        <f t="shared" si="115"/>
        <v/>
      </c>
    </row>
    <row r="7362" spans="1:1" x14ac:dyDescent="0.25">
      <c r="A7362" t="str">
        <f t="shared" si="115"/>
        <v/>
      </c>
    </row>
    <row r="7363" spans="1:1" x14ac:dyDescent="0.25">
      <c r="A7363" t="str">
        <f t="shared" si="115"/>
        <v/>
      </c>
    </row>
    <row r="7364" spans="1:1" x14ac:dyDescent="0.25">
      <c r="A7364" t="str">
        <f t="shared" si="115"/>
        <v/>
      </c>
    </row>
    <row r="7365" spans="1:1" x14ac:dyDescent="0.25">
      <c r="A7365" t="str">
        <f t="shared" ref="A7365:A7428" si="116">B7365&amp;C7365</f>
        <v/>
      </c>
    </row>
    <row r="7366" spans="1:1" x14ac:dyDescent="0.25">
      <c r="A7366" t="str">
        <f t="shared" si="116"/>
        <v/>
      </c>
    </row>
    <row r="7367" spans="1:1" x14ac:dyDescent="0.25">
      <c r="A7367" t="str">
        <f t="shared" si="116"/>
        <v/>
      </c>
    </row>
    <row r="7368" spans="1:1" x14ac:dyDescent="0.25">
      <c r="A7368" t="str">
        <f t="shared" si="116"/>
        <v/>
      </c>
    </row>
    <row r="7369" spans="1:1" x14ac:dyDescent="0.25">
      <c r="A7369" t="str">
        <f t="shared" si="116"/>
        <v/>
      </c>
    </row>
    <row r="7370" spans="1:1" x14ac:dyDescent="0.25">
      <c r="A7370" t="str">
        <f t="shared" si="116"/>
        <v/>
      </c>
    </row>
    <row r="7371" spans="1:1" x14ac:dyDescent="0.25">
      <c r="A7371" t="str">
        <f t="shared" si="116"/>
        <v/>
      </c>
    </row>
    <row r="7372" spans="1:1" x14ac:dyDescent="0.25">
      <c r="A7372" t="str">
        <f t="shared" si="116"/>
        <v/>
      </c>
    </row>
    <row r="7373" spans="1:1" x14ac:dyDescent="0.25">
      <c r="A7373" t="str">
        <f t="shared" si="116"/>
        <v/>
      </c>
    </row>
    <row r="7374" spans="1:1" x14ac:dyDescent="0.25">
      <c r="A7374" t="str">
        <f t="shared" si="116"/>
        <v/>
      </c>
    </row>
    <row r="7375" spans="1:1" x14ac:dyDescent="0.25">
      <c r="A7375" t="str">
        <f t="shared" si="116"/>
        <v/>
      </c>
    </row>
    <row r="7376" spans="1:1" x14ac:dyDescent="0.25">
      <c r="A7376" t="str">
        <f t="shared" si="116"/>
        <v/>
      </c>
    </row>
    <row r="7377" spans="1:1" x14ac:dyDescent="0.25">
      <c r="A7377" t="str">
        <f t="shared" si="116"/>
        <v/>
      </c>
    </row>
    <row r="7378" spans="1:1" x14ac:dyDescent="0.25">
      <c r="A7378" t="str">
        <f t="shared" si="116"/>
        <v/>
      </c>
    </row>
    <row r="7379" spans="1:1" x14ac:dyDescent="0.25">
      <c r="A7379" t="str">
        <f t="shared" si="116"/>
        <v/>
      </c>
    </row>
    <row r="7380" spans="1:1" x14ac:dyDescent="0.25">
      <c r="A7380" t="str">
        <f t="shared" si="116"/>
        <v/>
      </c>
    </row>
    <row r="7381" spans="1:1" x14ac:dyDescent="0.25">
      <c r="A7381" t="str">
        <f t="shared" si="116"/>
        <v/>
      </c>
    </row>
    <row r="7382" spans="1:1" x14ac:dyDescent="0.25">
      <c r="A7382" t="str">
        <f t="shared" si="116"/>
        <v/>
      </c>
    </row>
    <row r="7383" spans="1:1" x14ac:dyDescent="0.25">
      <c r="A7383" t="str">
        <f t="shared" si="116"/>
        <v/>
      </c>
    </row>
    <row r="7384" spans="1:1" x14ac:dyDescent="0.25">
      <c r="A7384" t="str">
        <f t="shared" si="116"/>
        <v/>
      </c>
    </row>
    <row r="7385" spans="1:1" x14ac:dyDescent="0.25">
      <c r="A7385" t="str">
        <f t="shared" si="116"/>
        <v/>
      </c>
    </row>
    <row r="7386" spans="1:1" x14ac:dyDescent="0.25">
      <c r="A7386" t="str">
        <f t="shared" si="116"/>
        <v/>
      </c>
    </row>
    <row r="7387" spans="1:1" x14ac:dyDescent="0.25">
      <c r="A7387" t="str">
        <f t="shared" si="116"/>
        <v/>
      </c>
    </row>
    <row r="7388" spans="1:1" x14ac:dyDescent="0.25">
      <c r="A7388" t="str">
        <f t="shared" si="116"/>
        <v/>
      </c>
    </row>
    <row r="7389" spans="1:1" x14ac:dyDescent="0.25">
      <c r="A7389" t="str">
        <f t="shared" si="116"/>
        <v/>
      </c>
    </row>
    <row r="7390" spans="1:1" x14ac:dyDescent="0.25">
      <c r="A7390" t="str">
        <f t="shared" si="116"/>
        <v/>
      </c>
    </row>
    <row r="7391" spans="1:1" x14ac:dyDescent="0.25">
      <c r="A7391" t="str">
        <f t="shared" si="116"/>
        <v/>
      </c>
    </row>
    <row r="7392" spans="1:1" x14ac:dyDescent="0.25">
      <c r="A7392" t="str">
        <f t="shared" si="116"/>
        <v/>
      </c>
    </row>
    <row r="7393" spans="1:1" x14ac:dyDescent="0.25">
      <c r="A7393" t="str">
        <f t="shared" si="116"/>
        <v/>
      </c>
    </row>
    <row r="7394" spans="1:1" x14ac:dyDescent="0.25">
      <c r="A7394" t="str">
        <f t="shared" si="116"/>
        <v/>
      </c>
    </row>
    <row r="7395" spans="1:1" x14ac:dyDescent="0.25">
      <c r="A7395" t="str">
        <f t="shared" si="116"/>
        <v/>
      </c>
    </row>
    <row r="7396" spans="1:1" x14ac:dyDescent="0.25">
      <c r="A7396" t="str">
        <f t="shared" si="116"/>
        <v/>
      </c>
    </row>
    <row r="7397" spans="1:1" x14ac:dyDescent="0.25">
      <c r="A7397" t="str">
        <f t="shared" si="116"/>
        <v/>
      </c>
    </row>
    <row r="7398" spans="1:1" x14ac:dyDescent="0.25">
      <c r="A7398" t="str">
        <f t="shared" si="116"/>
        <v/>
      </c>
    </row>
    <row r="7399" spans="1:1" x14ac:dyDescent="0.25">
      <c r="A7399" t="str">
        <f t="shared" si="116"/>
        <v/>
      </c>
    </row>
    <row r="7400" spans="1:1" x14ac:dyDescent="0.25">
      <c r="A7400" t="str">
        <f t="shared" si="116"/>
        <v/>
      </c>
    </row>
    <row r="7401" spans="1:1" x14ac:dyDescent="0.25">
      <c r="A7401" t="str">
        <f t="shared" si="116"/>
        <v/>
      </c>
    </row>
    <row r="7402" spans="1:1" x14ac:dyDescent="0.25">
      <c r="A7402" t="str">
        <f t="shared" si="116"/>
        <v/>
      </c>
    </row>
    <row r="7403" spans="1:1" x14ac:dyDescent="0.25">
      <c r="A7403" t="str">
        <f t="shared" si="116"/>
        <v/>
      </c>
    </row>
    <row r="7404" spans="1:1" x14ac:dyDescent="0.25">
      <c r="A7404" t="str">
        <f t="shared" si="116"/>
        <v/>
      </c>
    </row>
    <row r="7405" spans="1:1" x14ac:dyDescent="0.25">
      <c r="A7405" t="str">
        <f t="shared" si="116"/>
        <v/>
      </c>
    </row>
    <row r="7406" spans="1:1" x14ac:dyDescent="0.25">
      <c r="A7406" t="str">
        <f t="shared" si="116"/>
        <v/>
      </c>
    </row>
    <row r="7407" spans="1:1" x14ac:dyDescent="0.25">
      <c r="A7407" t="str">
        <f t="shared" si="116"/>
        <v/>
      </c>
    </row>
    <row r="7408" spans="1:1" x14ac:dyDescent="0.25">
      <c r="A7408" t="str">
        <f t="shared" si="116"/>
        <v/>
      </c>
    </row>
    <row r="7409" spans="1:1" x14ac:dyDescent="0.25">
      <c r="A7409" t="str">
        <f t="shared" si="116"/>
        <v/>
      </c>
    </row>
    <row r="7410" spans="1:1" x14ac:dyDescent="0.25">
      <c r="A7410" t="str">
        <f t="shared" si="116"/>
        <v/>
      </c>
    </row>
    <row r="7411" spans="1:1" x14ac:dyDescent="0.25">
      <c r="A7411" t="str">
        <f t="shared" si="116"/>
        <v/>
      </c>
    </row>
    <row r="7412" spans="1:1" x14ac:dyDescent="0.25">
      <c r="A7412" t="str">
        <f t="shared" si="116"/>
        <v/>
      </c>
    </row>
    <row r="7413" spans="1:1" x14ac:dyDescent="0.25">
      <c r="A7413" t="str">
        <f t="shared" si="116"/>
        <v/>
      </c>
    </row>
    <row r="7414" spans="1:1" x14ac:dyDescent="0.25">
      <c r="A7414" t="str">
        <f t="shared" si="116"/>
        <v/>
      </c>
    </row>
    <row r="7415" spans="1:1" x14ac:dyDescent="0.25">
      <c r="A7415" t="str">
        <f t="shared" si="116"/>
        <v/>
      </c>
    </row>
    <row r="7416" spans="1:1" x14ac:dyDescent="0.25">
      <c r="A7416" t="str">
        <f t="shared" si="116"/>
        <v/>
      </c>
    </row>
    <row r="7417" spans="1:1" x14ac:dyDescent="0.25">
      <c r="A7417" t="str">
        <f t="shared" si="116"/>
        <v/>
      </c>
    </row>
    <row r="7418" spans="1:1" x14ac:dyDescent="0.25">
      <c r="A7418" t="str">
        <f t="shared" si="116"/>
        <v/>
      </c>
    </row>
    <row r="7419" spans="1:1" x14ac:dyDescent="0.25">
      <c r="A7419" t="str">
        <f t="shared" si="116"/>
        <v/>
      </c>
    </row>
    <row r="7420" spans="1:1" x14ac:dyDescent="0.25">
      <c r="A7420" t="str">
        <f t="shared" si="116"/>
        <v/>
      </c>
    </row>
    <row r="7421" spans="1:1" x14ac:dyDescent="0.25">
      <c r="A7421" t="str">
        <f t="shared" si="116"/>
        <v/>
      </c>
    </row>
    <row r="7422" spans="1:1" x14ac:dyDescent="0.25">
      <c r="A7422" t="str">
        <f t="shared" si="116"/>
        <v/>
      </c>
    </row>
    <row r="7423" spans="1:1" x14ac:dyDescent="0.25">
      <c r="A7423" t="str">
        <f t="shared" si="116"/>
        <v/>
      </c>
    </row>
    <row r="7424" spans="1:1" x14ac:dyDescent="0.25">
      <c r="A7424" t="str">
        <f t="shared" si="116"/>
        <v/>
      </c>
    </row>
    <row r="7425" spans="1:1" x14ac:dyDescent="0.25">
      <c r="A7425" t="str">
        <f t="shared" si="116"/>
        <v/>
      </c>
    </row>
    <row r="7426" spans="1:1" x14ac:dyDescent="0.25">
      <c r="A7426" t="str">
        <f t="shared" si="116"/>
        <v/>
      </c>
    </row>
    <row r="7427" spans="1:1" x14ac:dyDescent="0.25">
      <c r="A7427" t="str">
        <f t="shared" si="116"/>
        <v/>
      </c>
    </row>
    <row r="7428" spans="1:1" x14ac:dyDescent="0.25">
      <c r="A7428" t="str">
        <f t="shared" si="116"/>
        <v/>
      </c>
    </row>
    <row r="7429" spans="1:1" x14ac:dyDescent="0.25">
      <c r="A7429" t="str">
        <f t="shared" ref="A7429:A7492" si="117">B7429&amp;C7429</f>
        <v/>
      </c>
    </row>
    <row r="7430" spans="1:1" x14ac:dyDescent="0.25">
      <c r="A7430" t="str">
        <f t="shared" si="117"/>
        <v/>
      </c>
    </row>
    <row r="7431" spans="1:1" x14ac:dyDescent="0.25">
      <c r="A7431" t="str">
        <f t="shared" si="117"/>
        <v/>
      </c>
    </row>
    <row r="7432" spans="1:1" x14ac:dyDescent="0.25">
      <c r="A7432" t="str">
        <f t="shared" si="117"/>
        <v/>
      </c>
    </row>
    <row r="7433" spans="1:1" x14ac:dyDescent="0.25">
      <c r="A7433" t="str">
        <f t="shared" si="117"/>
        <v/>
      </c>
    </row>
    <row r="7434" spans="1:1" x14ac:dyDescent="0.25">
      <c r="A7434" t="str">
        <f t="shared" si="117"/>
        <v/>
      </c>
    </row>
    <row r="7435" spans="1:1" x14ac:dyDescent="0.25">
      <c r="A7435" t="str">
        <f t="shared" si="117"/>
        <v/>
      </c>
    </row>
    <row r="7436" spans="1:1" x14ac:dyDescent="0.25">
      <c r="A7436" t="str">
        <f t="shared" si="117"/>
        <v/>
      </c>
    </row>
    <row r="7437" spans="1:1" x14ac:dyDescent="0.25">
      <c r="A7437" t="str">
        <f t="shared" si="117"/>
        <v/>
      </c>
    </row>
    <row r="7438" spans="1:1" x14ac:dyDescent="0.25">
      <c r="A7438" t="str">
        <f t="shared" si="117"/>
        <v/>
      </c>
    </row>
    <row r="7439" spans="1:1" x14ac:dyDescent="0.25">
      <c r="A7439" t="str">
        <f t="shared" si="117"/>
        <v/>
      </c>
    </row>
    <row r="7440" spans="1:1" x14ac:dyDescent="0.25">
      <c r="A7440" t="str">
        <f t="shared" si="117"/>
        <v/>
      </c>
    </row>
    <row r="7441" spans="1:1" x14ac:dyDescent="0.25">
      <c r="A7441" t="str">
        <f t="shared" si="117"/>
        <v/>
      </c>
    </row>
    <row r="7442" spans="1:1" x14ac:dyDescent="0.25">
      <c r="A7442" t="str">
        <f t="shared" si="117"/>
        <v/>
      </c>
    </row>
    <row r="7443" spans="1:1" x14ac:dyDescent="0.25">
      <c r="A7443" t="str">
        <f t="shared" si="117"/>
        <v/>
      </c>
    </row>
    <row r="7444" spans="1:1" x14ac:dyDescent="0.25">
      <c r="A7444" t="str">
        <f t="shared" si="117"/>
        <v/>
      </c>
    </row>
    <row r="7445" spans="1:1" x14ac:dyDescent="0.25">
      <c r="A7445" t="str">
        <f t="shared" si="117"/>
        <v/>
      </c>
    </row>
    <row r="7446" spans="1:1" x14ac:dyDescent="0.25">
      <c r="A7446" t="str">
        <f t="shared" si="117"/>
        <v/>
      </c>
    </row>
    <row r="7447" spans="1:1" x14ac:dyDescent="0.25">
      <c r="A7447" t="str">
        <f t="shared" si="117"/>
        <v/>
      </c>
    </row>
    <row r="7448" spans="1:1" x14ac:dyDescent="0.25">
      <c r="A7448" t="str">
        <f t="shared" si="117"/>
        <v/>
      </c>
    </row>
    <row r="7449" spans="1:1" x14ac:dyDescent="0.25">
      <c r="A7449" t="str">
        <f t="shared" si="117"/>
        <v/>
      </c>
    </row>
    <row r="7450" spans="1:1" x14ac:dyDescent="0.25">
      <c r="A7450" t="str">
        <f t="shared" si="117"/>
        <v/>
      </c>
    </row>
    <row r="7451" spans="1:1" x14ac:dyDescent="0.25">
      <c r="A7451" t="str">
        <f t="shared" si="117"/>
        <v/>
      </c>
    </row>
    <row r="7452" spans="1:1" x14ac:dyDescent="0.25">
      <c r="A7452" t="str">
        <f t="shared" si="117"/>
        <v/>
      </c>
    </row>
    <row r="7453" spans="1:1" x14ac:dyDescent="0.25">
      <c r="A7453" t="str">
        <f t="shared" si="117"/>
        <v/>
      </c>
    </row>
    <row r="7454" spans="1:1" x14ac:dyDescent="0.25">
      <c r="A7454" t="str">
        <f t="shared" si="117"/>
        <v/>
      </c>
    </row>
    <row r="7455" spans="1:1" x14ac:dyDescent="0.25">
      <c r="A7455" t="str">
        <f t="shared" si="117"/>
        <v/>
      </c>
    </row>
    <row r="7456" spans="1:1" x14ac:dyDescent="0.25">
      <c r="A7456" t="str">
        <f t="shared" si="117"/>
        <v/>
      </c>
    </row>
    <row r="7457" spans="1:1" x14ac:dyDescent="0.25">
      <c r="A7457" t="str">
        <f t="shared" si="117"/>
        <v/>
      </c>
    </row>
    <row r="7458" spans="1:1" x14ac:dyDescent="0.25">
      <c r="A7458" t="str">
        <f t="shared" si="117"/>
        <v/>
      </c>
    </row>
    <row r="7459" spans="1:1" x14ac:dyDescent="0.25">
      <c r="A7459" t="str">
        <f t="shared" si="117"/>
        <v/>
      </c>
    </row>
    <row r="7460" spans="1:1" x14ac:dyDescent="0.25">
      <c r="A7460" t="str">
        <f t="shared" si="117"/>
        <v/>
      </c>
    </row>
    <row r="7461" spans="1:1" x14ac:dyDescent="0.25">
      <c r="A7461" t="str">
        <f t="shared" si="117"/>
        <v/>
      </c>
    </row>
    <row r="7462" spans="1:1" x14ac:dyDescent="0.25">
      <c r="A7462" t="str">
        <f t="shared" si="117"/>
        <v/>
      </c>
    </row>
    <row r="7463" spans="1:1" x14ac:dyDescent="0.25">
      <c r="A7463" t="str">
        <f t="shared" si="117"/>
        <v/>
      </c>
    </row>
    <row r="7464" spans="1:1" x14ac:dyDescent="0.25">
      <c r="A7464" t="str">
        <f t="shared" si="117"/>
        <v/>
      </c>
    </row>
    <row r="7465" spans="1:1" x14ac:dyDescent="0.25">
      <c r="A7465" t="str">
        <f t="shared" si="117"/>
        <v/>
      </c>
    </row>
    <row r="7466" spans="1:1" x14ac:dyDescent="0.25">
      <c r="A7466" t="str">
        <f t="shared" si="117"/>
        <v/>
      </c>
    </row>
    <row r="7467" spans="1:1" x14ac:dyDescent="0.25">
      <c r="A7467" t="str">
        <f t="shared" si="117"/>
        <v/>
      </c>
    </row>
    <row r="7468" spans="1:1" x14ac:dyDescent="0.25">
      <c r="A7468" t="str">
        <f t="shared" si="117"/>
        <v/>
      </c>
    </row>
    <row r="7469" spans="1:1" x14ac:dyDescent="0.25">
      <c r="A7469" t="str">
        <f t="shared" si="117"/>
        <v/>
      </c>
    </row>
    <row r="7470" spans="1:1" x14ac:dyDescent="0.25">
      <c r="A7470" t="str">
        <f t="shared" si="117"/>
        <v/>
      </c>
    </row>
    <row r="7471" spans="1:1" x14ac:dyDescent="0.25">
      <c r="A7471" t="str">
        <f t="shared" si="117"/>
        <v/>
      </c>
    </row>
    <row r="7472" spans="1:1" x14ac:dyDescent="0.25">
      <c r="A7472" t="str">
        <f t="shared" si="117"/>
        <v/>
      </c>
    </row>
    <row r="7473" spans="1:1" x14ac:dyDescent="0.25">
      <c r="A7473" t="str">
        <f t="shared" si="117"/>
        <v/>
      </c>
    </row>
    <row r="7474" spans="1:1" x14ac:dyDescent="0.25">
      <c r="A7474" t="str">
        <f t="shared" si="117"/>
        <v/>
      </c>
    </row>
    <row r="7475" spans="1:1" x14ac:dyDescent="0.25">
      <c r="A7475" t="str">
        <f t="shared" si="117"/>
        <v/>
      </c>
    </row>
    <row r="7476" spans="1:1" x14ac:dyDescent="0.25">
      <c r="A7476" t="str">
        <f t="shared" si="117"/>
        <v/>
      </c>
    </row>
    <row r="7477" spans="1:1" x14ac:dyDescent="0.25">
      <c r="A7477" t="str">
        <f t="shared" si="117"/>
        <v/>
      </c>
    </row>
    <row r="7478" spans="1:1" x14ac:dyDescent="0.25">
      <c r="A7478" t="str">
        <f t="shared" si="117"/>
        <v/>
      </c>
    </row>
    <row r="7479" spans="1:1" x14ac:dyDescent="0.25">
      <c r="A7479" t="str">
        <f t="shared" si="117"/>
        <v/>
      </c>
    </row>
    <row r="7480" spans="1:1" x14ac:dyDescent="0.25">
      <c r="A7480" t="str">
        <f t="shared" si="117"/>
        <v/>
      </c>
    </row>
    <row r="7481" spans="1:1" x14ac:dyDescent="0.25">
      <c r="A7481" t="str">
        <f t="shared" si="117"/>
        <v/>
      </c>
    </row>
    <row r="7482" spans="1:1" x14ac:dyDescent="0.25">
      <c r="A7482" t="str">
        <f t="shared" si="117"/>
        <v/>
      </c>
    </row>
    <row r="7483" spans="1:1" x14ac:dyDescent="0.25">
      <c r="A7483" t="str">
        <f t="shared" si="117"/>
        <v/>
      </c>
    </row>
    <row r="7484" spans="1:1" x14ac:dyDescent="0.25">
      <c r="A7484" t="str">
        <f t="shared" si="117"/>
        <v/>
      </c>
    </row>
    <row r="7485" spans="1:1" x14ac:dyDescent="0.25">
      <c r="A7485" t="str">
        <f t="shared" si="117"/>
        <v/>
      </c>
    </row>
    <row r="7486" spans="1:1" x14ac:dyDescent="0.25">
      <c r="A7486" t="str">
        <f t="shared" si="117"/>
        <v/>
      </c>
    </row>
    <row r="7487" spans="1:1" x14ac:dyDescent="0.25">
      <c r="A7487" t="str">
        <f t="shared" si="117"/>
        <v/>
      </c>
    </row>
    <row r="7488" spans="1:1" x14ac:dyDescent="0.25">
      <c r="A7488" t="str">
        <f t="shared" si="117"/>
        <v/>
      </c>
    </row>
    <row r="7489" spans="1:1" x14ac:dyDescent="0.25">
      <c r="A7489" t="str">
        <f t="shared" si="117"/>
        <v/>
      </c>
    </row>
    <row r="7490" spans="1:1" x14ac:dyDescent="0.25">
      <c r="A7490" t="str">
        <f t="shared" si="117"/>
        <v/>
      </c>
    </row>
    <row r="7491" spans="1:1" x14ac:dyDescent="0.25">
      <c r="A7491" t="str">
        <f t="shared" si="117"/>
        <v/>
      </c>
    </row>
    <row r="7492" spans="1:1" x14ac:dyDescent="0.25">
      <c r="A7492" t="str">
        <f t="shared" si="117"/>
        <v/>
      </c>
    </row>
    <row r="7493" spans="1:1" x14ac:dyDescent="0.25">
      <c r="A7493" t="str">
        <f t="shared" ref="A7493:A7556" si="118">B7493&amp;C7493</f>
        <v/>
      </c>
    </row>
    <row r="7494" spans="1:1" x14ac:dyDescent="0.25">
      <c r="A7494" t="str">
        <f t="shared" si="118"/>
        <v/>
      </c>
    </row>
    <row r="7495" spans="1:1" x14ac:dyDescent="0.25">
      <c r="A7495" t="str">
        <f t="shared" si="118"/>
        <v/>
      </c>
    </row>
    <row r="7496" spans="1:1" x14ac:dyDescent="0.25">
      <c r="A7496" t="str">
        <f t="shared" si="118"/>
        <v/>
      </c>
    </row>
    <row r="7497" spans="1:1" x14ac:dyDescent="0.25">
      <c r="A7497" t="str">
        <f t="shared" si="118"/>
        <v/>
      </c>
    </row>
    <row r="7498" spans="1:1" x14ac:dyDescent="0.25">
      <c r="A7498" t="str">
        <f t="shared" si="118"/>
        <v/>
      </c>
    </row>
    <row r="7499" spans="1:1" x14ac:dyDescent="0.25">
      <c r="A7499" t="str">
        <f t="shared" si="118"/>
        <v/>
      </c>
    </row>
    <row r="7500" spans="1:1" x14ac:dyDescent="0.25">
      <c r="A7500" t="str">
        <f t="shared" si="118"/>
        <v/>
      </c>
    </row>
    <row r="7501" spans="1:1" x14ac:dyDescent="0.25">
      <c r="A7501" t="str">
        <f t="shared" si="118"/>
        <v/>
      </c>
    </row>
    <row r="7502" spans="1:1" x14ac:dyDescent="0.25">
      <c r="A7502" t="str">
        <f t="shared" si="118"/>
        <v/>
      </c>
    </row>
    <row r="7503" spans="1:1" x14ac:dyDescent="0.25">
      <c r="A7503" t="str">
        <f t="shared" si="118"/>
        <v/>
      </c>
    </row>
    <row r="7504" spans="1:1" x14ac:dyDescent="0.25">
      <c r="A7504" t="str">
        <f t="shared" si="118"/>
        <v/>
      </c>
    </row>
    <row r="7505" spans="1:1" x14ac:dyDescent="0.25">
      <c r="A7505" t="str">
        <f t="shared" si="118"/>
        <v/>
      </c>
    </row>
    <row r="7506" spans="1:1" x14ac:dyDescent="0.25">
      <c r="A7506" t="str">
        <f t="shared" si="118"/>
        <v/>
      </c>
    </row>
    <row r="7507" spans="1:1" x14ac:dyDescent="0.25">
      <c r="A7507" t="str">
        <f t="shared" si="118"/>
        <v/>
      </c>
    </row>
    <row r="7508" spans="1:1" x14ac:dyDescent="0.25">
      <c r="A7508" t="str">
        <f t="shared" si="118"/>
        <v/>
      </c>
    </row>
    <row r="7509" spans="1:1" x14ac:dyDescent="0.25">
      <c r="A7509" t="str">
        <f t="shared" si="118"/>
        <v/>
      </c>
    </row>
    <row r="7510" spans="1:1" x14ac:dyDescent="0.25">
      <c r="A7510" t="str">
        <f t="shared" si="118"/>
        <v/>
      </c>
    </row>
    <row r="7511" spans="1:1" x14ac:dyDescent="0.25">
      <c r="A7511" t="str">
        <f t="shared" si="118"/>
        <v/>
      </c>
    </row>
    <row r="7512" spans="1:1" x14ac:dyDescent="0.25">
      <c r="A7512" t="str">
        <f t="shared" si="118"/>
        <v/>
      </c>
    </row>
    <row r="7513" spans="1:1" x14ac:dyDescent="0.25">
      <c r="A7513" t="str">
        <f t="shared" si="118"/>
        <v/>
      </c>
    </row>
    <row r="7514" spans="1:1" x14ac:dyDescent="0.25">
      <c r="A7514" t="str">
        <f t="shared" si="118"/>
        <v/>
      </c>
    </row>
    <row r="7515" spans="1:1" x14ac:dyDescent="0.25">
      <c r="A7515" t="str">
        <f t="shared" si="118"/>
        <v/>
      </c>
    </row>
    <row r="7516" spans="1:1" x14ac:dyDescent="0.25">
      <c r="A7516" t="str">
        <f t="shared" si="118"/>
        <v/>
      </c>
    </row>
    <row r="7517" spans="1:1" x14ac:dyDescent="0.25">
      <c r="A7517" t="str">
        <f t="shared" si="118"/>
        <v/>
      </c>
    </row>
    <row r="7518" spans="1:1" x14ac:dyDescent="0.25">
      <c r="A7518" t="str">
        <f t="shared" si="118"/>
        <v/>
      </c>
    </row>
    <row r="7519" spans="1:1" x14ac:dyDescent="0.25">
      <c r="A7519" t="str">
        <f t="shared" si="118"/>
        <v/>
      </c>
    </row>
    <row r="7520" spans="1:1" x14ac:dyDescent="0.25">
      <c r="A7520" t="str">
        <f t="shared" si="118"/>
        <v/>
      </c>
    </row>
    <row r="7521" spans="1:1" x14ac:dyDescent="0.25">
      <c r="A7521" t="str">
        <f t="shared" si="118"/>
        <v/>
      </c>
    </row>
    <row r="7522" spans="1:1" x14ac:dyDescent="0.25">
      <c r="A7522" t="str">
        <f t="shared" si="118"/>
        <v/>
      </c>
    </row>
    <row r="7523" spans="1:1" x14ac:dyDescent="0.25">
      <c r="A7523" t="str">
        <f t="shared" si="118"/>
        <v/>
      </c>
    </row>
    <row r="7524" spans="1:1" x14ac:dyDescent="0.25">
      <c r="A7524" t="str">
        <f t="shared" si="118"/>
        <v/>
      </c>
    </row>
    <row r="7525" spans="1:1" x14ac:dyDescent="0.25">
      <c r="A7525" t="str">
        <f t="shared" si="118"/>
        <v/>
      </c>
    </row>
    <row r="7526" spans="1:1" x14ac:dyDescent="0.25">
      <c r="A7526" t="str">
        <f t="shared" si="118"/>
        <v/>
      </c>
    </row>
    <row r="7527" spans="1:1" x14ac:dyDescent="0.25">
      <c r="A7527" t="str">
        <f t="shared" si="118"/>
        <v/>
      </c>
    </row>
    <row r="7528" spans="1:1" x14ac:dyDescent="0.25">
      <c r="A7528" t="str">
        <f t="shared" si="118"/>
        <v/>
      </c>
    </row>
    <row r="7529" spans="1:1" x14ac:dyDescent="0.25">
      <c r="A7529" t="str">
        <f t="shared" si="118"/>
        <v/>
      </c>
    </row>
    <row r="7530" spans="1:1" x14ac:dyDescent="0.25">
      <c r="A7530" t="str">
        <f t="shared" si="118"/>
        <v/>
      </c>
    </row>
    <row r="7531" spans="1:1" x14ac:dyDescent="0.25">
      <c r="A7531" t="str">
        <f t="shared" si="118"/>
        <v/>
      </c>
    </row>
    <row r="7532" spans="1:1" x14ac:dyDescent="0.25">
      <c r="A7532" t="str">
        <f t="shared" si="118"/>
        <v/>
      </c>
    </row>
    <row r="7533" spans="1:1" x14ac:dyDescent="0.25">
      <c r="A7533" t="str">
        <f t="shared" si="118"/>
        <v/>
      </c>
    </row>
    <row r="7534" spans="1:1" x14ac:dyDescent="0.25">
      <c r="A7534" t="str">
        <f t="shared" si="118"/>
        <v/>
      </c>
    </row>
    <row r="7535" spans="1:1" x14ac:dyDescent="0.25">
      <c r="A7535" t="str">
        <f t="shared" si="118"/>
        <v/>
      </c>
    </row>
    <row r="7536" spans="1:1" x14ac:dyDescent="0.25">
      <c r="A7536" t="str">
        <f t="shared" si="118"/>
        <v/>
      </c>
    </row>
    <row r="7537" spans="1:1" x14ac:dyDescent="0.25">
      <c r="A7537" t="str">
        <f t="shared" si="118"/>
        <v/>
      </c>
    </row>
    <row r="7538" spans="1:1" x14ac:dyDescent="0.25">
      <c r="A7538" t="str">
        <f t="shared" si="118"/>
        <v/>
      </c>
    </row>
    <row r="7539" spans="1:1" x14ac:dyDescent="0.25">
      <c r="A7539" t="str">
        <f t="shared" si="118"/>
        <v/>
      </c>
    </row>
    <row r="7540" spans="1:1" x14ac:dyDescent="0.25">
      <c r="A7540" t="str">
        <f t="shared" si="118"/>
        <v/>
      </c>
    </row>
    <row r="7541" spans="1:1" x14ac:dyDescent="0.25">
      <c r="A7541" t="str">
        <f t="shared" si="118"/>
        <v/>
      </c>
    </row>
    <row r="7542" spans="1:1" x14ac:dyDescent="0.25">
      <c r="A7542" t="str">
        <f t="shared" si="118"/>
        <v/>
      </c>
    </row>
    <row r="7543" spans="1:1" x14ac:dyDescent="0.25">
      <c r="A7543" t="str">
        <f t="shared" si="118"/>
        <v/>
      </c>
    </row>
    <row r="7544" spans="1:1" x14ac:dyDescent="0.25">
      <c r="A7544" t="str">
        <f t="shared" si="118"/>
        <v/>
      </c>
    </row>
    <row r="7545" spans="1:1" x14ac:dyDescent="0.25">
      <c r="A7545" t="str">
        <f t="shared" si="118"/>
        <v/>
      </c>
    </row>
    <row r="7546" spans="1:1" x14ac:dyDescent="0.25">
      <c r="A7546" t="str">
        <f t="shared" si="118"/>
        <v/>
      </c>
    </row>
    <row r="7547" spans="1:1" x14ac:dyDescent="0.25">
      <c r="A7547" t="str">
        <f t="shared" si="118"/>
        <v/>
      </c>
    </row>
    <row r="7548" spans="1:1" x14ac:dyDescent="0.25">
      <c r="A7548" t="str">
        <f t="shared" si="118"/>
        <v/>
      </c>
    </row>
    <row r="7549" spans="1:1" x14ac:dyDescent="0.25">
      <c r="A7549" t="str">
        <f t="shared" si="118"/>
        <v/>
      </c>
    </row>
    <row r="7550" spans="1:1" x14ac:dyDescent="0.25">
      <c r="A7550" t="str">
        <f t="shared" si="118"/>
        <v/>
      </c>
    </row>
    <row r="7551" spans="1:1" x14ac:dyDescent="0.25">
      <c r="A7551" t="str">
        <f t="shared" si="118"/>
        <v/>
      </c>
    </row>
    <row r="7552" spans="1:1" x14ac:dyDescent="0.25">
      <c r="A7552" t="str">
        <f t="shared" si="118"/>
        <v/>
      </c>
    </row>
    <row r="7553" spans="1:1" x14ac:dyDescent="0.25">
      <c r="A7553" t="str">
        <f t="shared" si="118"/>
        <v/>
      </c>
    </row>
    <row r="7554" spans="1:1" x14ac:dyDescent="0.25">
      <c r="A7554" t="str">
        <f t="shared" si="118"/>
        <v/>
      </c>
    </row>
    <row r="7555" spans="1:1" x14ac:dyDescent="0.25">
      <c r="A7555" t="str">
        <f t="shared" si="118"/>
        <v/>
      </c>
    </row>
    <row r="7556" spans="1:1" x14ac:dyDescent="0.25">
      <c r="A7556" t="str">
        <f t="shared" si="118"/>
        <v/>
      </c>
    </row>
    <row r="7557" spans="1:1" x14ac:dyDescent="0.25">
      <c r="A7557" t="str">
        <f t="shared" ref="A7557:A7620" si="119">B7557&amp;C7557</f>
        <v/>
      </c>
    </row>
    <row r="7558" spans="1:1" x14ac:dyDescent="0.25">
      <c r="A7558" t="str">
        <f t="shared" si="119"/>
        <v/>
      </c>
    </row>
    <row r="7559" spans="1:1" x14ac:dyDescent="0.25">
      <c r="A7559" t="str">
        <f t="shared" si="119"/>
        <v/>
      </c>
    </row>
    <row r="7560" spans="1:1" x14ac:dyDescent="0.25">
      <c r="A7560" t="str">
        <f t="shared" si="119"/>
        <v/>
      </c>
    </row>
    <row r="7561" spans="1:1" x14ac:dyDescent="0.25">
      <c r="A7561" t="str">
        <f t="shared" si="119"/>
        <v/>
      </c>
    </row>
    <row r="7562" spans="1:1" x14ac:dyDescent="0.25">
      <c r="A7562" t="str">
        <f t="shared" si="119"/>
        <v/>
      </c>
    </row>
    <row r="7563" spans="1:1" x14ac:dyDescent="0.25">
      <c r="A7563" t="str">
        <f t="shared" si="119"/>
        <v/>
      </c>
    </row>
    <row r="7564" spans="1:1" x14ac:dyDescent="0.25">
      <c r="A7564" t="str">
        <f t="shared" si="119"/>
        <v/>
      </c>
    </row>
    <row r="7565" spans="1:1" x14ac:dyDescent="0.25">
      <c r="A7565" t="str">
        <f t="shared" si="119"/>
        <v/>
      </c>
    </row>
    <row r="7566" spans="1:1" x14ac:dyDescent="0.25">
      <c r="A7566" t="str">
        <f t="shared" si="119"/>
        <v/>
      </c>
    </row>
    <row r="7567" spans="1:1" x14ac:dyDescent="0.25">
      <c r="A7567" t="str">
        <f t="shared" si="119"/>
        <v/>
      </c>
    </row>
    <row r="7568" spans="1:1" x14ac:dyDescent="0.25">
      <c r="A7568" t="str">
        <f t="shared" si="119"/>
        <v/>
      </c>
    </row>
    <row r="7569" spans="1:1" x14ac:dyDescent="0.25">
      <c r="A7569" t="str">
        <f t="shared" si="119"/>
        <v/>
      </c>
    </row>
    <row r="7570" spans="1:1" x14ac:dyDescent="0.25">
      <c r="A7570" t="str">
        <f t="shared" si="119"/>
        <v/>
      </c>
    </row>
    <row r="7571" spans="1:1" x14ac:dyDescent="0.25">
      <c r="A7571" t="str">
        <f t="shared" si="119"/>
        <v/>
      </c>
    </row>
    <row r="7572" spans="1:1" x14ac:dyDescent="0.25">
      <c r="A7572" t="str">
        <f t="shared" si="119"/>
        <v/>
      </c>
    </row>
    <row r="7573" spans="1:1" x14ac:dyDescent="0.25">
      <c r="A7573" t="str">
        <f t="shared" si="119"/>
        <v/>
      </c>
    </row>
    <row r="7574" spans="1:1" x14ac:dyDescent="0.25">
      <c r="A7574" t="str">
        <f t="shared" si="119"/>
        <v/>
      </c>
    </row>
    <row r="7575" spans="1:1" x14ac:dyDescent="0.25">
      <c r="A7575" t="str">
        <f t="shared" si="119"/>
        <v/>
      </c>
    </row>
    <row r="7576" spans="1:1" x14ac:dyDescent="0.25">
      <c r="A7576" t="str">
        <f t="shared" si="119"/>
        <v/>
      </c>
    </row>
    <row r="7577" spans="1:1" x14ac:dyDescent="0.25">
      <c r="A7577" t="str">
        <f t="shared" si="119"/>
        <v/>
      </c>
    </row>
    <row r="7578" spans="1:1" x14ac:dyDescent="0.25">
      <c r="A7578" t="str">
        <f t="shared" si="119"/>
        <v/>
      </c>
    </row>
    <row r="7579" spans="1:1" x14ac:dyDescent="0.25">
      <c r="A7579" t="str">
        <f t="shared" si="119"/>
        <v/>
      </c>
    </row>
    <row r="7580" spans="1:1" x14ac:dyDescent="0.25">
      <c r="A7580" t="str">
        <f t="shared" si="119"/>
        <v/>
      </c>
    </row>
    <row r="7581" spans="1:1" x14ac:dyDescent="0.25">
      <c r="A7581" t="str">
        <f t="shared" si="119"/>
        <v/>
      </c>
    </row>
    <row r="7582" spans="1:1" x14ac:dyDescent="0.25">
      <c r="A7582" t="str">
        <f t="shared" si="119"/>
        <v/>
      </c>
    </row>
    <row r="7583" spans="1:1" x14ac:dyDescent="0.25">
      <c r="A7583" t="str">
        <f t="shared" si="119"/>
        <v/>
      </c>
    </row>
    <row r="7584" spans="1:1" x14ac:dyDescent="0.25">
      <c r="A7584" t="str">
        <f t="shared" si="119"/>
        <v/>
      </c>
    </row>
    <row r="7585" spans="1:1" x14ac:dyDescent="0.25">
      <c r="A7585" t="str">
        <f t="shared" si="119"/>
        <v/>
      </c>
    </row>
    <row r="7586" spans="1:1" x14ac:dyDescent="0.25">
      <c r="A7586" t="str">
        <f t="shared" si="119"/>
        <v/>
      </c>
    </row>
    <row r="7587" spans="1:1" x14ac:dyDescent="0.25">
      <c r="A7587" t="str">
        <f t="shared" si="119"/>
        <v/>
      </c>
    </row>
    <row r="7588" spans="1:1" x14ac:dyDescent="0.25">
      <c r="A7588" t="str">
        <f t="shared" si="119"/>
        <v/>
      </c>
    </row>
    <row r="7589" spans="1:1" x14ac:dyDescent="0.25">
      <c r="A7589" t="str">
        <f t="shared" si="119"/>
        <v/>
      </c>
    </row>
    <row r="7590" spans="1:1" x14ac:dyDescent="0.25">
      <c r="A7590" t="str">
        <f t="shared" si="119"/>
        <v/>
      </c>
    </row>
    <row r="7591" spans="1:1" x14ac:dyDescent="0.25">
      <c r="A7591" t="str">
        <f t="shared" si="119"/>
        <v/>
      </c>
    </row>
    <row r="7592" spans="1:1" x14ac:dyDescent="0.25">
      <c r="A7592" t="str">
        <f t="shared" si="119"/>
        <v/>
      </c>
    </row>
    <row r="7593" spans="1:1" x14ac:dyDescent="0.25">
      <c r="A7593" t="str">
        <f t="shared" si="119"/>
        <v/>
      </c>
    </row>
    <row r="7594" spans="1:1" x14ac:dyDescent="0.25">
      <c r="A7594" t="str">
        <f t="shared" si="119"/>
        <v/>
      </c>
    </row>
    <row r="7595" spans="1:1" x14ac:dyDescent="0.25">
      <c r="A7595" t="str">
        <f t="shared" si="119"/>
        <v/>
      </c>
    </row>
    <row r="7596" spans="1:1" x14ac:dyDescent="0.25">
      <c r="A7596" t="str">
        <f t="shared" si="119"/>
        <v/>
      </c>
    </row>
    <row r="7597" spans="1:1" x14ac:dyDescent="0.25">
      <c r="A7597" t="str">
        <f t="shared" si="119"/>
        <v/>
      </c>
    </row>
    <row r="7598" spans="1:1" x14ac:dyDescent="0.25">
      <c r="A7598" t="str">
        <f t="shared" si="119"/>
        <v/>
      </c>
    </row>
    <row r="7599" spans="1:1" x14ac:dyDescent="0.25">
      <c r="A7599" t="str">
        <f t="shared" si="119"/>
        <v/>
      </c>
    </row>
    <row r="7600" spans="1:1" x14ac:dyDescent="0.25">
      <c r="A7600" t="str">
        <f t="shared" si="119"/>
        <v/>
      </c>
    </row>
    <row r="7601" spans="1:1" x14ac:dyDescent="0.25">
      <c r="A7601" t="str">
        <f t="shared" si="119"/>
        <v/>
      </c>
    </row>
    <row r="7602" spans="1:1" x14ac:dyDescent="0.25">
      <c r="A7602" t="str">
        <f t="shared" si="119"/>
        <v/>
      </c>
    </row>
    <row r="7603" spans="1:1" x14ac:dyDescent="0.25">
      <c r="A7603" t="str">
        <f t="shared" si="119"/>
        <v/>
      </c>
    </row>
    <row r="7604" spans="1:1" x14ac:dyDescent="0.25">
      <c r="A7604" t="str">
        <f t="shared" si="119"/>
        <v/>
      </c>
    </row>
    <row r="7605" spans="1:1" x14ac:dyDescent="0.25">
      <c r="A7605" t="str">
        <f t="shared" si="119"/>
        <v/>
      </c>
    </row>
    <row r="7606" spans="1:1" x14ac:dyDescent="0.25">
      <c r="A7606" t="str">
        <f t="shared" si="119"/>
        <v/>
      </c>
    </row>
    <row r="7607" spans="1:1" x14ac:dyDescent="0.25">
      <c r="A7607" t="str">
        <f t="shared" si="119"/>
        <v/>
      </c>
    </row>
    <row r="7608" spans="1:1" x14ac:dyDescent="0.25">
      <c r="A7608" t="str">
        <f t="shared" si="119"/>
        <v/>
      </c>
    </row>
    <row r="7609" spans="1:1" x14ac:dyDescent="0.25">
      <c r="A7609" t="str">
        <f t="shared" si="119"/>
        <v/>
      </c>
    </row>
    <row r="7610" spans="1:1" x14ac:dyDescent="0.25">
      <c r="A7610" t="str">
        <f t="shared" si="119"/>
        <v/>
      </c>
    </row>
    <row r="7611" spans="1:1" x14ac:dyDescent="0.25">
      <c r="A7611" t="str">
        <f t="shared" si="119"/>
        <v/>
      </c>
    </row>
    <row r="7612" spans="1:1" x14ac:dyDescent="0.25">
      <c r="A7612" t="str">
        <f t="shared" si="119"/>
        <v/>
      </c>
    </row>
    <row r="7613" spans="1:1" x14ac:dyDescent="0.25">
      <c r="A7613" t="str">
        <f t="shared" si="119"/>
        <v/>
      </c>
    </row>
    <row r="7614" spans="1:1" x14ac:dyDescent="0.25">
      <c r="A7614" t="str">
        <f t="shared" si="119"/>
        <v/>
      </c>
    </row>
    <row r="7615" spans="1:1" x14ac:dyDescent="0.25">
      <c r="A7615" t="str">
        <f t="shared" si="119"/>
        <v/>
      </c>
    </row>
    <row r="7616" spans="1:1" x14ac:dyDescent="0.25">
      <c r="A7616" t="str">
        <f t="shared" si="119"/>
        <v/>
      </c>
    </row>
    <row r="7617" spans="1:1" x14ac:dyDescent="0.25">
      <c r="A7617" t="str">
        <f t="shared" si="119"/>
        <v/>
      </c>
    </row>
    <row r="7618" spans="1:1" x14ac:dyDescent="0.25">
      <c r="A7618" t="str">
        <f t="shared" si="119"/>
        <v/>
      </c>
    </row>
    <row r="7619" spans="1:1" x14ac:dyDescent="0.25">
      <c r="A7619" t="str">
        <f t="shared" si="119"/>
        <v/>
      </c>
    </row>
    <row r="7620" spans="1:1" x14ac:dyDescent="0.25">
      <c r="A7620" t="str">
        <f t="shared" si="119"/>
        <v/>
      </c>
    </row>
    <row r="7621" spans="1:1" x14ac:dyDescent="0.25">
      <c r="A7621" t="str">
        <f t="shared" ref="A7621:A7684" si="120">B7621&amp;C7621</f>
        <v/>
      </c>
    </row>
    <row r="7622" spans="1:1" x14ac:dyDescent="0.25">
      <c r="A7622" t="str">
        <f t="shared" si="120"/>
        <v/>
      </c>
    </row>
    <row r="7623" spans="1:1" x14ac:dyDescent="0.25">
      <c r="A7623" t="str">
        <f t="shared" si="120"/>
        <v/>
      </c>
    </row>
    <row r="7624" spans="1:1" x14ac:dyDescent="0.25">
      <c r="A7624" t="str">
        <f t="shared" si="120"/>
        <v/>
      </c>
    </row>
    <row r="7625" spans="1:1" x14ac:dyDescent="0.25">
      <c r="A7625" t="str">
        <f t="shared" si="120"/>
        <v/>
      </c>
    </row>
    <row r="7626" spans="1:1" x14ac:dyDescent="0.25">
      <c r="A7626" t="str">
        <f t="shared" si="120"/>
        <v/>
      </c>
    </row>
    <row r="7627" spans="1:1" x14ac:dyDescent="0.25">
      <c r="A7627" t="str">
        <f t="shared" si="120"/>
        <v/>
      </c>
    </row>
    <row r="7628" spans="1:1" x14ac:dyDescent="0.25">
      <c r="A7628" t="str">
        <f t="shared" si="120"/>
        <v/>
      </c>
    </row>
    <row r="7629" spans="1:1" x14ac:dyDescent="0.25">
      <c r="A7629" t="str">
        <f t="shared" si="120"/>
        <v/>
      </c>
    </row>
    <row r="7630" spans="1:1" x14ac:dyDescent="0.25">
      <c r="A7630" t="str">
        <f t="shared" si="120"/>
        <v/>
      </c>
    </row>
    <row r="7631" spans="1:1" x14ac:dyDescent="0.25">
      <c r="A7631" t="str">
        <f t="shared" si="120"/>
        <v/>
      </c>
    </row>
    <row r="7632" spans="1:1" x14ac:dyDescent="0.25">
      <c r="A7632" t="str">
        <f t="shared" si="120"/>
        <v/>
      </c>
    </row>
    <row r="7633" spans="1:1" x14ac:dyDescent="0.25">
      <c r="A7633" t="str">
        <f t="shared" si="120"/>
        <v/>
      </c>
    </row>
    <row r="7634" spans="1:1" x14ac:dyDescent="0.25">
      <c r="A7634" t="str">
        <f t="shared" si="120"/>
        <v/>
      </c>
    </row>
    <row r="7635" spans="1:1" x14ac:dyDescent="0.25">
      <c r="A7635" t="str">
        <f t="shared" si="120"/>
        <v/>
      </c>
    </row>
    <row r="7636" spans="1:1" x14ac:dyDescent="0.25">
      <c r="A7636" t="str">
        <f t="shared" si="120"/>
        <v/>
      </c>
    </row>
    <row r="7637" spans="1:1" x14ac:dyDescent="0.25">
      <c r="A7637" t="str">
        <f t="shared" si="120"/>
        <v/>
      </c>
    </row>
    <row r="7638" spans="1:1" x14ac:dyDescent="0.25">
      <c r="A7638" t="str">
        <f t="shared" si="120"/>
        <v/>
      </c>
    </row>
    <row r="7639" spans="1:1" x14ac:dyDescent="0.25">
      <c r="A7639" t="str">
        <f t="shared" si="120"/>
        <v/>
      </c>
    </row>
    <row r="7640" spans="1:1" x14ac:dyDescent="0.25">
      <c r="A7640" t="str">
        <f t="shared" si="120"/>
        <v/>
      </c>
    </row>
    <row r="7641" spans="1:1" x14ac:dyDescent="0.25">
      <c r="A7641" t="str">
        <f t="shared" si="120"/>
        <v/>
      </c>
    </row>
    <row r="7642" spans="1:1" x14ac:dyDescent="0.25">
      <c r="A7642" t="str">
        <f t="shared" si="120"/>
        <v/>
      </c>
    </row>
    <row r="7643" spans="1:1" x14ac:dyDescent="0.25">
      <c r="A7643" t="str">
        <f t="shared" si="120"/>
        <v/>
      </c>
    </row>
    <row r="7644" spans="1:1" x14ac:dyDescent="0.25">
      <c r="A7644" t="str">
        <f t="shared" si="120"/>
        <v/>
      </c>
    </row>
    <row r="7645" spans="1:1" x14ac:dyDescent="0.25">
      <c r="A7645" t="str">
        <f t="shared" si="120"/>
        <v/>
      </c>
    </row>
    <row r="7646" spans="1:1" x14ac:dyDescent="0.25">
      <c r="A7646" t="str">
        <f t="shared" si="120"/>
        <v/>
      </c>
    </row>
    <row r="7647" spans="1:1" x14ac:dyDescent="0.25">
      <c r="A7647" t="str">
        <f t="shared" si="120"/>
        <v/>
      </c>
    </row>
    <row r="7648" spans="1:1" x14ac:dyDescent="0.25">
      <c r="A7648" t="str">
        <f t="shared" si="120"/>
        <v/>
      </c>
    </row>
    <row r="7649" spans="1:1" x14ac:dyDescent="0.25">
      <c r="A7649" t="str">
        <f t="shared" si="120"/>
        <v/>
      </c>
    </row>
    <row r="7650" spans="1:1" x14ac:dyDescent="0.25">
      <c r="A7650" t="str">
        <f t="shared" si="120"/>
        <v/>
      </c>
    </row>
    <row r="7651" spans="1:1" x14ac:dyDescent="0.25">
      <c r="A7651" t="str">
        <f t="shared" si="120"/>
        <v/>
      </c>
    </row>
    <row r="7652" spans="1:1" x14ac:dyDescent="0.25">
      <c r="A7652" t="str">
        <f t="shared" si="120"/>
        <v/>
      </c>
    </row>
    <row r="7653" spans="1:1" x14ac:dyDescent="0.25">
      <c r="A7653" t="str">
        <f t="shared" si="120"/>
        <v/>
      </c>
    </row>
    <row r="7654" spans="1:1" x14ac:dyDescent="0.25">
      <c r="A7654" t="str">
        <f t="shared" si="120"/>
        <v/>
      </c>
    </row>
    <row r="7655" spans="1:1" x14ac:dyDescent="0.25">
      <c r="A7655" t="str">
        <f t="shared" si="120"/>
        <v/>
      </c>
    </row>
    <row r="7656" spans="1:1" x14ac:dyDescent="0.25">
      <c r="A7656" t="str">
        <f t="shared" si="120"/>
        <v/>
      </c>
    </row>
    <row r="7657" spans="1:1" x14ac:dyDescent="0.25">
      <c r="A7657" t="str">
        <f t="shared" si="120"/>
        <v/>
      </c>
    </row>
    <row r="7658" spans="1:1" x14ac:dyDescent="0.25">
      <c r="A7658" t="str">
        <f t="shared" si="120"/>
        <v/>
      </c>
    </row>
    <row r="7659" spans="1:1" x14ac:dyDescent="0.25">
      <c r="A7659" t="str">
        <f t="shared" si="120"/>
        <v/>
      </c>
    </row>
    <row r="7660" spans="1:1" x14ac:dyDescent="0.25">
      <c r="A7660" t="str">
        <f t="shared" si="120"/>
        <v/>
      </c>
    </row>
    <row r="7661" spans="1:1" x14ac:dyDescent="0.25">
      <c r="A7661" t="str">
        <f t="shared" si="120"/>
        <v/>
      </c>
    </row>
    <row r="7662" spans="1:1" x14ac:dyDescent="0.25">
      <c r="A7662" t="str">
        <f t="shared" si="120"/>
        <v/>
      </c>
    </row>
    <row r="7663" spans="1:1" x14ac:dyDescent="0.25">
      <c r="A7663" t="str">
        <f t="shared" si="120"/>
        <v/>
      </c>
    </row>
    <row r="7664" spans="1:1" x14ac:dyDescent="0.25">
      <c r="A7664" t="str">
        <f t="shared" si="120"/>
        <v/>
      </c>
    </row>
    <row r="7665" spans="1:1" x14ac:dyDescent="0.25">
      <c r="A7665" t="str">
        <f t="shared" si="120"/>
        <v/>
      </c>
    </row>
    <row r="7666" spans="1:1" x14ac:dyDescent="0.25">
      <c r="A7666" t="str">
        <f t="shared" si="120"/>
        <v/>
      </c>
    </row>
    <row r="7667" spans="1:1" x14ac:dyDescent="0.25">
      <c r="A7667" t="str">
        <f t="shared" si="120"/>
        <v/>
      </c>
    </row>
    <row r="7668" spans="1:1" x14ac:dyDescent="0.25">
      <c r="A7668" t="str">
        <f t="shared" si="120"/>
        <v/>
      </c>
    </row>
    <row r="7669" spans="1:1" x14ac:dyDescent="0.25">
      <c r="A7669" t="str">
        <f t="shared" si="120"/>
        <v/>
      </c>
    </row>
    <row r="7670" spans="1:1" x14ac:dyDescent="0.25">
      <c r="A7670" t="str">
        <f t="shared" si="120"/>
        <v/>
      </c>
    </row>
    <row r="7671" spans="1:1" x14ac:dyDescent="0.25">
      <c r="A7671" t="str">
        <f t="shared" si="120"/>
        <v/>
      </c>
    </row>
    <row r="7672" spans="1:1" x14ac:dyDescent="0.25">
      <c r="A7672" t="str">
        <f t="shared" si="120"/>
        <v/>
      </c>
    </row>
    <row r="7673" spans="1:1" x14ac:dyDescent="0.25">
      <c r="A7673" t="str">
        <f t="shared" si="120"/>
        <v/>
      </c>
    </row>
    <row r="7674" spans="1:1" x14ac:dyDescent="0.25">
      <c r="A7674" t="str">
        <f t="shared" si="120"/>
        <v/>
      </c>
    </row>
    <row r="7675" spans="1:1" x14ac:dyDescent="0.25">
      <c r="A7675" t="str">
        <f t="shared" si="120"/>
        <v/>
      </c>
    </row>
    <row r="7676" spans="1:1" x14ac:dyDescent="0.25">
      <c r="A7676" t="str">
        <f t="shared" si="120"/>
        <v/>
      </c>
    </row>
    <row r="7677" spans="1:1" x14ac:dyDescent="0.25">
      <c r="A7677" t="str">
        <f t="shared" si="120"/>
        <v/>
      </c>
    </row>
    <row r="7678" spans="1:1" x14ac:dyDescent="0.25">
      <c r="A7678" t="str">
        <f t="shared" si="120"/>
        <v/>
      </c>
    </row>
    <row r="7679" spans="1:1" x14ac:dyDescent="0.25">
      <c r="A7679" t="str">
        <f t="shared" si="120"/>
        <v/>
      </c>
    </row>
    <row r="7680" spans="1:1" x14ac:dyDescent="0.25">
      <c r="A7680" t="str">
        <f t="shared" si="120"/>
        <v/>
      </c>
    </row>
    <row r="7681" spans="1:1" x14ac:dyDescent="0.25">
      <c r="A7681" t="str">
        <f t="shared" si="120"/>
        <v/>
      </c>
    </row>
    <row r="7682" spans="1:1" x14ac:dyDescent="0.25">
      <c r="A7682" t="str">
        <f t="shared" si="120"/>
        <v/>
      </c>
    </row>
    <row r="7683" spans="1:1" x14ac:dyDescent="0.25">
      <c r="A7683" t="str">
        <f t="shared" si="120"/>
        <v/>
      </c>
    </row>
    <row r="7684" spans="1:1" x14ac:dyDescent="0.25">
      <c r="A7684" t="str">
        <f t="shared" si="120"/>
        <v/>
      </c>
    </row>
    <row r="7685" spans="1:1" x14ac:dyDescent="0.25">
      <c r="A7685" t="str">
        <f t="shared" ref="A7685:A7748" si="121">B7685&amp;C7685</f>
        <v/>
      </c>
    </row>
    <row r="7686" spans="1:1" x14ac:dyDescent="0.25">
      <c r="A7686" t="str">
        <f t="shared" si="121"/>
        <v/>
      </c>
    </row>
    <row r="7687" spans="1:1" x14ac:dyDescent="0.25">
      <c r="A7687" t="str">
        <f t="shared" si="121"/>
        <v/>
      </c>
    </row>
    <row r="7688" spans="1:1" x14ac:dyDescent="0.25">
      <c r="A7688" t="str">
        <f t="shared" si="121"/>
        <v/>
      </c>
    </row>
    <row r="7689" spans="1:1" x14ac:dyDescent="0.25">
      <c r="A7689" t="str">
        <f t="shared" si="121"/>
        <v/>
      </c>
    </row>
    <row r="7690" spans="1:1" x14ac:dyDescent="0.25">
      <c r="A7690" t="str">
        <f t="shared" si="121"/>
        <v/>
      </c>
    </row>
    <row r="7691" spans="1:1" x14ac:dyDescent="0.25">
      <c r="A7691" t="str">
        <f t="shared" si="121"/>
        <v/>
      </c>
    </row>
    <row r="7692" spans="1:1" x14ac:dyDescent="0.25">
      <c r="A7692" t="str">
        <f t="shared" si="121"/>
        <v/>
      </c>
    </row>
    <row r="7693" spans="1:1" x14ac:dyDescent="0.25">
      <c r="A7693" t="str">
        <f t="shared" si="121"/>
        <v/>
      </c>
    </row>
    <row r="7694" spans="1:1" x14ac:dyDescent="0.25">
      <c r="A7694" t="str">
        <f t="shared" si="121"/>
        <v/>
      </c>
    </row>
    <row r="7695" spans="1:1" x14ac:dyDescent="0.25">
      <c r="A7695" t="str">
        <f t="shared" si="121"/>
        <v/>
      </c>
    </row>
    <row r="7696" spans="1:1" x14ac:dyDescent="0.25">
      <c r="A7696" t="str">
        <f t="shared" si="121"/>
        <v/>
      </c>
    </row>
    <row r="7697" spans="1:1" x14ac:dyDescent="0.25">
      <c r="A7697" t="str">
        <f t="shared" si="121"/>
        <v/>
      </c>
    </row>
    <row r="7698" spans="1:1" x14ac:dyDescent="0.25">
      <c r="A7698" t="str">
        <f t="shared" si="121"/>
        <v/>
      </c>
    </row>
    <row r="7699" spans="1:1" x14ac:dyDescent="0.25">
      <c r="A7699" t="str">
        <f t="shared" si="121"/>
        <v/>
      </c>
    </row>
    <row r="7700" spans="1:1" x14ac:dyDescent="0.25">
      <c r="A7700" t="str">
        <f t="shared" si="121"/>
        <v/>
      </c>
    </row>
    <row r="7701" spans="1:1" x14ac:dyDescent="0.25">
      <c r="A7701" t="str">
        <f t="shared" si="121"/>
        <v/>
      </c>
    </row>
    <row r="7702" spans="1:1" x14ac:dyDescent="0.25">
      <c r="A7702" t="str">
        <f t="shared" si="121"/>
        <v/>
      </c>
    </row>
    <row r="7703" spans="1:1" x14ac:dyDescent="0.25">
      <c r="A7703" t="str">
        <f t="shared" si="121"/>
        <v/>
      </c>
    </row>
    <row r="7704" spans="1:1" x14ac:dyDescent="0.25">
      <c r="A7704" t="str">
        <f t="shared" si="121"/>
        <v/>
      </c>
    </row>
    <row r="7705" spans="1:1" x14ac:dyDescent="0.25">
      <c r="A7705" t="str">
        <f t="shared" si="121"/>
        <v/>
      </c>
    </row>
    <row r="7706" spans="1:1" x14ac:dyDescent="0.25">
      <c r="A7706" t="str">
        <f t="shared" si="121"/>
        <v/>
      </c>
    </row>
    <row r="7707" spans="1:1" x14ac:dyDescent="0.25">
      <c r="A7707" t="str">
        <f t="shared" si="121"/>
        <v/>
      </c>
    </row>
    <row r="7708" spans="1:1" x14ac:dyDescent="0.25">
      <c r="A7708" t="str">
        <f t="shared" si="121"/>
        <v/>
      </c>
    </row>
    <row r="7709" spans="1:1" x14ac:dyDescent="0.25">
      <c r="A7709" t="str">
        <f t="shared" si="121"/>
        <v/>
      </c>
    </row>
    <row r="7710" spans="1:1" x14ac:dyDescent="0.25">
      <c r="A7710" t="str">
        <f t="shared" si="121"/>
        <v/>
      </c>
    </row>
    <row r="7711" spans="1:1" x14ac:dyDescent="0.25">
      <c r="A7711" t="str">
        <f t="shared" si="121"/>
        <v/>
      </c>
    </row>
    <row r="7712" spans="1:1" x14ac:dyDescent="0.25">
      <c r="A7712" t="str">
        <f t="shared" si="121"/>
        <v/>
      </c>
    </row>
    <row r="7713" spans="1:1" x14ac:dyDescent="0.25">
      <c r="A7713" t="str">
        <f t="shared" si="121"/>
        <v/>
      </c>
    </row>
    <row r="7714" spans="1:1" x14ac:dyDescent="0.25">
      <c r="A7714" t="str">
        <f t="shared" si="121"/>
        <v/>
      </c>
    </row>
    <row r="7715" spans="1:1" x14ac:dyDescent="0.25">
      <c r="A7715" t="str">
        <f t="shared" si="121"/>
        <v/>
      </c>
    </row>
    <row r="7716" spans="1:1" x14ac:dyDescent="0.25">
      <c r="A7716" t="str">
        <f t="shared" si="121"/>
        <v/>
      </c>
    </row>
    <row r="7717" spans="1:1" x14ac:dyDescent="0.25">
      <c r="A7717" t="str">
        <f t="shared" si="121"/>
        <v/>
      </c>
    </row>
    <row r="7718" spans="1:1" x14ac:dyDescent="0.25">
      <c r="A7718" t="str">
        <f t="shared" si="121"/>
        <v/>
      </c>
    </row>
    <row r="7719" spans="1:1" x14ac:dyDescent="0.25">
      <c r="A7719" t="str">
        <f t="shared" si="121"/>
        <v/>
      </c>
    </row>
    <row r="7720" spans="1:1" x14ac:dyDescent="0.25">
      <c r="A7720" t="str">
        <f t="shared" si="121"/>
        <v/>
      </c>
    </row>
    <row r="7721" spans="1:1" x14ac:dyDescent="0.25">
      <c r="A7721" t="str">
        <f t="shared" si="121"/>
        <v/>
      </c>
    </row>
    <row r="7722" spans="1:1" x14ac:dyDescent="0.25">
      <c r="A7722" t="str">
        <f t="shared" si="121"/>
        <v/>
      </c>
    </row>
    <row r="7723" spans="1:1" x14ac:dyDescent="0.25">
      <c r="A7723" t="str">
        <f t="shared" si="121"/>
        <v/>
      </c>
    </row>
    <row r="7724" spans="1:1" x14ac:dyDescent="0.25">
      <c r="A7724" t="str">
        <f t="shared" si="121"/>
        <v/>
      </c>
    </row>
    <row r="7725" spans="1:1" x14ac:dyDescent="0.25">
      <c r="A7725" t="str">
        <f t="shared" si="121"/>
        <v/>
      </c>
    </row>
    <row r="7726" spans="1:1" x14ac:dyDescent="0.25">
      <c r="A7726" t="str">
        <f t="shared" si="121"/>
        <v/>
      </c>
    </row>
    <row r="7727" spans="1:1" x14ac:dyDescent="0.25">
      <c r="A7727" t="str">
        <f t="shared" si="121"/>
        <v/>
      </c>
    </row>
    <row r="7728" spans="1:1" x14ac:dyDescent="0.25">
      <c r="A7728" t="str">
        <f t="shared" si="121"/>
        <v/>
      </c>
    </row>
    <row r="7729" spans="1:1" x14ac:dyDescent="0.25">
      <c r="A7729" t="str">
        <f t="shared" si="121"/>
        <v/>
      </c>
    </row>
    <row r="7730" spans="1:1" x14ac:dyDescent="0.25">
      <c r="A7730" t="str">
        <f t="shared" si="121"/>
        <v/>
      </c>
    </row>
    <row r="7731" spans="1:1" x14ac:dyDescent="0.25">
      <c r="A7731" t="str">
        <f t="shared" si="121"/>
        <v/>
      </c>
    </row>
    <row r="7732" spans="1:1" x14ac:dyDescent="0.25">
      <c r="A7732" t="str">
        <f t="shared" si="121"/>
        <v/>
      </c>
    </row>
    <row r="7733" spans="1:1" x14ac:dyDescent="0.25">
      <c r="A7733" t="str">
        <f t="shared" si="121"/>
        <v/>
      </c>
    </row>
    <row r="7734" spans="1:1" x14ac:dyDescent="0.25">
      <c r="A7734" t="str">
        <f t="shared" si="121"/>
        <v/>
      </c>
    </row>
    <row r="7735" spans="1:1" x14ac:dyDescent="0.25">
      <c r="A7735" t="str">
        <f t="shared" si="121"/>
        <v/>
      </c>
    </row>
    <row r="7736" spans="1:1" x14ac:dyDescent="0.25">
      <c r="A7736" t="str">
        <f t="shared" si="121"/>
        <v/>
      </c>
    </row>
    <row r="7737" spans="1:1" x14ac:dyDescent="0.25">
      <c r="A7737" t="str">
        <f t="shared" si="121"/>
        <v/>
      </c>
    </row>
    <row r="7738" spans="1:1" x14ac:dyDescent="0.25">
      <c r="A7738" t="str">
        <f t="shared" si="121"/>
        <v/>
      </c>
    </row>
    <row r="7739" spans="1:1" x14ac:dyDescent="0.25">
      <c r="A7739" t="str">
        <f t="shared" si="121"/>
        <v/>
      </c>
    </row>
    <row r="7740" spans="1:1" x14ac:dyDescent="0.25">
      <c r="A7740" t="str">
        <f t="shared" si="121"/>
        <v/>
      </c>
    </row>
    <row r="7741" spans="1:1" x14ac:dyDescent="0.25">
      <c r="A7741" t="str">
        <f t="shared" si="121"/>
        <v/>
      </c>
    </row>
    <row r="7742" spans="1:1" x14ac:dyDescent="0.25">
      <c r="A7742" t="str">
        <f t="shared" si="121"/>
        <v/>
      </c>
    </row>
    <row r="7743" spans="1:1" x14ac:dyDescent="0.25">
      <c r="A7743" t="str">
        <f t="shared" si="121"/>
        <v/>
      </c>
    </row>
    <row r="7744" spans="1:1" x14ac:dyDescent="0.25">
      <c r="A7744" t="str">
        <f t="shared" si="121"/>
        <v/>
      </c>
    </row>
    <row r="7745" spans="1:1" x14ac:dyDescent="0.25">
      <c r="A7745" t="str">
        <f t="shared" si="121"/>
        <v/>
      </c>
    </row>
    <row r="7746" spans="1:1" x14ac:dyDescent="0.25">
      <c r="A7746" t="str">
        <f t="shared" si="121"/>
        <v/>
      </c>
    </row>
    <row r="7747" spans="1:1" x14ac:dyDescent="0.25">
      <c r="A7747" t="str">
        <f t="shared" si="121"/>
        <v/>
      </c>
    </row>
    <row r="7748" spans="1:1" x14ac:dyDescent="0.25">
      <c r="A7748" t="str">
        <f t="shared" si="121"/>
        <v/>
      </c>
    </row>
    <row r="7749" spans="1:1" x14ac:dyDescent="0.25">
      <c r="A7749" t="str">
        <f t="shared" ref="A7749:A7812" si="122">B7749&amp;C7749</f>
        <v/>
      </c>
    </row>
    <row r="7750" spans="1:1" x14ac:dyDescent="0.25">
      <c r="A7750" t="str">
        <f t="shared" si="122"/>
        <v/>
      </c>
    </row>
    <row r="7751" spans="1:1" x14ac:dyDescent="0.25">
      <c r="A7751" t="str">
        <f t="shared" si="122"/>
        <v/>
      </c>
    </row>
    <row r="7752" spans="1:1" x14ac:dyDescent="0.25">
      <c r="A7752" t="str">
        <f t="shared" si="122"/>
        <v/>
      </c>
    </row>
    <row r="7753" spans="1:1" x14ac:dyDescent="0.25">
      <c r="A7753" t="str">
        <f t="shared" si="122"/>
        <v/>
      </c>
    </row>
    <row r="7754" spans="1:1" x14ac:dyDescent="0.25">
      <c r="A7754" t="str">
        <f t="shared" si="122"/>
        <v/>
      </c>
    </row>
    <row r="7755" spans="1:1" x14ac:dyDescent="0.25">
      <c r="A7755" t="str">
        <f t="shared" si="122"/>
        <v/>
      </c>
    </row>
    <row r="7756" spans="1:1" x14ac:dyDescent="0.25">
      <c r="A7756" t="str">
        <f t="shared" si="122"/>
        <v/>
      </c>
    </row>
    <row r="7757" spans="1:1" x14ac:dyDescent="0.25">
      <c r="A7757" t="str">
        <f t="shared" si="122"/>
        <v/>
      </c>
    </row>
    <row r="7758" spans="1:1" x14ac:dyDescent="0.25">
      <c r="A7758" t="str">
        <f t="shared" si="122"/>
        <v/>
      </c>
    </row>
    <row r="7759" spans="1:1" x14ac:dyDescent="0.25">
      <c r="A7759" t="str">
        <f t="shared" si="122"/>
        <v/>
      </c>
    </row>
    <row r="7760" spans="1:1" x14ac:dyDescent="0.25">
      <c r="A7760" t="str">
        <f t="shared" si="122"/>
        <v/>
      </c>
    </row>
    <row r="7761" spans="1:1" x14ac:dyDescent="0.25">
      <c r="A7761" t="str">
        <f t="shared" si="122"/>
        <v/>
      </c>
    </row>
    <row r="7762" spans="1:1" x14ac:dyDescent="0.25">
      <c r="A7762" t="str">
        <f t="shared" si="122"/>
        <v/>
      </c>
    </row>
    <row r="7763" spans="1:1" x14ac:dyDescent="0.25">
      <c r="A7763" t="str">
        <f t="shared" si="122"/>
        <v/>
      </c>
    </row>
    <row r="7764" spans="1:1" x14ac:dyDescent="0.25">
      <c r="A7764" t="str">
        <f t="shared" si="122"/>
        <v/>
      </c>
    </row>
    <row r="7765" spans="1:1" x14ac:dyDescent="0.25">
      <c r="A7765" t="str">
        <f t="shared" si="122"/>
        <v/>
      </c>
    </row>
    <row r="7766" spans="1:1" x14ac:dyDescent="0.25">
      <c r="A7766" t="str">
        <f t="shared" si="122"/>
        <v/>
      </c>
    </row>
    <row r="7767" spans="1:1" x14ac:dyDescent="0.25">
      <c r="A7767" t="str">
        <f t="shared" si="122"/>
        <v/>
      </c>
    </row>
    <row r="7768" spans="1:1" x14ac:dyDescent="0.25">
      <c r="A7768" t="str">
        <f t="shared" si="122"/>
        <v/>
      </c>
    </row>
    <row r="7769" spans="1:1" x14ac:dyDescent="0.25">
      <c r="A7769" t="str">
        <f t="shared" si="122"/>
        <v/>
      </c>
    </row>
    <row r="7770" spans="1:1" x14ac:dyDescent="0.25">
      <c r="A7770" t="str">
        <f t="shared" si="122"/>
        <v/>
      </c>
    </row>
    <row r="7771" spans="1:1" x14ac:dyDescent="0.25">
      <c r="A7771" t="str">
        <f t="shared" si="122"/>
        <v/>
      </c>
    </row>
    <row r="7772" spans="1:1" x14ac:dyDescent="0.25">
      <c r="A7772" t="str">
        <f t="shared" si="122"/>
        <v/>
      </c>
    </row>
    <row r="7773" spans="1:1" x14ac:dyDescent="0.25">
      <c r="A7773" t="str">
        <f t="shared" si="122"/>
        <v/>
      </c>
    </row>
    <row r="7774" spans="1:1" x14ac:dyDescent="0.25">
      <c r="A7774" t="str">
        <f t="shared" si="122"/>
        <v/>
      </c>
    </row>
    <row r="7775" spans="1:1" x14ac:dyDescent="0.25">
      <c r="A7775" t="str">
        <f t="shared" si="122"/>
        <v/>
      </c>
    </row>
    <row r="7776" spans="1:1" x14ac:dyDescent="0.25">
      <c r="A7776" t="str">
        <f t="shared" si="122"/>
        <v/>
      </c>
    </row>
    <row r="7777" spans="1:1" x14ac:dyDescent="0.25">
      <c r="A7777" t="str">
        <f t="shared" si="122"/>
        <v/>
      </c>
    </row>
    <row r="7778" spans="1:1" x14ac:dyDescent="0.25">
      <c r="A7778" t="str">
        <f t="shared" si="122"/>
        <v/>
      </c>
    </row>
    <row r="7779" spans="1:1" x14ac:dyDescent="0.25">
      <c r="A7779" t="str">
        <f t="shared" si="122"/>
        <v/>
      </c>
    </row>
    <row r="7780" spans="1:1" x14ac:dyDescent="0.25">
      <c r="A7780" t="str">
        <f t="shared" si="122"/>
        <v/>
      </c>
    </row>
    <row r="7781" spans="1:1" x14ac:dyDescent="0.25">
      <c r="A7781" t="str">
        <f t="shared" si="122"/>
        <v/>
      </c>
    </row>
    <row r="7782" spans="1:1" x14ac:dyDescent="0.25">
      <c r="A7782" t="str">
        <f t="shared" si="122"/>
        <v/>
      </c>
    </row>
    <row r="7783" spans="1:1" x14ac:dyDescent="0.25">
      <c r="A7783" t="str">
        <f t="shared" si="122"/>
        <v/>
      </c>
    </row>
    <row r="7784" spans="1:1" x14ac:dyDescent="0.25">
      <c r="A7784" t="str">
        <f t="shared" si="122"/>
        <v/>
      </c>
    </row>
    <row r="7785" spans="1:1" x14ac:dyDescent="0.25">
      <c r="A7785" t="str">
        <f t="shared" si="122"/>
        <v/>
      </c>
    </row>
    <row r="7786" spans="1:1" x14ac:dyDescent="0.25">
      <c r="A7786" t="str">
        <f t="shared" si="122"/>
        <v/>
      </c>
    </row>
    <row r="7787" spans="1:1" x14ac:dyDescent="0.25">
      <c r="A7787" t="str">
        <f t="shared" si="122"/>
        <v/>
      </c>
    </row>
    <row r="7788" spans="1:1" x14ac:dyDescent="0.25">
      <c r="A7788" t="str">
        <f t="shared" si="122"/>
        <v/>
      </c>
    </row>
    <row r="7789" spans="1:1" x14ac:dyDescent="0.25">
      <c r="A7789" t="str">
        <f t="shared" si="122"/>
        <v/>
      </c>
    </row>
    <row r="7790" spans="1:1" x14ac:dyDescent="0.25">
      <c r="A7790" t="str">
        <f t="shared" si="122"/>
        <v/>
      </c>
    </row>
    <row r="7791" spans="1:1" x14ac:dyDescent="0.25">
      <c r="A7791" t="str">
        <f t="shared" si="122"/>
        <v/>
      </c>
    </row>
    <row r="7792" spans="1:1" x14ac:dyDescent="0.25">
      <c r="A7792" t="str">
        <f t="shared" si="122"/>
        <v/>
      </c>
    </row>
    <row r="7793" spans="1:1" x14ac:dyDescent="0.25">
      <c r="A7793" t="str">
        <f t="shared" si="122"/>
        <v/>
      </c>
    </row>
    <row r="7794" spans="1:1" x14ac:dyDescent="0.25">
      <c r="A7794" t="str">
        <f t="shared" si="122"/>
        <v/>
      </c>
    </row>
    <row r="7795" spans="1:1" x14ac:dyDescent="0.25">
      <c r="A7795" t="str">
        <f t="shared" si="122"/>
        <v/>
      </c>
    </row>
    <row r="7796" spans="1:1" x14ac:dyDescent="0.25">
      <c r="A7796" t="str">
        <f t="shared" si="122"/>
        <v/>
      </c>
    </row>
    <row r="7797" spans="1:1" x14ac:dyDescent="0.25">
      <c r="A7797" t="str">
        <f t="shared" si="122"/>
        <v/>
      </c>
    </row>
    <row r="7798" spans="1:1" x14ac:dyDescent="0.25">
      <c r="A7798" t="str">
        <f t="shared" si="122"/>
        <v/>
      </c>
    </row>
    <row r="7799" spans="1:1" x14ac:dyDescent="0.25">
      <c r="A7799" t="str">
        <f t="shared" si="122"/>
        <v/>
      </c>
    </row>
    <row r="7800" spans="1:1" x14ac:dyDescent="0.25">
      <c r="A7800" t="str">
        <f t="shared" si="122"/>
        <v/>
      </c>
    </row>
    <row r="7801" spans="1:1" x14ac:dyDescent="0.25">
      <c r="A7801" t="str">
        <f t="shared" si="122"/>
        <v/>
      </c>
    </row>
    <row r="7802" spans="1:1" x14ac:dyDescent="0.25">
      <c r="A7802" t="str">
        <f t="shared" si="122"/>
        <v/>
      </c>
    </row>
    <row r="7803" spans="1:1" x14ac:dyDescent="0.25">
      <c r="A7803" t="str">
        <f t="shared" si="122"/>
        <v/>
      </c>
    </row>
    <row r="7804" spans="1:1" x14ac:dyDescent="0.25">
      <c r="A7804" t="str">
        <f t="shared" si="122"/>
        <v/>
      </c>
    </row>
    <row r="7805" spans="1:1" x14ac:dyDescent="0.25">
      <c r="A7805" t="str">
        <f t="shared" si="122"/>
        <v/>
      </c>
    </row>
    <row r="7806" spans="1:1" x14ac:dyDescent="0.25">
      <c r="A7806" t="str">
        <f t="shared" si="122"/>
        <v/>
      </c>
    </row>
    <row r="7807" spans="1:1" x14ac:dyDescent="0.25">
      <c r="A7807" t="str">
        <f t="shared" si="122"/>
        <v/>
      </c>
    </row>
    <row r="7808" spans="1:1" x14ac:dyDescent="0.25">
      <c r="A7808" t="str">
        <f t="shared" si="122"/>
        <v/>
      </c>
    </row>
    <row r="7809" spans="1:1" x14ac:dyDescent="0.25">
      <c r="A7809" t="str">
        <f t="shared" si="122"/>
        <v/>
      </c>
    </row>
    <row r="7810" spans="1:1" x14ac:dyDescent="0.25">
      <c r="A7810" t="str">
        <f t="shared" si="122"/>
        <v/>
      </c>
    </row>
    <row r="7811" spans="1:1" x14ac:dyDescent="0.25">
      <c r="A7811" t="str">
        <f t="shared" si="122"/>
        <v/>
      </c>
    </row>
    <row r="7812" spans="1:1" x14ac:dyDescent="0.25">
      <c r="A7812" t="str">
        <f t="shared" si="122"/>
        <v/>
      </c>
    </row>
    <row r="7813" spans="1:1" x14ac:dyDescent="0.25">
      <c r="A7813" t="str">
        <f t="shared" ref="A7813:A7876" si="123">B7813&amp;C7813</f>
        <v/>
      </c>
    </row>
    <row r="7814" spans="1:1" x14ac:dyDescent="0.25">
      <c r="A7814" t="str">
        <f t="shared" si="123"/>
        <v/>
      </c>
    </row>
    <row r="7815" spans="1:1" x14ac:dyDescent="0.25">
      <c r="A7815" t="str">
        <f t="shared" si="123"/>
        <v/>
      </c>
    </row>
    <row r="7816" spans="1:1" x14ac:dyDescent="0.25">
      <c r="A7816" t="str">
        <f t="shared" si="123"/>
        <v/>
      </c>
    </row>
    <row r="7817" spans="1:1" x14ac:dyDescent="0.25">
      <c r="A7817" t="str">
        <f t="shared" si="123"/>
        <v/>
      </c>
    </row>
    <row r="7818" spans="1:1" x14ac:dyDescent="0.25">
      <c r="A7818" t="str">
        <f t="shared" si="123"/>
        <v/>
      </c>
    </row>
    <row r="7819" spans="1:1" x14ac:dyDescent="0.25">
      <c r="A7819" t="str">
        <f t="shared" si="123"/>
        <v/>
      </c>
    </row>
    <row r="7820" spans="1:1" x14ac:dyDescent="0.25">
      <c r="A7820" t="str">
        <f t="shared" si="123"/>
        <v/>
      </c>
    </row>
    <row r="7821" spans="1:1" x14ac:dyDescent="0.25">
      <c r="A7821" t="str">
        <f t="shared" si="123"/>
        <v/>
      </c>
    </row>
    <row r="7822" spans="1:1" x14ac:dyDescent="0.25">
      <c r="A7822" t="str">
        <f t="shared" si="123"/>
        <v/>
      </c>
    </row>
    <row r="7823" spans="1:1" x14ac:dyDescent="0.25">
      <c r="A7823" t="str">
        <f t="shared" si="123"/>
        <v/>
      </c>
    </row>
    <row r="7824" spans="1:1" x14ac:dyDescent="0.25">
      <c r="A7824" t="str">
        <f t="shared" si="123"/>
        <v/>
      </c>
    </row>
    <row r="7825" spans="1:1" x14ac:dyDescent="0.25">
      <c r="A7825" t="str">
        <f t="shared" si="123"/>
        <v/>
      </c>
    </row>
    <row r="7826" spans="1:1" x14ac:dyDescent="0.25">
      <c r="A7826" t="str">
        <f t="shared" si="123"/>
        <v/>
      </c>
    </row>
    <row r="7827" spans="1:1" x14ac:dyDescent="0.25">
      <c r="A7827" t="str">
        <f t="shared" si="123"/>
        <v/>
      </c>
    </row>
    <row r="7828" spans="1:1" x14ac:dyDescent="0.25">
      <c r="A7828" t="str">
        <f t="shared" si="123"/>
        <v/>
      </c>
    </row>
    <row r="7829" spans="1:1" x14ac:dyDescent="0.25">
      <c r="A7829" t="str">
        <f t="shared" si="123"/>
        <v/>
      </c>
    </row>
    <row r="7830" spans="1:1" x14ac:dyDescent="0.25">
      <c r="A7830" t="str">
        <f t="shared" si="123"/>
        <v/>
      </c>
    </row>
    <row r="7831" spans="1:1" x14ac:dyDescent="0.25">
      <c r="A7831" t="str">
        <f t="shared" si="123"/>
        <v/>
      </c>
    </row>
    <row r="7832" spans="1:1" x14ac:dyDescent="0.25">
      <c r="A7832" t="str">
        <f t="shared" si="123"/>
        <v/>
      </c>
    </row>
    <row r="7833" spans="1:1" x14ac:dyDescent="0.25">
      <c r="A7833" t="str">
        <f t="shared" si="123"/>
        <v/>
      </c>
    </row>
    <row r="7834" spans="1:1" x14ac:dyDescent="0.25">
      <c r="A7834" t="str">
        <f t="shared" si="123"/>
        <v/>
      </c>
    </row>
    <row r="7835" spans="1:1" x14ac:dyDescent="0.25">
      <c r="A7835" t="str">
        <f t="shared" si="123"/>
        <v/>
      </c>
    </row>
    <row r="7836" spans="1:1" x14ac:dyDescent="0.25">
      <c r="A7836" t="str">
        <f t="shared" si="123"/>
        <v/>
      </c>
    </row>
    <row r="7837" spans="1:1" x14ac:dyDescent="0.25">
      <c r="A7837" t="str">
        <f t="shared" si="123"/>
        <v/>
      </c>
    </row>
    <row r="7838" spans="1:1" x14ac:dyDescent="0.25">
      <c r="A7838" t="str">
        <f t="shared" si="123"/>
        <v/>
      </c>
    </row>
    <row r="7839" spans="1:1" x14ac:dyDescent="0.25">
      <c r="A7839" t="str">
        <f t="shared" si="123"/>
        <v/>
      </c>
    </row>
    <row r="7840" spans="1:1" x14ac:dyDescent="0.25">
      <c r="A7840" t="str">
        <f t="shared" si="123"/>
        <v/>
      </c>
    </row>
    <row r="7841" spans="1:1" x14ac:dyDescent="0.25">
      <c r="A7841" t="str">
        <f t="shared" si="123"/>
        <v/>
      </c>
    </row>
    <row r="7842" spans="1:1" x14ac:dyDescent="0.25">
      <c r="A7842" t="str">
        <f t="shared" si="123"/>
        <v/>
      </c>
    </row>
    <row r="7843" spans="1:1" x14ac:dyDescent="0.25">
      <c r="A7843" t="str">
        <f t="shared" si="123"/>
        <v/>
      </c>
    </row>
    <row r="7844" spans="1:1" x14ac:dyDescent="0.25">
      <c r="A7844" t="str">
        <f t="shared" si="123"/>
        <v/>
      </c>
    </row>
    <row r="7845" spans="1:1" x14ac:dyDescent="0.25">
      <c r="A7845" t="str">
        <f t="shared" si="123"/>
        <v/>
      </c>
    </row>
    <row r="7846" spans="1:1" x14ac:dyDescent="0.25">
      <c r="A7846" t="str">
        <f t="shared" si="123"/>
        <v/>
      </c>
    </row>
    <row r="7847" spans="1:1" x14ac:dyDescent="0.25">
      <c r="A7847" t="str">
        <f t="shared" si="123"/>
        <v/>
      </c>
    </row>
    <row r="7848" spans="1:1" x14ac:dyDescent="0.25">
      <c r="A7848" t="str">
        <f t="shared" si="123"/>
        <v/>
      </c>
    </row>
    <row r="7849" spans="1:1" x14ac:dyDescent="0.25">
      <c r="A7849" t="str">
        <f t="shared" si="123"/>
        <v/>
      </c>
    </row>
    <row r="7850" spans="1:1" x14ac:dyDescent="0.25">
      <c r="A7850" t="str">
        <f t="shared" si="123"/>
        <v/>
      </c>
    </row>
    <row r="7851" spans="1:1" x14ac:dyDescent="0.25">
      <c r="A7851" t="str">
        <f t="shared" si="123"/>
        <v/>
      </c>
    </row>
    <row r="7852" spans="1:1" x14ac:dyDescent="0.25">
      <c r="A7852" t="str">
        <f t="shared" si="123"/>
        <v/>
      </c>
    </row>
    <row r="7853" spans="1:1" x14ac:dyDescent="0.25">
      <c r="A7853" t="str">
        <f t="shared" si="123"/>
        <v/>
      </c>
    </row>
    <row r="7854" spans="1:1" x14ac:dyDescent="0.25">
      <c r="A7854" t="str">
        <f t="shared" si="123"/>
        <v/>
      </c>
    </row>
    <row r="7855" spans="1:1" x14ac:dyDescent="0.25">
      <c r="A7855" t="str">
        <f t="shared" si="123"/>
        <v/>
      </c>
    </row>
    <row r="7856" spans="1:1" x14ac:dyDescent="0.25">
      <c r="A7856" t="str">
        <f t="shared" si="123"/>
        <v/>
      </c>
    </row>
    <row r="7857" spans="1:1" x14ac:dyDescent="0.25">
      <c r="A7857" t="str">
        <f t="shared" si="123"/>
        <v/>
      </c>
    </row>
    <row r="7858" spans="1:1" x14ac:dyDescent="0.25">
      <c r="A7858" t="str">
        <f t="shared" si="123"/>
        <v/>
      </c>
    </row>
    <row r="7859" spans="1:1" x14ac:dyDescent="0.25">
      <c r="A7859" t="str">
        <f t="shared" si="123"/>
        <v/>
      </c>
    </row>
    <row r="7860" spans="1:1" x14ac:dyDescent="0.25">
      <c r="A7860" t="str">
        <f t="shared" si="123"/>
        <v/>
      </c>
    </row>
    <row r="7861" spans="1:1" x14ac:dyDescent="0.25">
      <c r="A7861" t="str">
        <f t="shared" si="123"/>
        <v/>
      </c>
    </row>
    <row r="7862" spans="1:1" x14ac:dyDescent="0.25">
      <c r="A7862" t="str">
        <f t="shared" si="123"/>
        <v/>
      </c>
    </row>
    <row r="7863" spans="1:1" x14ac:dyDescent="0.25">
      <c r="A7863" t="str">
        <f t="shared" si="123"/>
        <v/>
      </c>
    </row>
    <row r="7864" spans="1:1" x14ac:dyDescent="0.25">
      <c r="A7864" t="str">
        <f t="shared" si="123"/>
        <v/>
      </c>
    </row>
    <row r="7865" spans="1:1" x14ac:dyDescent="0.25">
      <c r="A7865" t="str">
        <f t="shared" si="123"/>
        <v/>
      </c>
    </row>
    <row r="7866" spans="1:1" x14ac:dyDescent="0.25">
      <c r="A7866" t="str">
        <f t="shared" si="123"/>
        <v/>
      </c>
    </row>
    <row r="7867" spans="1:1" x14ac:dyDescent="0.25">
      <c r="A7867" t="str">
        <f t="shared" si="123"/>
        <v/>
      </c>
    </row>
    <row r="7868" spans="1:1" x14ac:dyDescent="0.25">
      <c r="A7868" t="str">
        <f t="shared" si="123"/>
        <v/>
      </c>
    </row>
    <row r="7869" spans="1:1" x14ac:dyDescent="0.25">
      <c r="A7869" t="str">
        <f t="shared" si="123"/>
        <v/>
      </c>
    </row>
    <row r="7870" spans="1:1" x14ac:dyDescent="0.25">
      <c r="A7870" t="str">
        <f t="shared" si="123"/>
        <v/>
      </c>
    </row>
    <row r="7871" spans="1:1" x14ac:dyDescent="0.25">
      <c r="A7871" t="str">
        <f t="shared" si="123"/>
        <v/>
      </c>
    </row>
    <row r="7872" spans="1:1" x14ac:dyDescent="0.25">
      <c r="A7872" t="str">
        <f t="shared" si="123"/>
        <v/>
      </c>
    </row>
    <row r="7873" spans="1:1" x14ac:dyDescent="0.25">
      <c r="A7873" t="str">
        <f t="shared" si="123"/>
        <v/>
      </c>
    </row>
    <row r="7874" spans="1:1" x14ac:dyDescent="0.25">
      <c r="A7874" t="str">
        <f t="shared" si="123"/>
        <v/>
      </c>
    </row>
    <row r="7875" spans="1:1" x14ac:dyDescent="0.25">
      <c r="A7875" t="str">
        <f t="shared" si="123"/>
        <v/>
      </c>
    </row>
    <row r="7876" spans="1:1" x14ac:dyDescent="0.25">
      <c r="A7876" t="str">
        <f t="shared" si="123"/>
        <v/>
      </c>
    </row>
    <row r="7877" spans="1:1" x14ac:dyDescent="0.25">
      <c r="A7877" t="str">
        <f t="shared" ref="A7877:A7940" si="124">B7877&amp;C7877</f>
        <v/>
      </c>
    </row>
    <row r="7878" spans="1:1" x14ac:dyDescent="0.25">
      <c r="A7878" t="str">
        <f t="shared" si="124"/>
        <v/>
      </c>
    </row>
    <row r="7879" spans="1:1" x14ac:dyDescent="0.25">
      <c r="A7879" t="str">
        <f t="shared" si="124"/>
        <v/>
      </c>
    </row>
    <row r="7880" spans="1:1" x14ac:dyDescent="0.25">
      <c r="A7880" t="str">
        <f t="shared" si="124"/>
        <v/>
      </c>
    </row>
    <row r="7881" spans="1:1" x14ac:dyDescent="0.25">
      <c r="A7881" t="str">
        <f t="shared" si="124"/>
        <v/>
      </c>
    </row>
    <row r="7882" spans="1:1" x14ac:dyDescent="0.25">
      <c r="A7882" t="str">
        <f t="shared" si="124"/>
        <v/>
      </c>
    </row>
    <row r="7883" spans="1:1" x14ac:dyDescent="0.25">
      <c r="A7883" t="str">
        <f t="shared" si="124"/>
        <v/>
      </c>
    </row>
    <row r="7884" spans="1:1" x14ac:dyDescent="0.25">
      <c r="A7884" t="str">
        <f t="shared" si="124"/>
        <v/>
      </c>
    </row>
    <row r="7885" spans="1:1" x14ac:dyDescent="0.25">
      <c r="A7885" t="str">
        <f t="shared" si="124"/>
        <v/>
      </c>
    </row>
    <row r="7886" spans="1:1" x14ac:dyDescent="0.25">
      <c r="A7886" t="str">
        <f t="shared" si="124"/>
        <v/>
      </c>
    </row>
    <row r="7887" spans="1:1" x14ac:dyDescent="0.25">
      <c r="A7887" t="str">
        <f t="shared" si="124"/>
        <v/>
      </c>
    </row>
    <row r="7888" spans="1:1" x14ac:dyDescent="0.25">
      <c r="A7888" t="str">
        <f t="shared" si="124"/>
        <v/>
      </c>
    </row>
    <row r="7889" spans="1:1" x14ac:dyDescent="0.25">
      <c r="A7889" t="str">
        <f t="shared" si="124"/>
        <v/>
      </c>
    </row>
    <row r="7890" spans="1:1" x14ac:dyDescent="0.25">
      <c r="A7890" t="str">
        <f t="shared" si="124"/>
        <v/>
      </c>
    </row>
    <row r="7891" spans="1:1" x14ac:dyDescent="0.25">
      <c r="A7891" t="str">
        <f t="shared" si="124"/>
        <v/>
      </c>
    </row>
    <row r="7892" spans="1:1" x14ac:dyDescent="0.25">
      <c r="A7892" t="str">
        <f t="shared" si="124"/>
        <v/>
      </c>
    </row>
    <row r="7893" spans="1:1" x14ac:dyDescent="0.25">
      <c r="A7893" t="str">
        <f t="shared" si="124"/>
        <v/>
      </c>
    </row>
    <row r="7894" spans="1:1" x14ac:dyDescent="0.25">
      <c r="A7894" t="str">
        <f t="shared" si="124"/>
        <v/>
      </c>
    </row>
    <row r="7895" spans="1:1" x14ac:dyDescent="0.25">
      <c r="A7895" t="str">
        <f t="shared" si="124"/>
        <v/>
      </c>
    </row>
    <row r="7896" spans="1:1" x14ac:dyDescent="0.25">
      <c r="A7896" t="str">
        <f t="shared" si="124"/>
        <v/>
      </c>
    </row>
    <row r="7897" spans="1:1" x14ac:dyDescent="0.25">
      <c r="A7897" t="str">
        <f t="shared" si="124"/>
        <v/>
      </c>
    </row>
    <row r="7898" spans="1:1" x14ac:dyDescent="0.25">
      <c r="A7898" t="str">
        <f t="shared" si="124"/>
        <v/>
      </c>
    </row>
    <row r="7899" spans="1:1" x14ac:dyDescent="0.25">
      <c r="A7899" t="str">
        <f t="shared" si="124"/>
        <v/>
      </c>
    </row>
    <row r="7900" spans="1:1" x14ac:dyDescent="0.25">
      <c r="A7900" t="str">
        <f t="shared" si="124"/>
        <v/>
      </c>
    </row>
    <row r="7901" spans="1:1" x14ac:dyDescent="0.25">
      <c r="A7901" t="str">
        <f t="shared" si="124"/>
        <v/>
      </c>
    </row>
    <row r="7902" spans="1:1" x14ac:dyDescent="0.25">
      <c r="A7902" t="str">
        <f t="shared" si="124"/>
        <v/>
      </c>
    </row>
    <row r="7903" spans="1:1" x14ac:dyDescent="0.25">
      <c r="A7903" t="str">
        <f t="shared" si="124"/>
        <v/>
      </c>
    </row>
    <row r="7904" spans="1:1" x14ac:dyDescent="0.25">
      <c r="A7904" t="str">
        <f t="shared" si="124"/>
        <v/>
      </c>
    </row>
    <row r="7905" spans="1:1" x14ac:dyDescent="0.25">
      <c r="A7905" t="str">
        <f t="shared" si="124"/>
        <v/>
      </c>
    </row>
    <row r="7906" spans="1:1" x14ac:dyDescent="0.25">
      <c r="A7906" t="str">
        <f t="shared" si="124"/>
        <v/>
      </c>
    </row>
    <row r="7907" spans="1:1" x14ac:dyDescent="0.25">
      <c r="A7907" t="str">
        <f t="shared" si="124"/>
        <v/>
      </c>
    </row>
    <row r="7908" spans="1:1" x14ac:dyDescent="0.25">
      <c r="A7908" t="str">
        <f t="shared" si="124"/>
        <v/>
      </c>
    </row>
    <row r="7909" spans="1:1" x14ac:dyDescent="0.25">
      <c r="A7909" t="str">
        <f t="shared" si="124"/>
        <v/>
      </c>
    </row>
    <row r="7910" spans="1:1" x14ac:dyDescent="0.25">
      <c r="A7910" t="str">
        <f t="shared" si="124"/>
        <v/>
      </c>
    </row>
    <row r="7911" spans="1:1" x14ac:dyDescent="0.25">
      <c r="A7911" t="str">
        <f t="shared" si="124"/>
        <v/>
      </c>
    </row>
    <row r="7912" spans="1:1" x14ac:dyDescent="0.25">
      <c r="A7912" t="str">
        <f t="shared" si="124"/>
        <v/>
      </c>
    </row>
    <row r="7913" spans="1:1" x14ac:dyDescent="0.25">
      <c r="A7913" t="str">
        <f t="shared" si="124"/>
        <v/>
      </c>
    </row>
    <row r="7914" spans="1:1" x14ac:dyDescent="0.25">
      <c r="A7914" t="str">
        <f t="shared" si="124"/>
        <v/>
      </c>
    </row>
    <row r="7915" spans="1:1" x14ac:dyDescent="0.25">
      <c r="A7915" t="str">
        <f t="shared" si="124"/>
        <v/>
      </c>
    </row>
    <row r="7916" spans="1:1" x14ac:dyDescent="0.25">
      <c r="A7916" t="str">
        <f t="shared" si="124"/>
        <v/>
      </c>
    </row>
    <row r="7917" spans="1:1" x14ac:dyDescent="0.25">
      <c r="A7917" t="str">
        <f t="shared" si="124"/>
        <v/>
      </c>
    </row>
    <row r="7918" spans="1:1" x14ac:dyDescent="0.25">
      <c r="A7918" t="str">
        <f t="shared" si="124"/>
        <v/>
      </c>
    </row>
    <row r="7919" spans="1:1" x14ac:dyDescent="0.25">
      <c r="A7919" t="str">
        <f t="shared" si="124"/>
        <v/>
      </c>
    </row>
    <row r="7920" spans="1:1" x14ac:dyDescent="0.25">
      <c r="A7920" t="str">
        <f t="shared" si="124"/>
        <v/>
      </c>
    </row>
    <row r="7921" spans="1:1" x14ac:dyDescent="0.25">
      <c r="A7921" t="str">
        <f t="shared" si="124"/>
        <v/>
      </c>
    </row>
    <row r="7922" spans="1:1" x14ac:dyDescent="0.25">
      <c r="A7922" t="str">
        <f t="shared" si="124"/>
        <v/>
      </c>
    </row>
    <row r="7923" spans="1:1" x14ac:dyDescent="0.25">
      <c r="A7923" t="str">
        <f t="shared" si="124"/>
        <v/>
      </c>
    </row>
    <row r="7924" spans="1:1" x14ac:dyDescent="0.25">
      <c r="A7924" t="str">
        <f t="shared" si="124"/>
        <v/>
      </c>
    </row>
    <row r="7925" spans="1:1" x14ac:dyDescent="0.25">
      <c r="A7925" t="str">
        <f t="shared" si="124"/>
        <v/>
      </c>
    </row>
    <row r="7926" spans="1:1" x14ac:dyDescent="0.25">
      <c r="A7926" t="str">
        <f t="shared" si="124"/>
        <v/>
      </c>
    </row>
    <row r="7927" spans="1:1" x14ac:dyDescent="0.25">
      <c r="A7927" t="str">
        <f t="shared" si="124"/>
        <v/>
      </c>
    </row>
    <row r="7928" spans="1:1" x14ac:dyDescent="0.25">
      <c r="A7928" t="str">
        <f t="shared" si="124"/>
        <v/>
      </c>
    </row>
    <row r="7929" spans="1:1" x14ac:dyDescent="0.25">
      <c r="A7929" t="str">
        <f t="shared" si="124"/>
        <v/>
      </c>
    </row>
    <row r="7930" spans="1:1" x14ac:dyDescent="0.25">
      <c r="A7930" t="str">
        <f t="shared" si="124"/>
        <v/>
      </c>
    </row>
    <row r="7931" spans="1:1" x14ac:dyDescent="0.25">
      <c r="A7931" t="str">
        <f t="shared" si="124"/>
        <v/>
      </c>
    </row>
    <row r="7932" spans="1:1" x14ac:dyDescent="0.25">
      <c r="A7932" t="str">
        <f t="shared" si="124"/>
        <v/>
      </c>
    </row>
    <row r="7933" spans="1:1" x14ac:dyDescent="0.25">
      <c r="A7933" t="str">
        <f t="shared" si="124"/>
        <v/>
      </c>
    </row>
    <row r="7934" spans="1:1" x14ac:dyDescent="0.25">
      <c r="A7934" t="str">
        <f t="shared" si="124"/>
        <v/>
      </c>
    </row>
    <row r="7935" spans="1:1" x14ac:dyDescent="0.25">
      <c r="A7935" t="str">
        <f t="shared" si="124"/>
        <v/>
      </c>
    </row>
    <row r="7936" spans="1:1" x14ac:dyDescent="0.25">
      <c r="A7936" t="str">
        <f t="shared" si="124"/>
        <v/>
      </c>
    </row>
    <row r="7937" spans="1:1" x14ac:dyDescent="0.25">
      <c r="A7937" t="str">
        <f t="shared" si="124"/>
        <v/>
      </c>
    </row>
    <row r="7938" spans="1:1" x14ac:dyDescent="0.25">
      <c r="A7938" t="str">
        <f t="shared" si="124"/>
        <v/>
      </c>
    </row>
    <row r="7939" spans="1:1" x14ac:dyDescent="0.25">
      <c r="A7939" t="str">
        <f t="shared" si="124"/>
        <v/>
      </c>
    </row>
    <row r="7940" spans="1:1" x14ac:dyDescent="0.25">
      <c r="A7940" t="str">
        <f t="shared" si="124"/>
        <v/>
      </c>
    </row>
    <row r="7941" spans="1:1" x14ac:dyDescent="0.25">
      <c r="A7941" t="str">
        <f t="shared" ref="A7941:A8004" si="125">B7941&amp;C7941</f>
        <v/>
      </c>
    </row>
    <row r="7942" spans="1:1" x14ac:dyDescent="0.25">
      <c r="A7942" t="str">
        <f t="shared" si="125"/>
        <v/>
      </c>
    </row>
    <row r="7943" spans="1:1" x14ac:dyDescent="0.25">
      <c r="A7943" t="str">
        <f t="shared" si="125"/>
        <v/>
      </c>
    </row>
    <row r="7944" spans="1:1" x14ac:dyDescent="0.25">
      <c r="A7944" t="str">
        <f t="shared" si="125"/>
        <v/>
      </c>
    </row>
    <row r="7945" spans="1:1" x14ac:dyDescent="0.25">
      <c r="A7945" t="str">
        <f t="shared" si="125"/>
        <v/>
      </c>
    </row>
    <row r="7946" spans="1:1" x14ac:dyDescent="0.25">
      <c r="A7946" t="str">
        <f t="shared" si="125"/>
        <v/>
      </c>
    </row>
    <row r="7947" spans="1:1" x14ac:dyDescent="0.25">
      <c r="A7947" t="str">
        <f t="shared" si="125"/>
        <v/>
      </c>
    </row>
    <row r="7948" spans="1:1" x14ac:dyDescent="0.25">
      <c r="A7948" t="str">
        <f t="shared" si="125"/>
        <v/>
      </c>
    </row>
    <row r="7949" spans="1:1" x14ac:dyDescent="0.25">
      <c r="A7949" t="str">
        <f t="shared" si="125"/>
        <v/>
      </c>
    </row>
    <row r="7950" spans="1:1" x14ac:dyDescent="0.25">
      <c r="A7950" t="str">
        <f t="shared" si="125"/>
        <v/>
      </c>
    </row>
    <row r="7951" spans="1:1" x14ac:dyDescent="0.25">
      <c r="A7951" t="str">
        <f t="shared" si="125"/>
        <v/>
      </c>
    </row>
    <row r="7952" spans="1:1" x14ac:dyDescent="0.25">
      <c r="A7952" t="str">
        <f t="shared" si="125"/>
        <v/>
      </c>
    </row>
    <row r="7953" spans="1:1" x14ac:dyDescent="0.25">
      <c r="A7953" t="str">
        <f t="shared" si="125"/>
        <v/>
      </c>
    </row>
    <row r="7954" spans="1:1" x14ac:dyDescent="0.25">
      <c r="A7954" t="str">
        <f t="shared" si="125"/>
        <v/>
      </c>
    </row>
    <row r="7955" spans="1:1" x14ac:dyDescent="0.25">
      <c r="A7955" t="str">
        <f t="shared" si="125"/>
        <v/>
      </c>
    </row>
    <row r="7956" spans="1:1" x14ac:dyDescent="0.25">
      <c r="A7956" t="str">
        <f t="shared" si="125"/>
        <v/>
      </c>
    </row>
    <row r="7957" spans="1:1" x14ac:dyDescent="0.25">
      <c r="A7957" t="str">
        <f t="shared" si="125"/>
        <v/>
      </c>
    </row>
    <row r="7958" spans="1:1" x14ac:dyDescent="0.25">
      <c r="A7958" t="str">
        <f t="shared" si="125"/>
        <v/>
      </c>
    </row>
    <row r="7959" spans="1:1" x14ac:dyDescent="0.25">
      <c r="A7959" t="str">
        <f t="shared" si="125"/>
        <v/>
      </c>
    </row>
    <row r="7960" spans="1:1" x14ac:dyDescent="0.25">
      <c r="A7960" t="str">
        <f t="shared" si="125"/>
        <v/>
      </c>
    </row>
    <row r="7961" spans="1:1" x14ac:dyDescent="0.25">
      <c r="A7961" t="str">
        <f t="shared" si="125"/>
        <v/>
      </c>
    </row>
    <row r="7962" spans="1:1" x14ac:dyDescent="0.25">
      <c r="A7962" t="str">
        <f t="shared" si="125"/>
        <v/>
      </c>
    </row>
    <row r="7963" spans="1:1" x14ac:dyDescent="0.25">
      <c r="A7963" t="str">
        <f t="shared" si="125"/>
        <v/>
      </c>
    </row>
    <row r="7964" spans="1:1" x14ac:dyDescent="0.25">
      <c r="A7964" t="str">
        <f t="shared" si="125"/>
        <v/>
      </c>
    </row>
    <row r="7965" spans="1:1" x14ac:dyDescent="0.25">
      <c r="A7965" t="str">
        <f t="shared" si="125"/>
        <v/>
      </c>
    </row>
    <row r="7966" spans="1:1" x14ac:dyDescent="0.25">
      <c r="A7966" t="str">
        <f t="shared" si="125"/>
        <v/>
      </c>
    </row>
    <row r="7967" spans="1:1" x14ac:dyDescent="0.25">
      <c r="A7967" t="str">
        <f t="shared" si="125"/>
        <v/>
      </c>
    </row>
    <row r="7968" spans="1:1" x14ac:dyDescent="0.25">
      <c r="A7968" t="str">
        <f t="shared" si="125"/>
        <v/>
      </c>
    </row>
    <row r="7969" spans="1:1" x14ac:dyDescent="0.25">
      <c r="A7969" t="str">
        <f t="shared" si="125"/>
        <v/>
      </c>
    </row>
    <row r="7970" spans="1:1" x14ac:dyDescent="0.25">
      <c r="A7970" t="str">
        <f t="shared" si="125"/>
        <v/>
      </c>
    </row>
    <row r="7971" spans="1:1" x14ac:dyDescent="0.25">
      <c r="A7971" t="str">
        <f t="shared" si="125"/>
        <v/>
      </c>
    </row>
    <row r="7972" spans="1:1" x14ac:dyDescent="0.25">
      <c r="A7972" t="str">
        <f t="shared" si="125"/>
        <v/>
      </c>
    </row>
    <row r="7973" spans="1:1" x14ac:dyDescent="0.25">
      <c r="A7973" t="str">
        <f t="shared" si="125"/>
        <v/>
      </c>
    </row>
    <row r="7974" spans="1:1" x14ac:dyDescent="0.25">
      <c r="A7974" t="str">
        <f t="shared" si="125"/>
        <v/>
      </c>
    </row>
    <row r="7975" spans="1:1" x14ac:dyDescent="0.25">
      <c r="A7975" t="str">
        <f t="shared" si="125"/>
        <v/>
      </c>
    </row>
    <row r="7976" spans="1:1" x14ac:dyDescent="0.25">
      <c r="A7976" t="str">
        <f t="shared" si="125"/>
        <v/>
      </c>
    </row>
    <row r="7977" spans="1:1" x14ac:dyDescent="0.25">
      <c r="A7977" t="str">
        <f t="shared" si="125"/>
        <v/>
      </c>
    </row>
    <row r="7978" spans="1:1" x14ac:dyDescent="0.25">
      <c r="A7978" t="str">
        <f t="shared" si="125"/>
        <v/>
      </c>
    </row>
    <row r="7979" spans="1:1" x14ac:dyDescent="0.25">
      <c r="A7979" t="str">
        <f t="shared" si="125"/>
        <v/>
      </c>
    </row>
    <row r="7980" spans="1:1" x14ac:dyDescent="0.25">
      <c r="A7980" t="str">
        <f t="shared" si="125"/>
        <v/>
      </c>
    </row>
    <row r="7981" spans="1:1" x14ac:dyDescent="0.25">
      <c r="A7981" t="str">
        <f t="shared" si="125"/>
        <v/>
      </c>
    </row>
    <row r="7982" spans="1:1" x14ac:dyDescent="0.25">
      <c r="A7982" t="str">
        <f t="shared" si="125"/>
        <v/>
      </c>
    </row>
    <row r="7983" spans="1:1" x14ac:dyDescent="0.25">
      <c r="A7983" t="str">
        <f t="shared" si="125"/>
        <v/>
      </c>
    </row>
    <row r="7984" spans="1:1" x14ac:dyDescent="0.25">
      <c r="A7984" t="str">
        <f t="shared" si="125"/>
        <v/>
      </c>
    </row>
    <row r="7985" spans="1:1" x14ac:dyDescent="0.25">
      <c r="A7985" t="str">
        <f t="shared" si="125"/>
        <v/>
      </c>
    </row>
    <row r="7986" spans="1:1" x14ac:dyDescent="0.25">
      <c r="A7986" t="str">
        <f t="shared" si="125"/>
        <v/>
      </c>
    </row>
    <row r="7987" spans="1:1" x14ac:dyDescent="0.25">
      <c r="A7987" t="str">
        <f t="shared" si="125"/>
        <v/>
      </c>
    </row>
    <row r="7988" spans="1:1" x14ac:dyDescent="0.25">
      <c r="A7988" t="str">
        <f t="shared" si="125"/>
        <v/>
      </c>
    </row>
    <row r="7989" spans="1:1" x14ac:dyDescent="0.25">
      <c r="A7989" t="str">
        <f t="shared" si="125"/>
        <v/>
      </c>
    </row>
    <row r="7990" spans="1:1" x14ac:dyDescent="0.25">
      <c r="A7990" t="str">
        <f t="shared" si="125"/>
        <v/>
      </c>
    </row>
    <row r="7991" spans="1:1" x14ac:dyDescent="0.25">
      <c r="A7991" t="str">
        <f t="shared" si="125"/>
        <v/>
      </c>
    </row>
    <row r="7992" spans="1:1" x14ac:dyDescent="0.25">
      <c r="A7992" t="str">
        <f t="shared" si="125"/>
        <v/>
      </c>
    </row>
    <row r="7993" spans="1:1" x14ac:dyDescent="0.25">
      <c r="A7993" t="str">
        <f t="shared" si="125"/>
        <v/>
      </c>
    </row>
    <row r="7994" spans="1:1" x14ac:dyDescent="0.25">
      <c r="A7994" t="str">
        <f t="shared" si="125"/>
        <v/>
      </c>
    </row>
    <row r="7995" spans="1:1" x14ac:dyDescent="0.25">
      <c r="A7995" t="str">
        <f t="shared" si="125"/>
        <v/>
      </c>
    </row>
    <row r="7996" spans="1:1" x14ac:dyDescent="0.25">
      <c r="A7996" t="str">
        <f t="shared" si="125"/>
        <v/>
      </c>
    </row>
    <row r="7997" spans="1:1" x14ac:dyDescent="0.25">
      <c r="A7997" t="str">
        <f t="shared" si="125"/>
        <v/>
      </c>
    </row>
    <row r="7998" spans="1:1" x14ac:dyDescent="0.25">
      <c r="A7998" t="str">
        <f t="shared" si="125"/>
        <v/>
      </c>
    </row>
    <row r="7999" spans="1:1" x14ac:dyDescent="0.25">
      <c r="A7999" t="str">
        <f t="shared" si="125"/>
        <v/>
      </c>
    </row>
    <row r="8000" spans="1:1" x14ac:dyDescent="0.25">
      <c r="A8000" t="str">
        <f t="shared" si="125"/>
        <v/>
      </c>
    </row>
    <row r="8001" spans="1:1" x14ac:dyDescent="0.25">
      <c r="A8001" t="str">
        <f t="shared" si="125"/>
        <v/>
      </c>
    </row>
    <row r="8002" spans="1:1" x14ac:dyDescent="0.25">
      <c r="A8002" t="str">
        <f t="shared" si="125"/>
        <v/>
      </c>
    </row>
    <row r="8003" spans="1:1" x14ac:dyDescent="0.25">
      <c r="A8003" t="str">
        <f t="shared" si="125"/>
        <v/>
      </c>
    </row>
    <row r="8004" spans="1:1" x14ac:dyDescent="0.25">
      <c r="A8004" t="str">
        <f t="shared" si="125"/>
        <v/>
      </c>
    </row>
    <row r="8005" spans="1:1" x14ac:dyDescent="0.25">
      <c r="A8005" t="str">
        <f t="shared" ref="A8005:A8068" si="126">B8005&amp;C8005</f>
        <v/>
      </c>
    </row>
    <row r="8006" spans="1:1" x14ac:dyDescent="0.25">
      <c r="A8006" t="str">
        <f t="shared" si="126"/>
        <v/>
      </c>
    </row>
    <row r="8007" spans="1:1" x14ac:dyDescent="0.25">
      <c r="A8007" t="str">
        <f t="shared" si="126"/>
        <v/>
      </c>
    </row>
    <row r="8008" spans="1:1" x14ac:dyDescent="0.25">
      <c r="A8008" t="str">
        <f t="shared" si="126"/>
        <v/>
      </c>
    </row>
    <row r="8009" spans="1:1" x14ac:dyDescent="0.25">
      <c r="A8009" t="str">
        <f t="shared" si="126"/>
        <v/>
      </c>
    </row>
    <row r="8010" spans="1:1" x14ac:dyDescent="0.25">
      <c r="A8010" t="str">
        <f t="shared" si="126"/>
        <v/>
      </c>
    </row>
    <row r="8011" spans="1:1" x14ac:dyDescent="0.25">
      <c r="A8011" t="str">
        <f t="shared" si="126"/>
        <v/>
      </c>
    </row>
    <row r="8012" spans="1:1" x14ac:dyDescent="0.25">
      <c r="A8012" t="str">
        <f t="shared" si="126"/>
        <v/>
      </c>
    </row>
    <row r="8013" spans="1:1" x14ac:dyDescent="0.25">
      <c r="A8013" t="str">
        <f t="shared" si="126"/>
        <v/>
      </c>
    </row>
    <row r="8014" spans="1:1" x14ac:dyDescent="0.25">
      <c r="A8014" t="str">
        <f t="shared" si="126"/>
        <v/>
      </c>
    </row>
    <row r="8015" spans="1:1" x14ac:dyDescent="0.25">
      <c r="A8015" t="str">
        <f t="shared" si="126"/>
        <v/>
      </c>
    </row>
    <row r="8016" spans="1:1" x14ac:dyDescent="0.25">
      <c r="A8016" t="str">
        <f t="shared" si="126"/>
        <v/>
      </c>
    </row>
    <row r="8017" spans="1:1" x14ac:dyDescent="0.25">
      <c r="A8017" t="str">
        <f t="shared" si="126"/>
        <v/>
      </c>
    </row>
    <row r="8018" spans="1:1" x14ac:dyDescent="0.25">
      <c r="A8018" t="str">
        <f t="shared" si="126"/>
        <v/>
      </c>
    </row>
    <row r="8019" spans="1:1" x14ac:dyDescent="0.25">
      <c r="A8019" t="str">
        <f t="shared" si="126"/>
        <v/>
      </c>
    </row>
    <row r="8020" spans="1:1" x14ac:dyDescent="0.25">
      <c r="A8020" t="str">
        <f t="shared" si="126"/>
        <v/>
      </c>
    </row>
    <row r="8021" spans="1:1" x14ac:dyDescent="0.25">
      <c r="A8021" t="str">
        <f t="shared" si="126"/>
        <v/>
      </c>
    </row>
    <row r="8022" spans="1:1" x14ac:dyDescent="0.25">
      <c r="A8022" t="str">
        <f t="shared" si="126"/>
        <v/>
      </c>
    </row>
    <row r="8023" spans="1:1" x14ac:dyDescent="0.25">
      <c r="A8023" t="str">
        <f t="shared" si="126"/>
        <v/>
      </c>
    </row>
    <row r="8024" spans="1:1" x14ac:dyDescent="0.25">
      <c r="A8024" t="str">
        <f t="shared" si="126"/>
        <v/>
      </c>
    </row>
    <row r="8025" spans="1:1" x14ac:dyDescent="0.25">
      <c r="A8025" t="str">
        <f t="shared" si="126"/>
        <v/>
      </c>
    </row>
    <row r="8026" spans="1:1" x14ac:dyDescent="0.25">
      <c r="A8026" t="str">
        <f t="shared" si="126"/>
        <v/>
      </c>
    </row>
    <row r="8027" spans="1:1" x14ac:dyDescent="0.25">
      <c r="A8027" t="str">
        <f t="shared" si="126"/>
        <v/>
      </c>
    </row>
    <row r="8028" spans="1:1" x14ac:dyDescent="0.25">
      <c r="A8028" t="str">
        <f t="shared" si="126"/>
        <v/>
      </c>
    </row>
    <row r="8029" spans="1:1" x14ac:dyDescent="0.25">
      <c r="A8029" t="str">
        <f t="shared" si="126"/>
        <v/>
      </c>
    </row>
    <row r="8030" spans="1:1" x14ac:dyDescent="0.25">
      <c r="A8030" t="str">
        <f t="shared" si="126"/>
        <v/>
      </c>
    </row>
    <row r="8031" spans="1:1" x14ac:dyDescent="0.25">
      <c r="A8031" t="str">
        <f t="shared" si="126"/>
        <v/>
      </c>
    </row>
    <row r="8032" spans="1:1" x14ac:dyDescent="0.25">
      <c r="A8032" t="str">
        <f t="shared" si="126"/>
        <v/>
      </c>
    </row>
    <row r="8033" spans="1:1" x14ac:dyDescent="0.25">
      <c r="A8033" t="str">
        <f t="shared" si="126"/>
        <v/>
      </c>
    </row>
    <row r="8034" spans="1:1" x14ac:dyDescent="0.25">
      <c r="A8034" t="str">
        <f t="shared" si="126"/>
        <v/>
      </c>
    </row>
    <row r="8035" spans="1:1" x14ac:dyDescent="0.25">
      <c r="A8035" t="str">
        <f t="shared" si="126"/>
        <v/>
      </c>
    </row>
    <row r="8036" spans="1:1" x14ac:dyDescent="0.25">
      <c r="A8036" t="str">
        <f t="shared" si="126"/>
        <v/>
      </c>
    </row>
    <row r="8037" spans="1:1" x14ac:dyDescent="0.25">
      <c r="A8037" t="str">
        <f t="shared" si="126"/>
        <v/>
      </c>
    </row>
    <row r="8038" spans="1:1" x14ac:dyDescent="0.25">
      <c r="A8038" t="str">
        <f t="shared" si="126"/>
        <v/>
      </c>
    </row>
    <row r="8039" spans="1:1" x14ac:dyDescent="0.25">
      <c r="A8039" t="str">
        <f t="shared" si="126"/>
        <v/>
      </c>
    </row>
    <row r="8040" spans="1:1" x14ac:dyDescent="0.25">
      <c r="A8040" t="str">
        <f t="shared" si="126"/>
        <v/>
      </c>
    </row>
    <row r="8041" spans="1:1" x14ac:dyDescent="0.25">
      <c r="A8041" t="str">
        <f t="shared" si="126"/>
        <v/>
      </c>
    </row>
    <row r="8042" spans="1:1" x14ac:dyDescent="0.25">
      <c r="A8042" t="str">
        <f t="shared" si="126"/>
        <v/>
      </c>
    </row>
    <row r="8043" spans="1:1" x14ac:dyDescent="0.25">
      <c r="A8043" t="str">
        <f t="shared" si="126"/>
        <v/>
      </c>
    </row>
    <row r="8044" spans="1:1" x14ac:dyDescent="0.25">
      <c r="A8044" t="str">
        <f t="shared" si="126"/>
        <v/>
      </c>
    </row>
    <row r="8045" spans="1:1" x14ac:dyDescent="0.25">
      <c r="A8045" t="str">
        <f t="shared" si="126"/>
        <v/>
      </c>
    </row>
    <row r="8046" spans="1:1" x14ac:dyDescent="0.25">
      <c r="A8046" t="str">
        <f t="shared" si="126"/>
        <v/>
      </c>
    </row>
    <row r="8047" spans="1:1" x14ac:dyDescent="0.25">
      <c r="A8047" t="str">
        <f t="shared" si="126"/>
        <v/>
      </c>
    </row>
    <row r="8048" spans="1:1" x14ac:dyDescent="0.25">
      <c r="A8048" t="str">
        <f t="shared" si="126"/>
        <v/>
      </c>
    </row>
    <row r="8049" spans="1:1" x14ac:dyDescent="0.25">
      <c r="A8049" t="str">
        <f t="shared" si="126"/>
        <v/>
      </c>
    </row>
    <row r="8050" spans="1:1" x14ac:dyDescent="0.25">
      <c r="A8050" t="str">
        <f t="shared" si="126"/>
        <v/>
      </c>
    </row>
    <row r="8051" spans="1:1" x14ac:dyDescent="0.25">
      <c r="A8051" t="str">
        <f t="shared" si="126"/>
        <v/>
      </c>
    </row>
    <row r="8052" spans="1:1" x14ac:dyDescent="0.25">
      <c r="A8052" t="str">
        <f t="shared" si="126"/>
        <v/>
      </c>
    </row>
    <row r="8053" spans="1:1" x14ac:dyDescent="0.25">
      <c r="A8053" t="str">
        <f t="shared" si="126"/>
        <v/>
      </c>
    </row>
    <row r="8054" spans="1:1" x14ac:dyDescent="0.25">
      <c r="A8054" t="str">
        <f t="shared" si="126"/>
        <v/>
      </c>
    </row>
    <row r="8055" spans="1:1" x14ac:dyDescent="0.25">
      <c r="A8055" t="str">
        <f t="shared" si="126"/>
        <v/>
      </c>
    </row>
    <row r="8056" spans="1:1" x14ac:dyDescent="0.25">
      <c r="A8056" t="str">
        <f t="shared" si="126"/>
        <v/>
      </c>
    </row>
    <row r="8057" spans="1:1" x14ac:dyDescent="0.25">
      <c r="A8057" t="str">
        <f t="shared" si="126"/>
        <v/>
      </c>
    </row>
    <row r="8058" spans="1:1" x14ac:dyDescent="0.25">
      <c r="A8058" t="str">
        <f t="shared" si="126"/>
        <v/>
      </c>
    </row>
    <row r="8059" spans="1:1" x14ac:dyDescent="0.25">
      <c r="A8059" t="str">
        <f t="shared" si="126"/>
        <v/>
      </c>
    </row>
    <row r="8060" spans="1:1" x14ac:dyDescent="0.25">
      <c r="A8060" t="str">
        <f t="shared" si="126"/>
        <v/>
      </c>
    </row>
    <row r="8061" spans="1:1" x14ac:dyDescent="0.25">
      <c r="A8061" t="str">
        <f t="shared" si="126"/>
        <v/>
      </c>
    </row>
    <row r="8062" spans="1:1" x14ac:dyDescent="0.25">
      <c r="A8062" t="str">
        <f t="shared" si="126"/>
        <v/>
      </c>
    </row>
    <row r="8063" spans="1:1" x14ac:dyDescent="0.25">
      <c r="A8063" t="str">
        <f t="shared" si="126"/>
        <v/>
      </c>
    </row>
    <row r="8064" spans="1:1" x14ac:dyDescent="0.25">
      <c r="A8064" t="str">
        <f t="shared" si="126"/>
        <v/>
      </c>
    </row>
    <row r="8065" spans="1:1" x14ac:dyDescent="0.25">
      <c r="A8065" t="str">
        <f t="shared" si="126"/>
        <v/>
      </c>
    </row>
    <row r="8066" spans="1:1" x14ac:dyDescent="0.25">
      <c r="A8066" t="str">
        <f t="shared" si="126"/>
        <v/>
      </c>
    </row>
    <row r="8067" spans="1:1" x14ac:dyDescent="0.25">
      <c r="A8067" t="str">
        <f t="shared" si="126"/>
        <v/>
      </c>
    </row>
    <row r="8068" spans="1:1" x14ac:dyDescent="0.25">
      <c r="A8068" t="str">
        <f t="shared" si="126"/>
        <v/>
      </c>
    </row>
    <row r="8069" spans="1:1" x14ac:dyDescent="0.25">
      <c r="A8069" t="str">
        <f t="shared" ref="A8069:A8132" si="127">B8069&amp;C8069</f>
        <v/>
      </c>
    </row>
    <row r="8070" spans="1:1" x14ac:dyDescent="0.25">
      <c r="A8070" t="str">
        <f t="shared" si="127"/>
        <v/>
      </c>
    </row>
    <row r="8071" spans="1:1" x14ac:dyDescent="0.25">
      <c r="A8071" t="str">
        <f t="shared" si="127"/>
        <v/>
      </c>
    </row>
    <row r="8072" spans="1:1" x14ac:dyDescent="0.25">
      <c r="A8072" t="str">
        <f t="shared" si="127"/>
        <v/>
      </c>
    </row>
    <row r="8073" spans="1:1" x14ac:dyDescent="0.25">
      <c r="A8073" t="str">
        <f t="shared" si="127"/>
        <v/>
      </c>
    </row>
    <row r="8074" spans="1:1" x14ac:dyDescent="0.25">
      <c r="A8074" t="str">
        <f t="shared" si="127"/>
        <v/>
      </c>
    </row>
    <row r="8075" spans="1:1" x14ac:dyDescent="0.25">
      <c r="A8075" t="str">
        <f t="shared" si="127"/>
        <v/>
      </c>
    </row>
    <row r="8076" spans="1:1" x14ac:dyDescent="0.25">
      <c r="A8076" t="str">
        <f t="shared" si="127"/>
        <v/>
      </c>
    </row>
    <row r="8077" spans="1:1" x14ac:dyDescent="0.25">
      <c r="A8077" t="str">
        <f t="shared" si="127"/>
        <v/>
      </c>
    </row>
    <row r="8078" spans="1:1" x14ac:dyDescent="0.25">
      <c r="A8078" t="str">
        <f t="shared" si="127"/>
        <v/>
      </c>
    </row>
    <row r="8079" spans="1:1" x14ac:dyDescent="0.25">
      <c r="A8079" t="str">
        <f t="shared" si="127"/>
        <v/>
      </c>
    </row>
    <row r="8080" spans="1:1" x14ac:dyDescent="0.25">
      <c r="A8080" t="str">
        <f t="shared" si="127"/>
        <v/>
      </c>
    </row>
    <row r="8081" spans="1:1" x14ac:dyDescent="0.25">
      <c r="A8081" t="str">
        <f t="shared" si="127"/>
        <v/>
      </c>
    </row>
    <row r="8082" spans="1:1" x14ac:dyDescent="0.25">
      <c r="A8082" t="str">
        <f t="shared" si="127"/>
        <v/>
      </c>
    </row>
    <row r="8083" spans="1:1" x14ac:dyDescent="0.25">
      <c r="A8083" t="str">
        <f t="shared" si="127"/>
        <v/>
      </c>
    </row>
    <row r="8084" spans="1:1" x14ac:dyDescent="0.25">
      <c r="A8084" t="str">
        <f t="shared" si="127"/>
        <v/>
      </c>
    </row>
    <row r="8085" spans="1:1" x14ac:dyDescent="0.25">
      <c r="A8085" t="str">
        <f t="shared" si="127"/>
        <v/>
      </c>
    </row>
    <row r="8086" spans="1:1" x14ac:dyDescent="0.25">
      <c r="A8086" t="str">
        <f t="shared" si="127"/>
        <v/>
      </c>
    </row>
    <row r="8087" spans="1:1" x14ac:dyDescent="0.25">
      <c r="A8087" t="str">
        <f t="shared" si="127"/>
        <v/>
      </c>
    </row>
    <row r="8088" spans="1:1" x14ac:dyDescent="0.25">
      <c r="A8088" t="str">
        <f t="shared" si="127"/>
        <v/>
      </c>
    </row>
    <row r="8089" spans="1:1" x14ac:dyDescent="0.25">
      <c r="A8089" t="str">
        <f t="shared" si="127"/>
        <v/>
      </c>
    </row>
    <row r="8090" spans="1:1" x14ac:dyDescent="0.25">
      <c r="A8090" t="str">
        <f t="shared" si="127"/>
        <v/>
      </c>
    </row>
    <row r="8091" spans="1:1" x14ac:dyDescent="0.25">
      <c r="A8091" t="str">
        <f t="shared" si="127"/>
        <v/>
      </c>
    </row>
    <row r="8092" spans="1:1" x14ac:dyDescent="0.25">
      <c r="A8092" t="str">
        <f t="shared" si="127"/>
        <v/>
      </c>
    </row>
    <row r="8093" spans="1:1" x14ac:dyDescent="0.25">
      <c r="A8093" t="str">
        <f t="shared" si="127"/>
        <v/>
      </c>
    </row>
    <row r="8094" spans="1:1" x14ac:dyDescent="0.25">
      <c r="A8094" t="str">
        <f t="shared" si="127"/>
        <v/>
      </c>
    </row>
    <row r="8095" spans="1:1" x14ac:dyDescent="0.25">
      <c r="A8095" t="str">
        <f t="shared" si="127"/>
        <v/>
      </c>
    </row>
    <row r="8096" spans="1:1" x14ac:dyDescent="0.25">
      <c r="A8096" t="str">
        <f t="shared" si="127"/>
        <v/>
      </c>
    </row>
    <row r="8097" spans="1:1" x14ac:dyDescent="0.25">
      <c r="A8097" t="str">
        <f t="shared" si="127"/>
        <v/>
      </c>
    </row>
    <row r="8098" spans="1:1" x14ac:dyDescent="0.25">
      <c r="A8098" t="str">
        <f t="shared" si="127"/>
        <v/>
      </c>
    </row>
    <row r="8099" spans="1:1" x14ac:dyDescent="0.25">
      <c r="A8099" t="str">
        <f t="shared" si="127"/>
        <v/>
      </c>
    </row>
    <row r="8100" spans="1:1" x14ac:dyDescent="0.25">
      <c r="A8100" t="str">
        <f t="shared" si="127"/>
        <v/>
      </c>
    </row>
    <row r="8101" spans="1:1" x14ac:dyDescent="0.25">
      <c r="A8101" t="str">
        <f t="shared" si="127"/>
        <v/>
      </c>
    </row>
    <row r="8102" spans="1:1" x14ac:dyDescent="0.25">
      <c r="A8102" t="str">
        <f t="shared" si="127"/>
        <v/>
      </c>
    </row>
    <row r="8103" spans="1:1" x14ac:dyDescent="0.25">
      <c r="A8103" t="str">
        <f t="shared" si="127"/>
        <v/>
      </c>
    </row>
    <row r="8104" spans="1:1" x14ac:dyDescent="0.25">
      <c r="A8104" t="str">
        <f t="shared" si="127"/>
        <v/>
      </c>
    </row>
    <row r="8105" spans="1:1" x14ac:dyDescent="0.25">
      <c r="A8105" t="str">
        <f t="shared" si="127"/>
        <v/>
      </c>
    </row>
    <row r="8106" spans="1:1" x14ac:dyDescent="0.25">
      <c r="A8106" t="str">
        <f t="shared" si="127"/>
        <v/>
      </c>
    </row>
    <row r="8107" spans="1:1" x14ac:dyDescent="0.25">
      <c r="A8107" t="str">
        <f t="shared" si="127"/>
        <v/>
      </c>
    </row>
    <row r="8108" spans="1:1" x14ac:dyDescent="0.25">
      <c r="A8108" t="str">
        <f t="shared" si="127"/>
        <v/>
      </c>
    </row>
    <row r="8109" spans="1:1" x14ac:dyDescent="0.25">
      <c r="A8109" t="str">
        <f t="shared" si="127"/>
        <v/>
      </c>
    </row>
    <row r="8110" spans="1:1" x14ac:dyDescent="0.25">
      <c r="A8110" t="str">
        <f t="shared" si="127"/>
        <v/>
      </c>
    </row>
    <row r="8111" spans="1:1" x14ac:dyDescent="0.25">
      <c r="A8111" t="str">
        <f t="shared" si="127"/>
        <v/>
      </c>
    </row>
    <row r="8112" spans="1:1" x14ac:dyDescent="0.25">
      <c r="A8112" t="str">
        <f t="shared" si="127"/>
        <v/>
      </c>
    </row>
    <row r="8113" spans="1:1" x14ac:dyDescent="0.25">
      <c r="A8113" t="str">
        <f t="shared" si="127"/>
        <v/>
      </c>
    </row>
    <row r="8114" spans="1:1" x14ac:dyDescent="0.25">
      <c r="A8114" t="str">
        <f t="shared" si="127"/>
        <v/>
      </c>
    </row>
    <row r="8115" spans="1:1" x14ac:dyDescent="0.25">
      <c r="A8115" t="str">
        <f t="shared" si="127"/>
        <v/>
      </c>
    </row>
    <row r="8116" spans="1:1" x14ac:dyDescent="0.25">
      <c r="A8116" t="str">
        <f t="shared" si="127"/>
        <v/>
      </c>
    </row>
    <row r="8117" spans="1:1" x14ac:dyDescent="0.25">
      <c r="A8117" t="str">
        <f t="shared" si="127"/>
        <v/>
      </c>
    </row>
    <row r="8118" spans="1:1" x14ac:dyDescent="0.25">
      <c r="A8118" t="str">
        <f t="shared" si="127"/>
        <v/>
      </c>
    </row>
    <row r="8119" spans="1:1" x14ac:dyDescent="0.25">
      <c r="A8119" t="str">
        <f t="shared" si="127"/>
        <v/>
      </c>
    </row>
    <row r="8120" spans="1:1" x14ac:dyDescent="0.25">
      <c r="A8120" t="str">
        <f t="shared" si="127"/>
        <v/>
      </c>
    </row>
    <row r="8121" spans="1:1" x14ac:dyDescent="0.25">
      <c r="A8121" t="str">
        <f t="shared" si="127"/>
        <v/>
      </c>
    </row>
    <row r="8122" spans="1:1" x14ac:dyDescent="0.25">
      <c r="A8122" t="str">
        <f t="shared" si="127"/>
        <v/>
      </c>
    </row>
    <row r="8123" spans="1:1" x14ac:dyDescent="0.25">
      <c r="A8123" t="str">
        <f t="shared" si="127"/>
        <v/>
      </c>
    </row>
    <row r="8124" spans="1:1" x14ac:dyDescent="0.25">
      <c r="A8124" t="str">
        <f t="shared" si="127"/>
        <v/>
      </c>
    </row>
    <row r="8125" spans="1:1" x14ac:dyDescent="0.25">
      <c r="A8125" t="str">
        <f t="shared" si="127"/>
        <v/>
      </c>
    </row>
    <row r="8126" spans="1:1" x14ac:dyDescent="0.25">
      <c r="A8126" t="str">
        <f t="shared" si="127"/>
        <v/>
      </c>
    </row>
    <row r="8127" spans="1:1" x14ac:dyDescent="0.25">
      <c r="A8127" t="str">
        <f t="shared" si="127"/>
        <v/>
      </c>
    </row>
    <row r="8128" spans="1:1" x14ac:dyDescent="0.25">
      <c r="A8128" t="str">
        <f t="shared" si="127"/>
        <v/>
      </c>
    </row>
    <row r="8129" spans="1:1" x14ac:dyDescent="0.25">
      <c r="A8129" t="str">
        <f t="shared" si="127"/>
        <v/>
      </c>
    </row>
    <row r="8130" spans="1:1" x14ac:dyDescent="0.25">
      <c r="A8130" t="str">
        <f t="shared" si="127"/>
        <v/>
      </c>
    </row>
    <row r="8131" spans="1:1" x14ac:dyDescent="0.25">
      <c r="A8131" t="str">
        <f t="shared" si="127"/>
        <v/>
      </c>
    </row>
    <row r="8132" spans="1:1" x14ac:dyDescent="0.25">
      <c r="A8132" t="str">
        <f t="shared" si="127"/>
        <v/>
      </c>
    </row>
    <row r="8133" spans="1:1" x14ac:dyDescent="0.25">
      <c r="A8133" t="str">
        <f t="shared" ref="A8133:A8196" si="128">B8133&amp;C8133</f>
        <v/>
      </c>
    </row>
    <row r="8134" spans="1:1" x14ac:dyDescent="0.25">
      <c r="A8134" t="str">
        <f t="shared" si="128"/>
        <v/>
      </c>
    </row>
    <row r="8135" spans="1:1" x14ac:dyDescent="0.25">
      <c r="A8135" t="str">
        <f t="shared" si="128"/>
        <v/>
      </c>
    </row>
    <row r="8136" spans="1:1" x14ac:dyDescent="0.25">
      <c r="A8136" t="str">
        <f t="shared" si="128"/>
        <v/>
      </c>
    </row>
    <row r="8137" spans="1:1" x14ac:dyDescent="0.25">
      <c r="A8137" t="str">
        <f t="shared" si="128"/>
        <v/>
      </c>
    </row>
    <row r="8138" spans="1:1" x14ac:dyDescent="0.25">
      <c r="A8138" t="str">
        <f t="shared" si="128"/>
        <v/>
      </c>
    </row>
    <row r="8139" spans="1:1" x14ac:dyDescent="0.25">
      <c r="A8139" t="str">
        <f t="shared" si="128"/>
        <v/>
      </c>
    </row>
    <row r="8140" spans="1:1" x14ac:dyDescent="0.25">
      <c r="A8140" t="str">
        <f t="shared" si="128"/>
        <v/>
      </c>
    </row>
    <row r="8141" spans="1:1" x14ac:dyDescent="0.25">
      <c r="A8141" t="str">
        <f t="shared" si="128"/>
        <v/>
      </c>
    </row>
    <row r="8142" spans="1:1" x14ac:dyDescent="0.25">
      <c r="A8142" t="str">
        <f t="shared" si="128"/>
        <v/>
      </c>
    </row>
    <row r="8143" spans="1:1" x14ac:dyDescent="0.25">
      <c r="A8143" t="str">
        <f t="shared" si="128"/>
        <v/>
      </c>
    </row>
    <row r="8144" spans="1:1" x14ac:dyDescent="0.25">
      <c r="A8144" t="str">
        <f t="shared" si="128"/>
        <v/>
      </c>
    </row>
    <row r="8145" spans="1:1" x14ac:dyDescent="0.25">
      <c r="A8145" t="str">
        <f t="shared" si="128"/>
        <v/>
      </c>
    </row>
    <row r="8146" spans="1:1" x14ac:dyDescent="0.25">
      <c r="A8146" t="str">
        <f t="shared" si="128"/>
        <v/>
      </c>
    </row>
    <row r="8147" spans="1:1" x14ac:dyDescent="0.25">
      <c r="A8147" t="str">
        <f t="shared" si="128"/>
        <v/>
      </c>
    </row>
    <row r="8148" spans="1:1" x14ac:dyDescent="0.25">
      <c r="A8148" t="str">
        <f t="shared" si="128"/>
        <v/>
      </c>
    </row>
    <row r="8149" spans="1:1" x14ac:dyDescent="0.25">
      <c r="A8149" t="str">
        <f t="shared" si="128"/>
        <v/>
      </c>
    </row>
    <row r="8150" spans="1:1" x14ac:dyDescent="0.25">
      <c r="A8150" t="str">
        <f t="shared" si="128"/>
        <v/>
      </c>
    </row>
    <row r="8151" spans="1:1" x14ac:dyDescent="0.25">
      <c r="A8151" t="str">
        <f t="shared" si="128"/>
        <v/>
      </c>
    </row>
    <row r="8152" spans="1:1" x14ac:dyDescent="0.25">
      <c r="A8152" t="str">
        <f t="shared" si="128"/>
        <v/>
      </c>
    </row>
    <row r="8153" spans="1:1" x14ac:dyDescent="0.25">
      <c r="A8153" t="str">
        <f t="shared" si="128"/>
        <v/>
      </c>
    </row>
    <row r="8154" spans="1:1" x14ac:dyDescent="0.25">
      <c r="A8154" t="str">
        <f t="shared" si="128"/>
        <v/>
      </c>
    </row>
    <row r="8155" spans="1:1" x14ac:dyDescent="0.25">
      <c r="A8155" t="str">
        <f t="shared" si="128"/>
        <v/>
      </c>
    </row>
    <row r="8156" spans="1:1" x14ac:dyDescent="0.25">
      <c r="A8156" t="str">
        <f t="shared" si="128"/>
        <v/>
      </c>
    </row>
    <row r="8157" spans="1:1" x14ac:dyDescent="0.25">
      <c r="A8157" t="str">
        <f t="shared" si="128"/>
        <v/>
      </c>
    </row>
    <row r="8158" spans="1:1" x14ac:dyDescent="0.25">
      <c r="A8158" t="str">
        <f t="shared" si="128"/>
        <v/>
      </c>
    </row>
    <row r="8159" spans="1:1" x14ac:dyDescent="0.25">
      <c r="A8159" t="str">
        <f t="shared" si="128"/>
        <v/>
      </c>
    </row>
    <row r="8160" spans="1:1" x14ac:dyDescent="0.25">
      <c r="A8160" t="str">
        <f t="shared" si="128"/>
        <v/>
      </c>
    </row>
    <row r="8161" spans="1:1" x14ac:dyDescent="0.25">
      <c r="A8161" t="str">
        <f t="shared" si="128"/>
        <v/>
      </c>
    </row>
    <row r="8162" spans="1:1" x14ac:dyDescent="0.25">
      <c r="A8162" t="str">
        <f t="shared" si="128"/>
        <v/>
      </c>
    </row>
    <row r="8163" spans="1:1" x14ac:dyDescent="0.25">
      <c r="A8163" t="str">
        <f t="shared" si="128"/>
        <v/>
      </c>
    </row>
    <row r="8164" spans="1:1" x14ac:dyDescent="0.25">
      <c r="A8164" t="str">
        <f t="shared" si="128"/>
        <v/>
      </c>
    </row>
    <row r="8165" spans="1:1" x14ac:dyDescent="0.25">
      <c r="A8165" t="str">
        <f t="shared" si="128"/>
        <v/>
      </c>
    </row>
    <row r="8166" spans="1:1" x14ac:dyDescent="0.25">
      <c r="A8166" t="str">
        <f t="shared" si="128"/>
        <v/>
      </c>
    </row>
    <row r="8167" spans="1:1" x14ac:dyDescent="0.25">
      <c r="A8167" t="str">
        <f t="shared" si="128"/>
        <v/>
      </c>
    </row>
    <row r="8168" spans="1:1" x14ac:dyDescent="0.25">
      <c r="A8168" t="str">
        <f t="shared" si="128"/>
        <v/>
      </c>
    </row>
    <row r="8169" spans="1:1" x14ac:dyDescent="0.25">
      <c r="A8169" t="str">
        <f t="shared" si="128"/>
        <v/>
      </c>
    </row>
    <row r="8170" spans="1:1" x14ac:dyDescent="0.25">
      <c r="A8170" t="str">
        <f t="shared" si="128"/>
        <v/>
      </c>
    </row>
    <row r="8171" spans="1:1" x14ac:dyDescent="0.25">
      <c r="A8171" t="str">
        <f t="shared" si="128"/>
        <v/>
      </c>
    </row>
    <row r="8172" spans="1:1" x14ac:dyDescent="0.25">
      <c r="A8172" t="str">
        <f t="shared" si="128"/>
        <v/>
      </c>
    </row>
    <row r="8173" spans="1:1" x14ac:dyDescent="0.25">
      <c r="A8173" t="str">
        <f t="shared" si="128"/>
        <v/>
      </c>
    </row>
    <row r="8174" spans="1:1" x14ac:dyDescent="0.25">
      <c r="A8174" t="str">
        <f t="shared" si="128"/>
        <v/>
      </c>
    </row>
    <row r="8175" spans="1:1" x14ac:dyDescent="0.25">
      <c r="A8175" t="str">
        <f t="shared" si="128"/>
        <v/>
      </c>
    </row>
    <row r="8176" spans="1:1" x14ac:dyDescent="0.25">
      <c r="A8176" t="str">
        <f t="shared" si="128"/>
        <v/>
      </c>
    </row>
    <row r="8177" spans="1:1" x14ac:dyDescent="0.25">
      <c r="A8177" t="str">
        <f t="shared" si="128"/>
        <v/>
      </c>
    </row>
    <row r="8178" spans="1:1" x14ac:dyDescent="0.25">
      <c r="A8178" t="str">
        <f t="shared" si="128"/>
        <v/>
      </c>
    </row>
    <row r="8179" spans="1:1" x14ac:dyDescent="0.25">
      <c r="A8179" t="str">
        <f t="shared" si="128"/>
        <v/>
      </c>
    </row>
    <row r="8180" spans="1:1" x14ac:dyDescent="0.25">
      <c r="A8180" t="str">
        <f t="shared" si="128"/>
        <v/>
      </c>
    </row>
    <row r="8181" spans="1:1" x14ac:dyDescent="0.25">
      <c r="A8181" t="str">
        <f t="shared" si="128"/>
        <v/>
      </c>
    </row>
    <row r="8182" spans="1:1" x14ac:dyDescent="0.25">
      <c r="A8182" t="str">
        <f t="shared" si="128"/>
        <v/>
      </c>
    </row>
    <row r="8183" spans="1:1" x14ac:dyDescent="0.25">
      <c r="A8183" t="str">
        <f t="shared" si="128"/>
        <v/>
      </c>
    </row>
    <row r="8184" spans="1:1" x14ac:dyDescent="0.25">
      <c r="A8184" t="str">
        <f t="shared" si="128"/>
        <v/>
      </c>
    </row>
    <row r="8185" spans="1:1" x14ac:dyDescent="0.25">
      <c r="A8185" t="str">
        <f t="shared" si="128"/>
        <v/>
      </c>
    </row>
    <row r="8186" spans="1:1" x14ac:dyDescent="0.25">
      <c r="A8186" t="str">
        <f t="shared" si="128"/>
        <v/>
      </c>
    </row>
    <row r="8187" spans="1:1" x14ac:dyDescent="0.25">
      <c r="A8187" t="str">
        <f t="shared" si="128"/>
        <v/>
      </c>
    </row>
    <row r="8188" spans="1:1" x14ac:dyDescent="0.25">
      <c r="A8188" t="str">
        <f t="shared" si="128"/>
        <v/>
      </c>
    </row>
    <row r="8189" spans="1:1" x14ac:dyDescent="0.25">
      <c r="A8189" t="str">
        <f t="shared" si="128"/>
        <v/>
      </c>
    </row>
    <row r="8190" spans="1:1" x14ac:dyDescent="0.25">
      <c r="A8190" t="str">
        <f t="shared" si="128"/>
        <v/>
      </c>
    </row>
    <row r="8191" spans="1:1" x14ac:dyDescent="0.25">
      <c r="A8191" t="str">
        <f t="shared" si="128"/>
        <v/>
      </c>
    </row>
    <row r="8192" spans="1:1" x14ac:dyDescent="0.25">
      <c r="A8192" t="str">
        <f t="shared" si="128"/>
        <v/>
      </c>
    </row>
    <row r="8193" spans="1:1" x14ac:dyDescent="0.25">
      <c r="A8193" t="str">
        <f t="shared" si="128"/>
        <v/>
      </c>
    </row>
    <row r="8194" spans="1:1" x14ac:dyDescent="0.25">
      <c r="A8194" t="str">
        <f t="shared" si="128"/>
        <v/>
      </c>
    </row>
    <row r="8195" spans="1:1" x14ac:dyDescent="0.25">
      <c r="A8195" t="str">
        <f t="shared" si="128"/>
        <v/>
      </c>
    </row>
    <row r="8196" spans="1:1" x14ac:dyDescent="0.25">
      <c r="A8196" t="str">
        <f t="shared" si="128"/>
        <v/>
      </c>
    </row>
    <row r="8197" spans="1:1" x14ac:dyDescent="0.25">
      <c r="A8197" t="str">
        <f t="shared" ref="A8197:A8260" si="129">B8197&amp;C8197</f>
        <v/>
      </c>
    </row>
    <row r="8198" spans="1:1" x14ac:dyDescent="0.25">
      <c r="A8198" t="str">
        <f t="shared" si="129"/>
        <v/>
      </c>
    </row>
    <row r="8199" spans="1:1" x14ac:dyDescent="0.25">
      <c r="A8199" t="str">
        <f t="shared" si="129"/>
        <v/>
      </c>
    </row>
    <row r="8200" spans="1:1" x14ac:dyDescent="0.25">
      <c r="A8200" t="str">
        <f t="shared" si="129"/>
        <v/>
      </c>
    </row>
    <row r="8201" spans="1:1" x14ac:dyDescent="0.25">
      <c r="A8201" t="str">
        <f t="shared" si="129"/>
        <v/>
      </c>
    </row>
    <row r="8202" spans="1:1" x14ac:dyDescent="0.25">
      <c r="A8202" t="str">
        <f t="shared" si="129"/>
        <v/>
      </c>
    </row>
    <row r="8203" spans="1:1" x14ac:dyDescent="0.25">
      <c r="A8203" t="str">
        <f t="shared" si="129"/>
        <v/>
      </c>
    </row>
    <row r="8204" spans="1:1" x14ac:dyDescent="0.25">
      <c r="A8204" t="str">
        <f t="shared" si="129"/>
        <v/>
      </c>
    </row>
    <row r="8205" spans="1:1" x14ac:dyDescent="0.25">
      <c r="A8205" t="str">
        <f t="shared" si="129"/>
        <v/>
      </c>
    </row>
    <row r="8206" spans="1:1" x14ac:dyDescent="0.25">
      <c r="A8206" t="str">
        <f t="shared" si="129"/>
        <v/>
      </c>
    </row>
    <row r="8207" spans="1:1" x14ac:dyDescent="0.25">
      <c r="A8207" t="str">
        <f t="shared" si="129"/>
        <v/>
      </c>
    </row>
    <row r="8208" spans="1:1" x14ac:dyDescent="0.25">
      <c r="A8208" t="str">
        <f t="shared" si="129"/>
        <v/>
      </c>
    </row>
    <row r="8209" spans="1:1" x14ac:dyDescent="0.25">
      <c r="A8209" t="str">
        <f t="shared" si="129"/>
        <v/>
      </c>
    </row>
    <row r="8210" spans="1:1" x14ac:dyDescent="0.25">
      <c r="A8210" t="str">
        <f t="shared" si="129"/>
        <v/>
      </c>
    </row>
    <row r="8211" spans="1:1" x14ac:dyDescent="0.25">
      <c r="A8211" t="str">
        <f t="shared" si="129"/>
        <v/>
      </c>
    </row>
    <row r="8212" spans="1:1" x14ac:dyDescent="0.25">
      <c r="A8212" t="str">
        <f t="shared" si="129"/>
        <v/>
      </c>
    </row>
    <row r="8213" spans="1:1" x14ac:dyDescent="0.25">
      <c r="A8213" t="str">
        <f t="shared" si="129"/>
        <v/>
      </c>
    </row>
    <row r="8214" spans="1:1" x14ac:dyDescent="0.25">
      <c r="A8214" t="str">
        <f t="shared" si="129"/>
        <v/>
      </c>
    </row>
    <row r="8215" spans="1:1" x14ac:dyDescent="0.25">
      <c r="A8215" t="str">
        <f t="shared" si="129"/>
        <v/>
      </c>
    </row>
    <row r="8216" spans="1:1" x14ac:dyDescent="0.25">
      <c r="A8216" t="str">
        <f t="shared" si="129"/>
        <v/>
      </c>
    </row>
    <row r="8217" spans="1:1" x14ac:dyDescent="0.25">
      <c r="A8217" t="str">
        <f t="shared" si="129"/>
        <v/>
      </c>
    </row>
    <row r="8218" spans="1:1" x14ac:dyDescent="0.25">
      <c r="A8218" t="str">
        <f t="shared" si="129"/>
        <v/>
      </c>
    </row>
    <row r="8219" spans="1:1" x14ac:dyDescent="0.25">
      <c r="A8219" t="str">
        <f t="shared" si="129"/>
        <v/>
      </c>
    </row>
    <row r="8220" spans="1:1" x14ac:dyDescent="0.25">
      <c r="A8220" t="str">
        <f t="shared" si="129"/>
        <v/>
      </c>
    </row>
    <row r="8221" spans="1:1" x14ac:dyDescent="0.25">
      <c r="A8221" t="str">
        <f t="shared" si="129"/>
        <v/>
      </c>
    </row>
    <row r="8222" spans="1:1" x14ac:dyDescent="0.25">
      <c r="A8222" t="str">
        <f t="shared" si="129"/>
        <v/>
      </c>
    </row>
    <row r="8223" spans="1:1" x14ac:dyDescent="0.25">
      <c r="A8223" t="str">
        <f t="shared" si="129"/>
        <v/>
      </c>
    </row>
    <row r="8224" spans="1:1" x14ac:dyDescent="0.25">
      <c r="A8224" t="str">
        <f t="shared" si="129"/>
        <v/>
      </c>
    </row>
    <row r="8225" spans="1:1" x14ac:dyDescent="0.25">
      <c r="A8225" t="str">
        <f t="shared" si="129"/>
        <v/>
      </c>
    </row>
    <row r="8226" spans="1:1" x14ac:dyDescent="0.25">
      <c r="A8226" t="str">
        <f t="shared" si="129"/>
        <v/>
      </c>
    </row>
    <row r="8227" spans="1:1" x14ac:dyDescent="0.25">
      <c r="A8227" t="str">
        <f t="shared" si="129"/>
        <v/>
      </c>
    </row>
    <row r="8228" spans="1:1" x14ac:dyDescent="0.25">
      <c r="A8228" t="str">
        <f t="shared" si="129"/>
        <v/>
      </c>
    </row>
    <row r="8229" spans="1:1" x14ac:dyDescent="0.25">
      <c r="A8229" t="str">
        <f t="shared" si="129"/>
        <v/>
      </c>
    </row>
    <row r="8230" spans="1:1" x14ac:dyDescent="0.25">
      <c r="A8230" t="str">
        <f t="shared" si="129"/>
        <v/>
      </c>
    </row>
    <row r="8231" spans="1:1" x14ac:dyDescent="0.25">
      <c r="A8231" t="str">
        <f t="shared" si="129"/>
        <v/>
      </c>
    </row>
    <row r="8232" spans="1:1" x14ac:dyDescent="0.25">
      <c r="A8232" t="str">
        <f t="shared" si="129"/>
        <v/>
      </c>
    </row>
    <row r="8233" spans="1:1" x14ac:dyDescent="0.25">
      <c r="A8233" t="str">
        <f t="shared" si="129"/>
        <v/>
      </c>
    </row>
    <row r="8234" spans="1:1" x14ac:dyDescent="0.25">
      <c r="A8234" t="str">
        <f t="shared" si="129"/>
        <v/>
      </c>
    </row>
    <row r="8235" spans="1:1" x14ac:dyDescent="0.25">
      <c r="A8235" t="str">
        <f t="shared" si="129"/>
        <v/>
      </c>
    </row>
    <row r="8236" spans="1:1" x14ac:dyDescent="0.25">
      <c r="A8236" t="str">
        <f t="shared" si="129"/>
        <v/>
      </c>
    </row>
    <row r="8237" spans="1:1" x14ac:dyDescent="0.25">
      <c r="A8237" t="str">
        <f t="shared" si="129"/>
        <v/>
      </c>
    </row>
    <row r="8238" spans="1:1" x14ac:dyDescent="0.25">
      <c r="A8238" t="str">
        <f t="shared" si="129"/>
        <v/>
      </c>
    </row>
    <row r="8239" spans="1:1" x14ac:dyDescent="0.25">
      <c r="A8239" t="str">
        <f t="shared" si="129"/>
        <v/>
      </c>
    </row>
    <row r="8240" spans="1:1" x14ac:dyDescent="0.25">
      <c r="A8240" t="str">
        <f t="shared" si="129"/>
        <v/>
      </c>
    </row>
    <row r="8241" spans="1:1" x14ac:dyDescent="0.25">
      <c r="A8241" t="str">
        <f t="shared" si="129"/>
        <v/>
      </c>
    </row>
    <row r="8242" spans="1:1" x14ac:dyDescent="0.25">
      <c r="A8242" t="str">
        <f t="shared" si="129"/>
        <v/>
      </c>
    </row>
    <row r="8243" spans="1:1" x14ac:dyDescent="0.25">
      <c r="A8243" t="str">
        <f t="shared" si="129"/>
        <v/>
      </c>
    </row>
    <row r="8244" spans="1:1" x14ac:dyDescent="0.25">
      <c r="A8244" t="str">
        <f t="shared" si="129"/>
        <v/>
      </c>
    </row>
    <row r="8245" spans="1:1" x14ac:dyDescent="0.25">
      <c r="A8245" t="str">
        <f t="shared" si="129"/>
        <v/>
      </c>
    </row>
    <row r="8246" spans="1:1" x14ac:dyDescent="0.25">
      <c r="A8246" t="str">
        <f t="shared" si="129"/>
        <v/>
      </c>
    </row>
    <row r="8247" spans="1:1" x14ac:dyDescent="0.25">
      <c r="A8247" t="str">
        <f t="shared" si="129"/>
        <v/>
      </c>
    </row>
    <row r="8248" spans="1:1" x14ac:dyDescent="0.25">
      <c r="A8248" t="str">
        <f t="shared" si="129"/>
        <v/>
      </c>
    </row>
    <row r="8249" spans="1:1" x14ac:dyDescent="0.25">
      <c r="A8249" t="str">
        <f t="shared" si="129"/>
        <v/>
      </c>
    </row>
    <row r="8250" spans="1:1" x14ac:dyDescent="0.25">
      <c r="A8250" t="str">
        <f t="shared" si="129"/>
        <v/>
      </c>
    </row>
    <row r="8251" spans="1:1" x14ac:dyDescent="0.25">
      <c r="A8251" t="str">
        <f t="shared" si="129"/>
        <v/>
      </c>
    </row>
    <row r="8252" spans="1:1" x14ac:dyDescent="0.25">
      <c r="A8252" t="str">
        <f t="shared" si="129"/>
        <v/>
      </c>
    </row>
    <row r="8253" spans="1:1" x14ac:dyDescent="0.25">
      <c r="A8253" t="str">
        <f t="shared" si="129"/>
        <v/>
      </c>
    </row>
    <row r="8254" spans="1:1" x14ac:dyDescent="0.25">
      <c r="A8254" t="str">
        <f t="shared" si="129"/>
        <v/>
      </c>
    </row>
    <row r="8255" spans="1:1" x14ac:dyDescent="0.25">
      <c r="A8255" t="str">
        <f t="shared" si="129"/>
        <v/>
      </c>
    </row>
    <row r="8256" spans="1:1" x14ac:dyDescent="0.25">
      <c r="A8256" t="str">
        <f t="shared" si="129"/>
        <v/>
      </c>
    </row>
    <row r="8257" spans="1:1" x14ac:dyDescent="0.25">
      <c r="A8257" t="str">
        <f t="shared" si="129"/>
        <v/>
      </c>
    </row>
    <row r="8258" spans="1:1" x14ac:dyDescent="0.25">
      <c r="A8258" t="str">
        <f t="shared" si="129"/>
        <v/>
      </c>
    </row>
    <row r="8259" spans="1:1" x14ac:dyDescent="0.25">
      <c r="A8259" t="str">
        <f t="shared" si="129"/>
        <v/>
      </c>
    </row>
    <row r="8260" spans="1:1" x14ac:dyDescent="0.25">
      <c r="A8260" t="str">
        <f t="shared" si="129"/>
        <v/>
      </c>
    </row>
    <row r="8261" spans="1:1" x14ac:dyDescent="0.25">
      <c r="A8261" t="str">
        <f t="shared" ref="A8261:A8324" si="130">B8261&amp;C8261</f>
        <v/>
      </c>
    </row>
    <row r="8262" spans="1:1" x14ac:dyDescent="0.25">
      <c r="A8262" t="str">
        <f t="shared" si="130"/>
        <v/>
      </c>
    </row>
    <row r="8263" spans="1:1" x14ac:dyDescent="0.25">
      <c r="A8263" t="str">
        <f t="shared" si="130"/>
        <v/>
      </c>
    </row>
    <row r="8264" spans="1:1" x14ac:dyDescent="0.25">
      <c r="A8264" t="str">
        <f t="shared" si="130"/>
        <v/>
      </c>
    </row>
    <row r="8265" spans="1:1" x14ac:dyDescent="0.25">
      <c r="A8265" t="str">
        <f t="shared" si="130"/>
        <v/>
      </c>
    </row>
    <row r="8266" spans="1:1" x14ac:dyDescent="0.25">
      <c r="A8266" t="str">
        <f t="shared" si="130"/>
        <v/>
      </c>
    </row>
    <row r="8267" spans="1:1" x14ac:dyDescent="0.25">
      <c r="A8267" t="str">
        <f t="shared" si="130"/>
        <v/>
      </c>
    </row>
    <row r="8268" spans="1:1" x14ac:dyDescent="0.25">
      <c r="A8268" t="str">
        <f t="shared" si="130"/>
        <v/>
      </c>
    </row>
    <row r="8269" spans="1:1" x14ac:dyDescent="0.25">
      <c r="A8269" t="str">
        <f t="shared" si="130"/>
        <v/>
      </c>
    </row>
    <row r="8270" spans="1:1" x14ac:dyDescent="0.25">
      <c r="A8270" t="str">
        <f t="shared" si="130"/>
        <v/>
      </c>
    </row>
    <row r="8271" spans="1:1" x14ac:dyDescent="0.25">
      <c r="A8271" t="str">
        <f t="shared" si="130"/>
        <v/>
      </c>
    </row>
    <row r="8272" spans="1:1" x14ac:dyDescent="0.25">
      <c r="A8272" t="str">
        <f t="shared" si="130"/>
        <v/>
      </c>
    </row>
    <row r="8273" spans="1:1" x14ac:dyDescent="0.25">
      <c r="A8273" t="str">
        <f t="shared" si="130"/>
        <v/>
      </c>
    </row>
    <row r="8274" spans="1:1" x14ac:dyDescent="0.25">
      <c r="A8274" t="str">
        <f t="shared" si="130"/>
        <v/>
      </c>
    </row>
    <row r="8275" spans="1:1" x14ac:dyDescent="0.25">
      <c r="A8275" t="str">
        <f t="shared" si="130"/>
        <v/>
      </c>
    </row>
    <row r="8276" spans="1:1" x14ac:dyDescent="0.25">
      <c r="A8276" t="str">
        <f t="shared" si="130"/>
        <v/>
      </c>
    </row>
    <row r="8277" spans="1:1" x14ac:dyDescent="0.25">
      <c r="A8277" t="str">
        <f t="shared" si="130"/>
        <v/>
      </c>
    </row>
    <row r="8278" spans="1:1" x14ac:dyDescent="0.25">
      <c r="A8278" t="str">
        <f t="shared" si="130"/>
        <v/>
      </c>
    </row>
    <row r="8279" spans="1:1" x14ac:dyDescent="0.25">
      <c r="A8279" t="str">
        <f t="shared" si="130"/>
        <v/>
      </c>
    </row>
    <row r="8280" spans="1:1" x14ac:dyDescent="0.25">
      <c r="A8280" t="str">
        <f t="shared" si="130"/>
        <v/>
      </c>
    </row>
    <row r="8281" spans="1:1" x14ac:dyDescent="0.25">
      <c r="A8281" t="str">
        <f t="shared" si="130"/>
        <v/>
      </c>
    </row>
    <row r="8282" spans="1:1" x14ac:dyDescent="0.25">
      <c r="A8282" t="str">
        <f t="shared" si="130"/>
        <v/>
      </c>
    </row>
    <row r="8283" spans="1:1" x14ac:dyDescent="0.25">
      <c r="A8283" t="str">
        <f t="shared" si="130"/>
        <v/>
      </c>
    </row>
    <row r="8284" spans="1:1" x14ac:dyDescent="0.25">
      <c r="A8284" t="str">
        <f t="shared" si="130"/>
        <v/>
      </c>
    </row>
    <row r="8285" spans="1:1" x14ac:dyDescent="0.25">
      <c r="A8285" t="str">
        <f t="shared" si="130"/>
        <v/>
      </c>
    </row>
    <row r="8286" spans="1:1" x14ac:dyDescent="0.25">
      <c r="A8286" t="str">
        <f t="shared" si="130"/>
        <v/>
      </c>
    </row>
    <row r="8287" spans="1:1" x14ac:dyDescent="0.25">
      <c r="A8287" t="str">
        <f t="shared" si="130"/>
        <v/>
      </c>
    </row>
    <row r="8288" spans="1:1" x14ac:dyDescent="0.25">
      <c r="A8288" t="str">
        <f t="shared" si="130"/>
        <v/>
      </c>
    </row>
    <row r="8289" spans="1:1" x14ac:dyDescent="0.25">
      <c r="A8289" t="str">
        <f t="shared" si="130"/>
        <v/>
      </c>
    </row>
    <row r="8290" spans="1:1" x14ac:dyDescent="0.25">
      <c r="A8290" t="str">
        <f t="shared" si="130"/>
        <v/>
      </c>
    </row>
    <row r="8291" spans="1:1" x14ac:dyDescent="0.25">
      <c r="A8291" t="str">
        <f t="shared" si="130"/>
        <v/>
      </c>
    </row>
    <row r="8292" spans="1:1" x14ac:dyDescent="0.25">
      <c r="A8292" t="str">
        <f t="shared" si="130"/>
        <v/>
      </c>
    </row>
    <row r="8293" spans="1:1" x14ac:dyDescent="0.25">
      <c r="A8293" t="str">
        <f t="shared" si="130"/>
        <v/>
      </c>
    </row>
    <row r="8294" spans="1:1" x14ac:dyDescent="0.25">
      <c r="A8294" t="str">
        <f t="shared" si="130"/>
        <v/>
      </c>
    </row>
    <row r="8295" spans="1:1" x14ac:dyDescent="0.25">
      <c r="A8295" t="str">
        <f t="shared" si="130"/>
        <v/>
      </c>
    </row>
    <row r="8296" spans="1:1" x14ac:dyDescent="0.25">
      <c r="A8296" t="str">
        <f t="shared" si="130"/>
        <v/>
      </c>
    </row>
    <row r="8297" spans="1:1" x14ac:dyDescent="0.25">
      <c r="A8297" t="str">
        <f t="shared" si="130"/>
        <v/>
      </c>
    </row>
    <row r="8298" spans="1:1" x14ac:dyDescent="0.25">
      <c r="A8298" t="str">
        <f t="shared" si="130"/>
        <v/>
      </c>
    </row>
    <row r="8299" spans="1:1" x14ac:dyDescent="0.25">
      <c r="A8299" t="str">
        <f t="shared" si="130"/>
        <v/>
      </c>
    </row>
    <row r="8300" spans="1:1" x14ac:dyDescent="0.25">
      <c r="A8300" t="str">
        <f t="shared" si="130"/>
        <v/>
      </c>
    </row>
    <row r="8301" spans="1:1" x14ac:dyDescent="0.25">
      <c r="A8301" t="str">
        <f t="shared" si="130"/>
        <v/>
      </c>
    </row>
    <row r="8302" spans="1:1" x14ac:dyDescent="0.25">
      <c r="A8302" t="str">
        <f t="shared" si="130"/>
        <v/>
      </c>
    </row>
    <row r="8303" spans="1:1" x14ac:dyDescent="0.25">
      <c r="A8303" t="str">
        <f t="shared" si="130"/>
        <v/>
      </c>
    </row>
    <row r="8304" spans="1:1" x14ac:dyDescent="0.25">
      <c r="A8304" t="str">
        <f t="shared" si="130"/>
        <v/>
      </c>
    </row>
    <row r="8305" spans="1:1" x14ac:dyDescent="0.25">
      <c r="A8305" t="str">
        <f t="shared" si="130"/>
        <v/>
      </c>
    </row>
    <row r="8306" spans="1:1" x14ac:dyDescent="0.25">
      <c r="A8306" t="str">
        <f t="shared" si="130"/>
        <v/>
      </c>
    </row>
    <row r="8307" spans="1:1" x14ac:dyDescent="0.25">
      <c r="A8307" t="str">
        <f t="shared" si="130"/>
        <v/>
      </c>
    </row>
    <row r="8308" spans="1:1" x14ac:dyDescent="0.25">
      <c r="A8308" t="str">
        <f t="shared" si="130"/>
        <v/>
      </c>
    </row>
    <row r="8309" spans="1:1" x14ac:dyDescent="0.25">
      <c r="A8309" t="str">
        <f t="shared" si="130"/>
        <v/>
      </c>
    </row>
    <row r="8310" spans="1:1" x14ac:dyDescent="0.25">
      <c r="A8310" t="str">
        <f t="shared" si="130"/>
        <v/>
      </c>
    </row>
    <row r="8311" spans="1:1" x14ac:dyDescent="0.25">
      <c r="A8311" t="str">
        <f t="shared" si="130"/>
        <v/>
      </c>
    </row>
    <row r="8312" spans="1:1" x14ac:dyDescent="0.25">
      <c r="A8312" t="str">
        <f t="shared" si="130"/>
        <v/>
      </c>
    </row>
    <row r="8313" spans="1:1" x14ac:dyDescent="0.25">
      <c r="A8313" t="str">
        <f t="shared" si="130"/>
        <v/>
      </c>
    </row>
    <row r="8314" spans="1:1" x14ac:dyDescent="0.25">
      <c r="A8314" t="str">
        <f t="shared" si="130"/>
        <v/>
      </c>
    </row>
    <row r="8315" spans="1:1" x14ac:dyDescent="0.25">
      <c r="A8315" t="str">
        <f t="shared" si="130"/>
        <v/>
      </c>
    </row>
    <row r="8316" spans="1:1" x14ac:dyDescent="0.25">
      <c r="A8316" t="str">
        <f t="shared" si="130"/>
        <v/>
      </c>
    </row>
    <row r="8317" spans="1:1" x14ac:dyDescent="0.25">
      <c r="A8317" t="str">
        <f t="shared" si="130"/>
        <v/>
      </c>
    </row>
    <row r="8318" spans="1:1" x14ac:dyDescent="0.25">
      <c r="A8318" t="str">
        <f t="shared" si="130"/>
        <v/>
      </c>
    </row>
    <row r="8319" spans="1:1" x14ac:dyDescent="0.25">
      <c r="A8319" t="str">
        <f t="shared" si="130"/>
        <v/>
      </c>
    </row>
    <row r="8320" spans="1:1" x14ac:dyDescent="0.25">
      <c r="A8320" t="str">
        <f t="shared" si="130"/>
        <v/>
      </c>
    </row>
    <row r="8321" spans="1:1" x14ac:dyDescent="0.25">
      <c r="A8321" t="str">
        <f t="shared" si="130"/>
        <v/>
      </c>
    </row>
    <row r="8322" spans="1:1" x14ac:dyDescent="0.25">
      <c r="A8322" t="str">
        <f t="shared" si="130"/>
        <v/>
      </c>
    </row>
    <row r="8323" spans="1:1" x14ac:dyDescent="0.25">
      <c r="A8323" t="str">
        <f t="shared" si="130"/>
        <v/>
      </c>
    </row>
    <row r="8324" spans="1:1" x14ac:dyDescent="0.25">
      <c r="A8324" t="str">
        <f t="shared" si="130"/>
        <v/>
      </c>
    </row>
    <row r="8325" spans="1:1" x14ac:dyDescent="0.25">
      <c r="A8325" t="str">
        <f t="shared" ref="A8325:A8388" si="131">B8325&amp;C8325</f>
        <v/>
      </c>
    </row>
    <row r="8326" spans="1:1" x14ac:dyDescent="0.25">
      <c r="A8326" t="str">
        <f t="shared" si="131"/>
        <v/>
      </c>
    </row>
    <row r="8327" spans="1:1" x14ac:dyDescent="0.25">
      <c r="A8327" t="str">
        <f t="shared" si="131"/>
        <v/>
      </c>
    </row>
    <row r="8328" spans="1:1" x14ac:dyDescent="0.25">
      <c r="A8328" t="str">
        <f t="shared" si="131"/>
        <v/>
      </c>
    </row>
    <row r="8329" spans="1:1" x14ac:dyDescent="0.25">
      <c r="A8329" t="str">
        <f t="shared" si="131"/>
        <v/>
      </c>
    </row>
    <row r="8330" spans="1:1" x14ac:dyDescent="0.25">
      <c r="A8330" t="str">
        <f t="shared" si="131"/>
        <v/>
      </c>
    </row>
    <row r="8331" spans="1:1" x14ac:dyDescent="0.25">
      <c r="A8331" t="str">
        <f t="shared" si="131"/>
        <v/>
      </c>
    </row>
    <row r="8332" spans="1:1" x14ac:dyDescent="0.25">
      <c r="A8332" t="str">
        <f t="shared" si="131"/>
        <v/>
      </c>
    </row>
    <row r="8333" spans="1:1" x14ac:dyDescent="0.25">
      <c r="A8333" t="str">
        <f t="shared" si="131"/>
        <v/>
      </c>
    </row>
    <row r="8334" spans="1:1" x14ac:dyDescent="0.25">
      <c r="A8334" t="str">
        <f t="shared" si="131"/>
        <v/>
      </c>
    </row>
    <row r="8335" spans="1:1" x14ac:dyDescent="0.25">
      <c r="A8335" t="str">
        <f t="shared" si="131"/>
        <v/>
      </c>
    </row>
    <row r="8336" spans="1:1" x14ac:dyDescent="0.25">
      <c r="A8336" t="str">
        <f t="shared" si="131"/>
        <v/>
      </c>
    </row>
    <row r="8337" spans="1:1" x14ac:dyDescent="0.25">
      <c r="A8337" t="str">
        <f t="shared" si="131"/>
        <v/>
      </c>
    </row>
    <row r="8338" spans="1:1" x14ac:dyDescent="0.25">
      <c r="A8338" t="str">
        <f t="shared" si="131"/>
        <v/>
      </c>
    </row>
    <row r="8339" spans="1:1" x14ac:dyDescent="0.25">
      <c r="A8339" t="str">
        <f t="shared" si="131"/>
        <v/>
      </c>
    </row>
    <row r="8340" spans="1:1" x14ac:dyDescent="0.25">
      <c r="A8340" t="str">
        <f t="shared" si="131"/>
        <v/>
      </c>
    </row>
    <row r="8341" spans="1:1" x14ac:dyDescent="0.25">
      <c r="A8341" t="str">
        <f t="shared" si="131"/>
        <v/>
      </c>
    </row>
    <row r="8342" spans="1:1" x14ac:dyDescent="0.25">
      <c r="A8342" t="str">
        <f t="shared" si="131"/>
        <v/>
      </c>
    </row>
    <row r="8343" spans="1:1" x14ac:dyDescent="0.25">
      <c r="A8343" t="str">
        <f t="shared" si="131"/>
        <v/>
      </c>
    </row>
    <row r="8344" spans="1:1" x14ac:dyDescent="0.25">
      <c r="A8344" t="str">
        <f t="shared" si="131"/>
        <v/>
      </c>
    </row>
    <row r="8345" spans="1:1" x14ac:dyDescent="0.25">
      <c r="A8345" t="str">
        <f t="shared" si="131"/>
        <v/>
      </c>
    </row>
    <row r="8346" spans="1:1" x14ac:dyDescent="0.25">
      <c r="A8346" t="str">
        <f t="shared" si="131"/>
        <v/>
      </c>
    </row>
    <row r="8347" spans="1:1" x14ac:dyDescent="0.25">
      <c r="A8347" t="str">
        <f t="shared" si="131"/>
        <v/>
      </c>
    </row>
    <row r="8348" spans="1:1" x14ac:dyDescent="0.25">
      <c r="A8348" t="str">
        <f t="shared" si="131"/>
        <v/>
      </c>
    </row>
    <row r="8349" spans="1:1" x14ac:dyDescent="0.25">
      <c r="A8349" t="str">
        <f t="shared" si="131"/>
        <v/>
      </c>
    </row>
    <row r="8350" spans="1:1" x14ac:dyDescent="0.25">
      <c r="A8350" t="str">
        <f t="shared" si="131"/>
        <v/>
      </c>
    </row>
    <row r="8351" spans="1:1" x14ac:dyDescent="0.25">
      <c r="A8351" t="str">
        <f t="shared" si="131"/>
        <v/>
      </c>
    </row>
    <row r="8352" spans="1:1" x14ac:dyDescent="0.25">
      <c r="A8352" t="str">
        <f t="shared" si="131"/>
        <v/>
      </c>
    </row>
    <row r="8353" spans="1:1" x14ac:dyDescent="0.25">
      <c r="A8353" t="str">
        <f t="shared" si="131"/>
        <v/>
      </c>
    </row>
    <row r="8354" spans="1:1" x14ac:dyDescent="0.25">
      <c r="A8354" t="str">
        <f t="shared" si="131"/>
        <v/>
      </c>
    </row>
    <row r="8355" spans="1:1" x14ac:dyDescent="0.25">
      <c r="A8355" t="str">
        <f t="shared" si="131"/>
        <v/>
      </c>
    </row>
    <row r="8356" spans="1:1" x14ac:dyDescent="0.25">
      <c r="A8356" t="str">
        <f t="shared" si="131"/>
        <v/>
      </c>
    </row>
    <row r="8357" spans="1:1" x14ac:dyDescent="0.25">
      <c r="A8357" t="str">
        <f t="shared" si="131"/>
        <v/>
      </c>
    </row>
    <row r="8358" spans="1:1" x14ac:dyDescent="0.25">
      <c r="A8358" t="str">
        <f t="shared" si="131"/>
        <v/>
      </c>
    </row>
    <row r="8359" spans="1:1" x14ac:dyDescent="0.25">
      <c r="A8359" t="str">
        <f t="shared" si="131"/>
        <v/>
      </c>
    </row>
    <row r="8360" spans="1:1" x14ac:dyDescent="0.25">
      <c r="A8360" t="str">
        <f t="shared" si="131"/>
        <v/>
      </c>
    </row>
    <row r="8361" spans="1:1" x14ac:dyDescent="0.25">
      <c r="A8361" t="str">
        <f t="shared" si="131"/>
        <v/>
      </c>
    </row>
    <row r="8362" spans="1:1" x14ac:dyDescent="0.25">
      <c r="A8362" t="str">
        <f t="shared" si="131"/>
        <v/>
      </c>
    </row>
    <row r="8363" spans="1:1" x14ac:dyDescent="0.25">
      <c r="A8363" t="str">
        <f t="shared" si="131"/>
        <v/>
      </c>
    </row>
    <row r="8364" spans="1:1" x14ac:dyDescent="0.25">
      <c r="A8364" t="str">
        <f t="shared" si="131"/>
        <v/>
      </c>
    </row>
    <row r="8365" spans="1:1" x14ac:dyDescent="0.25">
      <c r="A8365" t="str">
        <f t="shared" si="131"/>
        <v/>
      </c>
    </row>
    <row r="8366" spans="1:1" x14ac:dyDescent="0.25">
      <c r="A8366" t="str">
        <f t="shared" si="131"/>
        <v/>
      </c>
    </row>
    <row r="8367" spans="1:1" x14ac:dyDescent="0.25">
      <c r="A8367" t="str">
        <f t="shared" si="131"/>
        <v/>
      </c>
    </row>
    <row r="8368" spans="1:1" x14ac:dyDescent="0.25">
      <c r="A8368" t="str">
        <f t="shared" si="131"/>
        <v/>
      </c>
    </row>
    <row r="8369" spans="1:1" x14ac:dyDescent="0.25">
      <c r="A8369" t="str">
        <f t="shared" si="131"/>
        <v/>
      </c>
    </row>
    <row r="8370" spans="1:1" x14ac:dyDescent="0.25">
      <c r="A8370" t="str">
        <f t="shared" si="131"/>
        <v/>
      </c>
    </row>
    <row r="8371" spans="1:1" x14ac:dyDescent="0.25">
      <c r="A8371" t="str">
        <f t="shared" si="131"/>
        <v/>
      </c>
    </row>
    <row r="8372" spans="1:1" x14ac:dyDescent="0.25">
      <c r="A8372" t="str">
        <f t="shared" si="131"/>
        <v/>
      </c>
    </row>
    <row r="8373" spans="1:1" x14ac:dyDescent="0.25">
      <c r="A8373" t="str">
        <f t="shared" si="131"/>
        <v/>
      </c>
    </row>
    <row r="8374" spans="1:1" x14ac:dyDescent="0.25">
      <c r="A8374" t="str">
        <f t="shared" si="131"/>
        <v/>
      </c>
    </row>
    <row r="8375" spans="1:1" x14ac:dyDescent="0.25">
      <c r="A8375" t="str">
        <f t="shared" si="131"/>
        <v/>
      </c>
    </row>
    <row r="8376" spans="1:1" x14ac:dyDescent="0.25">
      <c r="A8376" t="str">
        <f t="shared" si="131"/>
        <v/>
      </c>
    </row>
    <row r="8377" spans="1:1" x14ac:dyDescent="0.25">
      <c r="A8377" t="str">
        <f t="shared" si="131"/>
        <v/>
      </c>
    </row>
    <row r="8378" spans="1:1" x14ac:dyDescent="0.25">
      <c r="A8378" t="str">
        <f t="shared" si="131"/>
        <v/>
      </c>
    </row>
    <row r="8379" spans="1:1" x14ac:dyDescent="0.25">
      <c r="A8379" t="str">
        <f t="shared" si="131"/>
        <v/>
      </c>
    </row>
    <row r="8380" spans="1:1" x14ac:dyDescent="0.25">
      <c r="A8380" t="str">
        <f t="shared" si="131"/>
        <v/>
      </c>
    </row>
    <row r="8381" spans="1:1" x14ac:dyDescent="0.25">
      <c r="A8381" t="str">
        <f t="shared" si="131"/>
        <v/>
      </c>
    </row>
    <row r="8382" spans="1:1" x14ac:dyDescent="0.25">
      <c r="A8382" t="str">
        <f t="shared" si="131"/>
        <v/>
      </c>
    </row>
    <row r="8383" spans="1:1" x14ac:dyDescent="0.25">
      <c r="A8383" t="str">
        <f t="shared" si="131"/>
        <v/>
      </c>
    </row>
    <row r="8384" spans="1:1" x14ac:dyDescent="0.25">
      <c r="A8384" t="str">
        <f t="shared" si="131"/>
        <v/>
      </c>
    </row>
    <row r="8385" spans="1:1" x14ac:dyDescent="0.25">
      <c r="A8385" t="str">
        <f t="shared" si="131"/>
        <v/>
      </c>
    </row>
    <row r="8386" spans="1:1" x14ac:dyDescent="0.25">
      <c r="A8386" t="str">
        <f t="shared" si="131"/>
        <v/>
      </c>
    </row>
    <row r="8387" spans="1:1" x14ac:dyDescent="0.25">
      <c r="A8387" t="str">
        <f t="shared" si="131"/>
        <v/>
      </c>
    </row>
    <row r="8388" spans="1:1" x14ac:dyDescent="0.25">
      <c r="A8388" t="str">
        <f t="shared" si="131"/>
        <v/>
      </c>
    </row>
    <row r="8389" spans="1:1" x14ac:dyDescent="0.25">
      <c r="A8389" t="str">
        <f t="shared" ref="A8389:A8452" si="132">B8389&amp;C8389</f>
        <v/>
      </c>
    </row>
    <row r="8390" spans="1:1" x14ac:dyDescent="0.25">
      <c r="A8390" t="str">
        <f t="shared" si="132"/>
        <v/>
      </c>
    </row>
    <row r="8391" spans="1:1" x14ac:dyDescent="0.25">
      <c r="A8391" t="str">
        <f t="shared" si="132"/>
        <v/>
      </c>
    </row>
    <row r="8392" spans="1:1" x14ac:dyDescent="0.25">
      <c r="A8392" t="str">
        <f t="shared" si="132"/>
        <v/>
      </c>
    </row>
    <row r="8393" spans="1:1" x14ac:dyDescent="0.25">
      <c r="A8393" t="str">
        <f t="shared" si="132"/>
        <v/>
      </c>
    </row>
    <row r="8394" spans="1:1" x14ac:dyDescent="0.25">
      <c r="A8394" t="str">
        <f t="shared" si="132"/>
        <v/>
      </c>
    </row>
    <row r="8395" spans="1:1" x14ac:dyDescent="0.25">
      <c r="A8395" t="str">
        <f t="shared" si="132"/>
        <v/>
      </c>
    </row>
    <row r="8396" spans="1:1" x14ac:dyDescent="0.25">
      <c r="A8396" t="str">
        <f t="shared" si="132"/>
        <v/>
      </c>
    </row>
    <row r="8397" spans="1:1" x14ac:dyDescent="0.25">
      <c r="A8397" t="str">
        <f t="shared" si="132"/>
        <v/>
      </c>
    </row>
    <row r="8398" spans="1:1" x14ac:dyDescent="0.25">
      <c r="A8398" t="str">
        <f t="shared" si="132"/>
        <v/>
      </c>
    </row>
    <row r="8399" spans="1:1" x14ac:dyDescent="0.25">
      <c r="A8399" t="str">
        <f t="shared" si="132"/>
        <v/>
      </c>
    </row>
    <row r="8400" spans="1:1" x14ac:dyDescent="0.25">
      <c r="A8400" t="str">
        <f t="shared" si="132"/>
        <v/>
      </c>
    </row>
    <row r="8401" spans="1:1" x14ac:dyDescent="0.25">
      <c r="A8401" t="str">
        <f t="shared" si="132"/>
        <v/>
      </c>
    </row>
    <row r="8402" spans="1:1" x14ac:dyDescent="0.25">
      <c r="A8402" t="str">
        <f t="shared" si="132"/>
        <v/>
      </c>
    </row>
    <row r="8403" spans="1:1" x14ac:dyDescent="0.25">
      <c r="A8403" t="str">
        <f t="shared" si="132"/>
        <v/>
      </c>
    </row>
    <row r="8404" spans="1:1" x14ac:dyDescent="0.25">
      <c r="A8404" t="str">
        <f t="shared" si="132"/>
        <v/>
      </c>
    </row>
    <row r="8405" spans="1:1" x14ac:dyDescent="0.25">
      <c r="A8405" t="str">
        <f t="shared" si="132"/>
        <v/>
      </c>
    </row>
    <row r="8406" spans="1:1" x14ac:dyDescent="0.25">
      <c r="A8406" t="str">
        <f t="shared" si="132"/>
        <v/>
      </c>
    </row>
    <row r="8407" spans="1:1" x14ac:dyDescent="0.25">
      <c r="A8407" t="str">
        <f t="shared" si="132"/>
        <v/>
      </c>
    </row>
    <row r="8408" spans="1:1" x14ac:dyDescent="0.25">
      <c r="A8408" t="str">
        <f t="shared" si="132"/>
        <v/>
      </c>
    </row>
    <row r="8409" spans="1:1" x14ac:dyDescent="0.25">
      <c r="A8409" t="str">
        <f t="shared" si="132"/>
        <v/>
      </c>
    </row>
    <row r="8410" spans="1:1" x14ac:dyDescent="0.25">
      <c r="A8410" t="str">
        <f t="shared" si="132"/>
        <v/>
      </c>
    </row>
    <row r="8411" spans="1:1" x14ac:dyDescent="0.25">
      <c r="A8411" t="str">
        <f t="shared" si="132"/>
        <v/>
      </c>
    </row>
    <row r="8412" spans="1:1" x14ac:dyDescent="0.25">
      <c r="A8412" t="str">
        <f t="shared" si="132"/>
        <v/>
      </c>
    </row>
    <row r="8413" spans="1:1" x14ac:dyDescent="0.25">
      <c r="A8413" t="str">
        <f t="shared" si="132"/>
        <v/>
      </c>
    </row>
    <row r="8414" spans="1:1" x14ac:dyDescent="0.25">
      <c r="A8414" t="str">
        <f t="shared" si="132"/>
        <v/>
      </c>
    </row>
    <row r="8415" spans="1:1" x14ac:dyDescent="0.25">
      <c r="A8415" t="str">
        <f t="shared" si="132"/>
        <v/>
      </c>
    </row>
    <row r="8416" spans="1:1" x14ac:dyDescent="0.25">
      <c r="A8416" t="str">
        <f t="shared" si="132"/>
        <v/>
      </c>
    </row>
    <row r="8417" spans="1:1" x14ac:dyDescent="0.25">
      <c r="A8417" t="str">
        <f t="shared" si="132"/>
        <v/>
      </c>
    </row>
    <row r="8418" spans="1:1" x14ac:dyDescent="0.25">
      <c r="A8418" t="str">
        <f t="shared" si="132"/>
        <v/>
      </c>
    </row>
    <row r="8419" spans="1:1" x14ac:dyDescent="0.25">
      <c r="A8419" t="str">
        <f t="shared" si="132"/>
        <v/>
      </c>
    </row>
    <row r="8420" spans="1:1" x14ac:dyDescent="0.25">
      <c r="A8420" t="str">
        <f t="shared" si="132"/>
        <v/>
      </c>
    </row>
    <row r="8421" spans="1:1" x14ac:dyDescent="0.25">
      <c r="A8421" t="str">
        <f t="shared" si="132"/>
        <v/>
      </c>
    </row>
    <row r="8422" spans="1:1" x14ac:dyDescent="0.25">
      <c r="A8422" t="str">
        <f t="shared" si="132"/>
        <v/>
      </c>
    </row>
    <row r="8423" spans="1:1" x14ac:dyDescent="0.25">
      <c r="A8423" t="str">
        <f t="shared" si="132"/>
        <v/>
      </c>
    </row>
    <row r="8424" spans="1:1" x14ac:dyDescent="0.25">
      <c r="A8424" t="str">
        <f t="shared" si="132"/>
        <v/>
      </c>
    </row>
    <row r="8425" spans="1:1" x14ac:dyDescent="0.25">
      <c r="A8425" t="str">
        <f t="shared" si="132"/>
        <v/>
      </c>
    </row>
    <row r="8426" spans="1:1" x14ac:dyDescent="0.25">
      <c r="A8426" t="str">
        <f t="shared" si="132"/>
        <v/>
      </c>
    </row>
    <row r="8427" spans="1:1" x14ac:dyDescent="0.25">
      <c r="A8427" t="str">
        <f t="shared" si="132"/>
        <v/>
      </c>
    </row>
    <row r="8428" spans="1:1" x14ac:dyDescent="0.25">
      <c r="A8428" t="str">
        <f t="shared" si="132"/>
        <v/>
      </c>
    </row>
    <row r="8429" spans="1:1" x14ac:dyDescent="0.25">
      <c r="A8429" t="str">
        <f t="shared" si="132"/>
        <v/>
      </c>
    </row>
    <row r="8430" spans="1:1" x14ac:dyDescent="0.25">
      <c r="A8430" t="str">
        <f t="shared" si="132"/>
        <v/>
      </c>
    </row>
    <row r="8431" spans="1:1" x14ac:dyDescent="0.25">
      <c r="A8431" t="str">
        <f t="shared" si="132"/>
        <v/>
      </c>
    </row>
    <row r="8432" spans="1:1" x14ac:dyDescent="0.25">
      <c r="A8432" t="str">
        <f t="shared" si="132"/>
        <v/>
      </c>
    </row>
    <row r="8433" spans="1:1" x14ac:dyDescent="0.25">
      <c r="A8433" t="str">
        <f t="shared" si="132"/>
        <v/>
      </c>
    </row>
    <row r="8434" spans="1:1" x14ac:dyDescent="0.25">
      <c r="A8434" t="str">
        <f t="shared" si="132"/>
        <v/>
      </c>
    </row>
    <row r="8435" spans="1:1" x14ac:dyDescent="0.25">
      <c r="A8435" t="str">
        <f t="shared" si="132"/>
        <v/>
      </c>
    </row>
    <row r="8436" spans="1:1" x14ac:dyDescent="0.25">
      <c r="A8436" t="str">
        <f t="shared" si="132"/>
        <v/>
      </c>
    </row>
    <row r="8437" spans="1:1" x14ac:dyDescent="0.25">
      <c r="A8437" t="str">
        <f t="shared" si="132"/>
        <v/>
      </c>
    </row>
    <row r="8438" spans="1:1" x14ac:dyDescent="0.25">
      <c r="A8438" t="str">
        <f t="shared" si="132"/>
        <v/>
      </c>
    </row>
    <row r="8439" spans="1:1" x14ac:dyDescent="0.25">
      <c r="A8439" t="str">
        <f t="shared" si="132"/>
        <v/>
      </c>
    </row>
    <row r="8440" spans="1:1" x14ac:dyDescent="0.25">
      <c r="A8440" t="str">
        <f t="shared" si="132"/>
        <v/>
      </c>
    </row>
    <row r="8441" spans="1:1" x14ac:dyDescent="0.25">
      <c r="A8441" t="str">
        <f t="shared" si="132"/>
        <v/>
      </c>
    </row>
    <row r="8442" spans="1:1" x14ac:dyDescent="0.25">
      <c r="A8442" t="str">
        <f t="shared" si="132"/>
        <v/>
      </c>
    </row>
    <row r="8443" spans="1:1" x14ac:dyDescent="0.25">
      <c r="A8443" t="str">
        <f t="shared" si="132"/>
        <v/>
      </c>
    </row>
    <row r="8444" spans="1:1" x14ac:dyDescent="0.25">
      <c r="A8444" t="str">
        <f t="shared" si="132"/>
        <v/>
      </c>
    </row>
    <row r="8445" spans="1:1" x14ac:dyDescent="0.25">
      <c r="A8445" t="str">
        <f t="shared" si="132"/>
        <v/>
      </c>
    </row>
    <row r="8446" spans="1:1" x14ac:dyDescent="0.25">
      <c r="A8446" t="str">
        <f t="shared" si="132"/>
        <v/>
      </c>
    </row>
    <row r="8447" spans="1:1" x14ac:dyDescent="0.25">
      <c r="A8447" t="str">
        <f t="shared" si="132"/>
        <v/>
      </c>
    </row>
    <row r="8448" spans="1:1" x14ac:dyDescent="0.25">
      <c r="A8448" t="str">
        <f t="shared" si="132"/>
        <v/>
      </c>
    </row>
    <row r="8449" spans="1:1" x14ac:dyDescent="0.25">
      <c r="A8449" t="str">
        <f t="shared" si="132"/>
        <v/>
      </c>
    </row>
    <row r="8450" spans="1:1" x14ac:dyDescent="0.25">
      <c r="A8450" t="str">
        <f t="shared" si="132"/>
        <v/>
      </c>
    </row>
    <row r="8451" spans="1:1" x14ac:dyDescent="0.25">
      <c r="A8451" t="str">
        <f t="shared" si="132"/>
        <v/>
      </c>
    </row>
    <row r="8452" spans="1:1" x14ac:dyDescent="0.25">
      <c r="A8452" t="str">
        <f t="shared" si="132"/>
        <v/>
      </c>
    </row>
    <row r="8453" spans="1:1" x14ac:dyDescent="0.25">
      <c r="A8453" t="str">
        <f t="shared" ref="A8453:A8516" si="133">B8453&amp;C8453</f>
        <v/>
      </c>
    </row>
    <row r="8454" spans="1:1" x14ac:dyDescent="0.25">
      <c r="A8454" t="str">
        <f t="shared" si="133"/>
        <v/>
      </c>
    </row>
    <row r="8455" spans="1:1" x14ac:dyDescent="0.25">
      <c r="A8455" t="str">
        <f t="shared" si="133"/>
        <v/>
      </c>
    </row>
    <row r="8456" spans="1:1" x14ac:dyDescent="0.25">
      <c r="A8456" t="str">
        <f t="shared" si="133"/>
        <v/>
      </c>
    </row>
    <row r="8457" spans="1:1" x14ac:dyDescent="0.25">
      <c r="A8457" t="str">
        <f t="shared" si="133"/>
        <v/>
      </c>
    </row>
    <row r="8458" spans="1:1" x14ac:dyDescent="0.25">
      <c r="A8458" t="str">
        <f t="shared" si="133"/>
        <v/>
      </c>
    </row>
    <row r="8459" spans="1:1" x14ac:dyDescent="0.25">
      <c r="A8459" t="str">
        <f t="shared" si="133"/>
        <v/>
      </c>
    </row>
    <row r="8460" spans="1:1" x14ac:dyDescent="0.25">
      <c r="A8460" t="str">
        <f t="shared" si="133"/>
        <v/>
      </c>
    </row>
    <row r="8461" spans="1:1" x14ac:dyDescent="0.25">
      <c r="A8461" t="str">
        <f t="shared" si="133"/>
        <v/>
      </c>
    </row>
    <row r="8462" spans="1:1" x14ac:dyDescent="0.25">
      <c r="A8462" t="str">
        <f t="shared" si="133"/>
        <v/>
      </c>
    </row>
    <row r="8463" spans="1:1" x14ac:dyDescent="0.25">
      <c r="A8463" t="str">
        <f t="shared" si="133"/>
        <v/>
      </c>
    </row>
    <row r="8464" spans="1:1" x14ac:dyDescent="0.25">
      <c r="A8464" t="str">
        <f t="shared" si="133"/>
        <v/>
      </c>
    </row>
    <row r="8465" spans="1:1" x14ac:dyDescent="0.25">
      <c r="A8465" t="str">
        <f t="shared" si="133"/>
        <v/>
      </c>
    </row>
    <row r="8466" spans="1:1" x14ac:dyDescent="0.25">
      <c r="A8466" t="str">
        <f t="shared" si="133"/>
        <v/>
      </c>
    </row>
    <row r="8467" spans="1:1" x14ac:dyDescent="0.25">
      <c r="A8467" t="str">
        <f t="shared" si="133"/>
        <v/>
      </c>
    </row>
    <row r="8468" spans="1:1" x14ac:dyDescent="0.25">
      <c r="A8468" t="str">
        <f t="shared" si="133"/>
        <v/>
      </c>
    </row>
    <row r="8469" spans="1:1" x14ac:dyDescent="0.25">
      <c r="A8469" t="str">
        <f t="shared" si="133"/>
        <v/>
      </c>
    </row>
    <row r="8470" spans="1:1" x14ac:dyDescent="0.25">
      <c r="A8470" t="str">
        <f t="shared" si="133"/>
        <v/>
      </c>
    </row>
    <row r="8471" spans="1:1" x14ac:dyDescent="0.25">
      <c r="A8471" t="str">
        <f t="shared" si="133"/>
        <v/>
      </c>
    </row>
    <row r="8472" spans="1:1" x14ac:dyDescent="0.25">
      <c r="A8472" t="str">
        <f t="shared" si="133"/>
        <v/>
      </c>
    </row>
    <row r="8473" spans="1:1" x14ac:dyDescent="0.25">
      <c r="A8473" t="str">
        <f t="shared" si="133"/>
        <v/>
      </c>
    </row>
    <row r="8474" spans="1:1" x14ac:dyDescent="0.25">
      <c r="A8474" t="str">
        <f t="shared" si="133"/>
        <v/>
      </c>
    </row>
    <row r="8475" spans="1:1" x14ac:dyDescent="0.25">
      <c r="A8475" t="str">
        <f t="shared" si="133"/>
        <v/>
      </c>
    </row>
    <row r="8476" spans="1:1" x14ac:dyDescent="0.25">
      <c r="A8476" t="str">
        <f t="shared" si="133"/>
        <v/>
      </c>
    </row>
    <row r="8477" spans="1:1" x14ac:dyDescent="0.25">
      <c r="A8477" t="str">
        <f t="shared" si="133"/>
        <v/>
      </c>
    </row>
    <row r="8478" spans="1:1" x14ac:dyDescent="0.25">
      <c r="A8478" t="str">
        <f t="shared" si="133"/>
        <v/>
      </c>
    </row>
    <row r="8479" spans="1:1" x14ac:dyDescent="0.25">
      <c r="A8479" t="str">
        <f t="shared" si="133"/>
        <v/>
      </c>
    </row>
    <row r="8480" spans="1:1" x14ac:dyDescent="0.25">
      <c r="A8480" t="str">
        <f t="shared" si="133"/>
        <v/>
      </c>
    </row>
    <row r="8481" spans="1:1" x14ac:dyDescent="0.25">
      <c r="A8481" t="str">
        <f t="shared" si="133"/>
        <v/>
      </c>
    </row>
    <row r="8482" spans="1:1" x14ac:dyDescent="0.25">
      <c r="A8482" t="str">
        <f t="shared" si="133"/>
        <v/>
      </c>
    </row>
    <row r="8483" spans="1:1" x14ac:dyDescent="0.25">
      <c r="A8483" t="str">
        <f t="shared" si="133"/>
        <v/>
      </c>
    </row>
    <row r="8484" spans="1:1" x14ac:dyDescent="0.25">
      <c r="A8484" t="str">
        <f t="shared" si="133"/>
        <v/>
      </c>
    </row>
    <row r="8485" spans="1:1" x14ac:dyDescent="0.25">
      <c r="A8485" t="str">
        <f t="shared" si="133"/>
        <v/>
      </c>
    </row>
    <row r="8486" spans="1:1" x14ac:dyDescent="0.25">
      <c r="A8486" t="str">
        <f t="shared" si="133"/>
        <v/>
      </c>
    </row>
    <row r="8487" spans="1:1" x14ac:dyDescent="0.25">
      <c r="A8487" t="str">
        <f t="shared" si="133"/>
        <v/>
      </c>
    </row>
    <row r="8488" spans="1:1" x14ac:dyDescent="0.25">
      <c r="A8488" t="str">
        <f t="shared" si="133"/>
        <v/>
      </c>
    </row>
    <row r="8489" spans="1:1" x14ac:dyDescent="0.25">
      <c r="A8489" t="str">
        <f t="shared" si="133"/>
        <v/>
      </c>
    </row>
    <row r="8490" spans="1:1" x14ac:dyDescent="0.25">
      <c r="A8490" t="str">
        <f t="shared" si="133"/>
        <v/>
      </c>
    </row>
    <row r="8491" spans="1:1" x14ac:dyDescent="0.25">
      <c r="A8491" t="str">
        <f t="shared" si="133"/>
        <v/>
      </c>
    </row>
    <row r="8492" spans="1:1" x14ac:dyDescent="0.25">
      <c r="A8492" t="str">
        <f t="shared" si="133"/>
        <v/>
      </c>
    </row>
    <row r="8493" spans="1:1" x14ac:dyDescent="0.25">
      <c r="A8493" t="str">
        <f t="shared" si="133"/>
        <v/>
      </c>
    </row>
    <row r="8494" spans="1:1" x14ac:dyDescent="0.25">
      <c r="A8494" t="str">
        <f t="shared" si="133"/>
        <v/>
      </c>
    </row>
    <row r="8495" spans="1:1" x14ac:dyDescent="0.25">
      <c r="A8495" t="str">
        <f t="shared" si="133"/>
        <v/>
      </c>
    </row>
    <row r="8496" spans="1:1" x14ac:dyDescent="0.25">
      <c r="A8496" t="str">
        <f t="shared" si="133"/>
        <v/>
      </c>
    </row>
    <row r="8497" spans="1:1" x14ac:dyDescent="0.25">
      <c r="A8497" t="str">
        <f t="shared" si="133"/>
        <v/>
      </c>
    </row>
    <row r="8498" spans="1:1" x14ac:dyDescent="0.25">
      <c r="A8498" t="str">
        <f t="shared" si="133"/>
        <v/>
      </c>
    </row>
    <row r="8499" spans="1:1" x14ac:dyDescent="0.25">
      <c r="A8499" t="str">
        <f t="shared" si="133"/>
        <v/>
      </c>
    </row>
    <row r="8500" spans="1:1" x14ac:dyDescent="0.25">
      <c r="A8500" t="str">
        <f t="shared" si="133"/>
        <v/>
      </c>
    </row>
    <row r="8501" spans="1:1" x14ac:dyDescent="0.25">
      <c r="A8501" t="str">
        <f t="shared" si="133"/>
        <v/>
      </c>
    </row>
    <row r="8502" spans="1:1" x14ac:dyDescent="0.25">
      <c r="A8502" t="str">
        <f t="shared" si="133"/>
        <v/>
      </c>
    </row>
    <row r="8503" spans="1:1" x14ac:dyDescent="0.25">
      <c r="A8503" t="str">
        <f t="shared" si="133"/>
        <v/>
      </c>
    </row>
    <row r="8504" spans="1:1" x14ac:dyDescent="0.25">
      <c r="A8504" t="str">
        <f t="shared" si="133"/>
        <v/>
      </c>
    </row>
    <row r="8505" spans="1:1" x14ac:dyDescent="0.25">
      <c r="A8505" t="str">
        <f t="shared" si="133"/>
        <v/>
      </c>
    </row>
    <row r="8506" spans="1:1" x14ac:dyDescent="0.25">
      <c r="A8506" t="str">
        <f t="shared" si="133"/>
        <v/>
      </c>
    </row>
    <row r="8507" spans="1:1" x14ac:dyDescent="0.25">
      <c r="A8507" t="str">
        <f t="shared" si="133"/>
        <v/>
      </c>
    </row>
    <row r="8508" spans="1:1" x14ac:dyDescent="0.25">
      <c r="A8508" t="str">
        <f t="shared" si="133"/>
        <v/>
      </c>
    </row>
    <row r="8509" spans="1:1" x14ac:dyDescent="0.25">
      <c r="A8509" t="str">
        <f t="shared" si="133"/>
        <v/>
      </c>
    </row>
    <row r="8510" spans="1:1" x14ac:dyDescent="0.25">
      <c r="A8510" t="str">
        <f t="shared" si="133"/>
        <v/>
      </c>
    </row>
    <row r="8511" spans="1:1" x14ac:dyDescent="0.25">
      <c r="A8511" t="str">
        <f t="shared" si="133"/>
        <v/>
      </c>
    </row>
    <row r="8512" spans="1:1" x14ac:dyDescent="0.25">
      <c r="A8512" t="str">
        <f t="shared" si="133"/>
        <v/>
      </c>
    </row>
    <row r="8513" spans="1:1" x14ac:dyDescent="0.25">
      <c r="A8513" t="str">
        <f t="shared" si="133"/>
        <v/>
      </c>
    </row>
    <row r="8514" spans="1:1" x14ac:dyDescent="0.25">
      <c r="A8514" t="str">
        <f t="shared" si="133"/>
        <v/>
      </c>
    </row>
    <row r="8515" spans="1:1" x14ac:dyDescent="0.25">
      <c r="A8515" t="str">
        <f t="shared" si="133"/>
        <v/>
      </c>
    </row>
    <row r="8516" spans="1:1" x14ac:dyDescent="0.25">
      <c r="A8516" t="str">
        <f t="shared" si="133"/>
        <v/>
      </c>
    </row>
    <row r="8517" spans="1:1" x14ac:dyDescent="0.25">
      <c r="A8517" t="str">
        <f t="shared" ref="A8517:A8580" si="134">B8517&amp;C8517</f>
        <v/>
      </c>
    </row>
    <row r="8518" spans="1:1" x14ac:dyDescent="0.25">
      <c r="A8518" t="str">
        <f t="shared" si="134"/>
        <v/>
      </c>
    </row>
    <row r="8519" spans="1:1" x14ac:dyDescent="0.25">
      <c r="A8519" t="str">
        <f t="shared" si="134"/>
        <v/>
      </c>
    </row>
    <row r="8520" spans="1:1" x14ac:dyDescent="0.25">
      <c r="A8520" t="str">
        <f t="shared" si="134"/>
        <v/>
      </c>
    </row>
    <row r="8521" spans="1:1" x14ac:dyDescent="0.25">
      <c r="A8521" t="str">
        <f t="shared" si="134"/>
        <v/>
      </c>
    </row>
    <row r="8522" spans="1:1" x14ac:dyDescent="0.25">
      <c r="A8522" t="str">
        <f t="shared" si="134"/>
        <v/>
      </c>
    </row>
    <row r="8523" spans="1:1" x14ac:dyDescent="0.25">
      <c r="A8523" t="str">
        <f t="shared" si="134"/>
        <v/>
      </c>
    </row>
    <row r="8524" spans="1:1" x14ac:dyDescent="0.25">
      <c r="A8524" t="str">
        <f t="shared" si="134"/>
        <v/>
      </c>
    </row>
    <row r="8525" spans="1:1" x14ac:dyDescent="0.25">
      <c r="A8525" t="str">
        <f t="shared" si="134"/>
        <v/>
      </c>
    </row>
    <row r="8526" spans="1:1" x14ac:dyDescent="0.25">
      <c r="A8526" t="str">
        <f t="shared" si="134"/>
        <v/>
      </c>
    </row>
    <row r="8527" spans="1:1" x14ac:dyDescent="0.25">
      <c r="A8527" t="str">
        <f t="shared" si="134"/>
        <v/>
      </c>
    </row>
    <row r="8528" spans="1:1" x14ac:dyDescent="0.25">
      <c r="A8528" t="str">
        <f t="shared" si="134"/>
        <v/>
      </c>
    </row>
    <row r="8529" spans="1:1" x14ac:dyDescent="0.25">
      <c r="A8529" t="str">
        <f t="shared" si="134"/>
        <v/>
      </c>
    </row>
    <row r="8530" spans="1:1" x14ac:dyDescent="0.25">
      <c r="A8530" t="str">
        <f t="shared" si="134"/>
        <v/>
      </c>
    </row>
    <row r="8531" spans="1:1" x14ac:dyDescent="0.25">
      <c r="A8531" t="str">
        <f t="shared" si="134"/>
        <v/>
      </c>
    </row>
    <row r="8532" spans="1:1" x14ac:dyDescent="0.25">
      <c r="A8532" t="str">
        <f t="shared" si="134"/>
        <v/>
      </c>
    </row>
    <row r="8533" spans="1:1" x14ac:dyDescent="0.25">
      <c r="A8533" t="str">
        <f t="shared" si="134"/>
        <v/>
      </c>
    </row>
    <row r="8534" spans="1:1" x14ac:dyDescent="0.25">
      <c r="A8534" t="str">
        <f t="shared" si="134"/>
        <v/>
      </c>
    </row>
    <row r="8535" spans="1:1" x14ac:dyDescent="0.25">
      <c r="A8535" t="str">
        <f t="shared" si="134"/>
        <v/>
      </c>
    </row>
    <row r="8536" spans="1:1" x14ac:dyDescent="0.25">
      <c r="A8536" t="str">
        <f t="shared" si="134"/>
        <v/>
      </c>
    </row>
    <row r="8537" spans="1:1" x14ac:dyDescent="0.25">
      <c r="A8537" t="str">
        <f t="shared" si="134"/>
        <v/>
      </c>
    </row>
    <row r="8538" spans="1:1" x14ac:dyDescent="0.25">
      <c r="A8538" t="str">
        <f t="shared" si="134"/>
        <v/>
      </c>
    </row>
    <row r="8539" spans="1:1" x14ac:dyDescent="0.25">
      <c r="A8539" t="str">
        <f t="shared" si="134"/>
        <v/>
      </c>
    </row>
    <row r="8540" spans="1:1" x14ac:dyDescent="0.25">
      <c r="A8540" t="str">
        <f t="shared" si="134"/>
        <v/>
      </c>
    </row>
    <row r="8541" spans="1:1" x14ac:dyDescent="0.25">
      <c r="A8541" t="str">
        <f t="shared" si="134"/>
        <v/>
      </c>
    </row>
    <row r="8542" spans="1:1" x14ac:dyDescent="0.25">
      <c r="A8542" t="str">
        <f t="shared" si="134"/>
        <v/>
      </c>
    </row>
    <row r="8543" spans="1:1" x14ac:dyDescent="0.25">
      <c r="A8543" t="str">
        <f t="shared" si="134"/>
        <v/>
      </c>
    </row>
    <row r="8544" spans="1:1" x14ac:dyDescent="0.25">
      <c r="A8544" t="str">
        <f t="shared" si="134"/>
        <v/>
      </c>
    </row>
    <row r="8545" spans="1:1" x14ac:dyDescent="0.25">
      <c r="A8545" t="str">
        <f t="shared" si="134"/>
        <v/>
      </c>
    </row>
    <row r="8546" spans="1:1" x14ac:dyDescent="0.25">
      <c r="A8546" t="str">
        <f t="shared" si="134"/>
        <v/>
      </c>
    </row>
    <row r="8547" spans="1:1" x14ac:dyDescent="0.25">
      <c r="A8547" t="str">
        <f t="shared" si="134"/>
        <v/>
      </c>
    </row>
    <row r="8548" spans="1:1" x14ac:dyDescent="0.25">
      <c r="A8548" t="str">
        <f t="shared" si="134"/>
        <v/>
      </c>
    </row>
    <row r="8549" spans="1:1" x14ac:dyDescent="0.25">
      <c r="A8549" t="str">
        <f t="shared" si="134"/>
        <v/>
      </c>
    </row>
    <row r="8550" spans="1:1" x14ac:dyDescent="0.25">
      <c r="A8550" t="str">
        <f t="shared" si="134"/>
        <v/>
      </c>
    </row>
    <row r="8551" spans="1:1" x14ac:dyDescent="0.25">
      <c r="A8551" t="str">
        <f t="shared" si="134"/>
        <v/>
      </c>
    </row>
    <row r="8552" spans="1:1" x14ac:dyDescent="0.25">
      <c r="A8552" t="str">
        <f t="shared" si="134"/>
        <v/>
      </c>
    </row>
    <row r="8553" spans="1:1" x14ac:dyDescent="0.25">
      <c r="A8553" t="str">
        <f t="shared" si="134"/>
        <v/>
      </c>
    </row>
    <row r="8554" spans="1:1" x14ac:dyDescent="0.25">
      <c r="A8554" t="str">
        <f t="shared" si="134"/>
        <v/>
      </c>
    </row>
    <row r="8555" spans="1:1" x14ac:dyDescent="0.25">
      <c r="A8555" t="str">
        <f t="shared" si="134"/>
        <v/>
      </c>
    </row>
    <row r="8556" spans="1:1" x14ac:dyDescent="0.25">
      <c r="A8556" t="str">
        <f t="shared" si="134"/>
        <v/>
      </c>
    </row>
    <row r="8557" spans="1:1" x14ac:dyDescent="0.25">
      <c r="A8557" t="str">
        <f t="shared" si="134"/>
        <v/>
      </c>
    </row>
    <row r="8558" spans="1:1" x14ac:dyDescent="0.25">
      <c r="A8558" t="str">
        <f t="shared" si="134"/>
        <v/>
      </c>
    </row>
    <row r="8559" spans="1:1" x14ac:dyDescent="0.25">
      <c r="A8559" t="str">
        <f t="shared" si="134"/>
        <v/>
      </c>
    </row>
    <row r="8560" spans="1:1" x14ac:dyDescent="0.25">
      <c r="A8560" t="str">
        <f t="shared" si="134"/>
        <v/>
      </c>
    </row>
    <row r="8561" spans="1:1" x14ac:dyDescent="0.25">
      <c r="A8561" t="str">
        <f t="shared" si="134"/>
        <v/>
      </c>
    </row>
    <row r="8562" spans="1:1" x14ac:dyDescent="0.25">
      <c r="A8562" t="str">
        <f t="shared" si="134"/>
        <v/>
      </c>
    </row>
    <row r="8563" spans="1:1" x14ac:dyDescent="0.25">
      <c r="A8563" t="str">
        <f t="shared" si="134"/>
        <v/>
      </c>
    </row>
    <row r="8564" spans="1:1" x14ac:dyDescent="0.25">
      <c r="A8564" t="str">
        <f t="shared" si="134"/>
        <v/>
      </c>
    </row>
    <row r="8565" spans="1:1" x14ac:dyDescent="0.25">
      <c r="A8565" t="str">
        <f t="shared" si="134"/>
        <v/>
      </c>
    </row>
    <row r="8566" spans="1:1" x14ac:dyDescent="0.25">
      <c r="A8566" t="str">
        <f t="shared" si="134"/>
        <v/>
      </c>
    </row>
    <row r="8567" spans="1:1" x14ac:dyDescent="0.25">
      <c r="A8567" t="str">
        <f t="shared" si="134"/>
        <v/>
      </c>
    </row>
    <row r="8568" spans="1:1" x14ac:dyDescent="0.25">
      <c r="A8568" t="str">
        <f t="shared" si="134"/>
        <v/>
      </c>
    </row>
    <row r="8569" spans="1:1" x14ac:dyDescent="0.25">
      <c r="A8569" t="str">
        <f t="shared" si="134"/>
        <v/>
      </c>
    </row>
    <row r="8570" spans="1:1" x14ac:dyDescent="0.25">
      <c r="A8570" t="str">
        <f t="shared" si="134"/>
        <v/>
      </c>
    </row>
    <row r="8571" spans="1:1" x14ac:dyDescent="0.25">
      <c r="A8571" t="str">
        <f t="shared" si="134"/>
        <v/>
      </c>
    </row>
    <row r="8572" spans="1:1" x14ac:dyDescent="0.25">
      <c r="A8572" t="str">
        <f t="shared" si="134"/>
        <v/>
      </c>
    </row>
    <row r="8573" spans="1:1" x14ac:dyDescent="0.25">
      <c r="A8573" t="str">
        <f t="shared" si="134"/>
        <v/>
      </c>
    </row>
    <row r="8574" spans="1:1" x14ac:dyDescent="0.25">
      <c r="A8574" t="str">
        <f t="shared" si="134"/>
        <v/>
      </c>
    </row>
    <row r="8575" spans="1:1" x14ac:dyDescent="0.25">
      <c r="A8575" t="str">
        <f t="shared" si="134"/>
        <v/>
      </c>
    </row>
    <row r="8576" spans="1:1" x14ac:dyDescent="0.25">
      <c r="A8576" t="str">
        <f t="shared" si="134"/>
        <v/>
      </c>
    </row>
    <row r="8577" spans="1:1" x14ac:dyDescent="0.25">
      <c r="A8577" t="str">
        <f t="shared" si="134"/>
        <v/>
      </c>
    </row>
    <row r="8578" spans="1:1" x14ac:dyDescent="0.25">
      <c r="A8578" t="str">
        <f t="shared" si="134"/>
        <v/>
      </c>
    </row>
    <row r="8579" spans="1:1" x14ac:dyDescent="0.25">
      <c r="A8579" t="str">
        <f t="shared" si="134"/>
        <v/>
      </c>
    </row>
    <row r="8580" spans="1:1" x14ac:dyDescent="0.25">
      <c r="A8580" t="str">
        <f t="shared" si="134"/>
        <v/>
      </c>
    </row>
    <row r="8581" spans="1:1" x14ac:dyDescent="0.25">
      <c r="A8581" t="str">
        <f t="shared" ref="A8581:A8644" si="135">B8581&amp;C8581</f>
        <v/>
      </c>
    </row>
    <row r="8582" spans="1:1" x14ac:dyDescent="0.25">
      <c r="A8582" t="str">
        <f t="shared" si="135"/>
        <v/>
      </c>
    </row>
    <row r="8583" spans="1:1" x14ac:dyDescent="0.25">
      <c r="A8583" t="str">
        <f t="shared" si="135"/>
        <v/>
      </c>
    </row>
    <row r="8584" spans="1:1" x14ac:dyDescent="0.25">
      <c r="A8584" t="str">
        <f t="shared" si="135"/>
        <v/>
      </c>
    </row>
    <row r="8585" spans="1:1" x14ac:dyDescent="0.25">
      <c r="A8585" t="str">
        <f t="shared" si="135"/>
        <v/>
      </c>
    </row>
    <row r="8586" spans="1:1" x14ac:dyDescent="0.25">
      <c r="A8586" t="str">
        <f t="shared" si="135"/>
        <v/>
      </c>
    </row>
    <row r="8587" spans="1:1" x14ac:dyDescent="0.25">
      <c r="A8587" t="str">
        <f t="shared" si="135"/>
        <v/>
      </c>
    </row>
    <row r="8588" spans="1:1" x14ac:dyDescent="0.25">
      <c r="A8588" t="str">
        <f t="shared" si="135"/>
        <v/>
      </c>
    </row>
    <row r="8589" spans="1:1" x14ac:dyDescent="0.25">
      <c r="A8589" t="str">
        <f t="shared" si="135"/>
        <v/>
      </c>
    </row>
    <row r="8590" spans="1:1" x14ac:dyDescent="0.25">
      <c r="A8590" t="str">
        <f t="shared" si="135"/>
        <v/>
      </c>
    </row>
    <row r="8591" spans="1:1" x14ac:dyDescent="0.25">
      <c r="A8591" t="str">
        <f t="shared" si="135"/>
        <v/>
      </c>
    </row>
    <row r="8592" spans="1:1" x14ac:dyDescent="0.25">
      <c r="A8592" t="str">
        <f t="shared" si="135"/>
        <v/>
      </c>
    </row>
    <row r="8593" spans="1:1" x14ac:dyDescent="0.25">
      <c r="A8593" t="str">
        <f t="shared" si="135"/>
        <v/>
      </c>
    </row>
    <row r="8594" spans="1:1" x14ac:dyDescent="0.25">
      <c r="A8594" t="str">
        <f t="shared" si="135"/>
        <v/>
      </c>
    </row>
    <row r="8595" spans="1:1" x14ac:dyDescent="0.25">
      <c r="A8595" t="str">
        <f t="shared" si="135"/>
        <v/>
      </c>
    </row>
    <row r="8596" spans="1:1" x14ac:dyDescent="0.25">
      <c r="A8596" t="str">
        <f t="shared" si="135"/>
        <v/>
      </c>
    </row>
    <row r="8597" spans="1:1" x14ac:dyDescent="0.25">
      <c r="A8597" t="str">
        <f t="shared" si="135"/>
        <v/>
      </c>
    </row>
    <row r="8598" spans="1:1" x14ac:dyDescent="0.25">
      <c r="A8598" t="str">
        <f t="shared" si="135"/>
        <v/>
      </c>
    </row>
    <row r="8599" spans="1:1" x14ac:dyDescent="0.25">
      <c r="A8599" t="str">
        <f t="shared" si="135"/>
        <v/>
      </c>
    </row>
    <row r="8600" spans="1:1" x14ac:dyDescent="0.25">
      <c r="A8600" t="str">
        <f t="shared" si="135"/>
        <v/>
      </c>
    </row>
    <row r="8601" spans="1:1" x14ac:dyDescent="0.25">
      <c r="A8601" t="str">
        <f t="shared" si="135"/>
        <v/>
      </c>
    </row>
    <row r="8602" spans="1:1" x14ac:dyDescent="0.25">
      <c r="A8602" t="str">
        <f t="shared" si="135"/>
        <v/>
      </c>
    </row>
    <row r="8603" spans="1:1" x14ac:dyDescent="0.25">
      <c r="A8603" t="str">
        <f t="shared" si="135"/>
        <v/>
      </c>
    </row>
    <row r="8604" spans="1:1" x14ac:dyDescent="0.25">
      <c r="A8604" t="str">
        <f t="shared" si="135"/>
        <v/>
      </c>
    </row>
    <row r="8605" spans="1:1" x14ac:dyDescent="0.25">
      <c r="A8605" t="str">
        <f t="shared" si="135"/>
        <v/>
      </c>
    </row>
    <row r="8606" spans="1:1" x14ac:dyDescent="0.25">
      <c r="A8606" t="str">
        <f t="shared" si="135"/>
        <v/>
      </c>
    </row>
    <row r="8607" spans="1:1" x14ac:dyDescent="0.25">
      <c r="A8607" t="str">
        <f t="shared" si="135"/>
        <v/>
      </c>
    </row>
    <row r="8608" spans="1:1" x14ac:dyDescent="0.25">
      <c r="A8608" t="str">
        <f t="shared" si="135"/>
        <v/>
      </c>
    </row>
    <row r="8609" spans="1:1" x14ac:dyDescent="0.25">
      <c r="A8609" t="str">
        <f t="shared" si="135"/>
        <v/>
      </c>
    </row>
    <row r="8610" spans="1:1" x14ac:dyDescent="0.25">
      <c r="A8610" t="str">
        <f t="shared" si="135"/>
        <v/>
      </c>
    </row>
    <row r="8611" spans="1:1" x14ac:dyDescent="0.25">
      <c r="A8611" t="str">
        <f t="shared" si="135"/>
        <v/>
      </c>
    </row>
    <row r="8612" spans="1:1" x14ac:dyDescent="0.25">
      <c r="A8612" t="str">
        <f t="shared" si="135"/>
        <v/>
      </c>
    </row>
    <row r="8613" spans="1:1" x14ac:dyDescent="0.25">
      <c r="A8613" t="str">
        <f t="shared" si="135"/>
        <v/>
      </c>
    </row>
    <row r="8614" spans="1:1" x14ac:dyDescent="0.25">
      <c r="A8614" t="str">
        <f t="shared" si="135"/>
        <v/>
      </c>
    </row>
    <row r="8615" spans="1:1" x14ac:dyDescent="0.25">
      <c r="A8615" t="str">
        <f t="shared" si="135"/>
        <v/>
      </c>
    </row>
    <row r="8616" spans="1:1" x14ac:dyDescent="0.25">
      <c r="A8616" t="str">
        <f t="shared" si="135"/>
        <v/>
      </c>
    </row>
    <row r="8617" spans="1:1" x14ac:dyDescent="0.25">
      <c r="A8617" t="str">
        <f t="shared" si="135"/>
        <v/>
      </c>
    </row>
    <row r="8618" spans="1:1" x14ac:dyDescent="0.25">
      <c r="A8618" t="str">
        <f t="shared" si="135"/>
        <v/>
      </c>
    </row>
    <row r="8619" spans="1:1" x14ac:dyDescent="0.25">
      <c r="A8619" t="str">
        <f t="shared" si="135"/>
        <v/>
      </c>
    </row>
    <row r="8620" spans="1:1" x14ac:dyDescent="0.25">
      <c r="A8620" t="str">
        <f t="shared" si="135"/>
        <v/>
      </c>
    </row>
    <row r="8621" spans="1:1" x14ac:dyDescent="0.25">
      <c r="A8621" t="str">
        <f t="shared" si="135"/>
        <v/>
      </c>
    </row>
    <row r="8622" spans="1:1" x14ac:dyDescent="0.25">
      <c r="A8622" t="str">
        <f t="shared" si="135"/>
        <v/>
      </c>
    </row>
    <row r="8623" spans="1:1" x14ac:dyDescent="0.25">
      <c r="A8623" t="str">
        <f t="shared" si="135"/>
        <v/>
      </c>
    </row>
    <row r="8624" spans="1:1" x14ac:dyDescent="0.25">
      <c r="A8624" t="str">
        <f t="shared" si="135"/>
        <v/>
      </c>
    </row>
    <row r="8625" spans="1:1" x14ac:dyDescent="0.25">
      <c r="A8625" t="str">
        <f t="shared" si="135"/>
        <v/>
      </c>
    </row>
    <row r="8626" spans="1:1" x14ac:dyDescent="0.25">
      <c r="A8626" t="str">
        <f t="shared" si="135"/>
        <v/>
      </c>
    </row>
    <row r="8627" spans="1:1" x14ac:dyDescent="0.25">
      <c r="A8627" t="str">
        <f t="shared" si="135"/>
        <v/>
      </c>
    </row>
    <row r="8628" spans="1:1" x14ac:dyDescent="0.25">
      <c r="A8628" t="str">
        <f t="shared" si="135"/>
        <v/>
      </c>
    </row>
    <row r="8629" spans="1:1" x14ac:dyDescent="0.25">
      <c r="A8629" t="str">
        <f t="shared" si="135"/>
        <v/>
      </c>
    </row>
    <row r="8630" spans="1:1" x14ac:dyDescent="0.25">
      <c r="A8630" t="str">
        <f t="shared" si="135"/>
        <v/>
      </c>
    </row>
    <row r="8631" spans="1:1" x14ac:dyDescent="0.25">
      <c r="A8631" t="str">
        <f t="shared" si="135"/>
        <v/>
      </c>
    </row>
    <row r="8632" spans="1:1" x14ac:dyDescent="0.25">
      <c r="A8632" t="str">
        <f t="shared" si="135"/>
        <v/>
      </c>
    </row>
    <row r="8633" spans="1:1" x14ac:dyDescent="0.25">
      <c r="A8633" t="str">
        <f t="shared" si="135"/>
        <v/>
      </c>
    </row>
    <row r="8634" spans="1:1" x14ac:dyDescent="0.25">
      <c r="A8634" t="str">
        <f t="shared" si="135"/>
        <v/>
      </c>
    </row>
    <row r="8635" spans="1:1" x14ac:dyDescent="0.25">
      <c r="A8635" t="str">
        <f t="shared" si="135"/>
        <v/>
      </c>
    </row>
    <row r="8636" spans="1:1" x14ac:dyDescent="0.25">
      <c r="A8636" t="str">
        <f t="shared" si="135"/>
        <v/>
      </c>
    </row>
    <row r="8637" spans="1:1" x14ac:dyDescent="0.25">
      <c r="A8637" t="str">
        <f t="shared" si="135"/>
        <v/>
      </c>
    </row>
    <row r="8638" spans="1:1" x14ac:dyDescent="0.25">
      <c r="A8638" t="str">
        <f t="shared" si="135"/>
        <v/>
      </c>
    </row>
    <row r="8639" spans="1:1" x14ac:dyDescent="0.25">
      <c r="A8639" t="str">
        <f t="shared" si="135"/>
        <v/>
      </c>
    </row>
    <row r="8640" spans="1:1" x14ac:dyDescent="0.25">
      <c r="A8640" t="str">
        <f t="shared" si="135"/>
        <v/>
      </c>
    </row>
    <row r="8641" spans="1:1" x14ac:dyDescent="0.25">
      <c r="A8641" t="str">
        <f t="shared" si="135"/>
        <v/>
      </c>
    </row>
    <row r="8642" spans="1:1" x14ac:dyDescent="0.25">
      <c r="A8642" t="str">
        <f t="shared" si="135"/>
        <v/>
      </c>
    </row>
    <row r="8643" spans="1:1" x14ac:dyDescent="0.25">
      <c r="A8643" t="str">
        <f t="shared" si="135"/>
        <v/>
      </c>
    </row>
    <row r="8644" spans="1:1" x14ac:dyDescent="0.25">
      <c r="A8644" t="str">
        <f t="shared" si="135"/>
        <v/>
      </c>
    </row>
    <row r="8645" spans="1:1" x14ac:dyDescent="0.25">
      <c r="A8645" t="str">
        <f t="shared" ref="A8645:A8708" si="136">B8645&amp;C8645</f>
        <v/>
      </c>
    </row>
    <row r="8646" spans="1:1" x14ac:dyDescent="0.25">
      <c r="A8646" t="str">
        <f t="shared" si="136"/>
        <v/>
      </c>
    </row>
    <row r="8647" spans="1:1" x14ac:dyDescent="0.25">
      <c r="A8647" t="str">
        <f t="shared" si="136"/>
        <v/>
      </c>
    </row>
    <row r="8648" spans="1:1" x14ac:dyDescent="0.25">
      <c r="A8648" t="str">
        <f t="shared" si="136"/>
        <v/>
      </c>
    </row>
    <row r="8649" spans="1:1" x14ac:dyDescent="0.25">
      <c r="A8649" t="str">
        <f t="shared" si="136"/>
        <v/>
      </c>
    </row>
    <row r="8650" spans="1:1" x14ac:dyDescent="0.25">
      <c r="A8650" t="str">
        <f t="shared" si="136"/>
        <v/>
      </c>
    </row>
    <row r="8651" spans="1:1" x14ac:dyDescent="0.25">
      <c r="A8651" t="str">
        <f t="shared" si="136"/>
        <v/>
      </c>
    </row>
    <row r="8652" spans="1:1" x14ac:dyDescent="0.25">
      <c r="A8652" t="str">
        <f t="shared" si="136"/>
        <v/>
      </c>
    </row>
    <row r="8653" spans="1:1" x14ac:dyDescent="0.25">
      <c r="A8653" t="str">
        <f t="shared" si="136"/>
        <v/>
      </c>
    </row>
    <row r="8654" spans="1:1" x14ac:dyDescent="0.25">
      <c r="A8654" t="str">
        <f t="shared" si="136"/>
        <v/>
      </c>
    </row>
    <row r="8655" spans="1:1" x14ac:dyDescent="0.25">
      <c r="A8655" t="str">
        <f t="shared" si="136"/>
        <v/>
      </c>
    </row>
    <row r="8656" spans="1:1" x14ac:dyDescent="0.25">
      <c r="A8656" t="str">
        <f t="shared" si="136"/>
        <v/>
      </c>
    </row>
    <row r="8657" spans="1:1" x14ac:dyDescent="0.25">
      <c r="A8657" t="str">
        <f t="shared" si="136"/>
        <v/>
      </c>
    </row>
    <row r="8658" spans="1:1" x14ac:dyDescent="0.25">
      <c r="A8658" t="str">
        <f t="shared" si="136"/>
        <v/>
      </c>
    </row>
    <row r="8659" spans="1:1" x14ac:dyDescent="0.25">
      <c r="A8659" t="str">
        <f t="shared" si="136"/>
        <v/>
      </c>
    </row>
    <row r="8660" spans="1:1" x14ac:dyDescent="0.25">
      <c r="A8660" t="str">
        <f t="shared" si="136"/>
        <v/>
      </c>
    </row>
    <row r="8661" spans="1:1" x14ac:dyDescent="0.25">
      <c r="A8661" t="str">
        <f t="shared" si="136"/>
        <v/>
      </c>
    </row>
    <row r="8662" spans="1:1" x14ac:dyDescent="0.25">
      <c r="A8662" t="str">
        <f t="shared" si="136"/>
        <v/>
      </c>
    </row>
    <row r="8663" spans="1:1" x14ac:dyDescent="0.25">
      <c r="A8663" t="str">
        <f t="shared" si="136"/>
        <v/>
      </c>
    </row>
    <row r="8664" spans="1:1" x14ac:dyDescent="0.25">
      <c r="A8664" t="str">
        <f t="shared" si="136"/>
        <v/>
      </c>
    </row>
    <row r="8665" spans="1:1" x14ac:dyDescent="0.25">
      <c r="A8665" t="str">
        <f t="shared" si="136"/>
        <v/>
      </c>
    </row>
    <row r="8666" spans="1:1" x14ac:dyDescent="0.25">
      <c r="A8666" t="str">
        <f t="shared" si="136"/>
        <v/>
      </c>
    </row>
    <row r="8667" spans="1:1" x14ac:dyDescent="0.25">
      <c r="A8667" t="str">
        <f t="shared" si="136"/>
        <v/>
      </c>
    </row>
    <row r="8668" spans="1:1" x14ac:dyDescent="0.25">
      <c r="A8668" t="str">
        <f t="shared" si="136"/>
        <v/>
      </c>
    </row>
    <row r="8669" spans="1:1" x14ac:dyDescent="0.25">
      <c r="A8669" t="str">
        <f t="shared" si="136"/>
        <v/>
      </c>
    </row>
    <row r="8670" spans="1:1" x14ac:dyDescent="0.25">
      <c r="A8670" t="str">
        <f t="shared" si="136"/>
        <v/>
      </c>
    </row>
    <row r="8671" spans="1:1" x14ac:dyDescent="0.25">
      <c r="A8671" t="str">
        <f t="shared" si="136"/>
        <v/>
      </c>
    </row>
    <row r="8672" spans="1:1" x14ac:dyDescent="0.25">
      <c r="A8672" t="str">
        <f t="shared" si="136"/>
        <v/>
      </c>
    </row>
    <row r="8673" spans="1:1" x14ac:dyDescent="0.25">
      <c r="A8673" t="str">
        <f t="shared" si="136"/>
        <v/>
      </c>
    </row>
    <row r="8674" spans="1:1" x14ac:dyDescent="0.25">
      <c r="A8674" t="str">
        <f t="shared" si="136"/>
        <v/>
      </c>
    </row>
    <row r="8675" spans="1:1" x14ac:dyDescent="0.25">
      <c r="A8675" t="str">
        <f t="shared" si="136"/>
        <v/>
      </c>
    </row>
    <row r="8676" spans="1:1" x14ac:dyDescent="0.25">
      <c r="A8676" t="str">
        <f t="shared" si="136"/>
        <v/>
      </c>
    </row>
    <row r="8677" spans="1:1" x14ac:dyDescent="0.25">
      <c r="A8677" t="str">
        <f t="shared" si="136"/>
        <v/>
      </c>
    </row>
    <row r="8678" spans="1:1" x14ac:dyDescent="0.25">
      <c r="A8678" t="str">
        <f t="shared" si="136"/>
        <v/>
      </c>
    </row>
    <row r="8679" spans="1:1" x14ac:dyDescent="0.25">
      <c r="A8679" t="str">
        <f t="shared" si="136"/>
        <v/>
      </c>
    </row>
    <row r="8680" spans="1:1" x14ac:dyDescent="0.25">
      <c r="A8680" t="str">
        <f t="shared" si="136"/>
        <v/>
      </c>
    </row>
    <row r="8681" spans="1:1" x14ac:dyDescent="0.25">
      <c r="A8681" t="str">
        <f t="shared" si="136"/>
        <v/>
      </c>
    </row>
    <row r="8682" spans="1:1" x14ac:dyDescent="0.25">
      <c r="A8682" t="str">
        <f t="shared" si="136"/>
        <v/>
      </c>
    </row>
    <row r="8683" spans="1:1" x14ac:dyDescent="0.25">
      <c r="A8683" t="str">
        <f t="shared" si="136"/>
        <v/>
      </c>
    </row>
    <row r="8684" spans="1:1" x14ac:dyDescent="0.25">
      <c r="A8684" t="str">
        <f t="shared" si="136"/>
        <v/>
      </c>
    </row>
    <row r="8685" spans="1:1" x14ac:dyDescent="0.25">
      <c r="A8685" t="str">
        <f t="shared" si="136"/>
        <v/>
      </c>
    </row>
    <row r="8686" spans="1:1" x14ac:dyDescent="0.25">
      <c r="A8686" t="str">
        <f t="shared" si="136"/>
        <v/>
      </c>
    </row>
    <row r="8687" spans="1:1" x14ac:dyDescent="0.25">
      <c r="A8687" t="str">
        <f t="shared" si="136"/>
        <v/>
      </c>
    </row>
    <row r="8688" spans="1:1" x14ac:dyDescent="0.25">
      <c r="A8688" t="str">
        <f t="shared" si="136"/>
        <v/>
      </c>
    </row>
    <row r="8689" spans="1:1" x14ac:dyDescent="0.25">
      <c r="A8689" t="str">
        <f t="shared" si="136"/>
        <v/>
      </c>
    </row>
    <row r="8690" spans="1:1" x14ac:dyDescent="0.25">
      <c r="A8690" t="str">
        <f t="shared" si="136"/>
        <v/>
      </c>
    </row>
    <row r="8691" spans="1:1" x14ac:dyDescent="0.25">
      <c r="A8691" t="str">
        <f t="shared" si="136"/>
        <v/>
      </c>
    </row>
    <row r="8692" spans="1:1" x14ac:dyDescent="0.25">
      <c r="A8692" t="str">
        <f t="shared" si="136"/>
        <v/>
      </c>
    </row>
    <row r="8693" spans="1:1" x14ac:dyDescent="0.25">
      <c r="A8693" t="str">
        <f t="shared" si="136"/>
        <v/>
      </c>
    </row>
    <row r="8694" spans="1:1" x14ac:dyDescent="0.25">
      <c r="A8694" t="str">
        <f t="shared" si="136"/>
        <v/>
      </c>
    </row>
    <row r="8695" spans="1:1" x14ac:dyDescent="0.25">
      <c r="A8695" t="str">
        <f t="shared" si="136"/>
        <v/>
      </c>
    </row>
    <row r="8696" spans="1:1" x14ac:dyDescent="0.25">
      <c r="A8696" t="str">
        <f t="shared" si="136"/>
        <v/>
      </c>
    </row>
    <row r="8697" spans="1:1" x14ac:dyDescent="0.25">
      <c r="A8697" t="str">
        <f t="shared" si="136"/>
        <v/>
      </c>
    </row>
    <row r="8698" spans="1:1" x14ac:dyDescent="0.25">
      <c r="A8698" t="str">
        <f t="shared" si="136"/>
        <v/>
      </c>
    </row>
    <row r="8699" spans="1:1" x14ac:dyDescent="0.25">
      <c r="A8699" t="str">
        <f t="shared" si="136"/>
        <v/>
      </c>
    </row>
    <row r="8700" spans="1:1" x14ac:dyDescent="0.25">
      <c r="A8700" t="str">
        <f t="shared" si="136"/>
        <v/>
      </c>
    </row>
    <row r="8701" spans="1:1" x14ac:dyDescent="0.25">
      <c r="A8701" t="str">
        <f t="shared" si="136"/>
        <v/>
      </c>
    </row>
    <row r="8702" spans="1:1" x14ac:dyDescent="0.25">
      <c r="A8702" t="str">
        <f t="shared" si="136"/>
        <v/>
      </c>
    </row>
    <row r="8703" spans="1:1" x14ac:dyDescent="0.25">
      <c r="A8703" t="str">
        <f t="shared" si="136"/>
        <v/>
      </c>
    </row>
    <row r="8704" spans="1:1" x14ac:dyDescent="0.25">
      <c r="A8704" t="str">
        <f t="shared" si="136"/>
        <v/>
      </c>
    </row>
    <row r="8705" spans="1:1" x14ac:dyDescent="0.25">
      <c r="A8705" t="str">
        <f t="shared" si="136"/>
        <v/>
      </c>
    </row>
    <row r="8706" spans="1:1" x14ac:dyDescent="0.25">
      <c r="A8706" t="str">
        <f t="shared" si="136"/>
        <v/>
      </c>
    </row>
    <row r="8707" spans="1:1" x14ac:dyDescent="0.25">
      <c r="A8707" t="str">
        <f t="shared" si="136"/>
        <v/>
      </c>
    </row>
    <row r="8708" spans="1:1" x14ac:dyDescent="0.25">
      <c r="A8708" t="str">
        <f t="shared" si="136"/>
        <v/>
      </c>
    </row>
    <row r="8709" spans="1:1" x14ac:dyDescent="0.25">
      <c r="A8709" t="str">
        <f t="shared" ref="A8709:A8772" si="137">B8709&amp;C8709</f>
        <v/>
      </c>
    </row>
    <row r="8710" spans="1:1" x14ac:dyDescent="0.25">
      <c r="A8710" t="str">
        <f t="shared" si="137"/>
        <v/>
      </c>
    </row>
    <row r="8711" spans="1:1" x14ac:dyDescent="0.25">
      <c r="A8711" t="str">
        <f t="shared" si="137"/>
        <v/>
      </c>
    </row>
    <row r="8712" spans="1:1" x14ac:dyDescent="0.25">
      <c r="A8712" t="str">
        <f t="shared" si="137"/>
        <v/>
      </c>
    </row>
    <row r="8713" spans="1:1" x14ac:dyDescent="0.25">
      <c r="A8713" t="str">
        <f t="shared" si="137"/>
        <v/>
      </c>
    </row>
    <row r="8714" spans="1:1" x14ac:dyDescent="0.25">
      <c r="A8714" t="str">
        <f t="shared" si="137"/>
        <v/>
      </c>
    </row>
    <row r="8715" spans="1:1" x14ac:dyDescent="0.25">
      <c r="A8715" t="str">
        <f t="shared" si="137"/>
        <v/>
      </c>
    </row>
    <row r="8716" spans="1:1" x14ac:dyDescent="0.25">
      <c r="A8716" t="str">
        <f t="shared" si="137"/>
        <v/>
      </c>
    </row>
    <row r="8717" spans="1:1" x14ac:dyDescent="0.25">
      <c r="A8717" t="str">
        <f t="shared" si="137"/>
        <v/>
      </c>
    </row>
    <row r="8718" spans="1:1" x14ac:dyDescent="0.25">
      <c r="A8718" t="str">
        <f t="shared" si="137"/>
        <v/>
      </c>
    </row>
    <row r="8719" spans="1:1" x14ac:dyDescent="0.25">
      <c r="A8719" t="str">
        <f t="shared" si="137"/>
        <v/>
      </c>
    </row>
    <row r="8720" spans="1:1" x14ac:dyDescent="0.25">
      <c r="A8720" t="str">
        <f t="shared" si="137"/>
        <v/>
      </c>
    </row>
    <row r="8721" spans="1:1" x14ac:dyDescent="0.25">
      <c r="A8721" t="str">
        <f t="shared" si="137"/>
        <v/>
      </c>
    </row>
    <row r="8722" spans="1:1" x14ac:dyDescent="0.25">
      <c r="A8722" t="str">
        <f t="shared" si="137"/>
        <v/>
      </c>
    </row>
    <row r="8723" spans="1:1" x14ac:dyDescent="0.25">
      <c r="A8723" t="str">
        <f t="shared" si="137"/>
        <v/>
      </c>
    </row>
    <row r="8724" spans="1:1" x14ac:dyDescent="0.25">
      <c r="A8724" t="str">
        <f t="shared" si="137"/>
        <v/>
      </c>
    </row>
    <row r="8725" spans="1:1" x14ac:dyDescent="0.25">
      <c r="A8725" t="str">
        <f t="shared" si="137"/>
        <v/>
      </c>
    </row>
    <row r="8726" spans="1:1" x14ac:dyDescent="0.25">
      <c r="A8726" t="str">
        <f t="shared" si="137"/>
        <v/>
      </c>
    </row>
    <row r="8727" spans="1:1" x14ac:dyDescent="0.25">
      <c r="A8727" t="str">
        <f t="shared" si="137"/>
        <v/>
      </c>
    </row>
    <row r="8728" spans="1:1" x14ac:dyDescent="0.25">
      <c r="A8728" t="str">
        <f t="shared" si="137"/>
        <v/>
      </c>
    </row>
    <row r="8729" spans="1:1" x14ac:dyDescent="0.25">
      <c r="A8729" t="str">
        <f t="shared" si="137"/>
        <v/>
      </c>
    </row>
    <row r="8730" spans="1:1" x14ac:dyDescent="0.25">
      <c r="A8730" t="str">
        <f t="shared" si="137"/>
        <v/>
      </c>
    </row>
    <row r="8731" spans="1:1" x14ac:dyDescent="0.25">
      <c r="A8731" t="str">
        <f t="shared" si="137"/>
        <v/>
      </c>
    </row>
    <row r="8732" spans="1:1" x14ac:dyDescent="0.25">
      <c r="A8732" t="str">
        <f t="shared" si="137"/>
        <v/>
      </c>
    </row>
    <row r="8733" spans="1:1" x14ac:dyDescent="0.25">
      <c r="A8733" t="str">
        <f t="shared" si="137"/>
        <v/>
      </c>
    </row>
    <row r="8734" spans="1:1" x14ac:dyDescent="0.25">
      <c r="A8734" t="str">
        <f t="shared" si="137"/>
        <v/>
      </c>
    </row>
    <row r="8735" spans="1:1" x14ac:dyDescent="0.25">
      <c r="A8735" t="str">
        <f t="shared" si="137"/>
        <v/>
      </c>
    </row>
    <row r="8736" spans="1:1" x14ac:dyDescent="0.25">
      <c r="A8736" t="str">
        <f t="shared" si="137"/>
        <v/>
      </c>
    </row>
    <row r="8737" spans="1:1" x14ac:dyDescent="0.25">
      <c r="A8737" t="str">
        <f t="shared" si="137"/>
        <v/>
      </c>
    </row>
    <row r="8738" spans="1:1" x14ac:dyDescent="0.25">
      <c r="A8738" t="str">
        <f t="shared" si="137"/>
        <v/>
      </c>
    </row>
    <row r="8739" spans="1:1" x14ac:dyDescent="0.25">
      <c r="A8739" t="str">
        <f t="shared" si="137"/>
        <v/>
      </c>
    </row>
    <row r="8740" spans="1:1" x14ac:dyDescent="0.25">
      <c r="A8740" t="str">
        <f t="shared" si="137"/>
        <v/>
      </c>
    </row>
    <row r="8741" spans="1:1" x14ac:dyDescent="0.25">
      <c r="A8741" t="str">
        <f t="shared" si="137"/>
        <v/>
      </c>
    </row>
    <row r="8742" spans="1:1" x14ac:dyDescent="0.25">
      <c r="A8742" t="str">
        <f t="shared" si="137"/>
        <v/>
      </c>
    </row>
    <row r="8743" spans="1:1" x14ac:dyDescent="0.25">
      <c r="A8743" t="str">
        <f t="shared" si="137"/>
        <v/>
      </c>
    </row>
    <row r="8744" spans="1:1" x14ac:dyDescent="0.25">
      <c r="A8744" t="str">
        <f t="shared" si="137"/>
        <v/>
      </c>
    </row>
    <row r="8745" spans="1:1" x14ac:dyDescent="0.25">
      <c r="A8745" t="str">
        <f t="shared" si="137"/>
        <v/>
      </c>
    </row>
    <row r="8746" spans="1:1" x14ac:dyDescent="0.25">
      <c r="A8746" t="str">
        <f t="shared" si="137"/>
        <v/>
      </c>
    </row>
    <row r="8747" spans="1:1" x14ac:dyDescent="0.25">
      <c r="A8747" t="str">
        <f t="shared" si="137"/>
        <v/>
      </c>
    </row>
    <row r="8748" spans="1:1" x14ac:dyDescent="0.25">
      <c r="A8748" t="str">
        <f t="shared" si="137"/>
        <v/>
      </c>
    </row>
    <row r="8749" spans="1:1" x14ac:dyDescent="0.25">
      <c r="A8749" t="str">
        <f t="shared" si="137"/>
        <v/>
      </c>
    </row>
    <row r="8750" spans="1:1" x14ac:dyDescent="0.25">
      <c r="A8750" t="str">
        <f t="shared" si="137"/>
        <v/>
      </c>
    </row>
    <row r="8751" spans="1:1" x14ac:dyDescent="0.25">
      <c r="A8751" t="str">
        <f t="shared" si="137"/>
        <v/>
      </c>
    </row>
    <row r="8752" spans="1:1" x14ac:dyDescent="0.25">
      <c r="A8752" t="str">
        <f t="shared" si="137"/>
        <v/>
      </c>
    </row>
    <row r="8753" spans="1:1" x14ac:dyDescent="0.25">
      <c r="A8753" t="str">
        <f t="shared" si="137"/>
        <v/>
      </c>
    </row>
    <row r="8754" spans="1:1" x14ac:dyDescent="0.25">
      <c r="A8754" t="str">
        <f t="shared" si="137"/>
        <v/>
      </c>
    </row>
    <row r="8755" spans="1:1" x14ac:dyDescent="0.25">
      <c r="A8755" t="str">
        <f t="shared" si="137"/>
        <v/>
      </c>
    </row>
    <row r="8756" spans="1:1" x14ac:dyDescent="0.25">
      <c r="A8756" t="str">
        <f t="shared" si="137"/>
        <v/>
      </c>
    </row>
    <row r="8757" spans="1:1" x14ac:dyDescent="0.25">
      <c r="A8757" t="str">
        <f t="shared" si="137"/>
        <v/>
      </c>
    </row>
    <row r="8758" spans="1:1" x14ac:dyDescent="0.25">
      <c r="A8758" t="str">
        <f t="shared" si="137"/>
        <v/>
      </c>
    </row>
    <row r="8759" spans="1:1" x14ac:dyDescent="0.25">
      <c r="A8759" t="str">
        <f t="shared" si="137"/>
        <v/>
      </c>
    </row>
    <row r="8760" spans="1:1" x14ac:dyDescent="0.25">
      <c r="A8760" t="str">
        <f t="shared" si="137"/>
        <v/>
      </c>
    </row>
    <row r="8761" spans="1:1" x14ac:dyDescent="0.25">
      <c r="A8761" t="str">
        <f t="shared" si="137"/>
        <v/>
      </c>
    </row>
    <row r="8762" spans="1:1" x14ac:dyDescent="0.25">
      <c r="A8762" t="str">
        <f t="shared" si="137"/>
        <v/>
      </c>
    </row>
    <row r="8763" spans="1:1" x14ac:dyDescent="0.25">
      <c r="A8763" t="str">
        <f t="shared" si="137"/>
        <v/>
      </c>
    </row>
    <row r="8764" spans="1:1" x14ac:dyDescent="0.25">
      <c r="A8764" t="str">
        <f t="shared" si="137"/>
        <v/>
      </c>
    </row>
    <row r="8765" spans="1:1" x14ac:dyDescent="0.25">
      <c r="A8765" t="str">
        <f t="shared" si="137"/>
        <v/>
      </c>
    </row>
    <row r="8766" spans="1:1" x14ac:dyDescent="0.25">
      <c r="A8766" t="str">
        <f t="shared" si="137"/>
        <v/>
      </c>
    </row>
    <row r="8767" spans="1:1" x14ac:dyDescent="0.25">
      <c r="A8767" t="str">
        <f t="shared" si="137"/>
        <v/>
      </c>
    </row>
    <row r="8768" spans="1:1" x14ac:dyDescent="0.25">
      <c r="A8768" t="str">
        <f t="shared" si="137"/>
        <v/>
      </c>
    </row>
    <row r="8769" spans="1:1" x14ac:dyDescent="0.25">
      <c r="A8769" t="str">
        <f t="shared" si="137"/>
        <v/>
      </c>
    </row>
    <row r="8770" spans="1:1" x14ac:dyDescent="0.25">
      <c r="A8770" t="str">
        <f t="shared" si="137"/>
        <v/>
      </c>
    </row>
    <row r="8771" spans="1:1" x14ac:dyDescent="0.25">
      <c r="A8771" t="str">
        <f t="shared" si="137"/>
        <v/>
      </c>
    </row>
    <row r="8772" spans="1:1" x14ac:dyDescent="0.25">
      <c r="A8772" t="str">
        <f t="shared" si="137"/>
        <v/>
      </c>
    </row>
    <row r="8773" spans="1:1" x14ac:dyDescent="0.25">
      <c r="A8773" t="str">
        <f t="shared" ref="A8773:A8836" si="138">B8773&amp;C8773</f>
        <v/>
      </c>
    </row>
    <row r="8774" spans="1:1" x14ac:dyDescent="0.25">
      <c r="A8774" t="str">
        <f t="shared" si="138"/>
        <v/>
      </c>
    </row>
    <row r="8775" spans="1:1" x14ac:dyDescent="0.25">
      <c r="A8775" t="str">
        <f t="shared" si="138"/>
        <v/>
      </c>
    </row>
    <row r="8776" spans="1:1" x14ac:dyDescent="0.25">
      <c r="A8776" t="str">
        <f t="shared" si="138"/>
        <v/>
      </c>
    </row>
    <row r="8777" spans="1:1" x14ac:dyDescent="0.25">
      <c r="A8777" t="str">
        <f t="shared" si="138"/>
        <v/>
      </c>
    </row>
    <row r="8778" spans="1:1" x14ac:dyDescent="0.25">
      <c r="A8778" t="str">
        <f t="shared" si="138"/>
        <v/>
      </c>
    </row>
    <row r="8779" spans="1:1" x14ac:dyDescent="0.25">
      <c r="A8779" t="str">
        <f t="shared" si="138"/>
        <v/>
      </c>
    </row>
    <row r="8780" spans="1:1" x14ac:dyDescent="0.25">
      <c r="A8780" t="str">
        <f t="shared" si="138"/>
        <v/>
      </c>
    </row>
    <row r="8781" spans="1:1" x14ac:dyDescent="0.25">
      <c r="A8781" t="str">
        <f t="shared" si="138"/>
        <v/>
      </c>
    </row>
    <row r="8782" spans="1:1" x14ac:dyDescent="0.25">
      <c r="A8782" t="str">
        <f t="shared" si="138"/>
        <v/>
      </c>
    </row>
    <row r="8783" spans="1:1" x14ac:dyDescent="0.25">
      <c r="A8783" t="str">
        <f t="shared" si="138"/>
        <v/>
      </c>
    </row>
    <row r="8784" spans="1:1" x14ac:dyDescent="0.25">
      <c r="A8784" t="str">
        <f t="shared" si="138"/>
        <v/>
      </c>
    </row>
    <row r="8785" spans="1:1" x14ac:dyDescent="0.25">
      <c r="A8785" t="str">
        <f t="shared" si="138"/>
        <v/>
      </c>
    </row>
    <row r="8786" spans="1:1" x14ac:dyDescent="0.25">
      <c r="A8786" t="str">
        <f t="shared" si="138"/>
        <v/>
      </c>
    </row>
    <row r="8787" spans="1:1" x14ac:dyDescent="0.25">
      <c r="A8787" t="str">
        <f t="shared" si="138"/>
        <v/>
      </c>
    </row>
    <row r="8788" spans="1:1" x14ac:dyDescent="0.25">
      <c r="A8788" t="str">
        <f t="shared" si="138"/>
        <v/>
      </c>
    </row>
    <row r="8789" spans="1:1" x14ac:dyDescent="0.25">
      <c r="A8789" t="str">
        <f t="shared" si="138"/>
        <v/>
      </c>
    </row>
    <row r="8790" spans="1:1" x14ac:dyDescent="0.25">
      <c r="A8790" t="str">
        <f t="shared" si="138"/>
        <v/>
      </c>
    </row>
    <row r="8791" spans="1:1" x14ac:dyDescent="0.25">
      <c r="A8791" t="str">
        <f t="shared" si="138"/>
        <v/>
      </c>
    </row>
    <row r="8792" spans="1:1" x14ac:dyDescent="0.25">
      <c r="A8792" t="str">
        <f t="shared" si="138"/>
        <v/>
      </c>
    </row>
    <row r="8793" spans="1:1" x14ac:dyDescent="0.25">
      <c r="A8793" t="str">
        <f t="shared" si="138"/>
        <v/>
      </c>
    </row>
    <row r="8794" spans="1:1" x14ac:dyDescent="0.25">
      <c r="A8794" t="str">
        <f t="shared" si="138"/>
        <v/>
      </c>
    </row>
    <row r="8795" spans="1:1" x14ac:dyDescent="0.25">
      <c r="A8795" t="str">
        <f t="shared" si="138"/>
        <v/>
      </c>
    </row>
    <row r="8796" spans="1:1" x14ac:dyDescent="0.25">
      <c r="A8796" t="str">
        <f t="shared" si="138"/>
        <v/>
      </c>
    </row>
    <row r="8797" spans="1:1" x14ac:dyDescent="0.25">
      <c r="A8797" t="str">
        <f t="shared" si="138"/>
        <v/>
      </c>
    </row>
    <row r="8798" spans="1:1" x14ac:dyDescent="0.25">
      <c r="A8798" t="str">
        <f t="shared" si="138"/>
        <v/>
      </c>
    </row>
    <row r="8799" spans="1:1" x14ac:dyDescent="0.25">
      <c r="A8799" t="str">
        <f t="shared" si="138"/>
        <v/>
      </c>
    </row>
    <row r="8800" spans="1:1" x14ac:dyDescent="0.25">
      <c r="A8800" t="str">
        <f t="shared" si="138"/>
        <v/>
      </c>
    </row>
    <row r="8801" spans="1:1" x14ac:dyDescent="0.25">
      <c r="A8801" t="str">
        <f t="shared" si="138"/>
        <v/>
      </c>
    </row>
    <row r="8802" spans="1:1" x14ac:dyDescent="0.25">
      <c r="A8802" t="str">
        <f t="shared" si="138"/>
        <v/>
      </c>
    </row>
    <row r="8803" spans="1:1" x14ac:dyDescent="0.25">
      <c r="A8803" t="str">
        <f t="shared" si="138"/>
        <v/>
      </c>
    </row>
    <row r="8804" spans="1:1" x14ac:dyDescent="0.25">
      <c r="A8804" t="str">
        <f t="shared" si="138"/>
        <v/>
      </c>
    </row>
    <row r="8805" spans="1:1" x14ac:dyDescent="0.25">
      <c r="A8805" t="str">
        <f t="shared" si="138"/>
        <v/>
      </c>
    </row>
    <row r="8806" spans="1:1" x14ac:dyDescent="0.25">
      <c r="A8806" t="str">
        <f t="shared" si="138"/>
        <v/>
      </c>
    </row>
    <row r="8807" spans="1:1" x14ac:dyDescent="0.25">
      <c r="A8807" t="str">
        <f t="shared" si="138"/>
        <v/>
      </c>
    </row>
    <row r="8808" spans="1:1" x14ac:dyDescent="0.25">
      <c r="A8808" t="str">
        <f t="shared" si="138"/>
        <v/>
      </c>
    </row>
    <row r="8809" spans="1:1" x14ac:dyDescent="0.25">
      <c r="A8809" t="str">
        <f t="shared" si="138"/>
        <v/>
      </c>
    </row>
    <row r="8810" spans="1:1" x14ac:dyDescent="0.25">
      <c r="A8810" t="str">
        <f t="shared" si="138"/>
        <v/>
      </c>
    </row>
    <row r="8811" spans="1:1" x14ac:dyDescent="0.25">
      <c r="A8811" t="str">
        <f t="shared" si="138"/>
        <v/>
      </c>
    </row>
    <row r="8812" spans="1:1" x14ac:dyDescent="0.25">
      <c r="A8812" t="str">
        <f t="shared" si="138"/>
        <v/>
      </c>
    </row>
    <row r="8813" spans="1:1" x14ac:dyDescent="0.25">
      <c r="A8813" t="str">
        <f t="shared" si="138"/>
        <v/>
      </c>
    </row>
    <row r="8814" spans="1:1" x14ac:dyDescent="0.25">
      <c r="A8814" t="str">
        <f t="shared" si="138"/>
        <v/>
      </c>
    </row>
    <row r="8815" spans="1:1" x14ac:dyDescent="0.25">
      <c r="A8815" t="str">
        <f t="shared" si="138"/>
        <v/>
      </c>
    </row>
    <row r="8816" spans="1:1" x14ac:dyDescent="0.25">
      <c r="A8816" t="str">
        <f t="shared" si="138"/>
        <v/>
      </c>
    </row>
    <row r="8817" spans="1:1" x14ac:dyDescent="0.25">
      <c r="A8817" t="str">
        <f t="shared" si="138"/>
        <v/>
      </c>
    </row>
    <row r="8818" spans="1:1" x14ac:dyDescent="0.25">
      <c r="A8818" t="str">
        <f t="shared" si="138"/>
        <v/>
      </c>
    </row>
    <row r="8819" spans="1:1" x14ac:dyDescent="0.25">
      <c r="A8819" t="str">
        <f t="shared" si="138"/>
        <v/>
      </c>
    </row>
    <row r="8820" spans="1:1" x14ac:dyDescent="0.25">
      <c r="A8820" t="str">
        <f t="shared" si="138"/>
        <v/>
      </c>
    </row>
    <row r="8821" spans="1:1" x14ac:dyDescent="0.25">
      <c r="A8821" t="str">
        <f t="shared" si="138"/>
        <v/>
      </c>
    </row>
    <row r="8822" spans="1:1" x14ac:dyDescent="0.25">
      <c r="A8822" t="str">
        <f t="shared" si="138"/>
        <v/>
      </c>
    </row>
    <row r="8823" spans="1:1" x14ac:dyDescent="0.25">
      <c r="A8823" t="str">
        <f t="shared" si="138"/>
        <v/>
      </c>
    </row>
    <row r="8824" spans="1:1" x14ac:dyDescent="0.25">
      <c r="A8824" t="str">
        <f t="shared" si="138"/>
        <v/>
      </c>
    </row>
    <row r="8825" spans="1:1" x14ac:dyDescent="0.25">
      <c r="A8825" t="str">
        <f t="shared" si="138"/>
        <v/>
      </c>
    </row>
    <row r="8826" spans="1:1" x14ac:dyDescent="0.25">
      <c r="A8826" t="str">
        <f t="shared" si="138"/>
        <v/>
      </c>
    </row>
    <row r="8827" spans="1:1" x14ac:dyDescent="0.25">
      <c r="A8827" t="str">
        <f t="shared" si="138"/>
        <v/>
      </c>
    </row>
    <row r="8828" spans="1:1" x14ac:dyDescent="0.25">
      <c r="A8828" t="str">
        <f t="shared" si="138"/>
        <v/>
      </c>
    </row>
    <row r="8829" spans="1:1" x14ac:dyDescent="0.25">
      <c r="A8829" t="str">
        <f t="shared" si="138"/>
        <v/>
      </c>
    </row>
    <row r="8830" spans="1:1" x14ac:dyDescent="0.25">
      <c r="A8830" t="str">
        <f t="shared" si="138"/>
        <v/>
      </c>
    </row>
    <row r="8831" spans="1:1" x14ac:dyDescent="0.25">
      <c r="A8831" t="str">
        <f t="shared" si="138"/>
        <v/>
      </c>
    </row>
    <row r="8832" spans="1:1" x14ac:dyDescent="0.25">
      <c r="A8832" t="str">
        <f t="shared" si="138"/>
        <v/>
      </c>
    </row>
    <row r="8833" spans="1:1" x14ac:dyDescent="0.25">
      <c r="A8833" t="str">
        <f t="shared" si="138"/>
        <v/>
      </c>
    </row>
    <row r="8834" spans="1:1" x14ac:dyDescent="0.25">
      <c r="A8834" t="str">
        <f t="shared" si="138"/>
        <v/>
      </c>
    </row>
    <row r="8835" spans="1:1" x14ac:dyDescent="0.25">
      <c r="A8835" t="str">
        <f t="shared" si="138"/>
        <v/>
      </c>
    </row>
    <row r="8836" spans="1:1" x14ac:dyDescent="0.25">
      <c r="A8836" t="str">
        <f t="shared" si="138"/>
        <v/>
      </c>
    </row>
    <row r="8837" spans="1:1" x14ac:dyDescent="0.25">
      <c r="A8837" t="str">
        <f t="shared" ref="A8837:A8900" si="139">B8837&amp;C8837</f>
        <v/>
      </c>
    </row>
    <row r="8838" spans="1:1" x14ac:dyDescent="0.25">
      <c r="A8838" t="str">
        <f t="shared" si="139"/>
        <v/>
      </c>
    </row>
    <row r="8839" spans="1:1" x14ac:dyDescent="0.25">
      <c r="A8839" t="str">
        <f t="shared" si="139"/>
        <v/>
      </c>
    </row>
    <row r="8840" spans="1:1" x14ac:dyDescent="0.25">
      <c r="A8840" t="str">
        <f t="shared" si="139"/>
        <v/>
      </c>
    </row>
    <row r="8841" spans="1:1" x14ac:dyDescent="0.25">
      <c r="A8841" t="str">
        <f t="shared" si="139"/>
        <v/>
      </c>
    </row>
    <row r="8842" spans="1:1" x14ac:dyDescent="0.25">
      <c r="A8842" t="str">
        <f t="shared" si="139"/>
        <v/>
      </c>
    </row>
    <row r="8843" spans="1:1" x14ac:dyDescent="0.25">
      <c r="A8843" t="str">
        <f t="shared" si="139"/>
        <v/>
      </c>
    </row>
    <row r="8844" spans="1:1" x14ac:dyDescent="0.25">
      <c r="A8844" t="str">
        <f t="shared" si="139"/>
        <v/>
      </c>
    </row>
    <row r="8845" spans="1:1" x14ac:dyDescent="0.25">
      <c r="A8845" t="str">
        <f t="shared" si="139"/>
        <v/>
      </c>
    </row>
    <row r="8846" spans="1:1" x14ac:dyDescent="0.25">
      <c r="A8846" t="str">
        <f t="shared" si="139"/>
        <v/>
      </c>
    </row>
    <row r="8847" spans="1:1" x14ac:dyDescent="0.25">
      <c r="A8847" t="str">
        <f t="shared" si="139"/>
        <v/>
      </c>
    </row>
    <row r="8848" spans="1:1" x14ac:dyDescent="0.25">
      <c r="A8848" t="str">
        <f t="shared" si="139"/>
        <v/>
      </c>
    </row>
    <row r="8849" spans="1:1" x14ac:dyDescent="0.25">
      <c r="A8849" t="str">
        <f t="shared" si="139"/>
        <v/>
      </c>
    </row>
    <row r="8850" spans="1:1" x14ac:dyDescent="0.25">
      <c r="A8850" t="str">
        <f t="shared" si="139"/>
        <v/>
      </c>
    </row>
    <row r="8851" spans="1:1" x14ac:dyDescent="0.25">
      <c r="A8851" t="str">
        <f t="shared" si="139"/>
        <v/>
      </c>
    </row>
    <row r="8852" spans="1:1" x14ac:dyDescent="0.25">
      <c r="A8852" t="str">
        <f t="shared" si="139"/>
        <v/>
      </c>
    </row>
    <row r="8853" spans="1:1" x14ac:dyDescent="0.25">
      <c r="A8853" t="str">
        <f t="shared" si="139"/>
        <v/>
      </c>
    </row>
    <row r="8854" spans="1:1" x14ac:dyDescent="0.25">
      <c r="A8854" t="str">
        <f t="shared" si="139"/>
        <v/>
      </c>
    </row>
    <row r="8855" spans="1:1" x14ac:dyDescent="0.25">
      <c r="A8855" t="str">
        <f t="shared" si="139"/>
        <v/>
      </c>
    </row>
    <row r="8856" spans="1:1" x14ac:dyDescent="0.25">
      <c r="A8856" t="str">
        <f t="shared" si="139"/>
        <v/>
      </c>
    </row>
    <row r="8857" spans="1:1" x14ac:dyDescent="0.25">
      <c r="A8857" t="str">
        <f t="shared" si="139"/>
        <v/>
      </c>
    </row>
    <row r="8858" spans="1:1" x14ac:dyDescent="0.25">
      <c r="A8858" t="str">
        <f t="shared" si="139"/>
        <v/>
      </c>
    </row>
    <row r="8859" spans="1:1" x14ac:dyDescent="0.25">
      <c r="A8859" t="str">
        <f t="shared" si="139"/>
        <v/>
      </c>
    </row>
    <row r="8860" spans="1:1" x14ac:dyDescent="0.25">
      <c r="A8860" t="str">
        <f t="shared" si="139"/>
        <v/>
      </c>
    </row>
    <row r="8861" spans="1:1" x14ac:dyDescent="0.25">
      <c r="A8861" t="str">
        <f t="shared" si="139"/>
        <v/>
      </c>
    </row>
    <row r="8862" spans="1:1" x14ac:dyDescent="0.25">
      <c r="A8862" t="str">
        <f t="shared" si="139"/>
        <v/>
      </c>
    </row>
    <row r="8863" spans="1:1" x14ac:dyDescent="0.25">
      <c r="A8863" t="str">
        <f t="shared" si="139"/>
        <v/>
      </c>
    </row>
    <row r="8864" spans="1:1" x14ac:dyDescent="0.25">
      <c r="A8864" t="str">
        <f t="shared" si="139"/>
        <v/>
      </c>
    </row>
    <row r="8865" spans="1:1" x14ac:dyDescent="0.25">
      <c r="A8865" t="str">
        <f t="shared" si="139"/>
        <v/>
      </c>
    </row>
    <row r="8866" spans="1:1" x14ac:dyDescent="0.25">
      <c r="A8866" t="str">
        <f t="shared" si="139"/>
        <v/>
      </c>
    </row>
    <row r="8867" spans="1:1" x14ac:dyDescent="0.25">
      <c r="A8867" t="str">
        <f t="shared" si="139"/>
        <v/>
      </c>
    </row>
    <row r="8868" spans="1:1" x14ac:dyDescent="0.25">
      <c r="A8868" t="str">
        <f t="shared" si="139"/>
        <v/>
      </c>
    </row>
    <row r="8869" spans="1:1" x14ac:dyDescent="0.25">
      <c r="A8869" t="str">
        <f t="shared" si="139"/>
        <v/>
      </c>
    </row>
    <row r="8870" spans="1:1" x14ac:dyDescent="0.25">
      <c r="A8870" t="str">
        <f t="shared" si="139"/>
        <v/>
      </c>
    </row>
    <row r="8871" spans="1:1" x14ac:dyDescent="0.25">
      <c r="A8871" t="str">
        <f t="shared" si="139"/>
        <v/>
      </c>
    </row>
    <row r="8872" spans="1:1" x14ac:dyDescent="0.25">
      <c r="A8872" t="str">
        <f t="shared" si="139"/>
        <v/>
      </c>
    </row>
    <row r="8873" spans="1:1" x14ac:dyDescent="0.25">
      <c r="A8873" t="str">
        <f t="shared" si="139"/>
        <v/>
      </c>
    </row>
    <row r="8874" spans="1:1" x14ac:dyDescent="0.25">
      <c r="A8874" t="str">
        <f t="shared" si="139"/>
        <v/>
      </c>
    </row>
    <row r="8875" spans="1:1" x14ac:dyDescent="0.25">
      <c r="A8875" t="str">
        <f t="shared" si="139"/>
        <v/>
      </c>
    </row>
    <row r="8876" spans="1:1" x14ac:dyDescent="0.25">
      <c r="A8876" t="str">
        <f t="shared" si="139"/>
        <v/>
      </c>
    </row>
    <row r="8877" spans="1:1" x14ac:dyDescent="0.25">
      <c r="A8877" t="str">
        <f t="shared" si="139"/>
        <v/>
      </c>
    </row>
    <row r="8878" spans="1:1" x14ac:dyDescent="0.25">
      <c r="A8878" t="str">
        <f t="shared" si="139"/>
        <v/>
      </c>
    </row>
    <row r="8879" spans="1:1" x14ac:dyDescent="0.25">
      <c r="A8879" t="str">
        <f t="shared" si="139"/>
        <v/>
      </c>
    </row>
    <row r="8880" spans="1:1" x14ac:dyDescent="0.25">
      <c r="A8880" t="str">
        <f t="shared" si="139"/>
        <v/>
      </c>
    </row>
    <row r="8881" spans="1:1" x14ac:dyDescent="0.25">
      <c r="A8881" t="str">
        <f t="shared" si="139"/>
        <v/>
      </c>
    </row>
    <row r="8882" spans="1:1" x14ac:dyDescent="0.25">
      <c r="A8882" t="str">
        <f t="shared" si="139"/>
        <v/>
      </c>
    </row>
    <row r="8883" spans="1:1" x14ac:dyDescent="0.25">
      <c r="A8883" t="str">
        <f t="shared" si="139"/>
        <v/>
      </c>
    </row>
    <row r="8884" spans="1:1" x14ac:dyDescent="0.25">
      <c r="A8884" t="str">
        <f t="shared" si="139"/>
        <v/>
      </c>
    </row>
    <row r="8885" spans="1:1" x14ac:dyDescent="0.25">
      <c r="A8885" t="str">
        <f t="shared" si="139"/>
        <v/>
      </c>
    </row>
    <row r="8886" spans="1:1" x14ac:dyDescent="0.25">
      <c r="A8886" t="str">
        <f t="shared" si="139"/>
        <v/>
      </c>
    </row>
    <row r="8887" spans="1:1" x14ac:dyDescent="0.25">
      <c r="A8887" t="str">
        <f t="shared" si="139"/>
        <v/>
      </c>
    </row>
    <row r="8888" spans="1:1" x14ac:dyDescent="0.25">
      <c r="A8888" t="str">
        <f t="shared" si="139"/>
        <v/>
      </c>
    </row>
    <row r="8889" spans="1:1" x14ac:dyDescent="0.25">
      <c r="A8889" t="str">
        <f t="shared" si="139"/>
        <v/>
      </c>
    </row>
    <row r="8890" spans="1:1" x14ac:dyDescent="0.25">
      <c r="A8890" t="str">
        <f t="shared" si="139"/>
        <v/>
      </c>
    </row>
    <row r="8891" spans="1:1" x14ac:dyDescent="0.25">
      <c r="A8891" t="str">
        <f t="shared" si="139"/>
        <v/>
      </c>
    </row>
    <row r="8892" spans="1:1" x14ac:dyDescent="0.25">
      <c r="A8892" t="str">
        <f t="shared" si="139"/>
        <v/>
      </c>
    </row>
    <row r="8893" spans="1:1" x14ac:dyDescent="0.25">
      <c r="A8893" t="str">
        <f t="shared" si="139"/>
        <v/>
      </c>
    </row>
    <row r="8894" spans="1:1" x14ac:dyDescent="0.25">
      <c r="A8894" t="str">
        <f t="shared" si="139"/>
        <v/>
      </c>
    </row>
    <row r="8895" spans="1:1" x14ac:dyDescent="0.25">
      <c r="A8895" t="str">
        <f t="shared" si="139"/>
        <v/>
      </c>
    </row>
    <row r="8896" spans="1:1" x14ac:dyDescent="0.25">
      <c r="A8896" t="str">
        <f t="shared" si="139"/>
        <v/>
      </c>
    </row>
    <row r="8897" spans="1:1" x14ac:dyDescent="0.25">
      <c r="A8897" t="str">
        <f t="shared" si="139"/>
        <v/>
      </c>
    </row>
    <row r="8898" spans="1:1" x14ac:dyDescent="0.25">
      <c r="A8898" t="str">
        <f t="shared" si="139"/>
        <v/>
      </c>
    </row>
    <row r="8899" spans="1:1" x14ac:dyDescent="0.25">
      <c r="A8899" t="str">
        <f t="shared" si="139"/>
        <v/>
      </c>
    </row>
    <row r="8900" spans="1:1" x14ac:dyDescent="0.25">
      <c r="A8900" t="str">
        <f t="shared" si="139"/>
        <v/>
      </c>
    </row>
    <row r="8901" spans="1:1" x14ac:dyDescent="0.25">
      <c r="A8901" t="str">
        <f t="shared" ref="A8901:A8964" si="140">B8901&amp;C8901</f>
        <v/>
      </c>
    </row>
    <row r="8902" spans="1:1" x14ac:dyDescent="0.25">
      <c r="A8902" t="str">
        <f t="shared" si="140"/>
        <v/>
      </c>
    </row>
    <row r="8903" spans="1:1" x14ac:dyDescent="0.25">
      <c r="A8903" t="str">
        <f t="shared" si="140"/>
        <v/>
      </c>
    </row>
    <row r="8904" spans="1:1" x14ac:dyDescent="0.25">
      <c r="A8904" t="str">
        <f t="shared" si="140"/>
        <v/>
      </c>
    </row>
    <row r="8905" spans="1:1" x14ac:dyDescent="0.25">
      <c r="A8905" t="str">
        <f t="shared" si="140"/>
        <v/>
      </c>
    </row>
    <row r="8906" spans="1:1" x14ac:dyDescent="0.25">
      <c r="A8906" t="str">
        <f t="shared" si="140"/>
        <v/>
      </c>
    </row>
    <row r="8907" spans="1:1" x14ac:dyDescent="0.25">
      <c r="A8907" t="str">
        <f t="shared" si="140"/>
        <v/>
      </c>
    </row>
    <row r="8908" spans="1:1" x14ac:dyDescent="0.25">
      <c r="A8908" t="str">
        <f t="shared" si="140"/>
        <v/>
      </c>
    </row>
    <row r="8909" spans="1:1" x14ac:dyDescent="0.25">
      <c r="A8909" t="str">
        <f t="shared" si="140"/>
        <v/>
      </c>
    </row>
    <row r="8910" spans="1:1" x14ac:dyDescent="0.25">
      <c r="A8910" t="str">
        <f t="shared" si="140"/>
        <v/>
      </c>
    </row>
    <row r="8911" spans="1:1" x14ac:dyDescent="0.25">
      <c r="A8911" t="str">
        <f t="shared" si="140"/>
        <v/>
      </c>
    </row>
    <row r="8912" spans="1:1" x14ac:dyDescent="0.25">
      <c r="A8912" t="str">
        <f t="shared" si="140"/>
        <v/>
      </c>
    </row>
    <row r="8913" spans="1:1" x14ac:dyDescent="0.25">
      <c r="A8913" t="str">
        <f t="shared" si="140"/>
        <v/>
      </c>
    </row>
    <row r="8914" spans="1:1" x14ac:dyDescent="0.25">
      <c r="A8914" t="str">
        <f t="shared" si="140"/>
        <v/>
      </c>
    </row>
    <row r="8915" spans="1:1" x14ac:dyDescent="0.25">
      <c r="A8915" t="str">
        <f t="shared" si="140"/>
        <v/>
      </c>
    </row>
    <row r="8916" spans="1:1" x14ac:dyDescent="0.25">
      <c r="A8916" t="str">
        <f t="shared" si="140"/>
        <v/>
      </c>
    </row>
    <row r="8917" spans="1:1" x14ac:dyDescent="0.25">
      <c r="A8917" t="str">
        <f t="shared" si="140"/>
        <v/>
      </c>
    </row>
    <row r="8918" spans="1:1" x14ac:dyDescent="0.25">
      <c r="A8918" t="str">
        <f t="shared" si="140"/>
        <v/>
      </c>
    </row>
    <row r="8919" spans="1:1" x14ac:dyDescent="0.25">
      <c r="A8919" t="str">
        <f t="shared" si="140"/>
        <v/>
      </c>
    </row>
    <row r="8920" spans="1:1" x14ac:dyDescent="0.25">
      <c r="A8920" t="str">
        <f t="shared" si="140"/>
        <v/>
      </c>
    </row>
    <row r="8921" spans="1:1" x14ac:dyDescent="0.25">
      <c r="A8921" t="str">
        <f t="shared" si="140"/>
        <v/>
      </c>
    </row>
    <row r="8922" spans="1:1" x14ac:dyDescent="0.25">
      <c r="A8922" t="str">
        <f t="shared" si="140"/>
        <v/>
      </c>
    </row>
    <row r="8923" spans="1:1" x14ac:dyDescent="0.25">
      <c r="A8923" t="str">
        <f t="shared" si="140"/>
        <v/>
      </c>
    </row>
    <row r="8924" spans="1:1" x14ac:dyDescent="0.25">
      <c r="A8924" t="str">
        <f t="shared" si="140"/>
        <v/>
      </c>
    </row>
    <row r="8925" spans="1:1" x14ac:dyDescent="0.25">
      <c r="A8925" t="str">
        <f t="shared" si="140"/>
        <v/>
      </c>
    </row>
    <row r="8926" spans="1:1" x14ac:dyDescent="0.25">
      <c r="A8926" t="str">
        <f t="shared" si="140"/>
        <v/>
      </c>
    </row>
    <row r="8927" spans="1:1" x14ac:dyDescent="0.25">
      <c r="A8927" t="str">
        <f t="shared" si="140"/>
        <v/>
      </c>
    </row>
    <row r="8928" spans="1:1" x14ac:dyDescent="0.25">
      <c r="A8928" t="str">
        <f t="shared" si="140"/>
        <v/>
      </c>
    </row>
    <row r="8929" spans="1:1" x14ac:dyDescent="0.25">
      <c r="A8929" t="str">
        <f t="shared" si="140"/>
        <v/>
      </c>
    </row>
    <row r="8930" spans="1:1" x14ac:dyDescent="0.25">
      <c r="A8930" t="str">
        <f t="shared" si="140"/>
        <v/>
      </c>
    </row>
    <row r="8931" spans="1:1" x14ac:dyDescent="0.25">
      <c r="A8931" t="str">
        <f t="shared" si="140"/>
        <v/>
      </c>
    </row>
    <row r="8932" spans="1:1" x14ac:dyDescent="0.25">
      <c r="A8932" t="str">
        <f t="shared" si="140"/>
        <v/>
      </c>
    </row>
    <row r="8933" spans="1:1" x14ac:dyDescent="0.25">
      <c r="A8933" t="str">
        <f t="shared" si="140"/>
        <v/>
      </c>
    </row>
    <row r="8934" spans="1:1" x14ac:dyDescent="0.25">
      <c r="A8934" t="str">
        <f t="shared" si="140"/>
        <v/>
      </c>
    </row>
    <row r="8935" spans="1:1" x14ac:dyDescent="0.25">
      <c r="A8935" t="str">
        <f t="shared" si="140"/>
        <v/>
      </c>
    </row>
    <row r="8936" spans="1:1" x14ac:dyDescent="0.25">
      <c r="A8936" t="str">
        <f t="shared" si="140"/>
        <v/>
      </c>
    </row>
    <row r="8937" spans="1:1" x14ac:dyDescent="0.25">
      <c r="A8937" t="str">
        <f t="shared" si="140"/>
        <v/>
      </c>
    </row>
    <row r="8938" spans="1:1" x14ac:dyDescent="0.25">
      <c r="A8938" t="str">
        <f t="shared" si="140"/>
        <v/>
      </c>
    </row>
    <row r="8939" spans="1:1" x14ac:dyDescent="0.25">
      <c r="A8939" t="str">
        <f t="shared" si="140"/>
        <v/>
      </c>
    </row>
    <row r="8940" spans="1:1" x14ac:dyDescent="0.25">
      <c r="A8940" t="str">
        <f t="shared" si="140"/>
        <v/>
      </c>
    </row>
    <row r="8941" spans="1:1" x14ac:dyDescent="0.25">
      <c r="A8941" t="str">
        <f t="shared" si="140"/>
        <v/>
      </c>
    </row>
    <row r="8942" spans="1:1" x14ac:dyDescent="0.25">
      <c r="A8942" t="str">
        <f t="shared" si="140"/>
        <v/>
      </c>
    </row>
    <row r="8943" spans="1:1" x14ac:dyDescent="0.25">
      <c r="A8943" t="str">
        <f t="shared" si="140"/>
        <v/>
      </c>
    </row>
    <row r="8944" spans="1:1" x14ac:dyDescent="0.25">
      <c r="A8944" t="str">
        <f t="shared" si="140"/>
        <v/>
      </c>
    </row>
    <row r="8945" spans="1:1" x14ac:dyDescent="0.25">
      <c r="A8945" t="str">
        <f t="shared" si="140"/>
        <v/>
      </c>
    </row>
    <row r="8946" spans="1:1" x14ac:dyDescent="0.25">
      <c r="A8946" t="str">
        <f t="shared" si="140"/>
        <v/>
      </c>
    </row>
    <row r="8947" spans="1:1" x14ac:dyDescent="0.25">
      <c r="A8947" t="str">
        <f t="shared" si="140"/>
        <v/>
      </c>
    </row>
    <row r="8948" spans="1:1" x14ac:dyDescent="0.25">
      <c r="A8948" t="str">
        <f t="shared" si="140"/>
        <v/>
      </c>
    </row>
    <row r="8949" spans="1:1" x14ac:dyDescent="0.25">
      <c r="A8949" t="str">
        <f t="shared" si="140"/>
        <v/>
      </c>
    </row>
    <row r="8950" spans="1:1" x14ac:dyDescent="0.25">
      <c r="A8950" t="str">
        <f t="shared" si="140"/>
        <v/>
      </c>
    </row>
    <row r="8951" spans="1:1" x14ac:dyDescent="0.25">
      <c r="A8951" t="str">
        <f t="shared" si="140"/>
        <v/>
      </c>
    </row>
    <row r="8952" spans="1:1" x14ac:dyDescent="0.25">
      <c r="A8952" t="str">
        <f t="shared" si="140"/>
        <v/>
      </c>
    </row>
    <row r="8953" spans="1:1" x14ac:dyDescent="0.25">
      <c r="A8953" t="str">
        <f t="shared" si="140"/>
        <v/>
      </c>
    </row>
    <row r="8954" spans="1:1" x14ac:dyDescent="0.25">
      <c r="A8954" t="str">
        <f t="shared" si="140"/>
        <v/>
      </c>
    </row>
    <row r="8955" spans="1:1" x14ac:dyDescent="0.25">
      <c r="A8955" t="str">
        <f t="shared" si="140"/>
        <v/>
      </c>
    </row>
    <row r="8956" spans="1:1" x14ac:dyDescent="0.25">
      <c r="A8956" t="str">
        <f t="shared" si="140"/>
        <v/>
      </c>
    </row>
    <row r="8957" spans="1:1" x14ac:dyDescent="0.25">
      <c r="A8957" t="str">
        <f t="shared" si="140"/>
        <v/>
      </c>
    </row>
    <row r="8958" spans="1:1" x14ac:dyDescent="0.25">
      <c r="A8958" t="str">
        <f t="shared" si="140"/>
        <v/>
      </c>
    </row>
    <row r="8959" spans="1:1" x14ac:dyDescent="0.25">
      <c r="A8959" t="str">
        <f t="shared" si="140"/>
        <v/>
      </c>
    </row>
    <row r="8960" spans="1:1" x14ac:dyDescent="0.25">
      <c r="A8960" t="str">
        <f t="shared" si="140"/>
        <v/>
      </c>
    </row>
    <row r="8961" spans="1:1" x14ac:dyDescent="0.25">
      <c r="A8961" t="str">
        <f t="shared" si="140"/>
        <v/>
      </c>
    </row>
    <row r="8962" spans="1:1" x14ac:dyDescent="0.25">
      <c r="A8962" t="str">
        <f t="shared" si="140"/>
        <v/>
      </c>
    </row>
    <row r="8963" spans="1:1" x14ac:dyDescent="0.25">
      <c r="A8963" t="str">
        <f t="shared" si="140"/>
        <v/>
      </c>
    </row>
    <row r="8964" spans="1:1" x14ac:dyDescent="0.25">
      <c r="A8964" t="str">
        <f t="shared" si="140"/>
        <v/>
      </c>
    </row>
    <row r="8965" spans="1:1" x14ac:dyDescent="0.25">
      <c r="A8965" t="str">
        <f t="shared" ref="A8965:A9028" si="141">B8965&amp;C8965</f>
        <v/>
      </c>
    </row>
    <row r="8966" spans="1:1" x14ac:dyDescent="0.25">
      <c r="A8966" t="str">
        <f t="shared" si="141"/>
        <v/>
      </c>
    </row>
    <row r="8967" spans="1:1" x14ac:dyDescent="0.25">
      <c r="A8967" t="str">
        <f t="shared" si="141"/>
        <v/>
      </c>
    </row>
    <row r="8968" spans="1:1" x14ac:dyDescent="0.25">
      <c r="A8968" t="str">
        <f t="shared" si="141"/>
        <v/>
      </c>
    </row>
    <row r="8969" spans="1:1" x14ac:dyDescent="0.25">
      <c r="A8969" t="str">
        <f t="shared" si="141"/>
        <v/>
      </c>
    </row>
    <row r="8970" spans="1:1" x14ac:dyDescent="0.25">
      <c r="A8970" t="str">
        <f t="shared" si="141"/>
        <v/>
      </c>
    </row>
    <row r="8971" spans="1:1" x14ac:dyDescent="0.25">
      <c r="A8971" t="str">
        <f t="shared" si="141"/>
        <v/>
      </c>
    </row>
    <row r="8972" spans="1:1" x14ac:dyDescent="0.25">
      <c r="A8972" t="str">
        <f t="shared" si="141"/>
        <v/>
      </c>
    </row>
    <row r="8973" spans="1:1" x14ac:dyDescent="0.25">
      <c r="A8973" t="str">
        <f t="shared" si="141"/>
        <v/>
      </c>
    </row>
    <row r="8974" spans="1:1" x14ac:dyDescent="0.25">
      <c r="A8974" t="str">
        <f t="shared" si="141"/>
        <v/>
      </c>
    </row>
    <row r="8975" spans="1:1" x14ac:dyDescent="0.25">
      <c r="A8975" t="str">
        <f t="shared" si="141"/>
        <v/>
      </c>
    </row>
    <row r="8976" spans="1:1" x14ac:dyDescent="0.25">
      <c r="A8976" t="str">
        <f t="shared" si="141"/>
        <v/>
      </c>
    </row>
    <row r="8977" spans="1:1" x14ac:dyDescent="0.25">
      <c r="A8977" t="str">
        <f t="shared" si="141"/>
        <v/>
      </c>
    </row>
    <row r="8978" spans="1:1" x14ac:dyDescent="0.25">
      <c r="A8978" t="str">
        <f t="shared" si="141"/>
        <v/>
      </c>
    </row>
    <row r="8979" spans="1:1" x14ac:dyDescent="0.25">
      <c r="A8979" t="str">
        <f t="shared" si="141"/>
        <v/>
      </c>
    </row>
    <row r="8980" spans="1:1" x14ac:dyDescent="0.25">
      <c r="A8980" t="str">
        <f t="shared" si="141"/>
        <v/>
      </c>
    </row>
    <row r="8981" spans="1:1" x14ac:dyDescent="0.25">
      <c r="A8981" t="str">
        <f t="shared" si="141"/>
        <v/>
      </c>
    </row>
    <row r="8982" spans="1:1" x14ac:dyDescent="0.25">
      <c r="A8982" t="str">
        <f t="shared" si="141"/>
        <v/>
      </c>
    </row>
    <row r="8983" spans="1:1" x14ac:dyDescent="0.25">
      <c r="A8983" t="str">
        <f t="shared" si="141"/>
        <v/>
      </c>
    </row>
    <row r="8984" spans="1:1" x14ac:dyDescent="0.25">
      <c r="A8984" t="str">
        <f t="shared" si="141"/>
        <v/>
      </c>
    </row>
    <row r="8985" spans="1:1" x14ac:dyDescent="0.25">
      <c r="A8985" t="str">
        <f t="shared" si="141"/>
        <v/>
      </c>
    </row>
    <row r="8986" spans="1:1" x14ac:dyDescent="0.25">
      <c r="A8986" t="str">
        <f t="shared" si="141"/>
        <v/>
      </c>
    </row>
    <row r="8987" spans="1:1" x14ac:dyDescent="0.25">
      <c r="A8987" t="str">
        <f t="shared" si="141"/>
        <v/>
      </c>
    </row>
    <row r="8988" spans="1:1" x14ac:dyDescent="0.25">
      <c r="A8988" t="str">
        <f t="shared" si="141"/>
        <v/>
      </c>
    </row>
    <row r="8989" spans="1:1" x14ac:dyDescent="0.25">
      <c r="A8989" t="str">
        <f t="shared" si="141"/>
        <v/>
      </c>
    </row>
    <row r="8990" spans="1:1" x14ac:dyDescent="0.25">
      <c r="A8990" t="str">
        <f t="shared" si="141"/>
        <v/>
      </c>
    </row>
    <row r="8991" spans="1:1" x14ac:dyDescent="0.25">
      <c r="A8991" t="str">
        <f t="shared" si="141"/>
        <v/>
      </c>
    </row>
    <row r="8992" spans="1:1" x14ac:dyDescent="0.25">
      <c r="A8992" t="str">
        <f t="shared" si="141"/>
        <v/>
      </c>
    </row>
    <row r="8993" spans="1:1" x14ac:dyDescent="0.25">
      <c r="A8993" t="str">
        <f t="shared" si="141"/>
        <v/>
      </c>
    </row>
    <row r="8994" spans="1:1" x14ac:dyDescent="0.25">
      <c r="A8994" t="str">
        <f t="shared" si="141"/>
        <v/>
      </c>
    </row>
    <row r="8995" spans="1:1" x14ac:dyDescent="0.25">
      <c r="A8995" t="str">
        <f t="shared" si="141"/>
        <v/>
      </c>
    </row>
    <row r="8996" spans="1:1" x14ac:dyDescent="0.25">
      <c r="A8996" t="str">
        <f t="shared" si="141"/>
        <v/>
      </c>
    </row>
    <row r="8997" spans="1:1" x14ac:dyDescent="0.25">
      <c r="A8997" t="str">
        <f t="shared" si="141"/>
        <v/>
      </c>
    </row>
    <row r="8998" spans="1:1" x14ac:dyDescent="0.25">
      <c r="A8998" t="str">
        <f t="shared" si="141"/>
        <v/>
      </c>
    </row>
    <row r="8999" spans="1:1" x14ac:dyDescent="0.25">
      <c r="A8999" t="str">
        <f t="shared" si="141"/>
        <v/>
      </c>
    </row>
    <row r="9000" spans="1:1" x14ac:dyDescent="0.25">
      <c r="A9000" t="str">
        <f t="shared" si="141"/>
        <v/>
      </c>
    </row>
    <row r="9001" spans="1:1" x14ac:dyDescent="0.25">
      <c r="A9001" t="str">
        <f t="shared" si="141"/>
        <v/>
      </c>
    </row>
    <row r="9002" spans="1:1" x14ac:dyDescent="0.25">
      <c r="A9002" t="str">
        <f t="shared" si="141"/>
        <v/>
      </c>
    </row>
    <row r="9003" spans="1:1" x14ac:dyDescent="0.25">
      <c r="A9003" t="str">
        <f t="shared" si="141"/>
        <v/>
      </c>
    </row>
    <row r="9004" spans="1:1" x14ac:dyDescent="0.25">
      <c r="A9004" t="str">
        <f t="shared" si="141"/>
        <v/>
      </c>
    </row>
    <row r="9005" spans="1:1" x14ac:dyDescent="0.25">
      <c r="A9005" t="str">
        <f t="shared" si="141"/>
        <v/>
      </c>
    </row>
    <row r="9006" spans="1:1" x14ac:dyDescent="0.25">
      <c r="A9006" t="str">
        <f t="shared" si="141"/>
        <v/>
      </c>
    </row>
    <row r="9007" spans="1:1" x14ac:dyDescent="0.25">
      <c r="A9007" t="str">
        <f t="shared" si="141"/>
        <v/>
      </c>
    </row>
    <row r="9008" spans="1:1" x14ac:dyDescent="0.25">
      <c r="A9008" t="str">
        <f t="shared" si="141"/>
        <v/>
      </c>
    </row>
    <row r="9009" spans="1:1" x14ac:dyDescent="0.25">
      <c r="A9009" t="str">
        <f t="shared" si="141"/>
        <v/>
      </c>
    </row>
    <row r="9010" spans="1:1" x14ac:dyDescent="0.25">
      <c r="A9010" t="str">
        <f t="shared" si="141"/>
        <v/>
      </c>
    </row>
    <row r="9011" spans="1:1" x14ac:dyDescent="0.25">
      <c r="A9011" t="str">
        <f t="shared" si="141"/>
        <v/>
      </c>
    </row>
    <row r="9012" spans="1:1" x14ac:dyDescent="0.25">
      <c r="A9012" t="str">
        <f t="shared" si="141"/>
        <v/>
      </c>
    </row>
    <row r="9013" spans="1:1" x14ac:dyDescent="0.25">
      <c r="A9013" t="str">
        <f t="shared" si="141"/>
        <v/>
      </c>
    </row>
    <row r="9014" spans="1:1" x14ac:dyDescent="0.25">
      <c r="A9014" t="str">
        <f t="shared" si="141"/>
        <v/>
      </c>
    </row>
    <row r="9015" spans="1:1" x14ac:dyDescent="0.25">
      <c r="A9015" t="str">
        <f t="shared" si="141"/>
        <v/>
      </c>
    </row>
    <row r="9016" spans="1:1" x14ac:dyDescent="0.25">
      <c r="A9016" t="str">
        <f t="shared" si="141"/>
        <v/>
      </c>
    </row>
    <row r="9017" spans="1:1" x14ac:dyDescent="0.25">
      <c r="A9017" t="str">
        <f t="shared" si="141"/>
        <v/>
      </c>
    </row>
    <row r="9018" spans="1:1" x14ac:dyDescent="0.25">
      <c r="A9018" t="str">
        <f t="shared" si="141"/>
        <v/>
      </c>
    </row>
    <row r="9019" spans="1:1" x14ac:dyDescent="0.25">
      <c r="A9019" t="str">
        <f t="shared" si="141"/>
        <v/>
      </c>
    </row>
    <row r="9020" spans="1:1" x14ac:dyDescent="0.25">
      <c r="A9020" t="str">
        <f t="shared" si="141"/>
        <v/>
      </c>
    </row>
    <row r="9021" spans="1:1" x14ac:dyDescent="0.25">
      <c r="A9021" t="str">
        <f t="shared" si="141"/>
        <v/>
      </c>
    </row>
    <row r="9022" spans="1:1" x14ac:dyDescent="0.25">
      <c r="A9022" t="str">
        <f t="shared" si="141"/>
        <v/>
      </c>
    </row>
    <row r="9023" spans="1:1" x14ac:dyDescent="0.25">
      <c r="A9023" t="str">
        <f t="shared" si="141"/>
        <v/>
      </c>
    </row>
    <row r="9024" spans="1:1" x14ac:dyDescent="0.25">
      <c r="A9024" t="str">
        <f t="shared" si="141"/>
        <v/>
      </c>
    </row>
    <row r="9025" spans="1:1" x14ac:dyDescent="0.25">
      <c r="A9025" t="str">
        <f t="shared" si="141"/>
        <v/>
      </c>
    </row>
    <row r="9026" spans="1:1" x14ac:dyDescent="0.25">
      <c r="A9026" t="str">
        <f t="shared" si="141"/>
        <v/>
      </c>
    </row>
    <row r="9027" spans="1:1" x14ac:dyDescent="0.25">
      <c r="A9027" t="str">
        <f t="shared" si="141"/>
        <v/>
      </c>
    </row>
    <row r="9028" spans="1:1" x14ac:dyDescent="0.25">
      <c r="A9028" t="str">
        <f t="shared" si="141"/>
        <v/>
      </c>
    </row>
    <row r="9029" spans="1:1" x14ac:dyDescent="0.25">
      <c r="A9029" t="str">
        <f t="shared" ref="A9029:A9092" si="142">B9029&amp;C9029</f>
        <v/>
      </c>
    </row>
    <row r="9030" spans="1:1" x14ac:dyDescent="0.25">
      <c r="A9030" t="str">
        <f t="shared" si="142"/>
        <v/>
      </c>
    </row>
    <row r="9031" spans="1:1" x14ac:dyDescent="0.25">
      <c r="A9031" t="str">
        <f t="shared" si="142"/>
        <v/>
      </c>
    </row>
    <row r="9032" spans="1:1" x14ac:dyDescent="0.25">
      <c r="A9032" t="str">
        <f t="shared" si="142"/>
        <v/>
      </c>
    </row>
    <row r="9033" spans="1:1" x14ac:dyDescent="0.25">
      <c r="A9033" t="str">
        <f t="shared" si="142"/>
        <v/>
      </c>
    </row>
    <row r="9034" spans="1:1" x14ac:dyDescent="0.25">
      <c r="A9034" t="str">
        <f t="shared" si="142"/>
        <v/>
      </c>
    </row>
    <row r="9035" spans="1:1" x14ac:dyDescent="0.25">
      <c r="A9035" t="str">
        <f t="shared" si="142"/>
        <v/>
      </c>
    </row>
    <row r="9036" spans="1:1" x14ac:dyDescent="0.25">
      <c r="A9036" t="str">
        <f t="shared" si="142"/>
        <v/>
      </c>
    </row>
    <row r="9037" spans="1:1" x14ac:dyDescent="0.25">
      <c r="A9037" t="str">
        <f t="shared" si="142"/>
        <v/>
      </c>
    </row>
    <row r="9038" spans="1:1" x14ac:dyDescent="0.25">
      <c r="A9038" t="str">
        <f t="shared" si="142"/>
        <v/>
      </c>
    </row>
    <row r="9039" spans="1:1" x14ac:dyDescent="0.25">
      <c r="A9039" t="str">
        <f t="shared" si="142"/>
        <v/>
      </c>
    </row>
    <row r="9040" spans="1:1" x14ac:dyDescent="0.25">
      <c r="A9040" t="str">
        <f t="shared" si="142"/>
        <v/>
      </c>
    </row>
    <row r="9041" spans="1:1" x14ac:dyDescent="0.25">
      <c r="A9041" t="str">
        <f t="shared" si="142"/>
        <v/>
      </c>
    </row>
    <row r="9042" spans="1:1" x14ac:dyDescent="0.25">
      <c r="A9042" t="str">
        <f t="shared" si="142"/>
        <v/>
      </c>
    </row>
    <row r="9043" spans="1:1" x14ac:dyDescent="0.25">
      <c r="A9043" t="str">
        <f t="shared" si="142"/>
        <v/>
      </c>
    </row>
    <row r="9044" spans="1:1" x14ac:dyDescent="0.25">
      <c r="A9044" t="str">
        <f t="shared" si="142"/>
        <v/>
      </c>
    </row>
    <row r="9045" spans="1:1" x14ac:dyDescent="0.25">
      <c r="A9045" t="str">
        <f t="shared" si="142"/>
        <v/>
      </c>
    </row>
    <row r="9046" spans="1:1" x14ac:dyDescent="0.25">
      <c r="A9046" t="str">
        <f t="shared" si="142"/>
        <v/>
      </c>
    </row>
    <row r="9047" spans="1:1" x14ac:dyDescent="0.25">
      <c r="A9047" t="str">
        <f t="shared" si="142"/>
        <v/>
      </c>
    </row>
    <row r="9048" spans="1:1" x14ac:dyDescent="0.25">
      <c r="A9048" t="str">
        <f t="shared" si="142"/>
        <v/>
      </c>
    </row>
    <row r="9049" spans="1:1" x14ac:dyDescent="0.25">
      <c r="A9049" t="str">
        <f t="shared" si="142"/>
        <v/>
      </c>
    </row>
    <row r="9050" spans="1:1" x14ac:dyDescent="0.25">
      <c r="A9050" t="str">
        <f t="shared" si="142"/>
        <v/>
      </c>
    </row>
    <row r="9051" spans="1:1" x14ac:dyDescent="0.25">
      <c r="A9051" t="str">
        <f t="shared" si="142"/>
        <v/>
      </c>
    </row>
    <row r="9052" spans="1:1" x14ac:dyDescent="0.25">
      <c r="A9052" t="str">
        <f t="shared" si="142"/>
        <v/>
      </c>
    </row>
    <row r="9053" spans="1:1" x14ac:dyDescent="0.25">
      <c r="A9053" t="str">
        <f t="shared" si="142"/>
        <v/>
      </c>
    </row>
    <row r="9054" spans="1:1" x14ac:dyDescent="0.25">
      <c r="A9054" t="str">
        <f t="shared" si="142"/>
        <v/>
      </c>
    </row>
    <row r="9055" spans="1:1" x14ac:dyDescent="0.25">
      <c r="A9055" t="str">
        <f t="shared" si="142"/>
        <v/>
      </c>
    </row>
    <row r="9056" spans="1:1" x14ac:dyDescent="0.25">
      <c r="A9056" t="str">
        <f t="shared" si="142"/>
        <v/>
      </c>
    </row>
    <row r="9057" spans="1:1" x14ac:dyDescent="0.25">
      <c r="A9057" t="str">
        <f t="shared" si="142"/>
        <v/>
      </c>
    </row>
    <row r="9058" spans="1:1" x14ac:dyDescent="0.25">
      <c r="A9058" t="str">
        <f t="shared" si="142"/>
        <v/>
      </c>
    </row>
    <row r="9059" spans="1:1" x14ac:dyDescent="0.25">
      <c r="A9059" t="str">
        <f t="shared" si="142"/>
        <v/>
      </c>
    </row>
    <row r="9060" spans="1:1" x14ac:dyDescent="0.25">
      <c r="A9060" t="str">
        <f t="shared" si="142"/>
        <v/>
      </c>
    </row>
    <row r="9061" spans="1:1" x14ac:dyDescent="0.25">
      <c r="A9061" t="str">
        <f t="shared" si="142"/>
        <v/>
      </c>
    </row>
    <row r="9062" spans="1:1" x14ac:dyDescent="0.25">
      <c r="A9062" t="str">
        <f t="shared" si="142"/>
        <v/>
      </c>
    </row>
    <row r="9063" spans="1:1" x14ac:dyDescent="0.25">
      <c r="A9063" t="str">
        <f t="shared" si="142"/>
        <v/>
      </c>
    </row>
    <row r="9064" spans="1:1" x14ac:dyDescent="0.25">
      <c r="A9064" t="str">
        <f t="shared" si="142"/>
        <v/>
      </c>
    </row>
    <row r="9065" spans="1:1" x14ac:dyDescent="0.25">
      <c r="A9065" t="str">
        <f t="shared" si="142"/>
        <v/>
      </c>
    </row>
    <row r="9066" spans="1:1" x14ac:dyDescent="0.25">
      <c r="A9066" t="str">
        <f t="shared" si="142"/>
        <v/>
      </c>
    </row>
    <row r="9067" spans="1:1" x14ac:dyDescent="0.25">
      <c r="A9067" t="str">
        <f t="shared" si="142"/>
        <v/>
      </c>
    </row>
    <row r="9068" spans="1:1" x14ac:dyDescent="0.25">
      <c r="A9068" t="str">
        <f t="shared" si="142"/>
        <v/>
      </c>
    </row>
    <row r="9069" spans="1:1" x14ac:dyDescent="0.25">
      <c r="A9069" t="str">
        <f t="shared" si="142"/>
        <v/>
      </c>
    </row>
    <row r="9070" spans="1:1" x14ac:dyDescent="0.25">
      <c r="A9070" t="str">
        <f t="shared" si="142"/>
        <v/>
      </c>
    </row>
    <row r="9071" spans="1:1" x14ac:dyDescent="0.25">
      <c r="A9071" t="str">
        <f t="shared" si="142"/>
        <v/>
      </c>
    </row>
    <row r="9072" spans="1:1" x14ac:dyDescent="0.25">
      <c r="A9072" t="str">
        <f t="shared" si="142"/>
        <v/>
      </c>
    </row>
    <row r="9073" spans="1:1" x14ac:dyDescent="0.25">
      <c r="A9073" t="str">
        <f t="shared" si="142"/>
        <v/>
      </c>
    </row>
    <row r="9074" spans="1:1" x14ac:dyDescent="0.25">
      <c r="A9074" t="str">
        <f t="shared" si="142"/>
        <v/>
      </c>
    </row>
    <row r="9075" spans="1:1" x14ac:dyDescent="0.25">
      <c r="A9075" t="str">
        <f t="shared" si="142"/>
        <v/>
      </c>
    </row>
    <row r="9076" spans="1:1" x14ac:dyDescent="0.25">
      <c r="A9076" t="str">
        <f t="shared" si="142"/>
        <v/>
      </c>
    </row>
    <row r="9077" spans="1:1" x14ac:dyDescent="0.25">
      <c r="A9077" t="str">
        <f t="shared" si="142"/>
        <v/>
      </c>
    </row>
    <row r="9078" spans="1:1" x14ac:dyDescent="0.25">
      <c r="A9078" t="str">
        <f t="shared" si="142"/>
        <v/>
      </c>
    </row>
    <row r="9079" spans="1:1" x14ac:dyDescent="0.25">
      <c r="A9079" t="str">
        <f t="shared" si="142"/>
        <v/>
      </c>
    </row>
    <row r="9080" spans="1:1" x14ac:dyDescent="0.25">
      <c r="A9080" t="str">
        <f t="shared" si="142"/>
        <v/>
      </c>
    </row>
    <row r="9081" spans="1:1" x14ac:dyDescent="0.25">
      <c r="A9081" t="str">
        <f t="shared" si="142"/>
        <v/>
      </c>
    </row>
    <row r="9082" spans="1:1" x14ac:dyDescent="0.25">
      <c r="A9082" t="str">
        <f t="shared" si="142"/>
        <v/>
      </c>
    </row>
    <row r="9083" spans="1:1" x14ac:dyDescent="0.25">
      <c r="A9083" t="str">
        <f t="shared" si="142"/>
        <v/>
      </c>
    </row>
    <row r="9084" spans="1:1" x14ac:dyDescent="0.25">
      <c r="A9084" t="str">
        <f t="shared" si="142"/>
        <v/>
      </c>
    </row>
    <row r="9085" spans="1:1" x14ac:dyDescent="0.25">
      <c r="A9085" t="str">
        <f t="shared" si="142"/>
        <v/>
      </c>
    </row>
    <row r="9086" spans="1:1" x14ac:dyDescent="0.25">
      <c r="A9086" t="str">
        <f t="shared" si="142"/>
        <v/>
      </c>
    </row>
    <row r="9087" spans="1:1" x14ac:dyDescent="0.25">
      <c r="A9087" t="str">
        <f t="shared" si="142"/>
        <v/>
      </c>
    </row>
    <row r="9088" spans="1:1" x14ac:dyDescent="0.25">
      <c r="A9088" t="str">
        <f t="shared" si="142"/>
        <v/>
      </c>
    </row>
    <row r="9089" spans="1:1" x14ac:dyDescent="0.25">
      <c r="A9089" t="str">
        <f t="shared" si="142"/>
        <v/>
      </c>
    </row>
    <row r="9090" spans="1:1" x14ac:dyDescent="0.25">
      <c r="A9090" t="str">
        <f t="shared" si="142"/>
        <v/>
      </c>
    </row>
    <row r="9091" spans="1:1" x14ac:dyDescent="0.25">
      <c r="A9091" t="str">
        <f t="shared" si="142"/>
        <v/>
      </c>
    </row>
    <row r="9092" spans="1:1" x14ac:dyDescent="0.25">
      <c r="A9092" t="str">
        <f t="shared" si="142"/>
        <v/>
      </c>
    </row>
    <row r="9093" spans="1:1" x14ac:dyDescent="0.25">
      <c r="A9093" t="str">
        <f t="shared" ref="A9093:A9156" si="143">B9093&amp;C9093</f>
        <v/>
      </c>
    </row>
    <row r="9094" spans="1:1" x14ac:dyDescent="0.25">
      <c r="A9094" t="str">
        <f t="shared" si="143"/>
        <v/>
      </c>
    </row>
    <row r="9095" spans="1:1" x14ac:dyDescent="0.25">
      <c r="A9095" t="str">
        <f t="shared" si="143"/>
        <v/>
      </c>
    </row>
    <row r="9096" spans="1:1" x14ac:dyDescent="0.25">
      <c r="A9096" t="str">
        <f t="shared" si="143"/>
        <v/>
      </c>
    </row>
    <row r="9097" spans="1:1" x14ac:dyDescent="0.25">
      <c r="A9097" t="str">
        <f t="shared" si="143"/>
        <v/>
      </c>
    </row>
    <row r="9098" spans="1:1" x14ac:dyDescent="0.25">
      <c r="A9098" t="str">
        <f t="shared" si="143"/>
        <v/>
      </c>
    </row>
    <row r="9099" spans="1:1" x14ac:dyDescent="0.25">
      <c r="A9099" t="str">
        <f t="shared" si="143"/>
        <v/>
      </c>
    </row>
    <row r="9100" spans="1:1" x14ac:dyDescent="0.25">
      <c r="A9100" t="str">
        <f t="shared" si="143"/>
        <v/>
      </c>
    </row>
    <row r="9101" spans="1:1" x14ac:dyDescent="0.25">
      <c r="A9101" t="str">
        <f t="shared" si="143"/>
        <v/>
      </c>
    </row>
    <row r="9102" spans="1:1" x14ac:dyDescent="0.25">
      <c r="A9102" t="str">
        <f t="shared" si="143"/>
        <v/>
      </c>
    </row>
    <row r="9103" spans="1:1" x14ac:dyDescent="0.25">
      <c r="A9103" t="str">
        <f t="shared" si="143"/>
        <v/>
      </c>
    </row>
    <row r="9104" spans="1:1" x14ac:dyDescent="0.25">
      <c r="A9104" t="str">
        <f t="shared" si="143"/>
        <v/>
      </c>
    </row>
    <row r="9105" spans="1:1" x14ac:dyDescent="0.25">
      <c r="A9105" t="str">
        <f t="shared" si="143"/>
        <v/>
      </c>
    </row>
    <row r="9106" spans="1:1" x14ac:dyDescent="0.25">
      <c r="A9106" t="str">
        <f t="shared" si="143"/>
        <v/>
      </c>
    </row>
    <row r="9107" spans="1:1" x14ac:dyDescent="0.25">
      <c r="A9107" t="str">
        <f t="shared" si="143"/>
        <v/>
      </c>
    </row>
    <row r="9108" spans="1:1" x14ac:dyDescent="0.25">
      <c r="A9108" t="str">
        <f t="shared" si="143"/>
        <v/>
      </c>
    </row>
    <row r="9109" spans="1:1" x14ac:dyDescent="0.25">
      <c r="A9109" t="str">
        <f t="shared" si="143"/>
        <v/>
      </c>
    </row>
    <row r="9110" spans="1:1" x14ac:dyDescent="0.25">
      <c r="A9110" t="str">
        <f t="shared" si="143"/>
        <v/>
      </c>
    </row>
    <row r="9111" spans="1:1" x14ac:dyDescent="0.25">
      <c r="A9111" t="str">
        <f t="shared" si="143"/>
        <v/>
      </c>
    </row>
    <row r="9112" spans="1:1" x14ac:dyDescent="0.25">
      <c r="A9112" t="str">
        <f t="shared" si="143"/>
        <v/>
      </c>
    </row>
    <row r="9113" spans="1:1" x14ac:dyDescent="0.25">
      <c r="A9113" t="str">
        <f t="shared" si="143"/>
        <v/>
      </c>
    </row>
    <row r="9114" spans="1:1" x14ac:dyDescent="0.25">
      <c r="A9114" t="str">
        <f t="shared" si="143"/>
        <v/>
      </c>
    </row>
    <row r="9115" spans="1:1" x14ac:dyDescent="0.25">
      <c r="A9115" t="str">
        <f t="shared" si="143"/>
        <v/>
      </c>
    </row>
    <row r="9116" spans="1:1" x14ac:dyDescent="0.25">
      <c r="A9116" t="str">
        <f t="shared" si="143"/>
        <v/>
      </c>
    </row>
    <row r="9117" spans="1:1" x14ac:dyDescent="0.25">
      <c r="A9117" t="str">
        <f t="shared" si="143"/>
        <v/>
      </c>
    </row>
    <row r="9118" spans="1:1" x14ac:dyDescent="0.25">
      <c r="A9118" t="str">
        <f t="shared" si="143"/>
        <v/>
      </c>
    </row>
    <row r="9119" spans="1:1" x14ac:dyDescent="0.25">
      <c r="A9119" t="str">
        <f t="shared" si="143"/>
        <v/>
      </c>
    </row>
    <row r="9120" spans="1:1" x14ac:dyDescent="0.25">
      <c r="A9120" t="str">
        <f t="shared" si="143"/>
        <v/>
      </c>
    </row>
    <row r="9121" spans="1:1" x14ac:dyDescent="0.25">
      <c r="A9121" t="str">
        <f t="shared" si="143"/>
        <v/>
      </c>
    </row>
    <row r="9122" spans="1:1" x14ac:dyDescent="0.25">
      <c r="A9122" t="str">
        <f t="shared" si="143"/>
        <v/>
      </c>
    </row>
    <row r="9123" spans="1:1" x14ac:dyDescent="0.25">
      <c r="A9123" t="str">
        <f t="shared" si="143"/>
        <v/>
      </c>
    </row>
    <row r="9124" spans="1:1" x14ac:dyDescent="0.25">
      <c r="A9124" t="str">
        <f t="shared" si="143"/>
        <v/>
      </c>
    </row>
    <row r="9125" spans="1:1" x14ac:dyDescent="0.25">
      <c r="A9125" t="str">
        <f t="shared" si="143"/>
        <v/>
      </c>
    </row>
    <row r="9126" spans="1:1" x14ac:dyDescent="0.25">
      <c r="A9126" t="str">
        <f t="shared" si="143"/>
        <v/>
      </c>
    </row>
    <row r="9127" spans="1:1" x14ac:dyDescent="0.25">
      <c r="A9127" t="str">
        <f t="shared" si="143"/>
        <v/>
      </c>
    </row>
    <row r="9128" spans="1:1" x14ac:dyDescent="0.25">
      <c r="A9128" t="str">
        <f t="shared" si="143"/>
        <v/>
      </c>
    </row>
    <row r="9129" spans="1:1" x14ac:dyDescent="0.25">
      <c r="A9129" t="str">
        <f t="shared" si="143"/>
        <v/>
      </c>
    </row>
    <row r="9130" spans="1:1" x14ac:dyDescent="0.25">
      <c r="A9130" t="str">
        <f t="shared" si="143"/>
        <v/>
      </c>
    </row>
    <row r="9131" spans="1:1" x14ac:dyDescent="0.25">
      <c r="A9131" t="str">
        <f t="shared" si="143"/>
        <v/>
      </c>
    </row>
    <row r="9132" spans="1:1" x14ac:dyDescent="0.25">
      <c r="A9132" t="str">
        <f t="shared" si="143"/>
        <v/>
      </c>
    </row>
    <row r="9133" spans="1:1" x14ac:dyDescent="0.25">
      <c r="A9133" t="str">
        <f t="shared" si="143"/>
        <v/>
      </c>
    </row>
    <row r="9134" spans="1:1" x14ac:dyDescent="0.25">
      <c r="A9134" t="str">
        <f t="shared" si="143"/>
        <v/>
      </c>
    </row>
    <row r="9135" spans="1:1" x14ac:dyDescent="0.25">
      <c r="A9135" t="str">
        <f t="shared" si="143"/>
        <v/>
      </c>
    </row>
    <row r="9136" spans="1:1" x14ac:dyDescent="0.25">
      <c r="A9136" t="str">
        <f t="shared" si="143"/>
        <v/>
      </c>
    </row>
    <row r="9137" spans="1:1" x14ac:dyDescent="0.25">
      <c r="A9137" t="str">
        <f t="shared" si="143"/>
        <v/>
      </c>
    </row>
    <row r="9138" spans="1:1" x14ac:dyDescent="0.25">
      <c r="A9138" t="str">
        <f t="shared" si="143"/>
        <v/>
      </c>
    </row>
    <row r="9139" spans="1:1" x14ac:dyDescent="0.25">
      <c r="A9139" t="str">
        <f t="shared" si="143"/>
        <v/>
      </c>
    </row>
    <row r="9140" spans="1:1" x14ac:dyDescent="0.25">
      <c r="A9140" t="str">
        <f t="shared" si="143"/>
        <v/>
      </c>
    </row>
    <row r="9141" spans="1:1" x14ac:dyDescent="0.25">
      <c r="A9141" t="str">
        <f t="shared" si="143"/>
        <v/>
      </c>
    </row>
    <row r="9142" spans="1:1" x14ac:dyDescent="0.25">
      <c r="A9142" t="str">
        <f t="shared" si="143"/>
        <v/>
      </c>
    </row>
    <row r="9143" spans="1:1" x14ac:dyDescent="0.25">
      <c r="A9143" t="str">
        <f t="shared" si="143"/>
        <v/>
      </c>
    </row>
    <row r="9144" spans="1:1" x14ac:dyDescent="0.25">
      <c r="A9144" t="str">
        <f t="shared" si="143"/>
        <v/>
      </c>
    </row>
    <row r="9145" spans="1:1" x14ac:dyDescent="0.25">
      <c r="A9145" t="str">
        <f t="shared" si="143"/>
        <v/>
      </c>
    </row>
    <row r="9146" spans="1:1" x14ac:dyDescent="0.25">
      <c r="A9146" t="str">
        <f t="shared" si="143"/>
        <v/>
      </c>
    </row>
    <row r="9147" spans="1:1" x14ac:dyDescent="0.25">
      <c r="A9147" t="str">
        <f t="shared" si="143"/>
        <v/>
      </c>
    </row>
    <row r="9148" spans="1:1" x14ac:dyDescent="0.25">
      <c r="A9148" t="str">
        <f t="shared" si="143"/>
        <v/>
      </c>
    </row>
    <row r="9149" spans="1:1" x14ac:dyDescent="0.25">
      <c r="A9149" t="str">
        <f t="shared" si="143"/>
        <v/>
      </c>
    </row>
    <row r="9150" spans="1:1" x14ac:dyDescent="0.25">
      <c r="A9150" t="str">
        <f t="shared" si="143"/>
        <v/>
      </c>
    </row>
    <row r="9151" spans="1:1" x14ac:dyDescent="0.25">
      <c r="A9151" t="str">
        <f t="shared" si="143"/>
        <v/>
      </c>
    </row>
    <row r="9152" spans="1:1" x14ac:dyDescent="0.25">
      <c r="A9152" t="str">
        <f t="shared" si="143"/>
        <v/>
      </c>
    </row>
    <row r="9153" spans="1:1" x14ac:dyDescent="0.25">
      <c r="A9153" t="str">
        <f t="shared" si="143"/>
        <v/>
      </c>
    </row>
    <row r="9154" spans="1:1" x14ac:dyDescent="0.25">
      <c r="A9154" t="str">
        <f t="shared" si="143"/>
        <v/>
      </c>
    </row>
    <row r="9155" spans="1:1" x14ac:dyDescent="0.25">
      <c r="A9155" t="str">
        <f t="shared" si="143"/>
        <v/>
      </c>
    </row>
    <row r="9156" spans="1:1" x14ac:dyDescent="0.25">
      <c r="A9156" t="str">
        <f t="shared" si="143"/>
        <v/>
      </c>
    </row>
    <row r="9157" spans="1:1" x14ac:dyDescent="0.25">
      <c r="A9157" t="str">
        <f t="shared" ref="A9157:A9220" si="144">B9157&amp;C9157</f>
        <v/>
      </c>
    </row>
    <row r="9158" spans="1:1" x14ac:dyDescent="0.25">
      <c r="A9158" t="str">
        <f t="shared" si="144"/>
        <v/>
      </c>
    </row>
    <row r="9159" spans="1:1" x14ac:dyDescent="0.25">
      <c r="A9159" t="str">
        <f t="shared" si="144"/>
        <v/>
      </c>
    </row>
    <row r="9160" spans="1:1" x14ac:dyDescent="0.25">
      <c r="A9160" t="str">
        <f t="shared" si="144"/>
        <v/>
      </c>
    </row>
    <row r="9161" spans="1:1" x14ac:dyDescent="0.25">
      <c r="A9161" t="str">
        <f t="shared" si="144"/>
        <v/>
      </c>
    </row>
    <row r="9162" spans="1:1" x14ac:dyDescent="0.25">
      <c r="A9162" t="str">
        <f t="shared" si="144"/>
        <v/>
      </c>
    </row>
    <row r="9163" spans="1:1" x14ac:dyDescent="0.25">
      <c r="A9163" t="str">
        <f t="shared" si="144"/>
        <v/>
      </c>
    </row>
    <row r="9164" spans="1:1" x14ac:dyDescent="0.25">
      <c r="A9164" t="str">
        <f t="shared" si="144"/>
        <v/>
      </c>
    </row>
    <row r="9165" spans="1:1" x14ac:dyDescent="0.25">
      <c r="A9165" t="str">
        <f t="shared" si="144"/>
        <v/>
      </c>
    </row>
    <row r="9166" spans="1:1" x14ac:dyDescent="0.25">
      <c r="A9166" t="str">
        <f t="shared" si="144"/>
        <v/>
      </c>
    </row>
    <row r="9167" spans="1:1" x14ac:dyDescent="0.25">
      <c r="A9167" t="str">
        <f t="shared" si="144"/>
        <v/>
      </c>
    </row>
    <row r="9168" spans="1:1" x14ac:dyDescent="0.25">
      <c r="A9168" t="str">
        <f t="shared" si="144"/>
        <v/>
      </c>
    </row>
    <row r="9169" spans="1:1" x14ac:dyDescent="0.25">
      <c r="A9169" t="str">
        <f t="shared" si="144"/>
        <v/>
      </c>
    </row>
    <row r="9170" spans="1:1" x14ac:dyDescent="0.25">
      <c r="A9170" t="str">
        <f t="shared" si="144"/>
        <v/>
      </c>
    </row>
    <row r="9171" spans="1:1" x14ac:dyDescent="0.25">
      <c r="A9171" t="str">
        <f t="shared" si="144"/>
        <v/>
      </c>
    </row>
    <row r="9172" spans="1:1" x14ac:dyDescent="0.25">
      <c r="A9172" t="str">
        <f t="shared" si="144"/>
        <v/>
      </c>
    </row>
    <row r="9173" spans="1:1" x14ac:dyDescent="0.25">
      <c r="A9173" t="str">
        <f t="shared" si="144"/>
        <v/>
      </c>
    </row>
    <row r="9174" spans="1:1" x14ac:dyDescent="0.25">
      <c r="A9174" t="str">
        <f t="shared" si="144"/>
        <v/>
      </c>
    </row>
    <row r="9175" spans="1:1" x14ac:dyDescent="0.25">
      <c r="A9175" t="str">
        <f t="shared" si="144"/>
        <v/>
      </c>
    </row>
    <row r="9176" spans="1:1" x14ac:dyDescent="0.25">
      <c r="A9176" t="str">
        <f t="shared" si="144"/>
        <v/>
      </c>
    </row>
    <row r="9177" spans="1:1" x14ac:dyDescent="0.25">
      <c r="A9177" t="str">
        <f t="shared" si="144"/>
        <v/>
      </c>
    </row>
    <row r="9178" spans="1:1" x14ac:dyDescent="0.25">
      <c r="A9178" t="str">
        <f t="shared" si="144"/>
        <v/>
      </c>
    </row>
    <row r="9179" spans="1:1" x14ac:dyDescent="0.25">
      <c r="A9179" t="str">
        <f t="shared" si="144"/>
        <v/>
      </c>
    </row>
    <row r="9180" spans="1:1" x14ac:dyDescent="0.25">
      <c r="A9180" t="str">
        <f t="shared" si="144"/>
        <v/>
      </c>
    </row>
    <row r="9181" spans="1:1" x14ac:dyDescent="0.25">
      <c r="A9181" t="str">
        <f t="shared" si="144"/>
        <v/>
      </c>
    </row>
    <row r="9182" spans="1:1" x14ac:dyDescent="0.25">
      <c r="A9182" t="str">
        <f t="shared" si="144"/>
        <v/>
      </c>
    </row>
    <row r="9183" spans="1:1" x14ac:dyDescent="0.25">
      <c r="A9183" t="str">
        <f t="shared" si="144"/>
        <v/>
      </c>
    </row>
    <row r="9184" spans="1:1" x14ac:dyDescent="0.25">
      <c r="A9184" t="str">
        <f t="shared" si="144"/>
        <v/>
      </c>
    </row>
    <row r="9185" spans="1:1" x14ac:dyDescent="0.25">
      <c r="A9185" t="str">
        <f t="shared" si="144"/>
        <v/>
      </c>
    </row>
    <row r="9186" spans="1:1" x14ac:dyDescent="0.25">
      <c r="A9186" t="str">
        <f t="shared" si="144"/>
        <v/>
      </c>
    </row>
    <row r="9187" spans="1:1" x14ac:dyDescent="0.25">
      <c r="A9187" t="str">
        <f t="shared" si="144"/>
        <v/>
      </c>
    </row>
    <row r="9188" spans="1:1" x14ac:dyDescent="0.25">
      <c r="A9188" t="str">
        <f t="shared" si="144"/>
        <v/>
      </c>
    </row>
    <row r="9189" spans="1:1" x14ac:dyDescent="0.25">
      <c r="A9189" t="str">
        <f t="shared" si="144"/>
        <v/>
      </c>
    </row>
    <row r="9190" spans="1:1" x14ac:dyDescent="0.25">
      <c r="A9190" t="str">
        <f t="shared" si="144"/>
        <v/>
      </c>
    </row>
    <row r="9191" spans="1:1" x14ac:dyDescent="0.25">
      <c r="A9191" t="str">
        <f t="shared" si="144"/>
        <v/>
      </c>
    </row>
    <row r="9192" spans="1:1" x14ac:dyDescent="0.25">
      <c r="A9192" t="str">
        <f t="shared" si="144"/>
        <v/>
      </c>
    </row>
    <row r="9193" spans="1:1" x14ac:dyDescent="0.25">
      <c r="A9193" t="str">
        <f t="shared" si="144"/>
        <v/>
      </c>
    </row>
    <row r="9194" spans="1:1" x14ac:dyDescent="0.25">
      <c r="A9194" t="str">
        <f t="shared" si="144"/>
        <v/>
      </c>
    </row>
    <row r="9195" spans="1:1" x14ac:dyDescent="0.25">
      <c r="A9195" t="str">
        <f t="shared" si="144"/>
        <v/>
      </c>
    </row>
    <row r="9196" spans="1:1" x14ac:dyDescent="0.25">
      <c r="A9196" t="str">
        <f t="shared" si="144"/>
        <v/>
      </c>
    </row>
    <row r="9197" spans="1:1" x14ac:dyDescent="0.25">
      <c r="A9197" t="str">
        <f t="shared" si="144"/>
        <v/>
      </c>
    </row>
    <row r="9198" spans="1:1" x14ac:dyDescent="0.25">
      <c r="A9198" t="str">
        <f t="shared" si="144"/>
        <v/>
      </c>
    </row>
    <row r="9199" spans="1:1" x14ac:dyDescent="0.25">
      <c r="A9199" t="str">
        <f t="shared" si="144"/>
        <v/>
      </c>
    </row>
    <row r="9200" spans="1:1" x14ac:dyDescent="0.25">
      <c r="A9200" t="str">
        <f t="shared" si="144"/>
        <v/>
      </c>
    </row>
    <row r="9201" spans="1:1" x14ac:dyDescent="0.25">
      <c r="A9201" t="str">
        <f t="shared" si="144"/>
        <v/>
      </c>
    </row>
    <row r="9202" spans="1:1" x14ac:dyDescent="0.25">
      <c r="A9202" t="str">
        <f t="shared" si="144"/>
        <v/>
      </c>
    </row>
    <row r="9203" spans="1:1" x14ac:dyDescent="0.25">
      <c r="A9203" t="str">
        <f t="shared" si="144"/>
        <v/>
      </c>
    </row>
    <row r="9204" spans="1:1" x14ac:dyDescent="0.25">
      <c r="A9204" t="str">
        <f t="shared" si="144"/>
        <v/>
      </c>
    </row>
    <row r="9205" spans="1:1" x14ac:dyDescent="0.25">
      <c r="A9205" t="str">
        <f t="shared" si="144"/>
        <v/>
      </c>
    </row>
    <row r="9206" spans="1:1" x14ac:dyDescent="0.25">
      <c r="A9206" t="str">
        <f t="shared" si="144"/>
        <v/>
      </c>
    </row>
    <row r="9207" spans="1:1" x14ac:dyDescent="0.25">
      <c r="A9207" t="str">
        <f t="shared" si="144"/>
        <v/>
      </c>
    </row>
    <row r="9208" spans="1:1" x14ac:dyDescent="0.25">
      <c r="A9208" t="str">
        <f t="shared" si="144"/>
        <v/>
      </c>
    </row>
    <row r="9209" spans="1:1" x14ac:dyDescent="0.25">
      <c r="A9209" t="str">
        <f t="shared" si="144"/>
        <v/>
      </c>
    </row>
    <row r="9210" spans="1:1" x14ac:dyDescent="0.25">
      <c r="A9210" t="str">
        <f t="shared" si="144"/>
        <v/>
      </c>
    </row>
    <row r="9211" spans="1:1" x14ac:dyDescent="0.25">
      <c r="A9211" t="str">
        <f t="shared" si="144"/>
        <v/>
      </c>
    </row>
    <row r="9212" spans="1:1" x14ac:dyDescent="0.25">
      <c r="A9212" t="str">
        <f t="shared" si="144"/>
        <v/>
      </c>
    </row>
    <row r="9213" spans="1:1" x14ac:dyDescent="0.25">
      <c r="A9213" t="str">
        <f t="shared" si="144"/>
        <v/>
      </c>
    </row>
    <row r="9214" spans="1:1" x14ac:dyDescent="0.25">
      <c r="A9214" t="str">
        <f t="shared" si="144"/>
        <v/>
      </c>
    </row>
    <row r="9215" spans="1:1" x14ac:dyDescent="0.25">
      <c r="A9215" t="str">
        <f t="shared" si="144"/>
        <v/>
      </c>
    </row>
    <row r="9216" spans="1:1" x14ac:dyDescent="0.25">
      <c r="A9216" t="str">
        <f t="shared" si="144"/>
        <v/>
      </c>
    </row>
    <row r="9217" spans="1:1" x14ac:dyDescent="0.25">
      <c r="A9217" t="str">
        <f t="shared" si="144"/>
        <v/>
      </c>
    </row>
    <row r="9218" spans="1:1" x14ac:dyDescent="0.25">
      <c r="A9218" t="str">
        <f t="shared" si="144"/>
        <v/>
      </c>
    </row>
    <row r="9219" spans="1:1" x14ac:dyDescent="0.25">
      <c r="A9219" t="str">
        <f t="shared" si="144"/>
        <v/>
      </c>
    </row>
    <row r="9220" spans="1:1" x14ac:dyDescent="0.25">
      <c r="A9220" t="str">
        <f t="shared" si="144"/>
        <v/>
      </c>
    </row>
    <row r="9221" spans="1:1" x14ac:dyDescent="0.25">
      <c r="A9221" t="str">
        <f t="shared" ref="A9221:A9284" si="145">B9221&amp;C9221</f>
        <v/>
      </c>
    </row>
    <row r="9222" spans="1:1" x14ac:dyDescent="0.25">
      <c r="A9222" t="str">
        <f t="shared" si="145"/>
        <v/>
      </c>
    </row>
    <row r="9223" spans="1:1" x14ac:dyDescent="0.25">
      <c r="A9223" t="str">
        <f t="shared" si="145"/>
        <v/>
      </c>
    </row>
    <row r="9224" spans="1:1" x14ac:dyDescent="0.25">
      <c r="A9224" t="str">
        <f t="shared" si="145"/>
        <v/>
      </c>
    </row>
    <row r="9225" spans="1:1" x14ac:dyDescent="0.25">
      <c r="A9225" t="str">
        <f t="shared" si="145"/>
        <v/>
      </c>
    </row>
    <row r="9226" spans="1:1" x14ac:dyDescent="0.25">
      <c r="A9226" t="str">
        <f t="shared" si="145"/>
        <v/>
      </c>
    </row>
    <row r="9227" spans="1:1" x14ac:dyDescent="0.25">
      <c r="A9227" t="str">
        <f t="shared" si="145"/>
        <v/>
      </c>
    </row>
    <row r="9228" spans="1:1" x14ac:dyDescent="0.25">
      <c r="A9228" t="str">
        <f t="shared" si="145"/>
        <v/>
      </c>
    </row>
    <row r="9229" spans="1:1" x14ac:dyDescent="0.25">
      <c r="A9229" t="str">
        <f t="shared" si="145"/>
        <v/>
      </c>
    </row>
    <row r="9230" spans="1:1" x14ac:dyDescent="0.25">
      <c r="A9230" t="str">
        <f t="shared" si="145"/>
        <v/>
      </c>
    </row>
    <row r="9231" spans="1:1" x14ac:dyDescent="0.25">
      <c r="A9231" t="str">
        <f t="shared" si="145"/>
        <v/>
      </c>
    </row>
    <row r="9232" spans="1:1" x14ac:dyDescent="0.25">
      <c r="A9232" t="str">
        <f t="shared" si="145"/>
        <v/>
      </c>
    </row>
    <row r="9233" spans="1:1" x14ac:dyDescent="0.25">
      <c r="A9233" t="str">
        <f t="shared" si="145"/>
        <v/>
      </c>
    </row>
    <row r="9234" spans="1:1" x14ac:dyDescent="0.25">
      <c r="A9234" t="str">
        <f t="shared" si="145"/>
        <v/>
      </c>
    </row>
    <row r="9235" spans="1:1" x14ac:dyDescent="0.25">
      <c r="A9235" t="str">
        <f t="shared" si="145"/>
        <v/>
      </c>
    </row>
    <row r="9236" spans="1:1" x14ac:dyDescent="0.25">
      <c r="A9236" t="str">
        <f t="shared" si="145"/>
        <v/>
      </c>
    </row>
    <row r="9237" spans="1:1" x14ac:dyDescent="0.25">
      <c r="A9237" t="str">
        <f t="shared" si="145"/>
        <v/>
      </c>
    </row>
    <row r="9238" spans="1:1" x14ac:dyDescent="0.25">
      <c r="A9238" t="str">
        <f t="shared" si="145"/>
        <v/>
      </c>
    </row>
    <row r="9239" spans="1:1" x14ac:dyDescent="0.25">
      <c r="A9239" t="str">
        <f t="shared" si="145"/>
        <v/>
      </c>
    </row>
    <row r="9240" spans="1:1" x14ac:dyDescent="0.25">
      <c r="A9240" t="str">
        <f t="shared" si="145"/>
        <v/>
      </c>
    </row>
    <row r="9241" spans="1:1" x14ac:dyDescent="0.25">
      <c r="A9241" t="str">
        <f t="shared" si="145"/>
        <v/>
      </c>
    </row>
    <row r="9242" spans="1:1" x14ac:dyDescent="0.25">
      <c r="A9242" t="str">
        <f t="shared" si="145"/>
        <v/>
      </c>
    </row>
    <row r="9243" spans="1:1" x14ac:dyDescent="0.25">
      <c r="A9243" t="str">
        <f t="shared" si="145"/>
        <v/>
      </c>
    </row>
    <row r="9244" spans="1:1" x14ac:dyDescent="0.25">
      <c r="A9244" t="str">
        <f t="shared" si="145"/>
        <v/>
      </c>
    </row>
    <row r="9245" spans="1:1" x14ac:dyDescent="0.25">
      <c r="A9245" t="str">
        <f t="shared" si="145"/>
        <v/>
      </c>
    </row>
    <row r="9246" spans="1:1" x14ac:dyDescent="0.25">
      <c r="A9246" t="str">
        <f t="shared" si="145"/>
        <v/>
      </c>
    </row>
    <row r="9247" spans="1:1" x14ac:dyDescent="0.25">
      <c r="A9247" t="str">
        <f t="shared" si="145"/>
        <v/>
      </c>
    </row>
    <row r="9248" spans="1:1" x14ac:dyDescent="0.25">
      <c r="A9248" t="str">
        <f t="shared" si="145"/>
        <v/>
      </c>
    </row>
    <row r="9249" spans="1:1" x14ac:dyDescent="0.25">
      <c r="A9249" t="str">
        <f t="shared" si="145"/>
        <v/>
      </c>
    </row>
    <row r="9250" spans="1:1" x14ac:dyDescent="0.25">
      <c r="A9250" t="str">
        <f t="shared" si="145"/>
        <v/>
      </c>
    </row>
    <row r="9251" spans="1:1" x14ac:dyDescent="0.25">
      <c r="A9251" t="str">
        <f t="shared" si="145"/>
        <v/>
      </c>
    </row>
    <row r="9252" spans="1:1" x14ac:dyDescent="0.25">
      <c r="A9252" t="str">
        <f t="shared" si="145"/>
        <v/>
      </c>
    </row>
    <row r="9253" spans="1:1" x14ac:dyDescent="0.25">
      <c r="A9253" t="str">
        <f t="shared" si="145"/>
        <v/>
      </c>
    </row>
    <row r="9254" spans="1:1" x14ac:dyDescent="0.25">
      <c r="A9254" t="str">
        <f t="shared" si="145"/>
        <v/>
      </c>
    </row>
    <row r="9255" spans="1:1" x14ac:dyDescent="0.25">
      <c r="A9255" t="str">
        <f t="shared" si="145"/>
        <v/>
      </c>
    </row>
    <row r="9256" spans="1:1" x14ac:dyDescent="0.25">
      <c r="A9256" t="str">
        <f t="shared" si="145"/>
        <v/>
      </c>
    </row>
    <row r="9257" spans="1:1" x14ac:dyDescent="0.25">
      <c r="A9257" t="str">
        <f t="shared" si="145"/>
        <v/>
      </c>
    </row>
    <row r="9258" spans="1:1" x14ac:dyDescent="0.25">
      <c r="A9258" t="str">
        <f t="shared" si="145"/>
        <v/>
      </c>
    </row>
    <row r="9259" spans="1:1" x14ac:dyDescent="0.25">
      <c r="A9259" t="str">
        <f t="shared" si="145"/>
        <v/>
      </c>
    </row>
    <row r="9260" spans="1:1" x14ac:dyDescent="0.25">
      <c r="A9260" t="str">
        <f t="shared" si="145"/>
        <v/>
      </c>
    </row>
    <row r="9261" spans="1:1" x14ac:dyDescent="0.25">
      <c r="A9261" t="str">
        <f t="shared" si="145"/>
        <v/>
      </c>
    </row>
    <row r="9262" spans="1:1" x14ac:dyDescent="0.25">
      <c r="A9262" t="str">
        <f t="shared" si="145"/>
        <v/>
      </c>
    </row>
    <row r="9263" spans="1:1" x14ac:dyDescent="0.25">
      <c r="A9263" t="str">
        <f t="shared" si="145"/>
        <v/>
      </c>
    </row>
    <row r="9264" spans="1:1" x14ac:dyDescent="0.25">
      <c r="A9264" t="str">
        <f t="shared" si="145"/>
        <v/>
      </c>
    </row>
    <row r="9265" spans="1:1" x14ac:dyDescent="0.25">
      <c r="A9265" t="str">
        <f t="shared" si="145"/>
        <v/>
      </c>
    </row>
    <row r="9266" spans="1:1" x14ac:dyDescent="0.25">
      <c r="A9266" t="str">
        <f t="shared" si="145"/>
        <v/>
      </c>
    </row>
    <row r="9267" spans="1:1" x14ac:dyDescent="0.25">
      <c r="A9267" t="str">
        <f t="shared" si="145"/>
        <v/>
      </c>
    </row>
    <row r="9268" spans="1:1" x14ac:dyDescent="0.25">
      <c r="A9268" t="str">
        <f t="shared" si="145"/>
        <v/>
      </c>
    </row>
    <row r="9269" spans="1:1" x14ac:dyDescent="0.25">
      <c r="A9269" t="str">
        <f t="shared" si="145"/>
        <v/>
      </c>
    </row>
    <row r="9270" spans="1:1" x14ac:dyDescent="0.25">
      <c r="A9270" t="str">
        <f t="shared" si="145"/>
        <v/>
      </c>
    </row>
    <row r="9271" spans="1:1" x14ac:dyDescent="0.25">
      <c r="A9271" t="str">
        <f t="shared" si="145"/>
        <v/>
      </c>
    </row>
    <row r="9272" spans="1:1" x14ac:dyDescent="0.25">
      <c r="A9272" t="str">
        <f t="shared" si="145"/>
        <v/>
      </c>
    </row>
    <row r="9273" spans="1:1" x14ac:dyDescent="0.25">
      <c r="A9273" t="str">
        <f t="shared" si="145"/>
        <v/>
      </c>
    </row>
    <row r="9274" spans="1:1" x14ac:dyDescent="0.25">
      <c r="A9274" t="str">
        <f t="shared" si="145"/>
        <v/>
      </c>
    </row>
    <row r="9275" spans="1:1" x14ac:dyDescent="0.25">
      <c r="A9275" t="str">
        <f t="shared" si="145"/>
        <v/>
      </c>
    </row>
    <row r="9276" spans="1:1" x14ac:dyDescent="0.25">
      <c r="A9276" t="str">
        <f t="shared" si="145"/>
        <v/>
      </c>
    </row>
    <row r="9277" spans="1:1" x14ac:dyDescent="0.25">
      <c r="A9277" t="str">
        <f t="shared" si="145"/>
        <v/>
      </c>
    </row>
    <row r="9278" spans="1:1" x14ac:dyDescent="0.25">
      <c r="A9278" t="str">
        <f t="shared" si="145"/>
        <v/>
      </c>
    </row>
    <row r="9279" spans="1:1" x14ac:dyDescent="0.25">
      <c r="A9279" t="str">
        <f t="shared" si="145"/>
        <v/>
      </c>
    </row>
    <row r="9280" spans="1:1" x14ac:dyDescent="0.25">
      <c r="A9280" t="str">
        <f t="shared" si="145"/>
        <v/>
      </c>
    </row>
    <row r="9281" spans="1:1" x14ac:dyDescent="0.25">
      <c r="A9281" t="str">
        <f t="shared" si="145"/>
        <v/>
      </c>
    </row>
    <row r="9282" spans="1:1" x14ac:dyDescent="0.25">
      <c r="A9282" t="str">
        <f t="shared" si="145"/>
        <v/>
      </c>
    </row>
    <row r="9283" spans="1:1" x14ac:dyDescent="0.25">
      <c r="A9283" t="str">
        <f t="shared" si="145"/>
        <v/>
      </c>
    </row>
    <row r="9284" spans="1:1" x14ac:dyDescent="0.25">
      <c r="A9284" t="str">
        <f t="shared" si="145"/>
        <v/>
      </c>
    </row>
    <row r="9285" spans="1:1" x14ac:dyDescent="0.25">
      <c r="A9285" t="str">
        <f t="shared" ref="A9285:A9348" si="146">B9285&amp;C9285</f>
        <v/>
      </c>
    </row>
    <row r="9286" spans="1:1" x14ac:dyDescent="0.25">
      <c r="A9286" t="str">
        <f t="shared" si="146"/>
        <v/>
      </c>
    </row>
    <row r="9287" spans="1:1" x14ac:dyDescent="0.25">
      <c r="A9287" t="str">
        <f t="shared" si="146"/>
        <v/>
      </c>
    </row>
    <row r="9288" spans="1:1" x14ac:dyDescent="0.25">
      <c r="A9288" t="str">
        <f t="shared" si="146"/>
        <v/>
      </c>
    </row>
    <row r="9289" spans="1:1" x14ac:dyDescent="0.25">
      <c r="A9289" t="str">
        <f t="shared" si="146"/>
        <v/>
      </c>
    </row>
    <row r="9290" spans="1:1" x14ac:dyDescent="0.25">
      <c r="A9290" t="str">
        <f t="shared" si="146"/>
        <v/>
      </c>
    </row>
    <row r="9291" spans="1:1" x14ac:dyDescent="0.25">
      <c r="A9291" t="str">
        <f t="shared" si="146"/>
        <v/>
      </c>
    </row>
    <row r="9292" spans="1:1" x14ac:dyDescent="0.25">
      <c r="A9292" t="str">
        <f t="shared" si="146"/>
        <v/>
      </c>
    </row>
    <row r="9293" spans="1:1" x14ac:dyDescent="0.25">
      <c r="A9293" t="str">
        <f t="shared" si="146"/>
        <v/>
      </c>
    </row>
    <row r="9294" spans="1:1" x14ac:dyDescent="0.25">
      <c r="A9294" t="str">
        <f t="shared" si="146"/>
        <v/>
      </c>
    </row>
    <row r="9295" spans="1:1" x14ac:dyDescent="0.25">
      <c r="A9295" t="str">
        <f t="shared" si="146"/>
        <v/>
      </c>
    </row>
    <row r="9296" spans="1:1" x14ac:dyDescent="0.25">
      <c r="A9296" t="str">
        <f t="shared" si="146"/>
        <v/>
      </c>
    </row>
    <row r="9297" spans="1:1" x14ac:dyDescent="0.25">
      <c r="A9297" t="str">
        <f t="shared" si="146"/>
        <v/>
      </c>
    </row>
    <row r="9298" spans="1:1" x14ac:dyDescent="0.25">
      <c r="A9298" t="str">
        <f t="shared" si="146"/>
        <v/>
      </c>
    </row>
    <row r="9299" spans="1:1" x14ac:dyDescent="0.25">
      <c r="A9299" t="str">
        <f t="shared" si="146"/>
        <v/>
      </c>
    </row>
    <row r="9300" spans="1:1" x14ac:dyDescent="0.25">
      <c r="A9300" t="str">
        <f t="shared" si="146"/>
        <v/>
      </c>
    </row>
    <row r="9301" spans="1:1" x14ac:dyDescent="0.25">
      <c r="A9301" t="str">
        <f t="shared" si="146"/>
        <v/>
      </c>
    </row>
    <row r="9302" spans="1:1" x14ac:dyDescent="0.25">
      <c r="A9302" t="str">
        <f t="shared" si="146"/>
        <v/>
      </c>
    </row>
    <row r="9303" spans="1:1" x14ac:dyDescent="0.25">
      <c r="A9303" t="str">
        <f t="shared" si="146"/>
        <v/>
      </c>
    </row>
    <row r="9304" spans="1:1" x14ac:dyDescent="0.25">
      <c r="A9304" t="str">
        <f t="shared" si="146"/>
        <v/>
      </c>
    </row>
    <row r="9305" spans="1:1" x14ac:dyDescent="0.25">
      <c r="A9305" t="str">
        <f t="shared" si="146"/>
        <v/>
      </c>
    </row>
    <row r="9306" spans="1:1" x14ac:dyDescent="0.25">
      <c r="A9306" t="str">
        <f t="shared" si="146"/>
        <v/>
      </c>
    </row>
    <row r="9307" spans="1:1" x14ac:dyDescent="0.25">
      <c r="A9307" t="str">
        <f t="shared" si="146"/>
        <v/>
      </c>
    </row>
    <row r="9308" spans="1:1" x14ac:dyDescent="0.25">
      <c r="A9308" t="str">
        <f t="shared" si="146"/>
        <v/>
      </c>
    </row>
    <row r="9309" spans="1:1" x14ac:dyDescent="0.25">
      <c r="A9309" t="str">
        <f t="shared" si="146"/>
        <v/>
      </c>
    </row>
    <row r="9310" spans="1:1" x14ac:dyDescent="0.25">
      <c r="A9310" t="str">
        <f t="shared" si="146"/>
        <v/>
      </c>
    </row>
    <row r="9311" spans="1:1" x14ac:dyDescent="0.25">
      <c r="A9311" t="str">
        <f t="shared" si="146"/>
        <v/>
      </c>
    </row>
    <row r="9312" spans="1:1" x14ac:dyDescent="0.25">
      <c r="A9312" t="str">
        <f t="shared" si="146"/>
        <v/>
      </c>
    </row>
    <row r="9313" spans="1:1" x14ac:dyDescent="0.25">
      <c r="A9313" t="str">
        <f t="shared" si="146"/>
        <v/>
      </c>
    </row>
    <row r="9314" spans="1:1" x14ac:dyDescent="0.25">
      <c r="A9314" t="str">
        <f t="shared" si="146"/>
        <v/>
      </c>
    </row>
    <row r="9315" spans="1:1" x14ac:dyDescent="0.25">
      <c r="A9315" t="str">
        <f t="shared" si="146"/>
        <v/>
      </c>
    </row>
    <row r="9316" spans="1:1" x14ac:dyDescent="0.25">
      <c r="A9316" t="str">
        <f t="shared" si="146"/>
        <v/>
      </c>
    </row>
    <row r="9317" spans="1:1" x14ac:dyDescent="0.25">
      <c r="A9317" t="str">
        <f t="shared" si="146"/>
        <v/>
      </c>
    </row>
    <row r="9318" spans="1:1" x14ac:dyDescent="0.25">
      <c r="A9318" t="str">
        <f t="shared" si="146"/>
        <v/>
      </c>
    </row>
    <row r="9319" spans="1:1" x14ac:dyDescent="0.25">
      <c r="A9319" t="str">
        <f t="shared" si="146"/>
        <v/>
      </c>
    </row>
    <row r="9320" spans="1:1" x14ac:dyDescent="0.25">
      <c r="A9320" t="str">
        <f t="shared" si="146"/>
        <v/>
      </c>
    </row>
    <row r="9321" spans="1:1" x14ac:dyDescent="0.25">
      <c r="A9321" t="str">
        <f t="shared" si="146"/>
        <v/>
      </c>
    </row>
    <row r="9322" spans="1:1" x14ac:dyDescent="0.25">
      <c r="A9322" t="str">
        <f t="shared" si="146"/>
        <v/>
      </c>
    </row>
    <row r="9323" spans="1:1" x14ac:dyDescent="0.25">
      <c r="A9323" t="str">
        <f t="shared" si="146"/>
        <v/>
      </c>
    </row>
    <row r="9324" spans="1:1" x14ac:dyDescent="0.25">
      <c r="A9324" t="str">
        <f t="shared" si="146"/>
        <v/>
      </c>
    </row>
    <row r="9325" spans="1:1" x14ac:dyDescent="0.25">
      <c r="A9325" t="str">
        <f t="shared" si="146"/>
        <v/>
      </c>
    </row>
    <row r="9326" spans="1:1" x14ac:dyDescent="0.25">
      <c r="A9326" t="str">
        <f t="shared" si="146"/>
        <v/>
      </c>
    </row>
    <row r="9327" spans="1:1" x14ac:dyDescent="0.25">
      <c r="A9327" t="str">
        <f t="shared" si="146"/>
        <v/>
      </c>
    </row>
    <row r="9328" spans="1:1" x14ac:dyDescent="0.25">
      <c r="A9328" t="str">
        <f t="shared" si="146"/>
        <v/>
      </c>
    </row>
    <row r="9329" spans="1:1" x14ac:dyDescent="0.25">
      <c r="A9329" t="str">
        <f t="shared" si="146"/>
        <v/>
      </c>
    </row>
    <row r="9330" spans="1:1" x14ac:dyDescent="0.25">
      <c r="A9330" t="str">
        <f t="shared" si="146"/>
        <v/>
      </c>
    </row>
    <row r="9331" spans="1:1" x14ac:dyDescent="0.25">
      <c r="A9331" t="str">
        <f t="shared" si="146"/>
        <v/>
      </c>
    </row>
    <row r="9332" spans="1:1" x14ac:dyDescent="0.25">
      <c r="A9332" t="str">
        <f t="shared" si="146"/>
        <v/>
      </c>
    </row>
    <row r="9333" spans="1:1" x14ac:dyDescent="0.25">
      <c r="A9333" t="str">
        <f t="shared" si="146"/>
        <v/>
      </c>
    </row>
    <row r="9334" spans="1:1" x14ac:dyDescent="0.25">
      <c r="A9334" t="str">
        <f t="shared" si="146"/>
        <v/>
      </c>
    </row>
    <row r="9335" spans="1:1" x14ac:dyDescent="0.25">
      <c r="A9335" t="str">
        <f t="shared" si="146"/>
        <v/>
      </c>
    </row>
    <row r="9336" spans="1:1" x14ac:dyDescent="0.25">
      <c r="A9336" t="str">
        <f t="shared" si="146"/>
        <v/>
      </c>
    </row>
    <row r="9337" spans="1:1" x14ac:dyDescent="0.25">
      <c r="A9337" t="str">
        <f t="shared" si="146"/>
        <v/>
      </c>
    </row>
    <row r="9338" spans="1:1" x14ac:dyDescent="0.25">
      <c r="A9338" t="str">
        <f t="shared" si="146"/>
        <v/>
      </c>
    </row>
    <row r="9339" spans="1:1" x14ac:dyDescent="0.25">
      <c r="A9339" t="str">
        <f t="shared" si="146"/>
        <v/>
      </c>
    </row>
    <row r="9340" spans="1:1" x14ac:dyDescent="0.25">
      <c r="A9340" t="str">
        <f t="shared" si="146"/>
        <v/>
      </c>
    </row>
    <row r="9341" spans="1:1" x14ac:dyDescent="0.25">
      <c r="A9341" t="str">
        <f t="shared" si="146"/>
        <v/>
      </c>
    </row>
    <row r="9342" spans="1:1" x14ac:dyDescent="0.25">
      <c r="A9342" t="str">
        <f t="shared" si="146"/>
        <v/>
      </c>
    </row>
    <row r="9343" spans="1:1" x14ac:dyDescent="0.25">
      <c r="A9343" t="str">
        <f t="shared" si="146"/>
        <v/>
      </c>
    </row>
    <row r="9344" spans="1:1" x14ac:dyDescent="0.25">
      <c r="A9344" t="str">
        <f t="shared" si="146"/>
        <v/>
      </c>
    </row>
    <row r="9345" spans="1:1" x14ac:dyDescent="0.25">
      <c r="A9345" t="str">
        <f t="shared" si="146"/>
        <v/>
      </c>
    </row>
    <row r="9346" spans="1:1" x14ac:dyDescent="0.25">
      <c r="A9346" t="str">
        <f t="shared" si="146"/>
        <v/>
      </c>
    </row>
    <row r="9347" spans="1:1" x14ac:dyDescent="0.25">
      <c r="A9347" t="str">
        <f t="shared" si="146"/>
        <v/>
      </c>
    </row>
    <row r="9348" spans="1:1" x14ac:dyDescent="0.25">
      <c r="A9348" t="str">
        <f t="shared" si="146"/>
        <v/>
      </c>
    </row>
    <row r="9349" spans="1:1" x14ac:dyDescent="0.25">
      <c r="A9349" t="str">
        <f t="shared" ref="A9349:A9412" si="147">B9349&amp;C9349</f>
        <v/>
      </c>
    </row>
    <row r="9350" spans="1:1" x14ac:dyDescent="0.25">
      <c r="A9350" t="str">
        <f t="shared" si="147"/>
        <v/>
      </c>
    </row>
    <row r="9351" spans="1:1" x14ac:dyDescent="0.25">
      <c r="A9351" t="str">
        <f t="shared" si="147"/>
        <v/>
      </c>
    </row>
    <row r="9352" spans="1:1" x14ac:dyDescent="0.25">
      <c r="A9352" t="str">
        <f t="shared" si="147"/>
        <v/>
      </c>
    </row>
    <row r="9353" spans="1:1" x14ac:dyDescent="0.25">
      <c r="A9353" t="str">
        <f t="shared" si="147"/>
        <v/>
      </c>
    </row>
    <row r="9354" spans="1:1" x14ac:dyDescent="0.25">
      <c r="A9354" t="str">
        <f t="shared" si="147"/>
        <v/>
      </c>
    </row>
    <row r="9355" spans="1:1" x14ac:dyDescent="0.25">
      <c r="A9355" t="str">
        <f t="shared" si="147"/>
        <v/>
      </c>
    </row>
    <row r="9356" spans="1:1" x14ac:dyDescent="0.25">
      <c r="A9356" t="str">
        <f t="shared" si="147"/>
        <v/>
      </c>
    </row>
    <row r="9357" spans="1:1" x14ac:dyDescent="0.25">
      <c r="A9357" t="str">
        <f t="shared" si="147"/>
        <v/>
      </c>
    </row>
    <row r="9358" spans="1:1" x14ac:dyDescent="0.25">
      <c r="A9358" t="str">
        <f t="shared" si="147"/>
        <v/>
      </c>
    </row>
    <row r="9359" spans="1:1" x14ac:dyDescent="0.25">
      <c r="A9359" t="str">
        <f t="shared" si="147"/>
        <v/>
      </c>
    </row>
    <row r="9360" spans="1:1" x14ac:dyDescent="0.25">
      <c r="A9360" t="str">
        <f t="shared" si="147"/>
        <v/>
      </c>
    </row>
    <row r="9361" spans="1:1" x14ac:dyDescent="0.25">
      <c r="A9361" t="str">
        <f t="shared" si="147"/>
        <v/>
      </c>
    </row>
    <row r="9362" spans="1:1" x14ac:dyDescent="0.25">
      <c r="A9362" t="str">
        <f t="shared" si="147"/>
        <v/>
      </c>
    </row>
    <row r="9363" spans="1:1" x14ac:dyDescent="0.25">
      <c r="A9363" t="str">
        <f t="shared" si="147"/>
        <v/>
      </c>
    </row>
    <row r="9364" spans="1:1" x14ac:dyDescent="0.25">
      <c r="A9364" t="str">
        <f t="shared" si="147"/>
        <v/>
      </c>
    </row>
    <row r="9365" spans="1:1" x14ac:dyDescent="0.25">
      <c r="A9365" t="str">
        <f t="shared" si="147"/>
        <v/>
      </c>
    </row>
    <row r="9366" spans="1:1" x14ac:dyDescent="0.25">
      <c r="A9366" t="str">
        <f t="shared" si="147"/>
        <v/>
      </c>
    </row>
    <row r="9367" spans="1:1" x14ac:dyDescent="0.25">
      <c r="A9367" t="str">
        <f t="shared" si="147"/>
        <v/>
      </c>
    </row>
    <row r="9368" spans="1:1" x14ac:dyDescent="0.25">
      <c r="A9368" t="str">
        <f t="shared" si="147"/>
        <v/>
      </c>
    </row>
    <row r="9369" spans="1:1" x14ac:dyDescent="0.25">
      <c r="A9369" t="str">
        <f t="shared" si="147"/>
        <v/>
      </c>
    </row>
    <row r="9370" spans="1:1" x14ac:dyDescent="0.25">
      <c r="A9370" t="str">
        <f t="shared" si="147"/>
        <v/>
      </c>
    </row>
    <row r="9371" spans="1:1" x14ac:dyDescent="0.25">
      <c r="A9371" t="str">
        <f t="shared" si="147"/>
        <v/>
      </c>
    </row>
    <row r="9372" spans="1:1" x14ac:dyDescent="0.25">
      <c r="A9372" t="str">
        <f t="shared" si="147"/>
        <v/>
      </c>
    </row>
    <row r="9373" spans="1:1" x14ac:dyDescent="0.25">
      <c r="A9373" t="str">
        <f t="shared" si="147"/>
        <v/>
      </c>
    </row>
    <row r="9374" spans="1:1" x14ac:dyDescent="0.25">
      <c r="A9374" t="str">
        <f t="shared" si="147"/>
        <v/>
      </c>
    </row>
    <row r="9375" spans="1:1" x14ac:dyDescent="0.25">
      <c r="A9375" t="str">
        <f t="shared" si="147"/>
        <v/>
      </c>
    </row>
    <row r="9376" spans="1:1" x14ac:dyDescent="0.25">
      <c r="A9376" t="str">
        <f t="shared" si="147"/>
        <v/>
      </c>
    </row>
    <row r="9377" spans="1:1" x14ac:dyDescent="0.25">
      <c r="A9377" t="str">
        <f t="shared" si="147"/>
        <v/>
      </c>
    </row>
    <row r="9378" spans="1:1" x14ac:dyDescent="0.25">
      <c r="A9378" t="str">
        <f t="shared" si="147"/>
        <v/>
      </c>
    </row>
    <row r="9379" spans="1:1" x14ac:dyDescent="0.25">
      <c r="A9379" t="str">
        <f t="shared" si="147"/>
        <v/>
      </c>
    </row>
    <row r="9380" spans="1:1" x14ac:dyDescent="0.25">
      <c r="A9380" t="str">
        <f t="shared" si="147"/>
        <v/>
      </c>
    </row>
    <row r="9381" spans="1:1" x14ac:dyDescent="0.25">
      <c r="A9381" t="str">
        <f t="shared" si="147"/>
        <v/>
      </c>
    </row>
    <row r="9382" spans="1:1" x14ac:dyDescent="0.25">
      <c r="A9382" t="str">
        <f t="shared" si="147"/>
        <v/>
      </c>
    </row>
    <row r="9383" spans="1:1" x14ac:dyDescent="0.25">
      <c r="A9383" t="str">
        <f t="shared" si="147"/>
        <v/>
      </c>
    </row>
    <row r="9384" spans="1:1" x14ac:dyDescent="0.25">
      <c r="A9384" t="str">
        <f t="shared" si="147"/>
        <v/>
      </c>
    </row>
    <row r="9385" spans="1:1" x14ac:dyDescent="0.25">
      <c r="A9385" t="str">
        <f t="shared" si="147"/>
        <v/>
      </c>
    </row>
    <row r="9386" spans="1:1" x14ac:dyDescent="0.25">
      <c r="A9386" t="str">
        <f t="shared" si="147"/>
        <v/>
      </c>
    </row>
    <row r="9387" spans="1:1" x14ac:dyDescent="0.25">
      <c r="A9387" t="str">
        <f t="shared" si="147"/>
        <v/>
      </c>
    </row>
    <row r="9388" spans="1:1" x14ac:dyDescent="0.25">
      <c r="A9388" t="str">
        <f t="shared" si="147"/>
        <v/>
      </c>
    </row>
    <row r="9389" spans="1:1" x14ac:dyDescent="0.25">
      <c r="A9389" t="str">
        <f t="shared" si="147"/>
        <v/>
      </c>
    </row>
    <row r="9390" spans="1:1" x14ac:dyDescent="0.25">
      <c r="A9390" t="str">
        <f t="shared" si="147"/>
        <v/>
      </c>
    </row>
    <row r="9391" spans="1:1" x14ac:dyDescent="0.25">
      <c r="A9391" t="str">
        <f t="shared" si="147"/>
        <v/>
      </c>
    </row>
    <row r="9392" spans="1:1" x14ac:dyDescent="0.25">
      <c r="A9392" t="str">
        <f t="shared" si="147"/>
        <v/>
      </c>
    </row>
    <row r="9393" spans="1:1" x14ac:dyDescent="0.25">
      <c r="A9393" t="str">
        <f t="shared" si="147"/>
        <v/>
      </c>
    </row>
    <row r="9394" spans="1:1" x14ac:dyDescent="0.25">
      <c r="A9394" t="str">
        <f t="shared" si="147"/>
        <v/>
      </c>
    </row>
    <row r="9395" spans="1:1" x14ac:dyDescent="0.25">
      <c r="A9395" t="str">
        <f t="shared" si="147"/>
        <v/>
      </c>
    </row>
    <row r="9396" spans="1:1" x14ac:dyDescent="0.25">
      <c r="A9396" t="str">
        <f t="shared" si="147"/>
        <v/>
      </c>
    </row>
    <row r="9397" spans="1:1" x14ac:dyDescent="0.25">
      <c r="A9397" t="str">
        <f t="shared" si="147"/>
        <v/>
      </c>
    </row>
    <row r="9398" spans="1:1" x14ac:dyDescent="0.25">
      <c r="A9398" t="str">
        <f t="shared" si="147"/>
        <v/>
      </c>
    </row>
    <row r="9399" spans="1:1" x14ac:dyDescent="0.25">
      <c r="A9399" t="str">
        <f t="shared" si="147"/>
        <v/>
      </c>
    </row>
    <row r="9400" spans="1:1" x14ac:dyDescent="0.25">
      <c r="A9400" t="str">
        <f t="shared" si="147"/>
        <v/>
      </c>
    </row>
    <row r="9401" spans="1:1" x14ac:dyDescent="0.25">
      <c r="A9401" t="str">
        <f t="shared" si="147"/>
        <v/>
      </c>
    </row>
    <row r="9402" spans="1:1" x14ac:dyDescent="0.25">
      <c r="A9402" t="str">
        <f t="shared" si="147"/>
        <v/>
      </c>
    </row>
    <row r="9403" spans="1:1" x14ac:dyDescent="0.25">
      <c r="A9403" t="str">
        <f t="shared" si="147"/>
        <v/>
      </c>
    </row>
    <row r="9404" spans="1:1" x14ac:dyDescent="0.25">
      <c r="A9404" t="str">
        <f t="shared" si="147"/>
        <v/>
      </c>
    </row>
    <row r="9405" spans="1:1" x14ac:dyDescent="0.25">
      <c r="A9405" t="str">
        <f t="shared" si="147"/>
        <v/>
      </c>
    </row>
    <row r="9406" spans="1:1" x14ac:dyDescent="0.25">
      <c r="A9406" t="str">
        <f t="shared" si="147"/>
        <v/>
      </c>
    </row>
    <row r="9407" spans="1:1" x14ac:dyDescent="0.25">
      <c r="A9407" t="str">
        <f t="shared" si="147"/>
        <v/>
      </c>
    </row>
    <row r="9408" spans="1:1" x14ac:dyDescent="0.25">
      <c r="A9408" t="str">
        <f t="shared" si="147"/>
        <v/>
      </c>
    </row>
    <row r="9409" spans="1:1" x14ac:dyDescent="0.25">
      <c r="A9409" t="str">
        <f t="shared" si="147"/>
        <v/>
      </c>
    </row>
    <row r="9410" spans="1:1" x14ac:dyDescent="0.25">
      <c r="A9410" t="str">
        <f t="shared" si="147"/>
        <v/>
      </c>
    </row>
    <row r="9411" spans="1:1" x14ac:dyDescent="0.25">
      <c r="A9411" t="str">
        <f t="shared" si="147"/>
        <v/>
      </c>
    </row>
    <row r="9412" spans="1:1" x14ac:dyDescent="0.25">
      <c r="A9412" t="str">
        <f t="shared" si="147"/>
        <v/>
      </c>
    </row>
    <row r="9413" spans="1:1" x14ac:dyDescent="0.25">
      <c r="A9413" t="str">
        <f t="shared" ref="A9413:A9476" si="148">B9413&amp;C9413</f>
        <v/>
      </c>
    </row>
    <row r="9414" spans="1:1" x14ac:dyDescent="0.25">
      <c r="A9414" t="str">
        <f t="shared" si="148"/>
        <v/>
      </c>
    </row>
    <row r="9415" spans="1:1" x14ac:dyDescent="0.25">
      <c r="A9415" t="str">
        <f t="shared" si="148"/>
        <v/>
      </c>
    </row>
    <row r="9416" spans="1:1" x14ac:dyDescent="0.25">
      <c r="A9416" t="str">
        <f t="shared" si="148"/>
        <v/>
      </c>
    </row>
    <row r="9417" spans="1:1" x14ac:dyDescent="0.25">
      <c r="A9417" t="str">
        <f t="shared" si="148"/>
        <v/>
      </c>
    </row>
    <row r="9418" spans="1:1" x14ac:dyDescent="0.25">
      <c r="A9418" t="str">
        <f t="shared" si="148"/>
        <v/>
      </c>
    </row>
    <row r="9419" spans="1:1" x14ac:dyDescent="0.25">
      <c r="A9419" t="str">
        <f t="shared" si="148"/>
        <v/>
      </c>
    </row>
    <row r="9420" spans="1:1" x14ac:dyDescent="0.25">
      <c r="A9420" t="str">
        <f t="shared" si="148"/>
        <v/>
      </c>
    </row>
    <row r="9421" spans="1:1" x14ac:dyDescent="0.25">
      <c r="A9421" t="str">
        <f t="shared" si="148"/>
        <v/>
      </c>
    </row>
    <row r="9422" spans="1:1" x14ac:dyDescent="0.25">
      <c r="A9422" t="str">
        <f t="shared" si="148"/>
        <v/>
      </c>
    </row>
    <row r="9423" spans="1:1" x14ac:dyDescent="0.25">
      <c r="A9423" t="str">
        <f t="shared" si="148"/>
        <v/>
      </c>
    </row>
    <row r="9424" spans="1:1" x14ac:dyDescent="0.25">
      <c r="A9424" t="str">
        <f t="shared" si="148"/>
        <v/>
      </c>
    </row>
    <row r="9425" spans="1:1" x14ac:dyDescent="0.25">
      <c r="A9425" t="str">
        <f t="shared" si="148"/>
        <v/>
      </c>
    </row>
    <row r="9426" spans="1:1" x14ac:dyDescent="0.25">
      <c r="A9426" t="str">
        <f t="shared" si="148"/>
        <v/>
      </c>
    </row>
    <row r="9427" spans="1:1" x14ac:dyDescent="0.25">
      <c r="A9427" t="str">
        <f t="shared" si="148"/>
        <v/>
      </c>
    </row>
    <row r="9428" spans="1:1" x14ac:dyDescent="0.25">
      <c r="A9428" t="str">
        <f t="shared" si="148"/>
        <v/>
      </c>
    </row>
    <row r="9429" spans="1:1" x14ac:dyDescent="0.25">
      <c r="A9429" t="str">
        <f t="shared" si="148"/>
        <v/>
      </c>
    </row>
    <row r="9430" spans="1:1" x14ac:dyDescent="0.25">
      <c r="A9430" t="str">
        <f t="shared" si="148"/>
        <v/>
      </c>
    </row>
    <row r="9431" spans="1:1" x14ac:dyDescent="0.25">
      <c r="A9431" t="str">
        <f t="shared" si="148"/>
        <v/>
      </c>
    </row>
    <row r="9432" spans="1:1" x14ac:dyDescent="0.25">
      <c r="A9432" t="str">
        <f t="shared" si="148"/>
        <v/>
      </c>
    </row>
    <row r="9433" spans="1:1" x14ac:dyDescent="0.25">
      <c r="A9433" t="str">
        <f t="shared" si="148"/>
        <v/>
      </c>
    </row>
    <row r="9434" spans="1:1" x14ac:dyDescent="0.25">
      <c r="A9434" t="str">
        <f t="shared" si="148"/>
        <v/>
      </c>
    </row>
    <row r="9435" spans="1:1" x14ac:dyDescent="0.25">
      <c r="A9435" t="str">
        <f t="shared" si="148"/>
        <v/>
      </c>
    </row>
    <row r="9436" spans="1:1" x14ac:dyDescent="0.25">
      <c r="A9436" t="str">
        <f t="shared" si="148"/>
        <v/>
      </c>
    </row>
    <row r="9437" spans="1:1" x14ac:dyDescent="0.25">
      <c r="A9437" t="str">
        <f t="shared" si="148"/>
        <v/>
      </c>
    </row>
    <row r="9438" spans="1:1" x14ac:dyDescent="0.25">
      <c r="A9438" t="str">
        <f t="shared" si="148"/>
        <v/>
      </c>
    </row>
    <row r="9439" spans="1:1" x14ac:dyDescent="0.25">
      <c r="A9439" t="str">
        <f t="shared" si="148"/>
        <v/>
      </c>
    </row>
    <row r="9440" spans="1:1" x14ac:dyDescent="0.25">
      <c r="A9440" t="str">
        <f t="shared" si="148"/>
        <v/>
      </c>
    </row>
    <row r="9441" spans="1:1" x14ac:dyDescent="0.25">
      <c r="A9441" t="str">
        <f t="shared" si="148"/>
        <v/>
      </c>
    </row>
    <row r="9442" spans="1:1" x14ac:dyDescent="0.25">
      <c r="A9442" t="str">
        <f t="shared" si="148"/>
        <v/>
      </c>
    </row>
    <row r="9443" spans="1:1" x14ac:dyDescent="0.25">
      <c r="A9443" t="str">
        <f t="shared" si="148"/>
        <v/>
      </c>
    </row>
    <row r="9444" spans="1:1" x14ac:dyDescent="0.25">
      <c r="A9444" t="str">
        <f t="shared" si="148"/>
        <v/>
      </c>
    </row>
    <row r="9445" spans="1:1" x14ac:dyDescent="0.25">
      <c r="A9445" t="str">
        <f t="shared" si="148"/>
        <v/>
      </c>
    </row>
    <row r="9446" spans="1:1" x14ac:dyDescent="0.25">
      <c r="A9446" t="str">
        <f t="shared" si="148"/>
        <v/>
      </c>
    </row>
    <row r="9447" spans="1:1" x14ac:dyDescent="0.25">
      <c r="A9447" t="str">
        <f t="shared" si="148"/>
        <v/>
      </c>
    </row>
    <row r="9448" spans="1:1" x14ac:dyDescent="0.25">
      <c r="A9448" t="str">
        <f t="shared" si="148"/>
        <v/>
      </c>
    </row>
    <row r="9449" spans="1:1" x14ac:dyDescent="0.25">
      <c r="A9449" t="str">
        <f t="shared" si="148"/>
        <v/>
      </c>
    </row>
    <row r="9450" spans="1:1" x14ac:dyDescent="0.25">
      <c r="A9450" t="str">
        <f t="shared" si="148"/>
        <v/>
      </c>
    </row>
    <row r="9451" spans="1:1" x14ac:dyDescent="0.25">
      <c r="A9451" t="str">
        <f t="shared" si="148"/>
        <v/>
      </c>
    </row>
    <row r="9452" spans="1:1" x14ac:dyDescent="0.25">
      <c r="A9452" t="str">
        <f t="shared" si="148"/>
        <v/>
      </c>
    </row>
    <row r="9453" spans="1:1" x14ac:dyDescent="0.25">
      <c r="A9453" t="str">
        <f t="shared" si="148"/>
        <v/>
      </c>
    </row>
    <row r="9454" spans="1:1" x14ac:dyDescent="0.25">
      <c r="A9454" t="str">
        <f t="shared" si="148"/>
        <v/>
      </c>
    </row>
    <row r="9455" spans="1:1" x14ac:dyDescent="0.25">
      <c r="A9455" t="str">
        <f t="shared" si="148"/>
        <v/>
      </c>
    </row>
    <row r="9456" spans="1:1" x14ac:dyDescent="0.25">
      <c r="A9456" t="str">
        <f t="shared" si="148"/>
        <v/>
      </c>
    </row>
    <row r="9457" spans="1:1" x14ac:dyDescent="0.25">
      <c r="A9457" t="str">
        <f t="shared" si="148"/>
        <v/>
      </c>
    </row>
    <row r="9458" spans="1:1" x14ac:dyDescent="0.25">
      <c r="A9458" t="str">
        <f t="shared" si="148"/>
        <v/>
      </c>
    </row>
    <row r="9459" spans="1:1" x14ac:dyDescent="0.25">
      <c r="A9459" t="str">
        <f t="shared" si="148"/>
        <v/>
      </c>
    </row>
    <row r="9460" spans="1:1" x14ac:dyDescent="0.25">
      <c r="A9460" t="str">
        <f t="shared" si="148"/>
        <v/>
      </c>
    </row>
    <row r="9461" spans="1:1" x14ac:dyDescent="0.25">
      <c r="A9461" t="str">
        <f t="shared" si="148"/>
        <v/>
      </c>
    </row>
    <row r="9462" spans="1:1" x14ac:dyDescent="0.25">
      <c r="A9462" t="str">
        <f t="shared" si="148"/>
        <v/>
      </c>
    </row>
    <row r="9463" spans="1:1" x14ac:dyDescent="0.25">
      <c r="A9463" t="str">
        <f t="shared" si="148"/>
        <v/>
      </c>
    </row>
    <row r="9464" spans="1:1" x14ac:dyDescent="0.25">
      <c r="A9464" t="str">
        <f t="shared" si="148"/>
        <v/>
      </c>
    </row>
    <row r="9465" spans="1:1" x14ac:dyDescent="0.25">
      <c r="A9465" t="str">
        <f t="shared" si="148"/>
        <v/>
      </c>
    </row>
    <row r="9466" spans="1:1" x14ac:dyDescent="0.25">
      <c r="A9466" t="str">
        <f t="shared" si="148"/>
        <v/>
      </c>
    </row>
    <row r="9467" spans="1:1" x14ac:dyDescent="0.25">
      <c r="A9467" t="str">
        <f t="shared" si="148"/>
        <v/>
      </c>
    </row>
    <row r="9468" spans="1:1" x14ac:dyDescent="0.25">
      <c r="A9468" t="str">
        <f t="shared" si="148"/>
        <v/>
      </c>
    </row>
    <row r="9469" spans="1:1" x14ac:dyDescent="0.25">
      <c r="A9469" t="str">
        <f t="shared" si="148"/>
        <v/>
      </c>
    </row>
    <row r="9470" spans="1:1" x14ac:dyDescent="0.25">
      <c r="A9470" t="str">
        <f t="shared" si="148"/>
        <v/>
      </c>
    </row>
    <row r="9471" spans="1:1" x14ac:dyDescent="0.25">
      <c r="A9471" t="str">
        <f t="shared" si="148"/>
        <v/>
      </c>
    </row>
    <row r="9472" spans="1:1" x14ac:dyDescent="0.25">
      <c r="A9472" t="str">
        <f t="shared" si="148"/>
        <v/>
      </c>
    </row>
    <row r="9473" spans="1:1" x14ac:dyDescent="0.25">
      <c r="A9473" t="str">
        <f t="shared" si="148"/>
        <v/>
      </c>
    </row>
    <row r="9474" spans="1:1" x14ac:dyDescent="0.25">
      <c r="A9474" t="str">
        <f t="shared" si="148"/>
        <v/>
      </c>
    </row>
    <row r="9475" spans="1:1" x14ac:dyDescent="0.25">
      <c r="A9475" t="str">
        <f t="shared" si="148"/>
        <v/>
      </c>
    </row>
    <row r="9476" spans="1:1" x14ac:dyDescent="0.25">
      <c r="A9476" t="str">
        <f t="shared" si="148"/>
        <v/>
      </c>
    </row>
    <row r="9477" spans="1:1" x14ac:dyDescent="0.25">
      <c r="A9477" t="str">
        <f t="shared" ref="A9477:A9540" si="149">B9477&amp;C9477</f>
        <v/>
      </c>
    </row>
    <row r="9478" spans="1:1" x14ac:dyDescent="0.25">
      <c r="A9478" t="str">
        <f t="shared" si="149"/>
        <v/>
      </c>
    </row>
    <row r="9479" spans="1:1" x14ac:dyDescent="0.25">
      <c r="A9479" t="str">
        <f t="shared" si="149"/>
        <v/>
      </c>
    </row>
    <row r="9480" spans="1:1" x14ac:dyDescent="0.25">
      <c r="A9480" t="str">
        <f t="shared" si="149"/>
        <v/>
      </c>
    </row>
    <row r="9481" spans="1:1" x14ac:dyDescent="0.25">
      <c r="A9481" t="str">
        <f t="shared" si="149"/>
        <v/>
      </c>
    </row>
    <row r="9482" spans="1:1" x14ac:dyDescent="0.25">
      <c r="A9482" t="str">
        <f t="shared" si="149"/>
        <v/>
      </c>
    </row>
    <row r="9483" spans="1:1" x14ac:dyDescent="0.25">
      <c r="A9483" t="str">
        <f t="shared" si="149"/>
        <v/>
      </c>
    </row>
    <row r="9484" spans="1:1" x14ac:dyDescent="0.25">
      <c r="A9484" t="str">
        <f t="shared" si="149"/>
        <v/>
      </c>
    </row>
    <row r="9485" spans="1:1" x14ac:dyDescent="0.25">
      <c r="A9485" t="str">
        <f t="shared" si="149"/>
        <v/>
      </c>
    </row>
    <row r="9486" spans="1:1" x14ac:dyDescent="0.25">
      <c r="A9486" t="str">
        <f t="shared" si="149"/>
        <v/>
      </c>
    </row>
    <row r="9487" spans="1:1" x14ac:dyDescent="0.25">
      <c r="A9487" t="str">
        <f t="shared" si="149"/>
        <v/>
      </c>
    </row>
    <row r="9488" spans="1:1" x14ac:dyDescent="0.25">
      <c r="A9488" t="str">
        <f t="shared" si="149"/>
        <v/>
      </c>
    </row>
    <row r="9489" spans="1:1" x14ac:dyDescent="0.25">
      <c r="A9489" t="str">
        <f t="shared" si="149"/>
        <v/>
      </c>
    </row>
    <row r="9490" spans="1:1" x14ac:dyDescent="0.25">
      <c r="A9490" t="str">
        <f t="shared" si="149"/>
        <v/>
      </c>
    </row>
    <row r="9491" spans="1:1" x14ac:dyDescent="0.25">
      <c r="A9491" t="str">
        <f t="shared" si="149"/>
        <v/>
      </c>
    </row>
    <row r="9492" spans="1:1" x14ac:dyDescent="0.25">
      <c r="A9492" t="str">
        <f t="shared" si="149"/>
        <v/>
      </c>
    </row>
    <row r="9493" spans="1:1" x14ac:dyDescent="0.25">
      <c r="A9493" t="str">
        <f t="shared" si="149"/>
        <v/>
      </c>
    </row>
    <row r="9494" spans="1:1" x14ac:dyDescent="0.25">
      <c r="A9494" t="str">
        <f t="shared" si="149"/>
        <v/>
      </c>
    </row>
    <row r="9495" spans="1:1" x14ac:dyDescent="0.25">
      <c r="A9495" t="str">
        <f t="shared" si="149"/>
        <v/>
      </c>
    </row>
    <row r="9496" spans="1:1" x14ac:dyDescent="0.25">
      <c r="A9496" t="str">
        <f t="shared" si="149"/>
        <v/>
      </c>
    </row>
    <row r="9497" spans="1:1" x14ac:dyDescent="0.25">
      <c r="A9497" t="str">
        <f t="shared" si="149"/>
        <v/>
      </c>
    </row>
    <row r="9498" spans="1:1" x14ac:dyDescent="0.25">
      <c r="A9498" t="str">
        <f t="shared" si="149"/>
        <v/>
      </c>
    </row>
    <row r="9499" spans="1:1" x14ac:dyDescent="0.25">
      <c r="A9499" t="str">
        <f t="shared" si="149"/>
        <v/>
      </c>
    </row>
    <row r="9500" spans="1:1" x14ac:dyDescent="0.25">
      <c r="A9500" t="str">
        <f t="shared" si="149"/>
        <v/>
      </c>
    </row>
    <row r="9501" spans="1:1" x14ac:dyDescent="0.25">
      <c r="A9501" t="str">
        <f t="shared" si="149"/>
        <v/>
      </c>
    </row>
    <row r="9502" spans="1:1" x14ac:dyDescent="0.25">
      <c r="A9502" t="str">
        <f t="shared" si="149"/>
        <v/>
      </c>
    </row>
    <row r="9503" spans="1:1" x14ac:dyDescent="0.25">
      <c r="A9503" t="str">
        <f t="shared" si="149"/>
        <v/>
      </c>
    </row>
    <row r="9504" spans="1:1" x14ac:dyDescent="0.25">
      <c r="A9504" t="str">
        <f t="shared" si="149"/>
        <v/>
      </c>
    </row>
    <row r="9505" spans="1:1" x14ac:dyDescent="0.25">
      <c r="A9505" t="str">
        <f t="shared" si="149"/>
        <v/>
      </c>
    </row>
    <row r="9506" spans="1:1" x14ac:dyDescent="0.25">
      <c r="A9506" t="str">
        <f t="shared" si="149"/>
        <v/>
      </c>
    </row>
    <row r="9507" spans="1:1" x14ac:dyDescent="0.25">
      <c r="A9507" t="str">
        <f t="shared" si="149"/>
        <v/>
      </c>
    </row>
    <row r="9508" spans="1:1" x14ac:dyDescent="0.25">
      <c r="A9508" t="str">
        <f t="shared" si="149"/>
        <v/>
      </c>
    </row>
    <row r="9509" spans="1:1" x14ac:dyDescent="0.25">
      <c r="A9509" t="str">
        <f t="shared" si="149"/>
        <v/>
      </c>
    </row>
    <row r="9510" spans="1:1" x14ac:dyDescent="0.25">
      <c r="A9510" t="str">
        <f t="shared" si="149"/>
        <v/>
      </c>
    </row>
    <row r="9511" spans="1:1" x14ac:dyDescent="0.25">
      <c r="A9511" t="str">
        <f t="shared" si="149"/>
        <v/>
      </c>
    </row>
    <row r="9512" spans="1:1" x14ac:dyDescent="0.25">
      <c r="A9512" t="str">
        <f t="shared" si="149"/>
        <v/>
      </c>
    </row>
    <row r="9513" spans="1:1" x14ac:dyDescent="0.25">
      <c r="A9513" t="str">
        <f t="shared" si="149"/>
        <v/>
      </c>
    </row>
    <row r="9514" spans="1:1" x14ac:dyDescent="0.25">
      <c r="A9514" t="str">
        <f t="shared" si="149"/>
        <v/>
      </c>
    </row>
    <row r="9515" spans="1:1" x14ac:dyDescent="0.25">
      <c r="A9515" t="str">
        <f t="shared" si="149"/>
        <v/>
      </c>
    </row>
    <row r="9516" spans="1:1" x14ac:dyDescent="0.25">
      <c r="A9516" t="str">
        <f t="shared" si="149"/>
        <v/>
      </c>
    </row>
    <row r="9517" spans="1:1" x14ac:dyDescent="0.25">
      <c r="A9517" t="str">
        <f t="shared" si="149"/>
        <v/>
      </c>
    </row>
    <row r="9518" spans="1:1" x14ac:dyDescent="0.25">
      <c r="A9518" t="str">
        <f t="shared" si="149"/>
        <v/>
      </c>
    </row>
    <row r="9519" spans="1:1" x14ac:dyDescent="0.25">
      <c r="A9519" t="str">
        <f t="shared" si="149"/>
        <v/>
      </c>
    </row>
    <row r="9520" spans="1:1" x14ac:dyDescent="0.25">
      <c r="A9520" t="str">
        <f t="shared" si="149"/>
        <v/>
      </c>
    </row>
    <row r="9521" spans="1:1" x14ac:dyDescent="0.25">
      <c r="A9521" t="str">
        <f t="shared" si="149"/>
        <v/>
      </c>
    </row>
    <row r="9522" spans="1:1" x14ac:dyDescent="0.25">
      <c r="A9522" t="str">
        <f t="shared" si="149"/>
        <v/>
      </c>
    </row>
    <row r="9523" spans="1:1" x14ac:dyDescent="0.25">
      <c r="A9523" t="str">
        <f t="shared" si="149"/>
        <v/>
      </c>
    </row>
    <row r="9524" spans="1:1" x14ac:dyDescent="0.25">
      <c r="A9524" t="str">
        <f t="shared" si="149"/>
        <v/>
      </c>
    </row>
    <row r="9525" spans="1:1" x14ac:dyDescent="0.25">
      <c r="A9525" t="str">
        <f t="shared" si="149"/>
        <v/>
      </c>
    </row>
    <row r="9526" spans="1:1" x14ac:dyDescent="0.25">
      <c r="A9526" t="str">
        <f t="shared" si="149"/>
        <v/>
      </c>
    </row>
    <row r="9527" spans="1:1" x14ac:dyDescent="0.25">
      <c r="A9527" t="str">
        <f t="shared" si="149"/>
        <v/>
      </c>
    </row>
    <row r="9528" spans="1:1" x14ac:dyDescent="0.25">
      <c r="A9528" t="str">
        <f t="shared" si="149"/>
        <v/>
      </c>
    </row>
    <row r="9529" spans="1:1" x14ac:dyDescent="0.25">
      <c r="A9529" t="str">
        <f t="shared" si="149"/>
        <v/>
      </c>
    </row>
    <row r="9530" spans="1:1" x14ac:dyDescent="0.25">
      <c r="A9530" t="str">
        <f t="shared" si="149"/>
        <v/>
      </c>
    </row>
    <row r="9531" spans="1:1" x14ac:dyDescent="0.25">
      <c r="A9531" t="str">
        <f t="shared" si="149"/>
        <v/>
      </c>
    </row>
    <row r="9532" spans="1:1" x14ac:dyDescent="0.25">
      <c r="A9532" t="str">
        <f t="shared" si="149"/>
        <v/>
      </c>
    </row>
    <row r="9533" spans="1:1" x14ac:dyDescent="0.25">
      <c r="A9533" t="str">
        <f t="shared" si="149"/>
        <v/>
      </c>
    </row>
    <row r="9534" spans="1:1" x14ac:dyDescent="0.25">
      <c r="A9534" t="str">
        <f t="shared" si="149"/>
        <v/>
      </c>
    </row>
    <row r="9535" spans="1:1" x14ac:dyDescent="0.25">
      <c r="A9535" t="str">
        <f t="shared" si="149"/>
        <v/>
      </c>
    </row>
    <row r="9536" spans="1:1" x14ac:dyDescent="0.25">
      <c r="A9536" t="str">
        <f t="shared" si="149"/>
        <v/>
      </c>
    </row>
    <row r="9537" spans="1:1" x14ac:dyDescent="0.25">
      <c r="A9537" t="str">
        <f t="shared" si="149"/>
        <v/>
      </c>
    </row>
    <row r="9538" spans="1:1" x14ac:dyDescent="0.25">
      <c r="A9538" t="str">
        <f t="shared" si="149"/>
        <v/>
      </c>
    </row>
    <row r="9539" spans="1:1" x14ac:dyDescent="0.25">
      <c r="A9539" t="str">
        <f t="shared" si="149"/>
        <v/>
      </c>
    </row>
    <row r="9540" spans="1:1" x14ac:dyDescent="0.25">
      <c r="A9540" t="str">
        <f t="shared" si="149"/>
        <v/>
      </c>
    </row>
    <row r="9541" spans="1:1" x14ac:dyDescent="0.25">
      <c r="A9541" t="str">
        <f t="shared" ref="A9541:A9604" si="150">B9541&amp;C9541</f>
        <v/>
      </c>
    </row>
    <row r="9542" spans="1:1" x14ac:dyDescent="0.25">
      <c r="A9542" t="str">
        <f t="shared" si="150"/>
        <v/>
      </c>
    </row>
    <row r="9543" spans="1:1" x14ac:dyDescent="0.25">
      <c r="A9543" t="str">
        <f t="shared" si="150"/>
        <v/>
      </c>
    </row>
    <row r="9544" spans="1:1" x14ac:dyDescent="0.25">
      <c r="A9544" t="str">
        <f t="shared" si="150"/>
        <v/>
      </c>
    </row>
    <row r="9545" spans="1:1" x14ac:dyDescent="0.25">
      <c r="A9545" t="str">
        <f t="shared" si="150"/>
        <v/>
      </c>
    </row>
    <row r="9546" spans="1:1" x14ac:dyDescent="0.25">
      <c r="A9546" t="str">
        <f t="shared" si="150"/>
        <v/>
      </c>
    </row>
    <row r="9547" spans="1:1" x14ac:dyDescent="0.25">
      <c r="A9547" t="str">
        <f t="shared" si="150"/>
        <v/>
      </c>
    </row>
    <row r="9548" spans="1:1" x14ac:dyDescent="0.25">
      <c r="A9548" t="str">
        <f t="shared" si="150"/>
        <v/>
      </c>
    </row>
    <row r="9549" spans="1:1" x14ac:dyDescent="0.25">
      <c r="A9549" t="str">
        <f t="shared" si="150"/>
        <v/>
      </c>
    </row>
    <row r="9550" spans="1:1" x14ac:dyDescent="0.25">
      <c r="A9550" t="str">
        <f t="shared" si="150"/>
        <v/>
      </c>
    </row>
    <row r="9551" spans="1:1" x14ac:dyDescent="0.25">
      <c r="A9551" t="str">
        <f t="shared" si="150"/>
        <v/>
      </c>
    </row>
    <row r="9552" spans="1:1" x14ac:dyDescent="0.25">
      <c r="A9552" t="str">
        <f t="shared" si="150"/>
        <v/>
      </c>
    </row>
    <row r="9553" spans="1:1" x14ac:dyDescent="0.25">
      <c r="A9553" t="str">
        <f t="shared" si="150"/>
        <v/>
      </c>
    </row>
    <row r="9554" spans="1:1" x14ac:dyDescent="0.25">
      <c r="A9554" t="str">
        <f t="shared" si="150"/>
        <v/>
      </c>
    </row>
    <row r="9555" spans="1:1" x14ac:dyDescent="0.25">
      <c r="A9555" t="str">
        <f t="shared" si="150"/>
        <v/>
      </c>
    </row>
    <row r="9556" spans="1:1" x14ac:dyDescent="0.25">
      <c r="A9556" t="str">
        <f t="shared" si="150"/>
        <v/>
      </c>
    </row>
    <row r="9557" spans="1:1" x14ac:dyDescent="0.25">
      <c r="A9557" t="str">
        <f t="shared" si="150"/>
        <v/>
      </c>
    </row>
    <row r="9558" spans="1:1" x14ac:dyDescent="0.25">
      <c r="A9558" t="str">
        <f t="shared" si="150"/>
        <v/>
      </c>
    </row>
    <row r="9559" spans="1:1" x14ac:dyDescent="0.25">
      <c r="A9559" t="str">
        <f t="shared" si="150"/>
        <v/>
      </c>
    </row>
    <row r="9560" spans="1:1" x14ac:dyDescent="0.25">
      <c r="A9560" t="str">
        <f t="shared" si="150"/>
        <v/>
      </c>
    </row>
    <row r="9561" spans="1:1" x14ac:dyDescent="0.25">
      <c r="A9561" t="str">
        <f t="shared" si="150"/>
        <v/>
      </c>
    </row>
    <row r="9562" spans="1:1" x14ac:dyDescent="0.25">
      <c r="A9562" t="str">
        <f t="shared" si="150"/>
        <v/>
      </c>
    </row>
    <row r="9563" spans="1:1" x14ac:dyDescent="0.25">
      <c r="A9563" t="str">
        <f t="shared" si="150"/>
        <v/>
      </c>
    </row>
    <row r="9564" spans="1:1" x14ac:dyDescent="0.25">
      <c r="A9564" t="str">
        <f t="shared" si="150"/>
        <v/>
      </c>
    </row>
    <row r="9565" spans="1:1" x14ac:dyDescent="0.25">
      <c r="A9565" t="str">
        <f t="shared" si="150"/>
        <v/>
      </c>
    </row>
    <row r="9566" spans="1:1" x14ac:dyDescent="0.25">
      <c r="A9566" t="str">
        <f t="shared" si="150"/>
        <v/>
      </c>
    </row>
    <row r="9567" spans="1:1" x14ac:dyDescent="0.25">
      <c r="A9567" t="str">
        <f t="shared" si="150"/>
        <v/>
      </c>
    </row>
    <row r="9568" spans="1:1" x14ac:dyDescent="0.25">
      <c r="A9568" t="str">
        <f t="shared" si="150"/>
        <v/>
      </c>
    </row>
    <row r="9569" spans="1:1" x14ac:dyDescent="0.25">
      <c r="A9569" t="str">
        <f t="shared" si="150"/>
        <v/>
      </c>
    </row>
    <row r="9570" spans="1:1" x14ac:dyDescent="0.25">
      <c r="A9570" t="str">
        <f t="shared" si="150"/>
        <v/>
      </c>
    </row>
    <row r="9571" spans="1:1" x14ac:dyDescent="0.25">
      <c r="A9571" t="str">
        <f t="shared" si="150"/>
        <v/>
      </c>
    </row>
    <row r="9572" spans="1:1" x14ac:dyDescent="0.25">
      <c r="A9572" t="str">
        <f t="shared" si="150"/>
        <v/>
      </c>
    </row>
    <row r="9573" spans="1:1" x14ac:dyDescent="0.25">
      <c r="A9573" t="str">
        <f t="shared" si="150"/>
        <v/>
      </c>
    </row>
    <row r="9574" spans="1:1" x14ac:dyDescent="0.25">
      <c r="A9574" t="str">
        <f t="shared" si="150"/>
        <v/>
      </c>
    </row>
    <row r="9575" spans="1:1" x14ac:dyDescent="0.25">
      <c r="A9575" t="str">
        <f t="shared" si="150"/>
        <v/>
      </c>
    </row>
    <row r="9576" spans="1:1" x14ac:dyDescent="0.25">
      <c r="A9576" t="str">
        <f t="shared" si="150"/>
        <v/>
      </c>
    </row>
    <row r="9577" spans="1:1" x14ac:dyDescent="0.25">
      <c r="A9577" t="str">
        <f t="shared" si="150"/>
        <v/>
      </c>
    </row>
    <row r="9578" spans="1:1" x14ac:dyDescent="0.25">
      <c r="A9578" t="str">
        <f t="shared" si="150"/>
        <v/>
      </c>
    </row>
    <row r="9579" spans="1:1" x14ac:dyDescent="0.25">
      <c r="A9579" t="str">
        <f t="shared" si="150"/>
        <v/>
      </c>
    </row>
    <row r="9580" spans="1:1" x14ac:dyDescent="0.25">
      <c r="A9580" t="str">
        <f t="shared" si="150"/>
        <v/>
      </c>
    </row>
    <row r="9581" spans="1:1" x14ac:dyDescent="0.25">
      <c r="A9581" t="str">
        <f t="shared" si="150"/>
        <v/>
      </c>
    </row>
    <row r="9582" spans="1:1" x14ac:dyDescent="0.25">
      <c r="A9582" t="str">
        <f t="shared" si="150"/>
        <v/>
      </c>
    </row>
    <row r="9583" spans="1:1" x14ac:dyDescent="0.25">
      <c r="A9583" t="str">
        <f t="shared" si="150"/>
        <v/>
      </c>
    </row>
    <row r="9584" spans="1:1" x14ac:dyDescent="0.25">
      <c r="A9584" t="str">
        <f t="shared" si="150"/>
        <v/>
      </c>
    </row>
    <row r="9585" spans="1:1" x14ac:dyDescent="0.25">
      <c r="A9585" t="str">
        <f t="shared" si="150"/>
        <v/>
      </c>
    </row>
    <row r="9586" spans="1:1" x14ac:dyDescent="0.25">
      <c r="A9586" t="str">
        <f t="shared" si="150"/>
        <v/>
      </c>
    </row>
    <row r="9587" spans="1:1" x14ac:dyDescent="0.25">
      <c r="A9587" t="str">
        <f t="shared" si="150"/>
        <v/>
      </c>
    </row>
    <row r="9588" spans="1:1" x14ac:dyDescent="0.25">
      <c r="A9588" t="str">
        <f t="shared" si="150"/>
        <v/>
      </c>
    </row>
    <row r="9589" spans="1:1" x14ac:dyDescent="0.25">
      <c r="A9589" t="str">
        <f t="shared" si="150"/>
        <v/>
      </c>
    </row>
    <row r="9590" spans="1:1" x14ac:dyDescent="0.25">
      <c r="A9590" t="str">
        <f t="shared" si="150"/>
        <v/>
      </c>
    </row>
    <row r="9591" spans="1:1" x14ac:dyDescent="0.25">
      <c r="A9591" t="str">
        <f t="shared" si="150"/>
        <v/>
      </c>
    </row>
    <row r="9592" spans="1:1" x14ac:dyDescent="0.25">
      <c r="A9592" t="str">
        <f t="shared" si="150"/>
        <v/>
      </c>
    </row>
    <row r="9593" spans="1:1" x14ac:dyDescent="0.25">
      <c r="A9593" t="str">
        <f t="shared" si="150"/>
        <v/>
      </c>
    </row>
    <row r="9594" spans="1:1" x14ac:dyDescent="0.25">
      <c r="A9594" t="str">
        <f t="shared" si="150"/>
        <v/>
      </c>
    </row>
    <row r="9595" spans="1:1" x14ac:dyDescent="0.25">
      <c r="A9595" t="str">
        <f t="shared" si="150"/>
        <v/>
      </c>
    </row>
    <row r="9596" spans="1:1" x14ac:dyDescent="0.25">
      <c r="A9596" t="str">
        <f t="shared" si="150"/>
        <v/>
      </c>
    </row>
    <row r="9597" spans="1:1" x14ac:dyDescent="0.25">
      <c r="A9597" t="str">
        <f t="shared" si="150"/>
        <v/>
      </c>
    </row>
    <row r="9598" spans="1:1" x14ac:dyDescent="0.25">
      <c r="A9598" t="str">
        <f t="shared" si="150"/>
        <v/>
      </c>
    </row>
    <row r="9599" spans="1:1" x14ac:dyDescent="0.25">
      <c r="A9599" t="str">
        <f t="shared" si="150"/>
        <v/>
      </c>
    </row>
    <row r="9600" spans="1:1" x14ac:dyDescent="0.25">
      <c r="A9600" t="str">
        <f t="shared" si="150"/>
        <v/>
      </c>
    </row>
    <row r="9601" spans="1:1" x14ac:dyDescent="0.25">
      <c r="A9601" t="str">
        <f t="shared" si="150"/>
        <v/>
      </c>
    </row>
    <row r="9602" spans="1:1" x14ac:dyDescent="0.25">
      <c r="A9602" t="str">
        <f t="shared" si="150"/>
        <v/>
      </c>
    </row>
    <row r="9603" spans="1:1" x14ac:dyDescent="0.25">
      <c r="A9603" t="str">
        <f t="shared" si="150"/>
        <v/>
      </c>
    </row>
    <row r="9604" spans="1:1" x14ac:dyDescent="0.25">
      <c r="A9604" t="str">
        <f t="shared" si="150"/>
        <v/>
      </c>
    </row>
    <row r="9605" spans="1:1" x14ac:dyDescent="0.25">
      <c r="A9605" t="str">
        <f t="shared" ref="A9605:A9668" si="151">B9605&amp;C9605</f>
        <v/>
      </c>
    </row>
    <row r="9606" spans="1:1" x14ac:dyDescent="0.25">
      <c r="A9606" t="str">
        <f t="shared" si="151"/>
        <v/>
      </c>
    </row>
    <row r="9607" spans="1:1" x14ac:dyDescent="0.25">
      <c r="A9607" t="str">
        <f t="shared" si="151"/>
        <v/>
      </c>
    </row>
    <row r="9608" spans="1:1" x14ac:dyDescent="0.25">
      <c r="A9608" t="str">
        <f t="shared" si="151"/>
        <v/>
      </c>
    </row>
    <row r="9609" spans="1:1" x14ac:dyDescent="0.25">
      <c r="A9609" t="str">
        <f t="shared" si="151"/>
        <v/>
      </c>
    </row>
    <row r="9610" spans="1:1" x14ac:dyDescent="0.25">
      <c r="A9610" t="str">
        <f t="shared" si="151"/>
        <v/>
      </c>
    </row>
    <row r="9611" spans="1:1" x14ac:dyDescent="0.25">
      <c r="A9611" t="str">
        <f t="shared" si="151"/>
        <v/>
      </c>
    </row>
    <row r="9612" spans="1:1" x14ac:dyDescent="0.25">
      <c r="A9612" t="str">
        <f t="shared" si="151"/>
        <v/>
      </c>
    </row>
    <row r="9613" spans="1:1" x14ac:dyDescent="0.25">
      <c r="A9613" t="str">
        <f t="shared" si="151"/>
        <v/>
      </c>
    </row>
    <row r="9614" spans="1:1" x14ac:dyDescent="0.25">
      <c r="A9614" t="str">
        <f t="shared" si="151"/>
        <v/>
      </c>
    </row>
    <row r="9615" spans="1:1" x14ac:dyDescent="0.25">
      <c r="A9615" t="str">
        <f t="shared" si="151"/>
        <v/>
      </c>
    </row>
    <row r="9616" spans="1:1" x14ac:dyDescent="0.25">
      <c r="A9616" t="str">
        <f t="shared" si="151"/>
        <v/>
      </c>
    </row>
    <row r="9617" spans="1:1" x14ac:dyDescent="0.25">
      <c r="A9617" t="str">
        <f t="shared" si="151"/>
        <v/>
      </c>
    </row>
    <row r="9618" spans="1:1" x14ac:dyDescent="0.25">
      <c r="A9618" t="str">
        <f t="shared" si="151"/>
        <v/>
      </c>
    </row>
    <row r="9619" spans="1:1" x14ac:dyDescent="0.25">
      <c r="A9619" t="str">
        <f t="shared" si="151"/>
        <v/>
      </c>
    </row>
    <row r="9620" spans="1:1" x14ac:dyDescent="0.25">
      <c r="A9620" t="str">
        <f t="shared" si="151"/>
        <v/>
      </c>
    </row>
    <row r="9621" spans="1:1" x14ac:dyDescent="0.25">
      <c r="A9621" t="str">
        <f t="shared" si="151"/>
        <v/>
      </c>
    </row>
    <row r="9622" spans="1:1" x14ac:dyDescent="0.25">
      <c r="A9622" t="str">
        <f t="shared" si="151"/>
        <v/>
      </c>
    </row>
    <row r="9623" spans="1:1" x14ac:dyDescent="0.25">
      <c r="A9623" t="str">
        <f t="shared" si="151"/>
        <v/>
      </c>
    </row>
    <row r="9624" spans="1:1" x14ac:dyDescent="0.25">
      <c r="A9624" t="str">
        <f t="shared" si="151"/>
        <v/>
      </c>
    </row>
    <row r="9625" spans="1:1" x14ac:dyDescent="0.25">
      <c r="A9625" t="str">
        <f t="shared" si="151"/>
        <v/>
      </c>
    </row>
    <row r="9626" spans="1:1" x14ac:dyDescent="0.25">
      <c r="A9626" t="str">
        <f t="shared" si="151"/>
        <v/>
      </c>
    </row>
    <row r="9627" spans="1:1" x14ac:dyDescent="0.25">
      <c r="A9627" t="str">
        <f t="shared" si="151"/>
        <v/>
      </c>
    </row>
    <row r="9628" spans="1:1" x14ac:dyDescent="0.25">
      <c r="A9628" t="str">
        <f t="shared" si="151"/>
        <v/>
      </c>
    </row>
    <row r="9629" spans="1:1" x14ac:dyDescent="0.25">
      <c r="A9629" t="str">
        <f t="shared" si="151"/>
        <v/>
      </c>
    </row>
    <row r="9630" spans="1:1" x14ac:dyDescent="0.25">
      <c r="A9630" t="str">
        <f t="shared" si="151"/>
        <v/>
      </c>
    </row>
    <row r="9631" spans="1:1" x14ac:dyDescent="0.25">
      <c r="A9631" t="str">
        <f t="shared" si="151"/>
        <v/>
      </c>
    </row>
    <row r="9632" spans="1:1" x14ac:dyDescent="0.25">
      <c r="A9632" t="str">
        <f t="shared" si="151"/>
        <v/>
      </c>
    </row>
    <row r="9633" spans="1:1" x14ac:dyDescent="0.25">
      <c r="A9633" t="str">
        <f t="shared" si="151"/>
        <v/>
      </c>
    </row>
    <row r="9634" spans="1:1" x14ac:dyDescent="0.25">
      <c r="A9634" t="str">
        <f t="shared" si="151"/>
        <v/>
      </c>
    </row>
    <row r="9635" spans="1:1" x14ac:dyDescent="0.25">
      <c r="A9635" t="str">
        <f t="shared" si="151"/>
        <v/>
      </c>
    </row>
    <row r="9636" spans="1:1" x14ac:dyDescent="0.25">
      <c r="A9636" t="str">
        <f t="shared" si="151"/>
        <v/>
      </c>
    </row>
    <row r="9637" spans="1:1" x14ac:dyDescent="0.25">
      <c r="A9637" t="str">
        <f t="shared" si="151"/>
        <v/>
      </c>
    </row>
    <row r="9638" spans="1:1" x14ac:dyDescent="0.25">
      <c r="A9638" t="str">
        <f t="shared" si="151"/>
        <v/>
      </c>
    </row>
    <row r="9639" spans="1:1" x14ac:dyDescent="0.25">
      <c r="A9639" t="str">
        <f t="shared" si="151"/>
        <v/>
      </c>
    </row>
    <row r="9640" spans="1:1" x14ac:dyDescent="0.25">
      <c r="A9640" t="str">
        <f t="shared" si="151"/>
        <v/>
      </c>
    </row>
    <row r="9641" spans="1:1" x14ac:dyDescent="0.25">
      <c r="A9641" t="str">
        <f t="shared" si="151"/>
        <v/>
      </c>
    </row>
    <row r="9642" spans="1:1" x14ac:dyDescent="0.25">
      <c r="A9642" t="str">
        <f t="shared" si="151"/>
        <v/>
      </c>
    </row>
    <row r="9643" spans="1:1" x14ac:dyDescent="0.25">
      <c r="A9643" t="str">
        <f t="shared" si="151"/>
        <v/>
      </c>
    </row>
    <row r="9644" spans="1:1" x14ac:dyDescent="0.25">
      <c r="A9644" t="str">
        <f t="shared" si="151"/>
        <v/>
      </c>
    </row>
    <row r="9645" spans="1:1" x14ac:dyDescent="0.25">
      <c r="A9645" t="str">
        <f t="shared" si="151"/>
        <v/>
      </c>
    </row>
    <row r="9646" spans="1:1" x14ac:dyDescent="0.25">
      <c r="A9646" t="str">
        <f t="shared" si="151"/>
        <v/>
      </c>
    </row>
    <row r="9647" spans="1:1" x14ac:dyDescent="0.25">
      <c r="A9647" t="str">
        <f t="shared" si="151"/>
        <v/>
      </c>
    </row>
    <row r="9648" spans="1:1" x14ac:dyDescent="0.25">
      <c r="A9648" t="str">
        <f t="shared" si="151"/>
        <v/>
      </c>
    </row>
    <row r="9649" spans="1:1" x14ac:dyDescent="0.25">
      <c r="A9649" t="str">
        <f t="shared" si="151"/>
        <v/>
      </c>
    </row>
    <row r="9650" spans="1:1" x14ac:dyDescent="0.25">
      <c r="A9650" t="str">
        <f t="shared" si="151"/>
        <v/>
      </c>
    </row>
    <row r="9651" spans="1:1" x14ac:dyDescent="0.25">
      <c r="A9651" t="str">
        <f t="shared" si="151"/>
        <v/>
      </c>
    </row>
    <row r="9652" spans="1:1" x14ac:dyDescent="0.25">
      <c r="A9652" t="str">
        <f t="shared" si="151"/>
        <v/>
      </c>
    </row>
    <row r="9653" spans="1:1" x14ac:dyDescent="0.25">
      <c r="A9653" t="str">
        <f t="shared" si="151"/>
        <v/>
      </c>
    </row>
    <row r="9654" spans="1:1" x14ac:dyDescent="0.25">
      <c r="A9654" t="str">
        <f t="shared" si="151"/>
        <v/>
      </c>
    </row>
    <row r="9655" spans="1:1" x14ac:dyDescent="0.25">
      <c r="A9655" t="str">
        <f t="shared" si="151"/>
        <v/>
      </c>
    </row>
    <row r="9656" spans="1:1" x14ac:dyDescent="0.25">
      <c r="A9656" t="str">
        <f t="shared" si="151"/>
        <v/>
      </c>
    </row>
    <row r="9657" spans="1:1" x14ac:dyDescent="0.25">
      <c r="A9657" t="str">
        <f t="shared" si="151"/>
        <v/>
      </c>
    </row>
    <row r="9658" spans="1:1" x14ac:dyDescent="0.25">
      <c r="A9658" t="str">
        <f t="shared" si="151"/>
        <v/>
      </c>
    </row>
    <row r="9659" spans="1:1" x14ac:dyDescent="0.25">
      <c r="A9659" t="str">
        <f t="shared" si="151"/>
        <v/>
      </c>
    </row>
    <row r="9660" spans="1:1" x14ac:dyDescent="0.25">
      <c r="A9660" t="str">
        <f t="shared" si="151"/>
        <v/>
      </c>
    </row>
    <row r="9661" spans="1:1" x14ac:dyDescent="0.25">
      <c r="A9661" t="str">
        <f t="shared" si="151"/>
        <v/>
      </c>
    </row>
    <row r="9662" spans="1:1" x14ac:dyDescent="0.25">
      <c r="A9662" t="str">
        <f t="shared" si="151"/>
        <v/>
      </c>
    </row>
    <row r="9663" spans="1:1" x14ac:dyDescent="0.25">
      <c r="A9663" t="str">
        <f t="shared" si="151"/>
        <v/>
      </c>
    </row>
    <row r="9664" spans="1:1" x14ac:dyDescent="0.25">
      <c r="A9664" t="str">
        <f t="shared" si="151"/>
        <v/>
      </c>
    </row>
    <row r="9665" spans="1:1" x14ac:dyDescent="0.25">
      <c r="A9665" t="str">
        <f t="shared" si="151"/>
        <v/>
      </c>
    </row>
    <row r="9666" spans="1:1" x14ac:dyDescent="0.25">
      <c r="A9666" t="str">
        <f t="shared" si="151"/>
        <v/>
      </c>
    </row>
    <row r="9667" spans="1:1" x14ac:dyDescent="0.25">
      <c r="A9667" t="str">
        <f t="shared" si="151"/>
        <v/>
      </c>
    </row>
    <row r="9668" spans="1:1" x14ac:dyDescent="0.25">
      <c r="A9668" t="str">
        <f t="shared" si="151"/>
        <v/>
      </c>
    </row>
    <row r="9669" spans="1:1" x14ac:dyDescent="0.25">
      <c r="A9669" t="str">
        <f t="shared" ref="A9669:A9732" si="152">B9669&amp;C9669</f>
        <v/>
      </c>
    </row>
    <row r="9670" spans="1:1" x14ac:dyDescent="0.25">
      <c r="A9670" t="str">
        <f t="shared" si="152"/>
        <v/>
      </c>
    </row>
    <row r="9671" spans="1:1" x14ac:dyDescent="0.25">
      <c r="A9671" t="str">
        <f t="shared" si="152"/>
        <v/>
      </c>
    </row>
    <row r="9672" spans="1:1" x14ac:dyDescent="0.25">
      <c r="A9672" t="str">
        <f t="shared" si="152"/>
        <v/>
      </c>
    </row>
    <row r="9673" spans="1:1" x14ac:dyDescent="0.25">
      <c r="A9673" t="str">
        <f t="shared" si="152"/>
        <v/>
      </c>
    </row>
    <row r="9674" spans="1:1" x14ac:dyDescent="0.25">
      <c r="A9674" t="str">
        <f t="shared" si="152"/>
        <v/>
      </c>
    </row>
    <row r="9675" spans="1:1" x14ac:dyDescent="0.25">
      <c r="A9675" t="str">
        <f t="shared" si="152"/>
        <v/>
      </c>
    </row>
    <row r="9676" spans="1:1" x14ac:dyDescent="0.25">
      <c r="A9676" t="str">
        <f t="shared" si="152"/>
        <v/>
      </c>
    </row>
    <row r="9677" spans="1:1" x14ac:dyDescent="0.25">
      <c r="A9677" t="str">
        <f t="shared" si="152"/>
        <v/>
      </c>
    </row>
    <row r="9678" spans="1:1" x14ac:dyDescent="0.25">
      <c r="A9678" t="str">
        <f t="shared" si="152"/>
        <v/>
      </c>
    </row>
    <row r="9679" spans="1:1" x14ac:dyDescent="0.25">
      <c r="A9679" t="str">
        <f t="shared" si="152"/>
        <v/>
      </c>
    </row>
    <row r="9680" spans="1:1" x14ac:dyDescent="0.25">
      <c r="A9680" t="str">
        <f t="shared" si="152"/>
        <v/>
      </c>
    </row>
    <row r="9681" spans="1:1" x14ac:dyDescent="0.25">
      <c r="A9681" t="str">
        <f t="shared" si="152"/>
        <v/>
      </c>
    </row>
    <row r="9682" spans="1:1" x14ac:dyDescent="0.25">
      <c r="A9682" t="str">
        <f t="shared" si="152"/>
        <v/>
      </c>
    </row>
    <row r="9683" spans="1:1" x14ac:dyDescent="0.25">
      <c r="A9683" t="str">
        <f t="shared" si="152"/>
        <v/>
      </c>
    </row>
    <row r="9684" spans="1:1" x14ac:dyDescent="0.25">
      <c r="A9684" t="str">
        <f t="shared" si="152"/>
        <v/>
      </c>
    </row>
    <row r="9685" spans="1:1" x14ac:dyDescent="0.25">
      <c r="A9685" t="str">
        <f t="shared" si="152"/>
        <v/>
      </c>
    </row>
    <row r="9686" spans="1:1" x14ac:dyDescent="0.25">
      <c r="A9686" t="str">
        <f t="shared" si="152"/>
        <v/>
      </c>
    </row>
    <row r="9687" spans="1:1" x14ac:dyDescent="0.25">
      <c r="A9687" t="str">
        <f t="shared" si="152"/>
        <v/>
      </c>
    </row>
    <row r="9688" spans="1:1" x14ac:dyDescent="0.25">
      <c r="A9688" t="str">
        <f t="shared" si="152"/>
        <v/>
      </c>
    </row>
    <row r="9689" spans="1:1" x14ac:dyDescent="0.25">
      <c r="A9689" t="str">
        <f t="shared" si="152"/>
        <v/>
      </c>
    </row>
    <row r="9690" spans="1:1" x14ac:dyDescent="0.25">
      <c r="A9690" t="str">
        <f t="shared" si="152"/>
        <v/>
      </c>
    </row>
    <row r="9691" spans="1:1" x14ac:dyDescent="0.25">
      <c r="A9691" t="str">
        <f t="shared" si="152"/>
        <v/>
      </c>
    </row>
    <row r="9692" spans="1:1" x14ac:dyDescent="0.25">
      <c r="A9692" t="str">
        <f t="shared" si="152"/>
        <v/>
      </c>
    </row>
    <row r="9693" spans="1:1" x14ac:dyDescent="0.25">
      <c r="A9693" t="str">
        <f t="shared" si="152"/>
        <v/>
      </c>
    </row>
    <row r="9694" spans="1:1" x14ac:dyDescent="0.25">
      <c r="A9694" t="str">
        <f t="shared" si="152"/>
        <v/>
      </c>
    </row>
    <row r="9695" spans="1:1" x14ac:dyDescent="0.25">
      <c r="A9695" t="str">
        <f t="shared" si="152"/>
        <v/>
      </c>
    </row>
    <row r="9696" spans="1:1" x14ac:dyDescent="0.25">
      <c r="A9696" t="str">
        <f t="shared" si="152"/>
        <v/>
      </c>
    </row>
    <row r="9697" spans="1:1" x14ac:dyDescent="0.25">
      <c r="A9697" t="str">
        <f t="shared" si="152"/>
        <v/>
      </c>
    </row>
    <row r="9698" spans="1:1" x14ac:dyDescent="0.25">
      <c r="A9698" t="str">
        <f t="shared" si="152"/>
        <v/>
      </c>
    </row>
    <row r="9699" spans="1:1" x14ac:dyDescent="0.25">
      <c r="A9699" t="str">
        <f t="shared" si="152"/>
        <v/>
      </c>
    </row>
    <row r="9700" spans="1:1" x14ac:dyDescent="0.25">
      <c r="A9700" t="str">
        <f t="shared" si="152"/>
        <v/>
      </c>
    </row>
    <row r="9701" spans="1:1" x14ac:dyDescent="0.25">
      <c r="A9701" t="str">
        <f t="shared" si="152"/>
        <v/>
      </c>
    </row>
    <row r="9702" spans="1:1" x14ac:dyDescent="0.25">
      <c r="A9702" t="str">
        <f t="shared" si="152"/>
        <v/>
      </c>
    </row>
    <row r="9703" spans="1:1" x14ac:dyDescent="0.25">
      <c r="A9703" t="str">
        <f t="shared" si="152"/>
        <v/>
      </c>
    </row>
    <row r="9704" spans="1:1" x14ac:dyDescent="0.25">
      <c r="A9704" t="str">
        <f t="shared" si="152"/>
        <v/>
      </c>
    </row>
    <row r="9705" spans="1:1" x14ac:dyDescent="0.25">
      <c r="A9705" t="str">
        <f t="shared" si="152"/>
        <v/>
      </c>
    </row>
    <row r="9706" spans="1:1" x14ac:dyDescent="0.25">
      <c r="A9706" t="str">
        <f t="shared" si="152"/>
        <v/>
      </c>
    </row>
    <row r="9707" spans="1:1" x14ac:dyDescent="0.25">
      <c r="A9707" t="str">
        <f t="shared" si="152"/>
        <v/>
      </c>
    </row>
    <row r="9708" spans="1:1" x14ac:dyDescent="0.25">
      <c r="A9708" t="str">
        <f t="shared" si="152"/>
        <v/>
      </c>
    </row>
    <row r="9709" spans="1:1" x14ac:dyDescent="0.25">
      <c r="A9709" t="str">
        <f t="shared" si="152"/>
        <v/>
      </c>
    </row>
    <row r="9710" spans="1:1" x14ac:dyDescent="0.25">
      <c r="A9710" t="str">
        <f t="shared" si="152"/>
        <v/>
      </c>
    </row>
    <row r="9711" spans="1:1" x14ac:dyDescent="0.25">
      <c r="A9711" t="str">
        <f t="shared" si="152"/>
        <v/>
      </c>
    </row>
    <row r="9712" spans="1:1" x14ac:dyDescent="0.25">
      <c r="A9712" t="str">
        <f t="shared" si="152"/>
        <v/>
      </c>
    </row>
    <row r="9713" spans="1:1" x14ac:dyDescent="0.25">
      <c r="A9713" t="str">
        <f t="shared" si="152"/>
        <v/>
      </c>
    </row>
    <row r="9714" spans="1:1" x14ac:dyDescent="0.25">
      <c r="A9714" t="str">
        <f t="shared" si="152"/>
        <v/>
      </c>
    </row>
    <row r="9715" spans="1:1" x14ac:dyDescent="0.25">
      <c r="A9715" t="str">
        <f t="shared" si="152"/>
        <v/>
      </c>
    </row>
    <row r="9716" spans="1:1" x14ac:dyDescent="0.25">
      <c r="A9716" t="str">
        <f t="shared" si="152"/>
        <v/>
      </c>
    </row>
    <row r="9717" spans="1:1" x14ac:dyDescent="0.25">
      <c r="A9717" t="str">
        <f t="shared" si="152"/>
        <v/>
      </c>
    </row>
    <row r="9718" spans="1:1" x14ac:dyDescent="0.25">
      <c r="A9718" t="str">
        <f t="shared" si="152"/>
        <v/>
      </c>
    </row>
    <row r="9719" spans="1:1" x14ac:dyDescent="0.25">
      <c r="A9719" t="str">
        <f t="shared" si="152"/>
        <v/>
      </c>
    </row>
    <row r="9720" spans="1:1" x14ac:dyDescent="0.25">
      <c r="A9720" t="str">
        <f t="shared" si="152"/>
        <v/>
      </c>
    </row>
    <row r="9721" spans="1:1" x14ac:dyDescent="0.25">
      <c r="A9721" t="str">
        <f t="shared" si="152"/>
        <v/>
      </c>
    </row>
    <row r="9722" spans="1:1" x14ac:dyDescent="0.25">
      <c r="A9722" t="str">
        <f t="shared" si="152"/>
        <v/>
      </c>
    </row>
    <row r="9723" spans="1:1" x14ac:dyDescent="0.25">
      <c r="A9723" t="str">
        <f t="shared" si="152"/>
        <v/>
      </c>
    </row>
    <row r="9724" spans="1:1" x14ac:dyDescent="0.25">
      <c r="A9724" t="str">
        <f t="shared" si="152"/>
        <v/>
      </c>
    </row>
    <row r="9725" spans="1:1" x14ac:dyDescent="0.25">
      <c r="A9725" t="str">
        <f t="shared" si="152"/>
        <v/>
      </c>
    </row>
    <row r="9726" spans="1:1" x14ac:dyDescent="0.25">
      <c r="A9726" t="str">
        <f t="shared" si="152"/>
        <v/>
      </c>
    </row>
    <row r="9727" spans="1:1" x14ac:dyDescent="0.25">
      <c r="A9727" t="str">
        <f t="shared" si="152"/>
        <v/>
      </c>
    </row>
    <row r="9728" spans="1:1" x14ac:dyDescent="0.25">
      <c r="A9728" t="str">
        <f t="shared" si="152"/>
        <v/>
      </c>
    </row>
    <row r="9729" spans="1:1" x14ac:dyDescent="0.25">
      <c r="A9729" t="str">
        <f t="shared" si="152"/>
        <v/>
      </c>
    </row>
    <row r="9730" spans="1:1" x14ac:dyDescent="0.25">
      <c r="A9730" t="str">
        <f t="shared" si="152"/>
        <v/>
      </c>
    </row>
    <row r="9731" spans="1:1" x14ac:dyDescent="0.25">
      <c r="A9731" t="str">
        <f t="shared" si="152"/>
        <v/>
      </c>
    </row>
    <row r="9732" spans="1:1" x14ac:dyDescent="0.25">
      <c r="A9732" t="str">
        <f t="shared" si="152"/>
        <v/>
      </c>
    </row>
    <row r="9733" spans="1:1" x14ac:dyDescent="0.25">
      <c r="A9733" t="str">
        <f t="shared" ref="A9733:A9796" si="153">B9733&amp;C9733</f>
        <v/>
      </c>
    </row>
    <row r="9734" spans="1:1" x14ac:dyDescent="0.25">
      <c r="A9734" t="str">
        <f t="shared" si="153"/>
        <v/>
      </c>
    </row>
    <row r="9735" spans="1:1" x14ac:dyDescent="0.25">
      <c r="A9735" t="str">
        <f t="shared" si="153"/>
        <v/>
      </c>
    </row>
    <row r="9736" spans="1:1" x14ac:dyDescent="0.25">
      <c r="A9736" t="str">
        <f t="shared" si="153"/>
        <v/>
      </c>
    </row>
    <row r="9737" spans="1:1" x14ac:dyDescent="0.25">
      <c r="A9737" t="str">
        <f t="shared" si="153"/>
        <v/>
      </c>
    </row>
    <row r="9738" spans="1:1" x14ac:dyDescent="0.25">
      <c r="A9738" t="str">
        <f t="shared" si="153"/>
        <v/>
      </c>
    </row>
    <row r="9739" spans="1:1" x14ac:dyDescent="0.25">
      <c r="A9739" t="str">
        <f t="shared" si="153"/>
        <v/>
      </c>
    </row>
    <row r="9740" spans="1:1" x14ac:dyDescent="0.25">
      <c r="A9740" t="str">
        <f t="shared" si="153"/>
        <v/>
      </c>
    </row>
    <row r="9741" spans="1:1" x14ac:dyDescent="0.25">
      <c r="A9741" t="str">
        <f t="shared" si="153"/>
        <v/>
      </c>
    </row>
    <row r="9742" spans="1:1" x14ac:dyDescent="0.25">
      <c r="A9742" t="str">
        <f t="shared" si="153"/>
        <v/>
      </c>
    </row>
    <row r="9743" spans="1:1" x14ac:dyDescent="0.25">
      <c r="A9743" t="str">
        <f t="shared" si="153"/>
        <v/>
      </c>
    </row>
    <row r="9744" spans="1:1" x14ac:dyDescent="0.25">
      <c r="A9744" t="str">
        <f t="shared" si="153"/>
        <v/>
      </c>
    </row>
    <row r="9745" spans="1:1" x14ac:dyDescent="0.25">
      <c r="A9745" t="str">
        <f t="shared" si="153"/>
        <v/>
      </c>
    </row>
    <row r="9746" spans="1:1" x14ac:dyDescent="0.25">
      <c r="A9746" t="str">
        <f t="shared" si="153"/>
        <v/>
      </c>
    </row>
    <row r="9747" spans="1:1" x14ac:dyDescent="0.25">
      <c r="A9747" t="str">
        <f t="shared" si="153"/>
        <v/>
      </c>
    </row>
    <row r="9748" spans="1:1" x14ac:dyDescent="0.25">
      <c r="A9748" t="str">
        <f t="shared" si="153"/>
        <v/>
      </c>
    </row>
    <row r="9749" spans="1:1" x14ac:dyDescent="0.25">
      <c r="A9749" t="str">
        <f t="shared" si="153"/>
        <v/>
      </c>
    </row>
    <row r="9750" spans="1:1" x14ac:dyDescent="0.25">
      <c r="A9750" t="str">
        <f t="shared" si="153"/>
        <v/>
      </c>
    </row>
    <row r="9751" spans="1:1" x14ac:dyDescent="0.25">
      <c r="A9751" t="str">
        <f t="shared" si="153"/>
        <v/>
      </c>
    </row>
    <row r="9752" spans="1:1" x14ac:dyDescent="0.25">
      <c r="A9752" t="str">
        <f t="shared" si="153"/>
        <v/>
      </c>
    </row>
    <row r="9753" spans="1:1" x14ac:dyDescent="0.25">
      <c r="A9753" t="str">
        <f t="shared" si="153"/>
        <v/>
      </c>
    </row>
    <row r="9754" spans="1:1" x14ac:dyDescent="0.25">
      <c r="A9754" t="str">
        <f t="shared" si="153"/>
        <v/>
      </c>
    </row>
    <row r="9755" spans="1:1" x14ac:dyDescent="0.25">
      <c r="A9755" t="str">
        <f t="shared" si="153"/>
        <v/>
      </c>
    </row>
    <row r="9756" spans="1:1" x14ac:dyDescent="0.25">
      <c r="A9756" t="str">
        <f t="shared" si="153"/>
        <v/>
      </c>
    </row>
    <row r="9757" spans="1:1" x14ac:dyDescent="0.25">
      <c r="A9757" t="str">
        <f t="shared" si="153"/>
        <v/>
      </c>
    </row>
    <row r="9758" spans="1:1" x14ac:dyDescent="0.25">
      <c r="A9758" t="str">
        <f t="shared" si="153"/>
        <v/>
      </c>
    </row>
    <row r="9759" spans="1:1" x14ac:dyDescent="0.25">
      <c r="A9759" t="str">
        <f t="shared" si="153"/>
        <v/>
      </c>
    </row>
    <row r="9760" spans="1:1" x14ac:dyDescent="0.25">
      <c r="A9760" t="str">
        <f t="shared" si="153"/>
        <v/>
      </c>
    </row>
    <row r="9761" spans="1:1" x14ac:dyDescent="0.25">
      <c r="A9761" t="str">
        <f t="shared" si="153"/>
        <v/>
      </c>
    </row>
    <row r="9762" spans="1:1" x14ac:dyDescent="0.25">
      <c r="A9762" t="str">
        <f t="shared" si="153"/>
        <v/>
      </c>
    </row>
    <row r="9763" spans="1:1" x14ac:dyDescent="0.25">
      <c r="A9763" t="str">
        <f t="shared" si="153"/>
        <v/>
      </c>
    </row>
    <row r="9764" spans="1:1" x14ac:dyDescent="0.25">
      <c r="A9764" t="str">
        <f t="shared" si="153"/>
        <v/>
      </c>
    </row>
    <row r="9765" spans="1:1" x14ac:dyDescent="0.25">
      <c r="A9765" t="str">
        <f t="shared" si="153"/>
        <v/>
      </c>
    </row>
    <row r="9766" spans="1:1" x14ac:dyDescent="0.25">
      <c r="A9766" t="str">
        <f t="shared" si="153"/>
        <v/>
      </c>
    </row>
    <row r="9767" spans="1:1" x14ac:dyDescent="0.25">
      <c r="A9767" t="str">
        <f t="shared" si="153"/>
        <v/>
      </c>
    </row>
    <row r="9768" spans="1:1" x14ac:dyDescent="0.25">
      <c r="A9768" t="str">
        <f t="shared" si="153"/>
        <v/>
      </c>
    </row>
    <row r="9769" spans="1:1" x14ac:dyDescent="0.25">
      <c r="A9769" t="str">
        <f t="shared" si="153"/>
        <v/>
      </c>
    </row>
    <row r="9770" spans="1:1" x14ac:dyDescent="0.25">
      <c r="A9770" t="str">
        <f t="shared" si="153"/>
        <v/>
      </c>
    </row>
    <row r="9771" spans="1:1" x14ac:dyDescent="0.25">
      <c r="A9771" t="str">
        <f t="shared" si="153"/>
        <v/>
      </c>
    </row>
    <row r="9772" spans="1:1" x14ac:dyDescent="0.25">
      <c r="A9772" t="str">
        <f t="shared" si="153"/>
        <v/>
      </c>
    </row>
    <row r="9773" spans="1:1" x14ac:dyDescent="0.25">
      <c r="A9773" t="str">
        <f t="shared" si="153"/>
        <v/>
      </c>
    </row>
    <row r="9774" spans="1:1" x14ac:dyDescent="0.25">
      <c r="A9774" t="str">
        <f t="shared" si="153"/>
        <v/>
      </c>
    </row>
    <row r="9775" spans="1:1" x14ac:dyDescent="0.25">
      <c r="A9775" t="str">
        <f t="shared" si="153"/>
        <v/>
      </c>
    </row>
    <row r="9776" spans="1:1" x14ac:dyDescent="0.25">
      <c r="A9776" t="str">
        <f t="shared" si="153"/>
        <v/>
      </c>
    </row>
    <row r="9777" spans="1:1" x14ac:dyDescent="0.25">
      <c r="A9777" t="str">
        <f t="shared" si="153"/>
        <v/>
      </c>
    </row>
    <row r="9778" spans="1:1" x14ac:dyDescent="0.25">
      <c r="A9778" t="str">
        <f t="shared" si="153"/>
        <v/>
      </c>
    </row>
    <row r="9779" spans="1:1" x14ac:dyDescent="0.25">
      <c r="A9779" t="str">
        <f t="shared" si="153"/>
        <v/>
      </c>
    </row>
    <row r="9780" spans="1:1" x14ac:dyDescent="0.25">
      <c r="A9780" t="str">
        <f t="shared" si="153"/>
        <v/>
      </c>
    </row>
    <row r="9781" spans="1:1" x14ac:dyDescent="0.25">
      <c r="A9781" t="str">
        <f t="shared" si="153"/>
        <v/>
      </c>
    </row>
    <row r="9782" spans="1:1" x14ac:dyDescent="0.25">
      <c r="A9782" t="str">
        <f t="shared" si="153"/>
        <v/>
      </c>
    </row>
    <row r="9783" spans="1:1" x14ac:dyDescent="0.25">
      <c r="A9783" t="str">
        <f t="shared" si="153"/>
        <v/>
      </c>
    </row>
    <row r="9784" spans="1:1" x14ac:dyDescent="0.25">
      <c r="A9784" t="str">
        <f t="shared" si="153"/>
        <v/>
      </c>
    </row>
    <row r="9785" spans="1:1" x14ac:dyDescent="0.25">
      <c r="A9785" t="str">
        <f t="shared" si="153"/>
        <v/>
      </c>
    </row>
    <row r="9786" spans="1:1" x14ac:dyDescent="0.25">
      <c r="A9786" t="str">
        <f t="shared" si="153"/>
        <v/>
      </c>
    </row>
    <row r="9787" spans="1:1" x14ac:dyDescent="0.25">
      <c r="A9787" t="str">
        <f t="shared" si="153"/>
        <v/>
      </c>
    </row>
    <row r="9788" spans="1:1" x14ac:dyDescent="0.25">
      <c r="A9788" t="str">
        <f t="shared" si="153"/>
        <v/>
      </c>
    </row>
    <row r="9789" spans="1:1" x14ac:dyDescent="0.25">
      <c r="A9789" t="str">
        <f t="shared" si="153"/>
        <v/>
      </c>
    </row>
    <row r="9790" spans="1:1" x14ac:dyDescent="0.25">
      <c r="A9790" t="str">
        <f t="shared" si="153"/>
        <v/>
      </c>
    </row>
    <row r="9791" spans="1:1" x14ac:dyDescent="0.25">
      <c r="A9791" t="str">
        <f t="shared" si="153"/>
        <v/>
      </c>
    </row>
    <row r="9792" spans="1:1" x14ac:dyDescent="0.25">
      <c r="A9792" t="str">
        <f t="shared" si="153"/>
        <v/>
      </c>
    </row>
    <row r="9793" spans="1:1" x14ac:dyDescent="0.25">
      <c r="A9793" t="str">
        <f t="shared" si="153"/>
        <v/>
      </c>
    </row>
    <row r="9794" spans="1:1" x14ac:dyDescent="0.25">
      <c r="A9794" t="str">
        <f t="shared" si="153"/>
        <v/>
      </c>
    </row>
    <row r="9795" spans="1:1" x14ac:dyDescent="0.25">
      <c r="A9795" t="str">
        <f t="shared" si="153"/>
        <v/>
      </c>
    </row>
    <row r="9796" spans="1:1" x14ac:dyDescent="0.25">
      <c r="A9796" t="str">
        <f t="shared" si="153"/>
        <v/>
      </c>
    </row>
    <row r="9797" spans="1:1" x14ac:dyDescent="0.25">
      <c r="A9797" t="str">
        <f t="shared" ref="A9797:A9860" si="154">B9797&amp;C9797</f>
        <v/>
      </c>
    </row>
    <row r="9798" spans="1:1" x14ac:dyDescent="0.25">
      <c r="A9798" t="str">
        <f t="shared" si="154"/>
        <v/>
      </c>
    </row>
    <row r="9799" spans="1:1" x14ac:dyDescent="0.25">
      <c r="A9799" t="str">
        <f t="shared" si="154"/>
        <v/>
      </c>
    </row>
    <row r="9800" spans="1:1" x14ac:dyDescent="0.25">
      <c r="A9800" t="str">
        <f t="shared" si="154"/>
        <v/>
      </c>
    </row>
    <row r="9801" spans="1:1" x14ac:dyDescent="0.25">
      <c r="A9801" t="str">
        <f t="shared" si="154"/>
        <v/>
      </c>
    </row>
    <row r="9802" spans="1:1" x14ac:dyDescent="0.25">
      <c r="A9802" t="str">
        <f t="shared" si="154"/>
        <v/>
      </c>
    </row>
    <row r="9803" spans="1:1" x14ac:dyDescent="0.25">
      <c r="A9803" t="str">
        <f t="shared" si="154"/>
        <v/>
      </c>
    </row>
    <row r="9804" spans="1:1" x14ac:dyDescent="0.25">
      <c r="A9804" t="str">
        <f t="shared" si="154"/>
        <v/>
      </c>
    </row>
    <row r="9805" spans="1:1" x14ac:dyDescent="0.25">
      <c r="A9805" t="str">
        <f t="shared" si="154"/>
        <v/>
      </c>
    </row>
    <row r="9806" spans="1:1" x14ac:dyDescent="0.25">
      <c r="A9806" t="str">
        <f t="shared" si="154"/>
        <v/>
      </c>
    </row>
    <row r="9807" spans="1:1" x14ac:dyDescent="0.25">
      <c r="A9807" t="str">
        <f t="shared" si="154"/>
        <v/>
      </c>
    </row>
    <row r="9808" spans="1:1" x14ac:dyDescent="0.25">
      <c r="A9808" t="str">
        <f t="shared" si="154"/>
        <v/>
      </c>
    </row>
    <row r="9809" spans="1:1" x14ac:dyDescent="0.25">
      <c r="A9809" t="str">
        <f t="shared" si="154"/>
        <v/>
      </c>
    </row>
    <row r="9810" spans="1:1" x14ac:dyDescent="0.25">
      <c r="A9810" t="str">
        <f t="shared" si="154"/>
        <v/>
      </c>
    </row>
    <row r="9811" spans="1:1" x14ac:dyDescent="0.25">
      <c r="A9811" t="str">
        <f t="shared" si="154"/>
        <v/>
      </c>
    </row>
    <row r="9812" spans="1:1" x14ac:dyDescent="0.25">
      <c r="A9812" t="str">
        <f t="shared" si="154"/>
        <v/>
      </c>
    </row>
    <row r="9813" spans="1:1" x14ac:dyDescent="0.25">
      <c r="A9813" t="str">
        <f t="shared" si="154"/>
        <v/>
      </c>
    </row>
    <row r="9814" spans="1:1" x14ac:dyDescent="0.25">
      <c r="A9814" t="str">
        <f t="shared" si="154"/>
        <v/>
      </c>
    </row>
    <row r="9815" spans="1:1" x14ac:dyDescent="0.25">
      <c r="A9815" t="str">
        <f t="shared" si="154"/>
        <v/>
      </c>
    </row>
    <row r="9816" spans="1:1" x14ac:dyDescent="0.25">
      <c r="A9816" t="str">
        <f t="shared" si="154"/>
        <v/>
      </c>
    </row>
    <row r="9817" spans="1:1" x14ac:dyDescent="0.25">
      <c r="A9817" t="str">
        <f t="shared" si="154"/>
        <v/>
      </c>
    </row>
    <row r="9818" spans="1:1" x14ac:dyDescent="0.25">
      <c r="A9818" t="str">
        <f t="shared" si="154"/>
        <v/>
      </c>
    </row>
    <row r="9819" spans="1:1" x14ac:dyDescent="0.25">
      <c r="A9819" t="str">
        <f t="shared" si="154"/>
        <v/>
      </c>
    </row>
    <row r="9820" spans="1:1" x14ac:dyDescent="0.25">
      <c r="A9820" t="str">
        <f t="shared" si="154"/>
        <v/>
      </c>
    </row>
    <row r="9821" spans="1:1" x14ac:dyDescent="0.25">
      <c r="A9821" t="str">
        <f t="shared" si="154"/>
        <v/>
      </c>
    </row>
    <row r="9822" spans="1:1" x14ac:dyDescent="0.25">
      <c r="A9822" t="str">
        <f t="shared" si="154"/>
        <v/>
      </c>
    </row>
    <row r="9823" spans="1:1" x14ac:dyDescent="0.25">
      <c r="A9823" t="str">
        <f t="shared" si="154"/>
        <v/>
      </c>
    </row>
    <row r="9824" spans="1:1" x14ac:dyDescent="0.25">
      <c r="A9824" t="str">
        <f t="shared" si="154"/>
        <v/>
      </c>
    </row>
    <row r="9825" spans="1:1" x14ac:dyDescent="0.25">
      <c r="A9825" t="str">
        <f t="shared" si="154"/>
        <v/>
      </c>
    </row>
    <row r="9826" spans="1:1" x14ac:dyDescent="0.25">
      <c r="A9826" t="str">
        <f t="shared" si="154"/>
        <v/>
      </c>
    </row>
    <row r="9827" spans="1:1" x14ac:dyDescent="0.25">
      <c r="A9827" t="str">
        <f t="shared" si="154"/>
        <v/>
      </c>
    </row>
    <row r="9828" spans="1:1" x14ac:dyDescent="0.25">
      <c r="A9828" t="str">
        <f t="shared" si="154"/>
        <v/>
      </c>
    </row>
    <row r="9829" spans="1:1" x14ac:dyDescent="0.25">
      <c r="A9829" t="str">
        <f t="shared" si="154"/>
        <v/>
      </c>
    </row>
    <row r="9830" spans="1:1" x14ac:dyDescent="0.25">
      <c r="A9830" t="str">
        <f t="shared" si="154"/>
        <v/>
      </c>
    </row>
    <row r="9831" spans="1:1" x14ac:dyDescent="0.25">
      <c r="A9831" t="str">
        <f t="shared" si="154"/>
        <v/>
      </c>
    </row>
    <row r="9832" spans="1:1" x14ac:dyDescent="0.25">
      <c r="A9832" t="str">
        <f t="shared" si="154"/>
        <v/>
      </c>
    </row>
    <row r="9833" spans="1:1" x14ac:dyDescent="0.25">
      <c r="A9833" t="str">
        <f t="shared" si="154"/>
        <v/>
      </c>
    </row>
    <row r="9834" spans="1:1" x14ac:dyDescent="0.25">
      <c r="A9834" t="str">
        <f t="shared" si="154"/>
        <v/>
      </c>
    </row>
    <row r="9835" spans="1:1" x14ac:dyDescent="0.25">
      <c r="A9835" t="str">
        <f t="shared" si="154"/>
        <v/>
      </c>
    </row>
    <row r="9836" spans="1:1" x14ac:dyDescent="0.25">
      <c r="A9836" t="str">
        <f t="shared" si="154"/>
        <v/>
      </c>
    </row>
    <row r="9837" spans="1:1" x14ac:dyDescent="0.25">
      <c r="A9837" t="str">
        <f t="shared" si="154"/>
        <v/>
      </c>
    </row>
    <row r="9838" spans="1:1" x14ac:dyDescent="0.25">
      <c r="A9838" t="str">
        <f t="shared" si="154"/>
        <v/>
      </c>
    </row>
    <row r="9839" spans="1:1" x14ac:dyDescent="0.25">
      <c r="A9839" t="str">
        <f t="shared" si="154"/>
        <v/>
      </c>
    </row>
    <row r="9840" spans="1:1" x14ac:dyDescent="0.25">
      <c r="A9840" t="str">
        <f t="shared" si="154"/>
        <v/>
      </c>
    </row>
    <row r="9841" spans="1:1" x14ac:dyDescent="0.25">
      <c r="A9841" t="str">
        <f t="shared" si="154"/>
        <v/>
      </c>
    </row>
    <row r="9842" spans="1:1" x14ac:dyDescent="0.25">
      <c r="A9842" t="str">
        <f t="shared" si="154"/>
        <v/>
      </c>
    </row>
    <row r="9843" spans="1:1" x14ac:dyDescent="0.25">
      <c r="A9843" t="str">
        <f t="shared" si="154"/>
        <v/>
      </c>
    </row>
    <row r="9844" spans="1:1" x14ac:dyDescent="0.25">
      <c r="A9844" t="str">
        <f t="shared" si="154"/>
        <v/>
      </c>
    </row>
    <row r="9845" spans="1:1" x14ac:dyDescent="0.25">
      <c r="A9845" t="str">
        <f t="shared" si="154"/>
        <v/>
      </c>
    </row>
    <row r="9846" spans="1:1" x14ac:dyDescent="0.25">
      <c r="A9846" t="str">
        <f t="shared" si="154"/>
        <v/>
      </c>
    </row>
    <row r="9847" spans="1:1" x14ac:dyDescent="0.25">
      <c r="A9847" t="str">
        <f t="shared" si="154"/>
        <v/>
      </c>
    </row>
    <row r="9848" spans="1:1" x14ac:dyDescent="0.25">
      <c r="A9848" t="str">
        <f t="shared" si="154"/>
        <v/>
      </c>
    </row>
    <row r="9849" spans="1:1" x14ac:dyDescent="0.25">
      <c r="A9849" t="str">
        <f t="shared" si="154"/>
        <v/>
      </c>
    </row>
    <row r="9850" spans="1:1" x14ac:dyDescent="0.25">
      <c r="A9850" t="str">
        <f t="shared" si="154"/>
        <v/>
      </c>
    </row>
    <row r="9851" spans="1:1" x14ac:dyDescent="0.25">
      <c r="A9851" t="str">
        <f t="shared" si="154"/>
        <v/>
      </c>
    </row>
    <row r="9852" spans="1:1" x14ac:dyDescent="0.25">
      <c r="A9852" t="str">
        <f t="shared" si="154"/>
        <v/>
      </c>
    </row>
    <row r="9853" spans="1:1" x14ac:dyDescent="0.25">
      <c r="A9853" t="str">
        <f t="shared" si="154"/>
        <v/>
      </c>
    </row>
    <row r="9854" spans="1:1" x14ac:dyDescent="0.25">
      <c r="A9854" t="str">
        <f t="shared" si="154"/>
        <v/>
      </c>
    </row>
    <row r="9855" spans="1:1" x14ac:dyDescent="0.25">
      <c r="A9855" t="str">
        <f t="shared" si="154"/>
        <v/>
      </c>
    </row>
    <row r="9856" spans="1:1" x14ac:dyDescent="0.25">
      <c r="A9856" t="str">
        <f t="shared" si="154"/>
        <v/>
      </c>
    </row>
    <row r="9857" spans="1:1" x14ac:dyDescent="0.25">
      <c r="A9857" t="str">
        <f t="shared" si="154"/>
        <v/>
      </c>
    </row>
    <row r="9858" spans="1:1" x14ac:dyDescent="0.25">
      <c r="A9858" t="str">
        <f t="shared" si="154"/>
        <v/>
      </c>
    </row>
    <row r="9859" spans="1:1" x14ac:dyDescent="0.25">
      <c r="A9859" t="str">
        <f t="shared" si="154"/>
        <v/>
      </c>
    </row>
    <row r="9860" spans="1:1" x14ac:dyDescent="0.25">
      <c r="A9860" t="str">
        <f t="shared" si="154"/>
        <v/>
      </c>
    </row>
    <row r="9861" spans="1:1" x14ac:dyDescent="0.25">
      <c r="A9861" t="str">
        <f t="shared" ref="A9861:A9924" si="155">B9861&amp;C9861</f>
        <v/>
      </c>
    </row>
    <row r="9862" spans="1:1" x14ac:dyDescent="0.25">
      <c r="A9862" t="str">
        <f t="shared" si="155"/>
        <v/>
      </c>
    </row>
    <row r="9863" spans="1:1" x14ac:dyDescent="0.25">
      <c r="A9863" t="str">
        <f t="shared" si="155"/>
        <v/>
      </c>
    </row>
    <row r="9864" spans="1:1" x14ac:dyDescent="0.25">
      <c r="A9864" t="str">
        <f t="shared" si="155"/>
        <v/>
      </c>
    </row>
    <row r="9865" spans="1:1" x14ac:dyDescent="0.25">
      <c r="A9865" t="str">
        <f t="shared" si="155"/>
        <v/>
      </c>
    </row>
    <row r="9866" spans="1:1" x14ac:dyDescent="0.25">
      <c r="A9866" t="str">
        <f t="shared" si="155"/>
        <v/>
      </c>
    </row>
    <row r="9867" spans="1:1" x14ac:dyDescent="0.25">
      <c r="A9867" t="str">
        <f t="shared" si="155"/>
        <v/>
      </c>
    </row>
    <row r="9868" spans="1:1" x14ac:dyDescent="0.25">
      <c r="A9868" t="str">
        <f t="shared" si="155"/>
        <v/>
      </c>
    </row>
    <row r="9869" spans="1:1" x14ac:dyDescent="0.25">
      <c r="A9869" t="str">
        <f t="shared" si="155"/>
        <v/>
      </c>
    </row>
    <row r="9870" spans="1:1" x14ac:dyDescent="0.25">
      <c r="A9870" t="str">
        <f t="shared" si="155"/>
        <v/>
      </c>
    </row>
    <row r="9871" spans="1:1" x14ac:dyDescent="0.25">
      <c r="A9871" t="str">
        <f t="shared" si="155"/>
        <v/>
      </c>
    </row>
    <row r="9872" spans="1:1" x14ac:dyDescent="0.25">
      <c r="A9872" t="str">
        <f t="shared" si="155"/>
        <v/>
      </c>
    </row>
    <row r="9873" spans="1:1" x14ac:dyDescent="0.25">
      <c r="A9873" t="str">
        <f t="shared" si="155"/>
        <v/>
      </c>
    </row>
    <row r="9874" spans="1:1" x14ac:dyDescent="0.25">
      <c r="A9874" t="str">
        <f t="shared" si="155"/>
        <v/>
      </c>
    </row>
    <row r="9875" spans="1:1" x14ac:dyDescent="0.25">
      <c r="A9875" t="str">
        <f t="shared" si="155"/>
        <v/>
      </c>
    </row>
    <row r="9876" spans="1:1" x14ac:dyDescent="0.25">
      <c r="A9876" t="str">
        <f t="shared" si="155"/>
        <v/>
      </c>
    </row>
    <row r="9877" spans="1:1" x14ac:dyDescent="0.25">
      <c r="A9877" t="str">
        <f t="shared" si="155"/>
        <v/>
      </c>
    </row>
    <row r="9878" spans="1:1" x14ac:dyDescent="0.25">
      <c r="A9878" t="str">
        <f t="shared" si="155"/>
        <v/>
      </c>
    </row>
    <row r="9879" spans="1:1" x14ac:dyDescent="0.25">
      <c r="A9879" t="str">
        <f t="shared" si="155"/>
        <v/>
      </c>
    </row>
    <row r="9880" spans="1:1" x14ac:dyDescent="0.25">
      <c r="A9880" t="str">
        <f t="shared" si="155"/>
        <v/>
      </c>
    </row>
    <row r="9881" spans="1:1" x14ac:dyDescent="0.25">
      <c r="A9881" t="str">
        <f t="shared" si="155"/>
        <v/>
      </c>
    </row>
    <row r="9882" spans="1:1" x14ac:dyDescent="0.25">
      <c r="A9882" t="str">
        <f t="shared" si="155"/>
        <v/>
      </c>
    </row>
    <row r="9883" spans="1:1" x14ac:dyDescent="0.25">
      <c r="A9883" t="str">
        <f t="shared" si="155"/>
        <v/>
      </c>
    </row>
    <row r="9884" spans="1:1" x14ac:dyDescent="0.25">
      <c r="A9884" t="str">
        <f t="shared" si="155"/>
        <v/>
      </c>
    </row>
    <row r="9885" spans="1:1" x14ac:dyDescent="0.25">
      <c r="A9885" t="str">
        <f t="shared" si="155"/>
        <v/>
      </c>
    </row>
    <row r="9886" spans="1:1" x14ac:dyDescent="0.25">
      <c r="A9886" t="str">
        <f t="shared" si="155"/>
        <v/>
      </c>
    </row>
    <row r="9887" spans="1:1" x14ac:dyDescent="0.25">
      <c r="A9887" t="str">
        <f t="shared" si="155"/>
        <v/>
      </c>
    </row>
    <row r="9888" spans="1:1" x14ac:dyDescent="0.25">
      <c r="A9888" t="str">
        <f t="shared" si="155"/>
        <v/>
      </c>
    </row>
    <row r="9889" spans="1:1" x14ac:dyDescent="0.25">
      <c r="A9889" t="str">
        <f t="shared" si="155"/>
        <v/>
      </c>
    </row>
    <row r="9890" spans="1:1" x14ac:dyDescent="0.25">
      <c r="A9890" t="str">
        <f t="shared" si="155"/>
        <v/>
      </c>
    </row>
    <row r="9891" spans="1:1" x14ac:dyDescent="0.25">
      <c r="A9891" t="str">
        <f t="shared" si="155"/>
        <v/>
      </c>
    </row>
    <row r="9892" spans="1:1" x14ac:dyDescent="0.25">
      <c r="A9892" t="str">
        <f t="shared" si="155"/>
        <v/>
      </c>
    </row>
    <row r="9893" spans="1:1" x14ac:dyDescent="0.25">
      <c r="A9893" t="str">
        <f t="shared" si="155"/>
        <v/>
      </c>
    </row>
    <row r="9894" spans="1:1" x14ac:dyDescent="0.25">
      <c r="A9894" t="str">
        <f t="shared" si="155"/>
        <v/>
      </c>
    </row>
    <row r="9895" spans="1:1" x14ac:dyDescent="0.25">
      <c r="A9895" t="str">
        <f t="shared" si="155"/>
        <v/>
      </c>
    </row>
    <row r="9896" spans="1:1" x14ac:dyDescent="0.25">
      <c r="A9896" t="str">
        <f t="shared" si="155"/>
        <v/>
      </c>
    </row>
    <row r="9897" spans="1:1" x14ac:dyDescent="0.25">
      <c r="A9897" t="str">
        <f t="shared" si="155"/>
        <v/>
      </c>
    </row>
    <row r="9898" spans="1:1" x14ac:dyDescent="0.25">
      <c r="A9898" t="str">
        <f t="shared" si="155"/>
        <v/>
      </c>
    </row>
    <row r="9899" spans="1:1" x14ac:dyDescent="0.25">
      <c r="A9899" t="str">
        <f t="shared" si="155"/>
        <v/>
      </c>
    </row>
    <row r="9900" spans="1:1" x14ac:dyDescent="0.25">
      <c r="A9900" t="str">
        <f t="shared" si="155"/>
        <v/>
      </c>
    </row>
    <row r="9901" spans="1:1" x14ac:dyDescent="0.25">
      <c r="A9901" t="str">
        <f t="shared" si="155"/>
        <v/>
      </c>
    </row>
    <row r="9902" spans="1:1" x14ac:dyDescent="0.25">
      <c r="A9902" t="str">
        <f t="shared" si="155"/>
        <v/>
      </c>
    </row>
    <row r="9903" spans="1:1" x14ac:dyDescent="0.25">
      <c r="A9903" t="str">
        <f t="shared" si="155"/>
        <v/>
      </c>
    </row>
    <row r="9904" spans="1:1" x14ac:dyDescent="0.25">
      <c r="A9904" t="str">
        <f t="shared" si="155"/>
        <v/>
      </c>
    </row>
    <row r="9905" spans="1:1" x14ac:dyDescent="0.25">
      <c r="A9905" t="str">
        <f t="shared" si="155"/>
        <v/>
      </c>
    </row>
    <row r="9906" spans="1:1" x14ac:dyDescent="0.25">
      <c r="A9906" t="str">
        <f t="shared" si="155"/>
        <v/>
      </c>
    </row>
    <row r="9907" spans="1:1" x14ac:dyDescent="0.25">
      <c r="A9907" t="str">
        <f t="shared" si="155"/>
        <v/>
      </c>
    </row>
    <row r="9908" spans="1:1" x14ac:dyDescent="0.25">
      <c r="A9908" t="str">
        <f t="shared" si="155"/>
        <v/>
      </c>
    </row>
    <row r="9909" spans="1:1" x14ac:dyDescent="0.25">
      <c r="A9909" t="str">
        <f t="shared" si="155"/>
        <v/>
      </c>
    </row>
    <row r="9910" spans="1:1" x14ac:dyDescent="0.25">
      <c r="A9910" t="str">
        <f t="shared" si="155"/>
        <v/>
      </c>
    </row>
    <row r="9911" spans="1:1" x14ac:dyDescent="0.25">
      <c r="A9911" t="str">
        <f t="shared" si="155"/>
        <v/>
      </c>
    </row>
    <row r="9912" spans="1:1" x14ac:dyDescent="0.25">
      <c r="A9912" t="str">
        <f t="shared" si="155"/>
        <v/>
      </c>
    </row>
    <row r="9913" spans="1:1" x14ac:dyDescent="0.25">
      <c r="A9913" t="str">
        <f t="shared" si="155"/>
        <v/>
      </c>
    </row>
    <row r="9914" spans="1:1" x14ac:dyDescent="0.25">
      <c r="A9914" t="str">
        <f t="shared" si="155"/>
        <v/>
      </c>
    </row>
    <row r="9915" spans="1:1" x14ac:dyDescent="0.25">
      <c r="A9915" t="str">
        <f t="shared" si="155"/>
        <v/>
      </c>
    </row>
    <row r="9916" spans="1:1" x14ac:dyDescent="0.25">
      <c r="A9916" t="str">
        <f t="shared" si="155"/>
        <v/>
      </c>
    </row>
    <row r="9917" spans="1:1" x14ac:dyDescent="0.25">
      <c r="A9917" t="str">
        <f t="shared" si="155"/>
        <v/>
      </c>
    </row>
    <row r="9918" spans="1:1" x14ac:dyDescent="0.25">
      <c r="A9918" t="str">
        <f t="shared" si="155"/>
        <v/>
      </c>
    </row>
    <row r="9919" spans="1:1" x14ac:dyDescent="0.25">
      <c r="A9919" t="str">
        <f t="shared" si="155"/>
        <v/>
      </c>
    </row>
    <row r="9920" spans="1:1" x14ac:dyDescent="0.25">
      <c r="A9920" t="str">
        <f t="shared" si="155"/>
        <v/>
      </c>
    </row>
    <row r="9921" spans="1:1" x14ac:dyDescent="0.25">
      <c r="A9921" t="str">
        <f t="shared" si="155"/>
        <v/>
      </c>
    </row>
    <row r="9922" spans="1:1" x14ac:dyDescent="0.25">
      <c r="A9922" t="str">
        <f t="shared" si="155"/>
        <v/>
      </c>
    </row>
    <row r="9923" spans="1:1" x14ac:dyDescent="0.25">
      <c r="A9923" t="str">
        <f t="shared" si="155"/>
        <v/>
      </c>
    </row>
    <row r="9924" spans="1:1" x14ac:dyDescent="0.25">
      <c r="A9924" t="str">
        <f t="shared" si="155"/>
        <v/>
      </c>
    </row>
    <row r="9925" spans="1:1" x14ac:dyDescent="0.25">
      <c r="A9925" t="str">
        <f t="shared" ref="A9925:A9988" si="156">B9925&amp;C9925</f>
        <v/>
      </c>
    </row>
    <row r="9926" spans="1:1" x14ac:dyDescent="0.25">
      <c r="A9926" t="str">
        <f t="shared" si="156"/>
        <v/>
      </c>
    </row>
    <row r="9927" spans="1:1" x14ac:dyDescent="0.25">
      <c r="A9927" t="str">
        <f t="shared" si="156"/>
        <v/>
      </c>
    </row>
    <row r="9928" spans="1:1" x14ac:dyDescent="0.25">
      <c r="A9928" t="str">
        <f t="shared" si="156"/>
        <v/>
      </c>
    </row>
    <row r="9929" spans="1:1" x14ac:dyDescent="0.25">
      <c r="A9929" t="str">
        <f t="shared" si="156"/>
        <v/>
      </c>
    </row>
    <row r="9930" spans="1:1" x14ac:dyDescent="0.25">
      <c r="A9930" t="str">
        <f t="shared" si="156"/>
        <v/>
      </c>
    </row>
    <row r="9931" spans="1:1" x14ac:dyDescent="0.25">
      <c r="A9931" t="str">
        <f t="shared" si="156"/>
        <v/>
      </c>
    </row>
    <row r="9932" spans="1:1" x14ac:dyDescent="0.25">
      <c r="A9932" t="str">
        <f t="shared" si="156"/>
        <v/>
      </c>
    </row>
    <row r="9933" spans="1:1" x14ac:dyDescent="0.25">
      <c r="A9933" t="str">
        <f t="shared" si="156"/>
        <v/>
      </c>
    </row>
    <row r="9934" spans="1:1" x14ac:dyDescent="0.25">
      <c r="A9934" t="str">
        <f t="shared" si="156"/>
        <v/>
      </c>
    </row>
    <row r="9935" spans="1:1" x14ac:dyDescent="0.25">
      <c r="A9935" t="str">
        <f t="shared" si="156"/>
        <v/>
      </c>
    </row>
    <row r="9936" spans="1:1" x14ac:dyDescent="0.25">
      <c r="A9936" t="str">
        <f t="shared" si="156"/>
        <v/>
      </c>
    </row>
    <row r="9937" spans="1:1" x14ac:dyDescent="0.25">
      <c r="A9937" t="str">
        <f t="shared" si="156"/>
        <v/>
      </c>
    </row>
    <row r="9938" spans="1:1" x14ac:dyDescent="0.25">
      <c r="A9938" t="str">
        <f t="shared" si="156"/>
        <v/>
      </c>
    </row>
    <row r="9939" spans="1:1" x14ac:dyDescent="0.25">
      <c r="A9939" t="str">
        <f t="shared" si="156"/>
        <v/>
      </c>
    </row>
    <row r="9940" spans="1:1" x14ac:dyDescent="0.25">
      <c r="A9940" t="str">
        <f t="shared" si="156"/>
        <v/>
      </c>
    </row>
    <row r="9941" spans="1:1" x14ac:dyDescent="0.25">
      <c r="A9941" t="str">
        <f t="shared" si="156"/>
        <v/>
      </c>
    </row>
    <row r="9942" spans="1:1" x14ac:dyDescent="0.25">
      <c r="A9942" t="str">
        <f t="shared" si="156"/>
        <v/>
      </c>
    </row>
    <row r="9943" spans="1:1" x14ac:dyDescent="0.25">
      <c r="A9943" t="str">
        <f t="shared" si="156"/>
        <v/>
      </c>
    </row>
    <row r="9944" spans="1:1" x14ac:dyDescent="0.25">
      <c r="A9944" t="str">
        <f t="shared" si="156"/>
        <v/>
      </c>
    </row>
    <row r="9945" spans="1:1" x14ac:dyDescent="0.25">
      <c r="A9945" t="str">
        <f t="shared" si="156"/>
        <v/>
      </c>
    </row>
    <row r="9946" spans="1:1" x14ac:dyDescent="0.25">
      <c r="A9946" t="str">
        <f t="shared" si="156"/>
        <v/>
      </c>
    </row>
    <row r="9947" spans="1:1" x14ac:dyDescent="0.25">
      <c r="A9947" t="str">
        <f t="shared" si="156"/>
        <v/>
      </c>
    </row>
    <row r="9948" spans="1:1" x14ac:dyDescent="0.25">
      <c r="A9948" t="str">
        <f t="shared" si="156"/>
        <v/>
      </c>
    </row>
    <row r="9949" spans="1:1" x14ac:dyDescent="0.25">
      <c r="A9949" t="str">
        <f t="shared" si="156"/>
        <v/>
      </c>
    </row>
    <row r="9950" spans="1:1" x14ac:dyDescent="0.25">
      <c r="A9950" t="str">
        <f t="shared" si="156"/>
        <v/>
      </c>
    </row>
    <row r="9951" spans="1:1" x14ac:dyDescent="0.25">
      <c r="A9951" t="str">
        <f t="shared" si="156"/>
        <v/>
      </c>
    </row>
    <row r="9952" spans="1:1" x14ac:dyDescent="0.25">
      <c r="A9952" t="str">
        <f t="shared" si="156"/>
        <v/>
      </c>
    </row>
    <row r="9953" spans="1:1" x14ac:dyDescent="0.25">
      <c r="A9953" t="str">
        <f t="shared" si="156"/>
        <v/>
      </c>
    </row>
    <row r="9954" spans="1:1" x14ac:dyDescent="0.25">
      <c r="A9954" t="str">
        <f t="shared" si="156"/>
        <v/>
      </c>
    </row>
    <row r="9955" spans="1:1" x14ac:dyDescent="0.25">
      <c r="A9955" t="str">
        <f t="shared" si="156"/>
        <v/>
      </c>
    </row>
    <row r="9956" spans="1:1" x14ac:dyDescent="0.25">
      <c r="A9956" t="str">
        <f t="shared" si="156"/>
        <v/>
      </c>
    </row>
    <row r="9957" spans="1:1" x14ac:dyDescent="0.25">
      <c r="A9957" t="str">
        <f t="shared" si="156"/>
        <v/>
      </c>
    </row>
    <row r="9958" spans="1:1" x14ac:dyDescent="0.25">
      <c r="A9958" t="str">
        <f t="shared" si="156"/>
        <v/>
      </c>
    </row>
    <row r="9959" spans="1:1" x14ac:dyDescent="0.25">
      <c r="A9959" t="str">
        <f t="shared" si="156"/>
        <v/>
      </c>
    </row>
    <row r="9960" spans="1:1" x14ac:dyDescent="0.25">
      <c r="A9960" t="str">
        <f t="shared" si="156"/>
        <v/>
      </c>
    </row>
    <row r="9961" spans="1:1" x14ac:dyDescent="0.25">
      <c r="A9961" t="str">
        <f t="shared" si="156"/>
        <v/>
      </c>
    </row>
    <row r="9962" spans="1:1" x14ac:dyDescent="0.25">
      <c r="A9962" t="str">
        <f t="shared" si="156"/>
        <v/>
      </c>
    </row>
    <row r="9963" spans="1:1" x14ac:dyDescent="0.25">
      <c r="A9963" t="str">
        <f t="shared" si="156"/>
        <v/>
      </c>
    </row>
    <row r="9964" spans="1:1" x14ac:dyDescent="0.25">
      <c r="A9964" t="str">
        <f t="shared" si="156"/>
        <v/>
      </c>
    </row>
    <row r="9965" spans="1:1" x14ac:dyDescent="0.25">
      <c r="A9965" t="str">
        <f t="shared" si="156"/>
        <v/>
      </c>
    </row>
    <row r="9966" spans="1:1" x14ac:dyDescent="0.25">
      <c r="A9966" t="str">
        <f t="shared" si="156"/>
        <v/>
      </c>
    </row>
    <row r="9967" spans="1:1" x14ac:dyDescent="0.25">
      <c r="A9967" t="str">
        <f t="shared" si="156"/>
        <v/>
      </c>
    </row>
    <row r="9968" spans="1:1" x14ac:dyDescent="0.25">
      <c r="A9968" t="str">
        <f t="shared" si="156"/>
        <v/>
      </c>
    </row>
    <row r="9969" spans="1:1" x14ac:dyDescent="0.25">
      <c r="A9969" t="str">
        <f t="shared" si="156"/>
        <v/>
      </c>
    </row>
    <row r="9970" spans="1:1" x14ac:dyDescent="0.25">
      <c r="A9970" t="str">
        <f t="shared" si="156"/>
        <v/>
      </c>
    </row>
    <row r="9971" spans="1:1" x14ac:dyDescent="0.25">
      <c r="A9971" t="str">
        <f t="shared" si="156"/>
        <v/>
      </c>
    </row>
    <row r="9972" spans="1:1" x14ac:dyDescent="0.25">
      <c r="A9972" t="str">
        <f t="shared" si="156"/>
        <v/>
      </c>
    </row>
    <row r="9973" spans="1:1" x14ac:dyDescent="0.25">
      <c r="A9973" t="str">
        <f t="shared" si="156"/>
        <v/>
      </c>
    </row>
    <row r="9974" spans="1:1" x14ac:dyDescent="0.25">
      <c r="A9974" t="str">
        <f t="shared" si="156"/>
        <v/>
      </c>
    </row>
    <row r="9975" spans="1:1" x14ac:dyDescent="0.25">
      <c r="A9975" t="str">
        <f t="shared" si="156"/>
        <v/>
      </c>
    </row>
    <row r="9976" spans="1:1" x14ac:dyDescent="0.25">
      <c r="A9976" t="str">
        <f t="shared" si="156"/>
        <v/>
      </c>
    </row>
    <row r="9977" spans="1:1" x14ac:dyDescent="0.25">
      <c r="A9977" t="str">
        <f t="shared" si="156"/>
        <v/>
      </c>
    </row>
    <row r="9978" spans="1:1" x14ac:dyDescent="0.25">
      <c r="A9978" t="str">
        <f t="shared" si="156"/>
        <v/>
      </c>
    </row>
    <row r="9979" spans="1:1" x14ac:dyDescent="0.25">
      <c r="A9979" t="str">
        <f t="shared" si="156"/>
        <v/>
      </c>
    </row>
    <row r="9980" spans="1:1" x14ac:dyDescent="0.25">
      <c r="A9980" t="str">
        <f t="shared" si="156"/>
        <v/>
      </c>
    </row>
    <row r="9981" spans="1:1" x14ac:dyDescent="0.25">
      <c r="A9981" t="str">
        <f t="shared" si="156"/>
        <v/>
      </c>
    </row>
    <row r="9982" spans="1:1" x14ac:dyDescent="0.25">
      <c r="A9982" t="str">
        <f t="shared" si="156"/>
        <v/>
      </c>
    </row>
    <row r="9983" spans="1:1" x14ac:dyDescent="0.25">
      <c r="A9983" t="str">
        <f t="shared" si="156"/>
        <v/>
      </c>
    </row>
    <row r="9984" spans="1:1" x14ac:dyDescent="0.25">
      <c r="A9984" t="str">
        <f t="shared" si="156"/>
        <v/>
      </c>
    </row>
    <row r="9985" spans="1:1" x14ac:dyDescent="0.25">
      <c r="A9985" t="str">
        <f t="shared" si="156"/>
        <v/>
      </c>
    </row>
    <row r="9986" spans="1:1" x14ac:dyDescent="0.25">
      <c r="A9986" t="str">
        <f t="shared" si="156"/>
        <v/>
      </c>
    </row>
    <row r="9987" spans="1:1" x14ac:dyDescent="0.25">
      <c r="A9987" t="str">
        <f t="shared" si="156"/>
        <v/>
      </c>
    </row>
    <row r="9988" spans="1:1" x14ac:dyDescent="0.25">
      <c r="A9988" t="str">
        <f t="shared" si="156"/>
        <v/>
      </c>
    </row>
    <row r="9989" spans="1:1" x14ac:dyDescent="0.25">
      <c r="A9989" t="str">
        <f t="shared" ref="A9989:A10000" si="157">B9989&amp;C9989</f>
        <v/>
      </c>
    </row>
    <row r="9990" spans="1:1" x14ac:dyDescent="0.25">
      <c r="A9990" t="str">
        <f t="shared" si="157"/>
        <v/>
      </c>
    </row>
    <row r="9991" spans="1:1" x14ac:dyDescent="0.25">
      <c r="A9991" t="str">
        <f t="shared" si="157"/>
        <v/>
      </c>
    </row>
    <row r="9992" spans="1:1" x14ac:dyDescent="0.25">
      <c r="A9992" t="str">
        <f t="shared" si="157"/>
        <v/>
      </c>
    </row>
    <row r="9993" spans="1:1" x14ac:dyDescent="0.25">
      <c r="A9993" t="str">
        <f t="shared" si="157"/>
        <v/>
      </c>
    </row>
    <row r="9994" spans="1:1" x14ac:dyDescent="0.25">
      <c r="A9994" t="str">
        <f t="shared" si="157"/>
        <v/>
      </c>
    </row>
    <row r="9995" spans="1:1" x14ac:dyDescent="0.25">
      <c r="A9995" t="str">
        <f t="shared" si="157"/>
        <v/>
      </c>
    </row>
    <row r="9996" spans="1:1" x14ac:dyDescent="0.25">
      <c r="A9996" t="str">
        <f t="shared" si="157"/>
        <v/>
      </c>
    </row>
    <row r="9997" spans="1:1" x14ac:dyDescent="0.25">
      <c r="A9997" t="str">
        <f t="shared" si="157"/>
        <v/>
      </c>
    </row>
    <row r="9998" spans="1:1" x14ac:dyDescent="0.25">
      <c r="A9998" t="str">
        <f t="shared" si="157"/>
        <v/>
      </c>
    </row>
    <row r="9999" spans="1:1" x14ac:dyDescent="0.25">
      <c r="A9999" t="str">
        <f t="shared" si="157"/>
        <v/>
      </c>
    </row>
    <row r="10000" spans="1:1" x14ac:dyDescent="0.25">
      <c r="A10000" t="str">
        <f t="shared" si="157"/>
        <v/>
      </c>
    </row>
  </sheetData>
  <sortState xmlns:xlrd2="http://schemas.microsoft.com/office/spreadsheetml/2017/richdata2" ref="A4:K1871">
    <sortCondition ref="A4:A1871"/>
  </sortState>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41"/>
  <sheetViews>
    <sheetView workbookViewId="0">
      <selection activeCell="U14" sqref="U14"/>
    </sheetView>
  </sheetViews>
  <sheetFormatPr defaultRowHeight="15" x14ac:dyDescent="0.25"/>
  <cols>
    <col min="1" max="1" width="2" customWidth="1"/>
    <col min="2" max="2" width="9" customWidth="1"/>
    <col min="3" max="3" width="2.140625" bestFit="1" customWidth="1"/>
    <col min="4" max="4" width="14" bestFit="1" customWidth="1"/>
    <col min="5" max="5" width="3.42578125" customWidth="1"/>
    <col min="6" max="6" width="8.5703125" bestFit="1" customWidth="1"/>
    <col min="7" max="7" width="2.28515625" bestFit="1" customWidth="1"/>
    <col min="8" max="8" width="9.28515625" bestFit="1" customWidth="1"/>
    <col min="9" max="9" width="2.28515625" bestFit="1" customWidth="1"/>
    <col min="10" max="10" width="13" bestFit="1" customWidth="1"/>
    <col min="11" max="11" width="2.28515625" bestFit="1" customWidth="1"/>
    <col min="12" max="12" width="10.5703125" bestFit="1" customWidth="1"/>
    <col min="13" max="13" width="2.28515625" bestFit="1" customWidth="1"/>
    <col min="14" max="14" width="11.140625" bestFit="1" customWidth="1"/>
    <col min="15" max="15" width="2.28515625" bestFit="1" customWidth="1"/>
    <col min="16" max="16" width="20" bestFit="1" customWidth="1"/>
    <col min="17" max="17" width="2.28515625" bestFit="1" customWidth="1"/>
    <col min="18" max="18" width="9.28515625" bestFit="1" customWidth="1"/>
    <col min="19" max="19" width="2.28515625" bestFit="1" customWidth="1"/>
    <col min="20" max="20" width="8.140625" bestFit="1" customWidth="1"/>
    <col min="21" max="21" width="2.28515625" bestFit="1" customWidth="1"/>
    <col min="22" max="22" width="8.140625" bestFit="1" customWidth="1"/>
  </cols>
  <sheetData>
    <row r="1" spans="1:28" ht="20.25" x14ac:dyDescent="0.3">
      <c r="A1" s="3"/>
      <c r="B1" s="3"/>
      <c r="C1" s="3"/>
      <c r="D1" s="3"/>
      <c r="E1" s="126" t="s">
        <v>4</v>
      </c>
      <c r="F1" s="126"/>
      <c r="G1" s="126"/>
      <c r="H1" s="126"/>
      <c r="I1" s="126"/>
      <c r="J1" s="126"/>
      <c r="K1" s="126"/>
      <c r="L1" s="126"/>
      <c r="M1" s="126"/>
      <c r="N1" s="126"/>
      <c r="O1" s="3"/>
      <c r="P1" s="3"/>
      <c r="Q1" s="3"/>
      <c r="R1" s="3"/>
    </row>
    <row r="2" spans="1:28" ht="20.25" x14ac:dyDescent="0.3">
      <c r="A2" s="3"/>
      <c r="B2" s="3"/>
      <c r="C2" s="3"/>
      <c r="D2" s="3"/>
      <c r="E2" s="4"/>
      <c r="F2" s="3"/>
      <c r="G2" s="3"/>
      <c r="H2" s="3"/>
      <c r="I2" s="3"/>
      <c r="J2" s="3"/>
      <c r="K2" s="3"/>
      <c r="L2" s="3"/>
      <c r="M2" s="3"/>
      <c r="N2" s="3"/>
      <c r="O2" s="3"/>
      <c r="P2" s="3"/>
      <c r="Q2" s="3"/>
      <c r="R2" s="3"/>
    </row>
    <row r="3" spans="1:28" ht="87" x14ac:dyDescent="0.3">
      <c r="A3" s="3"/>
      <c r="B3" s="5" t="s">
        <v>5</v>
      </c>
      <c r="C3" s="5"/>
      <c r="D3" s="5" t="s">
        <v>6</v>
      </c>
      <c r="E3" s="5"/>
      <c r="F3" s="5" t="s">
        <v>7</v>
      </c>
      <c r="G3" s="5"/>
      <c r="H3" s="5" t="s">
        <v>8</v>
      </c>
      <c r="I3" s="5"/>
      <c r="J3" s="5" t="s">
        <v>9</v>
      </c>
      <c r="K3" s="5"/>
      <c r="L3" s="5" t="s">
        <v>10</v>
      </c>
      <c r="M3" s="5"/>
      <c r="N3" s="5" t="s">
        <v>11</v>
      </c>
      <c r="O3" s="5"/>
      <c r="P3" s="5" t="s">
        <v>12</v>
      </c>
      <c r="Q3" s="5"/>
      <c r="R3" s="5" t="s">
        <v>13</v>
      </c>
    </row>
    <row r="4" spans="1:28" ht="20.25" hidden="1" x14ac:dyDescent="0.3">
      <c r="A4" s="6"/>
      <c r="B4" s="6">
        <v>1</v>
      </c>
      <c r="C4" s="6"/>
      <c r="D4" s="6">
        <v>2</v>
      </c>
      <c r="E4" s="6"/>
      <c r="F4" s="6">
        <v>3</v>
      </c>
      <c r="G4" s="6"/>
      <c r="H4" s="6">
        <v>4</v>
      </c>
      <c r="I4" s="6"/>
      <c r="J4" s="6">
        <v>5</v>
      </c>
      <c r="K4" s="6"/>
      <c r="L4" s="6">
        <v>6</v>
      </c>
      <c r="M4" s="6"/>
      <c r="N4" s="6">
        <v>7</v>
      </c>
      <c r="O4" s="6"/>
      <c r="P4" s="6">
        <v>8</v>
      </c>
      <c r="Q4" s="6"/>
      <c r="R4" s="6">
        <v>9</v>
      </c>
    </row>
    <row r="5" spans="1:28" ht="20.25" x14ac:dyDescent="0.3">
      <c r="A5" s="7"/>
      <c r="B5" s="7" t="s">
        <v>14</v>
      </c>
      <c r="C5" s="7" t="s">
        <v>15</v>
      </c>
      <c r="D5" s="7" t="s">
        <v>16</v>
      </c>
      <c r="E5" s="7" t="s">
        <v>15</v>
      </c>
      <c r="F5" s="7" t="s">
        <v>17</v>
      </c>
      <c r="G5" s="7" t="s">
        <v>15</v>
      </c>
      <c r="H5" s="7" t="s">
        <v>16</v>
      </c>
      <c r="I5" s="7" t="s">
        <v>15</v>
      </c>
      <c r="J5" s="7" t="s">
        <v>16</v>
      </c>
      <c r="K5" s="7" t="s">
        <v>15</v>
      </c>
      <c r="L5" s="7" t="s">
        <v>16</v>
      </c>
      <c r="M5" s="7" t="s">
        <v>15</v>
      </c>
      <c r="N5" s="7" t="s">
        <v>18</v>
      </c>
      <c r="O5" s="7" t="s">
        <v>15</v>
      </c>
      <c r="P5" s="7" t="s">
        <v>16</v>
      </c>
      <c r="Q5" s="7" t="s">
        <v>15</v>
      </c>
      <c r="R5" s="7" t="s">
        <v>16</v>
      </c>
    </row>
    <row r="6" spans="1:28" ht="20.25" x14ac:dyDescent="0.3">
      <c r="A6" s="7"/>
      <c r="B6" s="7"/>
      <c r="C6" s="7"/>
      <c r="D6" s="7"/>
      <c r="E6" s="7"/>
      <c r="F6" s="7"/>
      <c r="G6" s="7"/>
      <c r="H6" s="7"/>
      <c r="I6" s="7"/>
      <c r="J6" s="7"/>
      <c r="K6" s="7"/>
      <c r="L6" s="7"/>
      <c r="M6" s="7"/>
      <c r="N6" s="7"/>
      <c r="O6" s="7"/>
      <c r="P6" s="7"/>
      <c r="Q6" s="7"/>
      <c r="R6" s="7"/>
    </row>
    <row r="7" spans="1:28" ht="20.25" x14ac:dyDescent="0.3">
      <c r="A7" s="7"/>
      <c r="B7" s="8" t="s">
        <v>19</v>
      </c>
      <c r="C7" s="7"/>
      <c r="D7" s="7"/>
      <c r="E7" s="7"/>
      <c r="F7" s="7"/>
      <c r="G7" s="7"/>
      <c r="H7" s="7"/>
      <c r="I7" s="7"/>
      <c r="J7" s="7"/>
      <c r="K7" s="7"/>
      <c r="L7" s="7"/>
      <c r="M7" s="7"/>
      <c r="N7" s="7"/>
      <c r="O7" s="7"/>
      <c r="P7" s="7"/>
      <c r="Q7" s="7"/>
      <c r="R7" s="7"/>
    </row>
    <row r="8" spans="1:28" ht="20.25" x14ac:dyDescent="0.3">
      <c r="A8" s="3"/>
      <c r="B8" s="9" t="s">
        <v>20</v>
      </c>
      <c r="C8" s="9" t="s">
        <v>15</v>
      </c>
      <c r="D8" s="9" t="s">
        <v>21</v>
      </c>
      <c r="E8" s="9" t="s">
        <v>15</v>
      </c>
      <c r="F8" s="9" t="s">
        <v>22</v>
      </c>
      <c r="G8" s="9" t="s">
        <v>15</v>
      </c>
      <c r="H8" s="9" t="s">
        <v>23</v>
      </c>
      <c r="I8" s="9" t="s">
        <v>15</v>
      </c>
      <c r="J8" s="9" t="s">
        <v>24</v>
      </c>
      <c r="K8" s="9" t="s">
        <v>15</v>
      </c>
      <c r="L8" s="9" t="s">
        <v>25</v>
      </c>
      <c r="M8" s="9" t="s">
        <v>15</v>
      </c>
      <c r="N8" s="9" t="s">
        <v>26</v>
      </c>
      <c r="O8" s="10" t="s">
        <v>15</v>
      </c>
      <c r="P8" s="10" t="s">
        <v>27</v>
      </c>
      <c r="Q8" s="10" t="s">
        <v>15</v>
      </c>
      <c r="R8" s="10" t="s">
        <v>21</v>
      </c>
    </row>
    <row r="9" spans="1:28" ht="20.25" x14ac:dyDescent="0.3">
      <c r="A9" s="3"/>
      <c r="B9" s="9"/>
      <c r="C9" s="9"/>
      <c r="D9" s="9"/>
      <c r="E9" s="9"/>
      <c r="F9" s="9"/>
      <c r="G9" s="9"/>
      <c r="H9" s="9"/>
      <c r="I9" s="9"/>
      <c r="J9" s="9"/>
      <c r="K9" s="9"/>
      <c r="L9" s="9"/>
      <c r="M9" s="9"/>
      <c r="N9" s="9"/>
      <c r="O9" s="10"/>
      <c r="P9" s="10"/>
      <c r="Q9" s="10"/>
      <c r="R9" s="10"/>
    </row>
    <row r="10" spans="1:28" ht="20.25" x14ac:dyDescent="0.3">
      <c r="A10" s="3"/>
      <c r="B10" s="130" t="s">
        <v>28</v>
      </c>
      <c r="C10" s="130"/>
      <c r="D10" s="130"/>
      <c r="E10" s="130"/>
      <c r="F10" s="130"/>
      <c r="G10" s="130"/>
      <c r="H10" s="130"/>
      <c r="I10" s="89"/>
      <c r="J10" s="89"/>
      <c r="K10" s="89"/>
      <c r="L10" s="89"/>
      <c r="M10" s="89"/>
      <c r="N10" s="89"/>
      <c r="O10" s="51"/>
      <c r="P10" s="51"/>
      <c r="Q10" s="51"/>
      <c r="R10" s="51"/>
      <c r="S10" s="52"/>
      <c r="T10" s="52"/>
      <c r="U10" s="52"/>
      <c r="V10" s="52"/>
      <c r="W10" s="52"/>
      <c r="X10" s="52"/>
      <c r="Y10" s="52"/>
      <c r="Z10" s="52"/>
      <c r="AA10" s="52"/>
      <c r="AB10" s="52"/>
    </row>
    <row r="11" spans="1:28" ht="20.25" x14ac:dyDescent="0.3">
      <c r="A11" s="3"/>
      <c r="B11" s="125" t="s">
        <v>29</v>
      </c>
      <c r="C11" s="125"/>
      <c r="D11" s="125"/>
      <c r="E11" s="125"/>
      <c r="F11" s="129" t="s">
        <v>4116</v>
      </c>
      <c r="G11" s="129"/>
      <c r="H11" s="129"/>
      <c r="I11" s="129"/>
      <c r="J11" s="129"/>
      <c r="K11" s="129"/>
      <c r="L11" s="129"/>
      <c r="M11" s="129"/>
      <c r="N11" s="129"/>
      <c r="O11" s="53"/>
      <c r="P11" s="53"/>
      <c r="Q11" s="53"/>
      <c r="R11" s="53"/>
      <c r="S11" s="52"/>
      <c r="T11" s="52"/>
      <c r="U11" s="52"/>
      <c r="V11" s="52"/>
      <c r="W11" s="52"/>
      <c r="X11" s="52"/>
      <c r="Y11" s="52"/>
      <c r="Z11" s="52"/>
      <c r="AA11" s="52"/>
      <c r="AB11" s="52"/>
    </row>
    <row r="12" spans="1:28" ht="20.25" customHeight="1" x14ac:dyDescent="0.3">
      <c r="A12" s="3"/>
      <c r="B12" s="125" t="s">
        <v>30</v>
      </c>
      <c r="C12" s="125"/>
      <c r="D12" s="125"/>
      <c r="E12" s="125"/>
      <c r="F12" s="131" t="str">
        <f>IFERROR(
        IF(AND(LEFT(RIGHT(F11,9),4)="9100",LEFT(RIGHT(F11,23),4)="8200",LEFT(RIGHT(F11,18),4+N("checks for custodial supplies"))="4350"),"CUSTODIAL SUPPLIES/"&amp;
                   IF(_xlfn.NUMBERVALUE(LEFT(RIGHT(F11,13),3))=0,"DISTRICT",VLOOKUP("School"&amp;_xlfn.NUMBERVALUE(LEFT(RIGHT(F11,13),3)),Descriptions!$A$4:$F$10000,6,FALSE)),
           IF(AND(LEFT(RIGHT(F11,9),4)="mg00",LEFT(RIGHT(F11,18),4)="4350"),"SUPPLIES/"&amp;VLOOKUP("School"&amp;_xlfn.NUMBERVALUE(LEFT(RIGHT(F11,13),3)),Descriptions!$A$4:$F$10000,6+N("checks for grounds supplies"),FALSE)&amp;"GROUNDS",
             IF(AND(LEFT(RIGHT(F11,9),4)="mM00",LEFT(RIGHT(F11,18),4)="4350"),"SUPPLIES/"&amp;VLOOKUP("School"&amp;_xlfn.NUMBERVALUE(LEFT(RIGHT(F11,13),3)),Descriptions!$A$4:$F$10000,6+N("checks for maintenance supplies"),FALSE)&amp;"MAINTENANCE",
               VLOOKUP("Object"&amp;_xlfn.NUMBERVALUE(LEFT(RIGHT(F11,18),4)),Descriptions!$A$4:$F$10000,6+N("if not gounds, custodial or maintenance uses object for comment part 1"),FALSE)
               &amp;"/"&amp;
               VLOOKUP("School"&amp;LEFT(RIGHT(F11,13),3),Descriptions!$A$4:$F$10000,6+N("begins comment part 2 with school"),FALSE)
               &amp;""&amp;
                     IF(AND(VLOOKUP("Resource"&amp;LEFT(RIGHT(F11,35),4),Descriptions!$A$4:$F$10000,6,FALSE)="CHECK MANAGEMENT",LEFT(RIGHT('Code Structure'!F11,9),4+N("checks mgmt, resource to see if they lead to function"))="0000"),
                     VLOOKUP("Function"&amp;LEFT(RIGHT(F11,23),4),Descriptions!$A$4:$F$10000,6+N("if true use function for comment"),FALSE),
                               IF(VLOOKUP("Resource"&amp;LEFT(RIGHT('Code Structure'!F11,35),4),Descriptions!$A$4:$F$10000,6,FALSE)="CHECK MANAGEMENT",VLOOKUP("Management"&amp;LEFT(RIGHT(F11,9),4),Descriptions!$A$4:$F$10000,6+N("checks to see if resource leads to management"),FALSE),
                               VLOOKUP("Resource"&amp;LEFT(RIGHT('Code Structure'!F11,35),4),Descriptions!$A$4:$F$10000,6+N("if false use resource for comment part 2"),FALSE)
                                    )
                         )
                     )
                   )
                ),"Manually find comment")</f>
        <v>OFFICE SUPPLIES/BUENA VISTATITLE I</v>
      </c>
      <c r="G12" s="131"/>
      <c r="H12" s="131"/>
      <c r="I12" s="131"/>
      <c r="J12" s="131"/>
      <c r="K12" s="131"/>
      <c r="L12" s="131"/>
      <c r="M12" s="131"/>
      <c r="N12" s="131"/>
      <c r="O12" s="131"/>
      <c r="P12" s="131"/>
      <c r="Q12" s="131"/>
      <c r="R12" s="131"/>
      <c r="S12" s="112"/>
      <c r="T12" s="112"/>
      <c r="U12" s="112"/>
      <c r="V12" s="112"/>
      <c r="W12" s="112"/>
      <c r="X12" s="112"/>
      <c r="Y12" s="112"/>
      <c r="Z12" s="112"/>
      <c r="AA12" s="112"/>
      <c r="AB12" s="112"/>
    </row>
    <row r="13" spans="1:28" ht="20.25" x14ac:dyDescent="0.3">
      <c r="A13" s="3"/>
      <c r="B13" s="9"/>
      <c r="C13" s="9"/>
      <c r="D13" s="9"/>
      <c r="E13" s="9"/>
      <c r="F13" s="79"/>
      <c r="G13" s="9"/>
      <c r="H13" s="9"/>
      <c r="I13" s="9"/>
      <c r="J13" s="9"/>
      <c r="K13" s="9"/>
      <c r="L13" s="9"/>
      <c r="M13" s="9"/>
      <c r="N13" s="9"/>
      <c r="O13" s="10"/>
      <c r="P13" s="10"/>
      <c r="Q13" s="10"/>
      <c r="R13" s="50"/>
    </row>
    <row r="14" spans="1:28" ht="20.25" x14ac:dyDescent="0.3">
      <c r="A14" s="3"/>
      <c r="B14" s="3"/>
      <c r="C14" s="3"/>
      <c r="D14" s="3"/>
      <c r="E14" s="127" t="s">
        <v>31</v>
      </c>
      <c r="F14" s="127"/>
      <c r="G14" s="127"/>
      <c r="H14" s="127"/>
      <c r="I14" s="127"/>
      <c r="J14" s="127"/>
      <c r="K14" s="127"/>
      <c r="L14" s="127"/>
      <c r="M14" s="127"/>
      <c r="N14" s="127"/>
      <c r="O14" s="3"/>
      <c r="P14" s="3"/>
      <c r="Q14" s="3"/>
      <c r="R14" s="3"/>
    </row>
    <row r="15" spans="1:28" ht="20.25" x14ac:dyDescent="0.3">
      <c r="A15" s="3"/>
      <c r="B15" s="3"/>
      <c r="C15" s="3"/>
      <c r="D15" s="3"/>
      <c r="E15" s="3"/>
      <c r="F15" s="3"/>
      <c r="G15" s="3"/>
      <c r="H15" s="3"/>
      <c r="I15" s="3"/>
      <c r="J15" s="3"/>
      <c r="K15" s="3"/>
      <c r="L15" s="3"/>
      <c r="M15" s="3"/>
      <c r="N15" s="3"/>
      <c r="O15" s="3"/>
      <c r="P15" s="3"/>
      <c r="Q15" s="3"/>
      <c r="R15" s="3"/>
    </row>
    <row r="16" spans="1:28" ht="52.5" customHeight="1" x14ac:dyDescent="0.25">
      <c r="A16" s="128" t="s">
        <v>32</v>
      </c>
      <c r="B16" s="128"/>
      <c r="C16" s="128"/>
      <c r="D16" s="128"/>
      <c r="E16" s="128"/>
      <c r="F16" s="128"/>
      <c r="G16" s="128"/>
      <c r="H16" s="128"/>
      <c r="I16" s="128"/>
      <c r="J16" s="128"/>
      <c r="K16" s="128"/>
      <c r="L16" s="128"/>
      <c r="M16" s="128"/>
      <c r="N16" s="128"/>
      <c r="O16" s="128"/>
      <c r="P16" s="128"/>
      <c r="Q16" s="128"/>
      <c r="R16" s="128"/>
    </row>
    <row r="17" spans="1:1" ht="18" x14ac:dyDescent="0.25">
      <c r="A17" s="11"/>
    </row>
    <row r="18" spans="1:1" ht="18" x14ac:dyDescent="0.25">
      <c r="A18" s="12" t="s">
        <v>33</v>
      </c>
    </row>
    <row r="19" spans="1:1" ht="18" x14ac:dyDescent="0.25">
      <c r="A19" s="13" t="s">
        <v>34</v>
      </c>
    </row>
    <row r="20" spans="1:1" ht="18" x14ac:dyDescent="0.25">
      <c r="A20" s="14" t="s">
        <v>35</v>
      </c>
    </row>
    <row r="21" spans="1:1" ht="18" x14ac:dyDescent="0.25">
      <c r="A21" s="15" t="s">
        <v>36</v>
      </c>
    </row>
    <row r="22" spans="1:1" ht="18" x14ac:dyDescent="0.25">
      <c r="A22" s="13" t="s">
        <v>37</v>
      </c>
    </row>
    <row r="23" spans="1:1" ht="18" x14ac:dyDescent="0.25">
      <c r="A23" s="13" t="s">
        <v>38</v>
      </c>
    </row>
    <row r="24" spans="1:1" ht="18" x14ac:dyDescent="0.25">
      <c r="A24" s="15" t="s">
        <v>39</v>
      </c>
    </row>
    <row r="25" spans="1:1" ht="18" x14ac:dyDescent="0.25">
      <c r="A25" s="15" t="s">
        <v>40</v>
      </c>
    </row>
    <row r="26" spans="1:1" ht="18" x14ac:dyDescent="0.25">
      <c r="A26" s="15" t="s">
        <v>41</v>
      </c>
    </row>
    <row r="27" spans="1:1" ht="18" x14ac:dyDescent="0.25">
      <c r="A27" s="15" t="s">
        <v>42</v>
      </c>
    </row>
    <row r="28" spans="1:1" ht="18" x14ac:dyDescent="0.25">
      <c r="A28" s="13" t="s">
        <v>43</v>
      </c>
    </row>
    <row r="29" spans="1:1" ht="18" x14ac:dyDescent="0.25">
      <c r="A29" s="15" t="s">
        <v>44</v>
      </c>
    </row>
    <row r="30" spans="1:1" ht="18" x14ac:dyDescent="0.25">
      <c r="A30" s="15" t="s">
        <v>45</v>
      </c>
    </row>
    <row r="31" spans="1:1" ht="18" x14ac:dyDescent="0.25">
      <c r="A31" s="13" t="s">
        <v>46</v>
      </c>
    </row>
    <row r="32" spans="1:1" ht="18" x14ac:dyDescent="0.25">
      <c r="A32" s="15" t="s">
        <v>47</v>
      </c>
    </row>
    <row r="33" spans="1:18" ht="18" x14ac:dyDescent="0.25">
      <c r="A33" s="15" t="s">
        <v>48</v>
      </c>
    </row>
    <row r="34" spans="1:18" ht="18" x14ac:dyDescent="0.25">
      <c r="A34" s="13" t="s">
        <v>49</v>
      </c>
    </row>
    <row r="35" spans="1:18" ht="37.5" customHeight="1" x14ac:dyDescent="0.25">
      <c r="A35" s="124" t="s">
        <v>50</v>
      </c>
      <c r="B35" s="124"/>
      <c r="C35" s="124"/>
      <c r="D35" s="124"/>
      <c r="E35" s="124"/>
      <c r="F35" s="124"/>
      <c r="G35" s="124"/>
      <c r="H35" s="124"/>
      <c r="I35" s="124"/>
      <c r="J35" s="124"/>
      <c r="K35" s="124"/>
      <c r="L35" s="124"/>
      <c r="M35" s="124"/>
      <c r="N35" s="124"/>
      <c r="O35" s="124"/>
      <c r="P35" s="124"/>
      <c r="Q35" s="124"/>
      <c r="R35" s="124"/>
    </row>
    <row r="36" spans="1:18" ht="18" x14ac:dyDescent="0.25">
      <c r="A36" s="15" t="s">
        <v>51</v>
      </c>
    </row>
    <row r="37" spans="1:18" ht="18" x14ac:dyDescent="0.25">
      <c r="A37" s="15" t="s">
        <v>52</v>
      </c>
    </row>
    <row r="38" spans="1:18" ht="18" x14ac:dyDescent="0.25">
      <c r="A38" s="16" t="s">
        <v>53</v>
      </c>
    </row>
    <row r="39" spans="1:18" ht="36" customHeight="1" x14ac:dyDescent="0.25">
      <c r="A39" s="124" t="s">
        <v>54</v>
      </c>
      <c r="B39" s="124"/>
      <c r="C39" s="124"/>
      <c r="D39" s="124"/>
      <c r="E39" s="124"/>
      <c r="F39" s="124"/>
      <c r="G39" s="124"/>
      <c r="H39" s="124"/>
      <c r="I39" s="124"/>
      <c r="J39" s="124"/>
      <c r="K39" s="124"/>
      <c r="L39" s="124"/>
      <c r="M39" s="124"/>
      <c r="N39" s="124"/>
      <c r="O39" s="124"/>
      <c r="P39" s="124"/>
      <c r="Q39" s="124"/>
      <c r="R39" s="124"/>
    </row>
    <row r="40" spans="1:18" ht="18" x14ac:dyDescent="0.25">
      <c r="A40" s="15" t="s">
        <v>55</v>
      </c>
    </row>
    <row r="41" spans="1:18" ht="18" x14ac:dyDescent="0.25">
      <c r="A41" s="17" t="s">
        <v>56</v>
      </c>
    </row>
  </sheetData>
  <mergeCells count="10">
    <mergeCell ref="A39:R39"/>
    <mergeCell ref="B11:E11"/>
    <mergeCell ref="B12:E12"/>
    <mergeCell ref="E1:N1"/>
    <mergeCell ref="E14:N14"/>
    <mergeCell ref="A16:R16"/>
    <mergeCell ref="A35:R35"/>
    <mergeCell ref="F11:N11"/>
    <mergeCell ref="B10:H10"/>
    <mergeCell ref="F12:R12"/>
  </mergeCells>
  <pageMargins left="0.7" right="0.7" top="0.75" bottom="0.75" header="0.3" footer="0.3"/>
  <pageSetup scale="71" orientation="portrait" verticalDpi="1200" r:id="rId1"/>
  <headerFooter>
    <oddHeader>&amp;R&amp;"Arial Black,Regular"&amp;10&amp;A</oddHeader>
    <oddFooter>&amp;C&amp;"Arial,Regular"&amp;10Page &amp;P of &amp;N</oddFooter>
  </headerFooter>
  <ignoredErrors>
    <ignoredError sqref="B8:R8"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6"/>
  <sheetViews>
    <sheetView workbookViewId="0"/>
  </sheetViews>
  <sheetFormatPr defaultRowHeight="15" x14ac:dyDescent="0.25"/>
  <cols>
    <col min="1" max="1" width="5.5703125" style="63" bestFit="1" customWidth="1"/>
    <col min="2" max="2" width="28.7109375" bestFit="1" customWidth="1"/>
    <col min="3" max="3" width="33.5703125" customWidth="1"/>
    <col min="4" max="4" width="18" style="66" hidden="1" customWidth="1"/>
    <col min="5" max="5" width="16.42578125" style="66" hidden="1" customWidth="1"/>
    <col min="6" max="6" width="10" style="66" hidden="1" customWidth="1"/>
    <col min="7" max="7" width="12" style="66" hidden="1" customWidth="1"/>
    <col min="8" max="8" width="7.85546875" style="66" hidden="1" customWidth="1"/>
  </cols>
  <sheetData>
    <row r="1" spans="1:8" ht="15.75" thickBot="1" x14ac:dyDescent="0.3">
      <c r="A1" s="60" t="s">
        <v>5</v>
      </c>
      <c r="B1" s="30" t="s">
        <v>57</v>
      </c>
      <c r="C1" s="31" t="s">
        <v>58</v>
      </c>
      <c r="D1" s="81" t="s">
        <v>59</v>
      </c>
      <c r="E1" s="81" t="s">
        <v>60</v>
      </c>
      <c r="F1" s="81" t="s">
        <v>61</v>
      </c>
      <c r="G1" s="81" t="s">
        <v>62</v>
      </c>
      <c r="H1" s="81" t="s">
        <v>63</v>
      </c>
    </row>
    <row r="2" spans="1:8" s="1" customFormat="1" x14ac:dyDescent="0.25">
      <c r="A2" s="61"/>
      <c r="B2" s="19"/>
      <c r="C2" s="18"/>
      <c r="D2" s="65"/>
      <c r="E2" s="65"/>
      <c r="F2" s="65"/>
      <c r="G2" s="65"/>
      <c r="H2" s="65"/>
    </row>
    <row r="3" spans="1:8" x14ac:dyDescent="0.25">
      <c r="A3" s="62" t="s">
        <v>20</v>
      </c>
      <c r="B3" s="20" t="str">
        <f>IFERROR(VLOOKUP("Fund"&amp;$A3,Descriptions!$A$4:$F$10000,4,FALSE),"add to description tab")</f>
        <v>General Fund</v>
      </c>
      <c r="C3" s="20" t="str">
        <f>UPPER(VLOOKUP("Fund"&amp;$A3,Descriptions!$A$4:$F$10000,5,FALSE))</f>
        <v>CHECK RESOURCE</v>
      </c>
      <c r="D3" s="76">
        <f>VLOOKUP("Fund"&amp;$A3,Descriptions!$A$4:$K$10000,7,FALSE)</f>
        <v>0</v>
      </c>
      <c r="E3" s="76">
        <f>VLOOKUP("Fund"&amp;$A3,Descriptions!$A$4:$K$10000,8,FALSE)</f>
        <v>0</v>
      </c>
      <c r="F3" s="76">
        <f>VLOOKUP("Fund"&amp;$A3,Descriptions!$A$4:$K$10000,9,FALSE)</f>
        <v>0</v>
      </c>
      <c r="G3" s="76">
        <f>VLOOKUP("Fund"&amp;$A3,Descriptions!$A$4:$K$10000,10,FALSE)</f>
        <v>0</v>
      </c>
      <c r="H3" s="76">
        <f>VLOOKUP("Fund"&amp;$A3,Descriptions!$A$4:$K$10000,11,FALSE)</f>
        <v>0</v>
      </c>
    </row>
    <row r="4" spans="1:8" ht="26.25" x14ac:dyDescent="0.25">
      <c r="A4" s="92" t="s">
        <v>3685</v>
      </c>
      <c r="B4" s="93" t="str">
        <f>IFERROR(VLOOKUP("Fund"&amp;$A4,Descriptions!$A$4:$F$10000,4,FALSE),"add to description tab")</f>
        <v>TAX REVENUE ANTICIPATION NOTES</v>
      </c>
      <c r="C4" s="20" t="str">
        <f>UPPER(VLOOKUP("Fund"&amp;$A4,Descriptions!$A$4:$F$10000,5,FALSE))</f>
        <v>TRAN</v>
      </c>
      <c r="D4" s="76">
        <f>VLOOKUP("Fund"&amp;$A4,Descriptions!$A$4:$K$10000,7,FALSE)</f>
        <v>0</v>
      </c>
      <c r="E4" s="76" t="str">
        <f>VLOOKUP("Fund"&amp;$A4,Descriptions!$A$4:$K$10000,8,FALSE)</f>
        <v>x</v>
      </c>
      <c r="F4" s="76" t="str">
        <f>VLOOKUP("Fund"&amp;$A4,Descriptions!$A$4:$K$10000,9,FALSE)</f>
        <v>x</v>
      </c>
      <c r="G4" s="76" t="str">
        <f>VLOOKUP("Fund"&amp;$A4,Descriptions!$A$4:$K$10000,10,FALSE)</f>
        <v>x</v>
      </c>
      <c r="H4" s="76" t="str">
        <f>VLOOKUP("Fund"&amp;$A4,Descriptions!$A$4:$K$10000,11,FALSE)</f>
        <v>x</v>
      </c>
    </row>
    <row r="5" spans="1:8" ht="26.25" x14ac:dyDescent="0.25">
      <c r="A5" s="92" t="s">
        <v>3686</v>
      </c>
      <c r="B5" s="93" t="str">
        <f>IFERROR(VLOOKUP("Fund"&amp;$A5,Descriptions!$A$4:$F$10000,4,FALSE),"add to description tab")</f>
        <v>STUDENT ACTIVITY SPECIAL REV</v>
      </c>
      <c r="C5" s="20" t="str">
        <f>UPPER(VLOOKUP("Fund"&amp;$A5,Descriptions!$A$4:$F$10000,5,FALSE))</f>
        <v>SPECIAL REVENUE</v>
      </c>
      <c r="D5" s="76">
        <f>VLOOKUP("Fund"&amp;$A5,Descriptions!$A$4:$K$10000,7,FALSE)</f>
        <v>0</v>
      </c>
      <c r="E5" s="76" t="str">
        <f>VLOOKUP("Fund"&amp;$A5,Descriptions!$A$4:$K$10000,8,FALSE)</f>
        <v>x</v>
      </c>
      <c r="F5" s="76" t="str">
        <f>VLOOKUP("Fund"&amp;$A5,Descriptions!$A$4:$K$10000,9,FALSE)</f>
        <v>x</v>
      </c>
      <c r="G5" s="76" t="str">
        <f>VLOOKUP("Fund"&amp;$A5,Descriptions!$A$4:$K$10000,10,FALSE)</f>
        <v>x</v>
      </c>
      <c r="H5" s="76" t="str">
        <f>VLOOKUP("Fund"&amp;$A5,Descriptions!$A$4:$K$10000,11,FALSE)</f>
        <v>x</v>
      </c>
    </row>
    <row r="6" spans="1:8" x14ac:dyDescent="0.25">
      <c r="A6" s="62" t="s">
        <v>64</v>
      </c>
      <c r="B6" s="20" t="str">
        <f>IFERROR(VLOOKUP("Fund"&amp;$A6,Descriptions!$A$4:$F$10000,4,FALSE),"add to description tab")</f>
        <v>Adult Education Fund</v>
      </c>
      <c r="C6" s="20" t="str">
        <f>UPPER(VLOOKUP("Fund"&amp;$A6,Descriptions!$A$4:$F$10000,5,FALSE))</f>
        <v>ADULT ED</v>
      </c>
      <c r="D6" s="76">
        <f>VLOOKUP("Fund"&amp;$A6,Descriptions!$A$4:$K$10000,7,FALSE)</f>
        <v>0</v>
      </c>
      <c r="E6" s="76">
        <f>VLOOKUP("Fund"&amp;$A6,Descriptions!$A$4:$K$10000,8,FALSE)</f>
        <v>0</v>
      </c>
      <c r="F6" s="76" t="str">
        <f>VLOOKUP("Fund"&amp;$A6,Descriptions!$A$4:$K$10000,9,FALSE)</f>
        <v>x</v>
      </c>
      <c r="G6" s="76" t="str">
        <f>VLOOKUP("Fund"&amp;$A6,Descriptions!$A$4:$K$10000,10,FALSE)</f>
        <v>x</v>
      </c>
      <c r="H6" s="76" t="str">
        <f>VLOOKUP("Fund"&amp;$A6,Descriptions!$A$4:$K$10000,11,FALSE)</f>
        <v>x</v>
      </c>
    </row>
    <row r="7" spans="1:8" x14ac:dyDescent="0.25">
      <c r="A7" s="62" t="s">
        <v>65</v>
      </c>
      <c r="B7" s="20" t="str">
        <f>IFERROR(VLOOKUP("Fund"&amp;$A7,Descriptions!$A$4:$F$10000,4,FALSE),"add to description tab")</f>
        <v>Cafeteria Spec Rev Fund</v>
      </c>
      <c r="C7" s="20" t="str">
        <f>UPPER(VLOOKUP("Fund"&amp;$A7,Descriptions!$A$4:$F$10000,5,FALSE))</f>
        <v>CHILD NUTRITION SVCS</v>
      </c>
      <c r="D7" s="76">
        <f>VLOOKUP("Fund"&amp;$A7,Descriptions!$A$4:$K$10000,7,FALSE)</f>
        <v>0</v>
      </c>
      <c r="E7" s="76">
        <f>VLOOKUP("Fund"&amp;$A7,Descriptions!$A$4:$K$10000,8,FALSE)</f>
        <v>0</v>
      </c>
      <c r="F7" s="76">
        <f>VLOOKUP("Fund"&amp;$A7,Descriptions!$A$4:$K$10000,9,FALSE)</f>
        <v>0</v>
      </c>
      <c r="G7" s="76">
        <f>VLOOKUP("Fund"&amp;$A7,Descriptions!$A$4:$K$10000,10,FALSE)</f>
        <v>0</v>
      </c>
      <c r="H7" s="76">
        <f>VLOOKUP("Fund"&amp;$A7,Descriptions!$A$4:$K$10000,11,FALSE)</f>
        <v>0</v>
      </c>
    </row>
    <row r="8" spans="1:8" x14ac:dyDescent="0.25">
      <c r="A8" s="62" t="s">
        <v>66</v>
      </c>
      <c r="B8" s="20" t="str">
        <f>IFERROR(VLOOKUP("Fund"&amp;$A8,Descriptions!$A$4:$F$10000,4,FALSE),"add to description tab")</f>
        <v>Deferred Maintenance Fund</v>
      </c>
      <c r="C8" s="20" t="str">
        <f>UPPER(VLOOKUP("Fund"&amp;$A8,Descriptions!$A$4:$F$10000,5,FALSE))</f>
        <v>DEFERRED MAINTENANCE</v>
      </c>
      <c r="D8" s="76">
        <f>VLOOKUP("Fund"&amp;$A8,Descriptions!$A$4:$K$10000,7,FALSE)</f>
        <v>0</v>
      </c>
      <c r="E8" s="76">
        <f>VLOOKUP("Fund"&amp;$A8,Descriptions!$A$4:$K$10000,8,FALSE)</f>
        <v>0</v>
      </c>
      <c r="F8" s="76" t="str">
        <f>VLOOKUP("Fund"&amp;$A8,Descriptions!$A$4:$K$10000,9,FALSE)</f>
        <v>x</v>
      </c>
      <c r="G8" s="76" t="str">
        <f>VLOOKUP("Fund"&amp;$A8,Descriptions!$A$4:$K$10000,10,FALSE)</f>
        <v>x</v>
      </c>
      <c r="H8" s="76" t="str">
        <f>VLOOKUP("Fund"&amp;$A8,Descriptions!$A$4:$K$10000,11,FALSE)</f>
        <v>x</v>
      </c>
    </row>
    <row r="9" spans="1:8" x14ac:dyDescent="0.25">
      <c r="A9" s="62" t="s">
        <v>67</v>
      </c>
      <c r="B9" s="20" t="str">
        <f>IFERROR(VLOOKUP("Fund"&amp;$A9,Descriptions!$A$4:$F$10000,4,FALSE),"add to description tab")</f>
        <v>Spec Resv Non Cap Outlay Proj</v>
      </c>
      <c r="C9" s="20" t="str">
        <f>UPPER(VLOOKUP("Fund"&amp;$A9,Descriptions!$A$4:$F$10000,5,FALSE))</f>
        <v>SPECIAL RESERVE</v>
      </c>
      <c r="D9" s="76">
        <f>VLOOKUP("Fund"&amp;$A9,Descriptions!$A$4:$K$10000,7,FALSE)</f>
        <v>0</v>
      </c>
      <c r="E9" s="76">
        <f>VLOOKUP("Fund"&amp;$A9,Descriptions!$A$4:$K$10000,8,FALSE)</f>
        <v>0</v>
      </c>
      <c r="F9" s="76" t="str">
        <f>VLOOKUP("Fund"&amp;$A9,Descriptions!$A$4:$K$10000,9,FALSE)</f>
        <v>x</v>
      </c>
      <c r="G9" s="76" t="str">
        <f>VLOOKUP("Fund"&amp;$A9,Descriptions!$A$4:$K$10000,10,FALSE)</f>
        <v>x</v>
      </c>
      <c r="H9" s="76" t="str">
        <f>VLOOKUP("Fund"&amp;$A9,Descriptions!$A$4:$K$10000,11,FALSE)</f>
        <v>x</v>
      </c>
    </row>
    <row r="10" spans="1:8" x14ac:dyDescent="0.25">
      <c r="A10" s="62" t="s">
        <v>68</v>
      </c>
      <c r="B10" s="20" t="str">
        <f>IFERROR(VLOOKUP("Fund"&amp;$A10,Descriptions!$A$4:$F$10000,4,FALSE),"add to description tab")</f>
        <v>Building Fund</v>
      </c>
      <c r="C10" s="20" t="str">
        <f>UPPER(VLOOKUP("Fund"&amp;$A10,Descriptions!$A$4:$F$10000,5,FALSE))</f>
        <v>MEASURE N</v>
      </c>
      <c r="D10" s="76">
        <f>VLOOKUP("Fund"&amp;$A10,Descriptions!$A$4:$K$10000,7,FALSE)</f>
        <v>0</v>
      </c>
      <c r="E10" s="76">
        <f>VLOOKUP("Fund"&amp;$A10,Descriptions!$A$4:$K$10000,8,FALSE)</f>
        <v>0</v>
      </c>
      <c r="F10" s="76" t="str">
        <f>VLOOKUP("Fund"&amp;$A10,Descriptions!$A$4:$K$10000,9,FALSE)</f>
        <v>x</v>
      </c>
      <c r="G10" s="76" t="str">
        <f>VLOOKUP("Fund"&amp;$A10,Descriptions!$A$4:$K$10000,10,FALSE)</f>
        <v>x</v>
      </c>
      <c r="H10" s="76" t="str">
        <f>VLOOKUP("Fund"&amp;$A10,Descriptions!$A$4:$K$10000,11,FALSE)</f>
        <v>x</v>
      </c>
    </row>
    <row r="11" spans="1:8" x14ac:dyDescent="0.25">
      <c r="A11" s="62" t="s">
        <v>69</v>
      </c>
      <c r="B11" s="20" t="str">
        <f>IFERROR(VLOOKUP("Fund"&amp;$A11,Descriptions!$A$4:$F$10000,4,FALSE),"add to description tab")</f>
        <v>Capital Facilities Fund</v>
      </c>
      <c r="C11" s="20" t="str">
        <f>UPPER(VLOOKUP("Fund"&amp;$A11,Descriptions!$A$4:$F$10000,5,FALSE))</f>
        <v>DEVELOPER FEES</v>
      </c>
      <c r="D11" s="76">
        <f>VLOOKUP("Fund"&amp;$A11,Descriptions!$A$4:$K$10000,7,FALSE)</f>
        <v>0</v>
      </c>
      <c r="E11" s="76" t="str">
        <f>VLOOKUP("Fund"&amp;$A11,Descriptions!$A$4:$K$10000,8,FALSE)</f>
        <v>x</v>
      </c>
      <c r="F11" s="76" t="str">
        <f>VLOOKUP("Fund"&amp;$A11,Descriptions!$A$4:$K$10000,9,FALSE)</f>
        <v>x</v>
      </c>
      <c r="G11" s="76" t="str">
        <f>VLOOKUP("Fund"&amp;$A11,Descriptions!$A$4:$K$10000,10,FALSE)</f>
        <v>x</v>
      </c>
      <c r="H11" s="76" t="str">
        <f>VLOOKUP("Fund"&amp;$A11,Descriptions!$A$4:$K$10000,11,FALSE)</f>
        <v>x</v>
      </c>
    </row>
    <row r="12" spans="1:8" ht="26.25" x14ac:dyDescent="0.25">
      <c r="A12" s="108">
        <v>35</v>
      </c>
      <c r="B12" s="20" t="str">
        <f>IFERROR(VLOOKUP("Fund"&amp;$A12,Descriptions!$A$4:$F$10000,4,FALSE),"add to description tab")</f>
        <v>COUNTY SCHOOL FACILITIES FUND</v>
      </c>
      <c r="C12" s="20" t="str">
        <f>UPPER(VLOOKUP("Fund"&amp;$A12,Descriptions!$A$4:$F$10000,5,FALSE))</f>
        <v>COUNTY SCHOOL FACILITIES FUND</v>
      </c>
      <c r="D12" s="76">
        <f>VLOOKUP("Fund"&amp;$A12,Descriptions!$A$4:$K$10000,7,FALSE)</f>
        <v>0</v>
      </c>
      <c r="E12" s="76">
        <f>VLOOKUP("Fund"&amp;$A12,Descriptions!$A$4:$K$10000,8,FALSE)</f>
        <v>0</v>
      </c>
      <c r="F12" s="76" t="str">
        <f>VLOOKUP("Fund"&amp;$A12,Descriptions!$A$4:$K$10000,9,FALSE)</f>
        <v>X</v>
      </c>
      <c r="G12" s="76" t="str">
        <f>VLOOKUP("Fund"&amp;$A12,Descriptions!$A$4:$K$10000,10,FALSE)</f>
        <v>X</v>
      </c>
      <c r="H12" s="76" t="str">
        <f>VLOOKUP("Fund"&amp;$A12,Descriptions!$A$4:$K$10000,11,FALSE)</f>
        <v>X</v>
      </c>
    </row>
    <row r="13" spans="1:8" x14ac:dyDescent="0.25">
      <c r="A13" s="62" t="s">
        <v>70</v>
      </c>
      <c r="B13" s="20" t="str">
        <f>IFERROR(VLOOKUP("Fund"&amp;$A13,Descriptions!$A$4:$F$10000,4,FALSE),"add to description tab")</f>
        <v>Special Reserve- Capital Outlay</v>
      </c>
      <c r="C13" s="20" t="str">
        <f>UPPER(VLOOKUP("Fund"&amp;$A13,Descriptions!$A$4:$F$10000,5,FALSE))</f>
        <v>CAPITAL OUTLAY</v>
      </c>
      <c r="D13" s="76">
        <f>VLOOKUP("Fund"&amp;$A13,Descriptions!$A$4:$K$10000,7,FALSE)</f>
        <v>0</v>
      </c>
      <c r="E13" s="76">
        <f>VLOOKUP("Fund"&amp;$A13,Descriptions!$A$4:$K$10000,8,FALSE)</f>
        <v>0</v>
      </c>
      <c r="F13" s="76" t="str">
        <f>VLOOKUP("Fund"&amp;$A13,Descriptions!$A$4:$K$10000,9,FALSE)</f>
        <v>x</v>
      </c>
      <c r="G13" s="76" t="str">
        <f>VLOOKUP("Fund"&amp;$A13,Descriptions!$A$4:$K$10000,10,FALSE)</f>
        <v>x</v>
      </c>
      <c r="H13" s="76">
        <f>VLOOKUP("Fund"&amp;$A13,Descriptions!$A$4:$K$10000,11,FALSE)</f>
        <v>0</v>
      </c>
    </row>
    <row r="14" spans="1:8" x14ac:dyDescent="0.25">
      <c r="A14" s="62" t="s">
        <v>71</v>
      </c>
      <c r="B14" s="20" t="str">
        <f>IFERROR(VLOOKUP("Fund"&amp;$A14,Descriptions!$A$4:$F$10000,4,FALSE),"add to description tab")</f>
        <v>Bond Interest &amp; Redempt Fund</v>
      </c>
      <c r="C14" s="20" t="str">
        <f>UPPER(VLOOKUP("Fund"&amp;$A14,Descriptions!$A$4:$F$10000,5,FALSE))</f>
        <v>CHECK RESOURCE</v>
      </c>
      <c r="D14" s="76">
        <f>VLOOKUP("Fund"&amp;$A14,Descriptions!$A$4:$K$10000,7,FALSE)</f>
        <v>0</v>
      </c>
      <c r="E14" s="76" t="str">
        <f>VLOOKUP("Fund"&amp;$A14,Descriptions!$A$4:$K$10000,8,FALSE)</f>
        <v>x</v>
      </c>
      <c r="F14" s="76" t="str">
        <f>VLOOKUP("Fund"&amp;$A14,Descriptions!$A$4:$K$10000,9,FALSE)</f>
        <v>x</v>
      </c>
      <c r="G14" s="76" t="str">
        <f>VLOOKUP("Fund"&amp;$A14,Descriptions!$A$4:$K$10000,10,FALSE)</f>
        <v>x</v>
      </c>
      <c r="H14" s="76" t="str">
        <f>VLOOKUP("Fund"&amp;$A14,Descriptions!$A$4:$K$10000,11,FALSE)</f>
        <v>x</v>
      </c>
    </row>
    <row r="15" spans="1:8" x14ac:dyDescent="0.25">
      <c r="A15" s="62" t="s">
        <v>72</v>
      </c>
      <c r="B15" s="20" t="str">
        <f>IFERROR(VLOOKUP("Fund"&amp;$A15,Descriptions!$A$4:$F$10000,4,FALSE),"add to description tab")</f>
        <v>Payroll Transfer Fund</v>
      </c>
      <c r="C15" s="20" t="str">
        <f>UPPER(VLOOKUP("Fund"&amp;$A15,Descriptions!$A$4:$F$10000,5,FALSE))</f>
        <v>CHECK RESOURCE</v>
      </c>
      <c r="D15" s="76">
        <f>VLOOKUP("Fund"&amp;$A15,Descriptions!$A$4:$K$10000,7,FALSE)</f>
        <v>0</v>
      </c>
      <c r="E15" s="76" t="str">
        <f>VLOOKUP("Fund"&amp;$A15,Descriptions!$A$4:$K$10000,8,FALSE)</f>
        <v>x</v>
      </c>
      <c r="F15" s="76" t="str">
        <f>VLOOKUP("Fund"&amp;$A15,Descriptions!$A$4:$K$10000,9,FALSE)</f>
        <v>x</v>
      </c>
      <c r="G15" s="76" t="str">
        <f>VLOOKUP("Fund"&amp;$A15,Descriptions!$A$4:$K$10000,10,FALSE)</f>
        <v>x</v>
      </c>
      <c r="H15" s="76" t="str">
        <f>VLOOKUP("Fund"&amp;$A15,Descriptions!$A$4:$K$10000,11,FALSE)</f>
        <v>x</v>
      </c>
    </row>
    <row r="16" spans="1:8" x14ac:dyDescent="0.25">
      <c r="A16" s="62" t="s">
        <v>73</v>
      </c>
      <c r="B16" s="20" t="str">
        <f>IFERROR(VLOOKUP("Fund"&amp;$A16,Descriptions!$A$4:$F$10000,4,FALSE),"add to description tab")</f>
        <v>Student Body Fund</v>
      </c>
      <c r="C16" s="20" t="str">
        <f>UPPER(VLOOKUP("Fund"&amp;$A16,Descriptions!$A$4:$F$10000,5,FALSE))</f>
        <v>CHECK RESOURCE</v>
      </c>
      <c r="D16" s="76">
        <f>VLOOKUP("Fund"&amp;$A16,Descriptions!$A$4:$K$10000,7,FALSE)</f>
        <v>0</v>
      </c>
      <c r="E16" s="76" t="str">
        <f>VLOOKUP("Fund"&amp;$A16,Descriptions!$A$4:$K$10000,8,FALSE)</f>
        <v>x</v>
      </c>
      <c r="F16" s="76" t="str">
        <f>VLOOKUP("Fund"&amp;$A16,Descriptions!$A$4:$K$10000,9,FALSE)</f>
        <v>x</v>
      </c>
      <c r="G16" s="76" t="str">
        <f>VLOOKUP("Fund"&amp;$A16,Descriptions!$A$4:$K$10000,10,FALSE)</f>
        <v>x</v>
      </c>
      <c r="H16" s="76" t="str">
        <f>VLOOKUP("Fund"&amp;$A16,Descriptions!$A$4:$K$10000,11,FALSE)</f>
        <v>x</v>
      </c>
    </row>
  </sheetData>
  <autoFilter ref="A1:H16" xr:uid="{00000000-0009-0000-0000-000002000000}"/>
  <pageMargins left="0.7" right="0.7" top="0.75" bottom="0.75" header="0.3" footer="0.3"/>
  <pageSetup orientation="portrait" r:id="rId1"/>
  <headerFooter>
    <oddHeader>&amp;R&amp;"Arial Black,Regular"&amp;10&amp;A</oddHeader>
    <oddFooter>&amp;C&amp;"Arial,Regular"&amp;10Page &amp;P of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I180"/>
  <sheetViews>
    <sheetView workbookViewId="0">
      <selection activeCell="E1" sqref="E1:I1048576"/>
    </sheetView>
  </sheetViews>
  <sheetFormatPr defaultRowHeight="15" x14ac:dyDescent="0.25"/>
  <cols>
    <col min="2" max="2" width="13" customWidth="1"/>
    <col min="3" max="3" width="39.5703125" bestFit="1" customWidth="1"/>
    <col min="4" max="4" width="25.28515625" style="66" bestFit="1" customWidth="1"/>
    <col min="5" max="5" width="20.28515625" hidden="1" customWidth="1"/>
    <col min="6" max="6" width="18.7109375" hidden="1" customWidth="1"/>
    <col min="7" max="7" width="12.28515625" hidden="1" customWidth="1"/>
    <col min="8" max="8" width="14.28515625" hidden="1" customWidth="1"/>
    <col min="9" max="9" width="10.140625" hidden="1" customWidth="1"/>
  </cols>
  <sheetData>
    <row r="1" spans="1:9" ht="15.75" thickBot="1" x14ac:dyDescent="0.3">
      <c r="B1" s="32" t="s">
        <v>6</v>
      </c>
      <c r="C1" s="32" t="s">
        <v>57</v>
      </c>
      <c r="D1" s="88" t="s">
        <v>58</v>
      </c>
      <c r="E1" s="59" t="s">
        <v>59</v>
      </c>
      <c r="F1" s="59" t="s">
        <v>60</v>
      </c>
      <c r="G1" s="59" t="s">
        <v>61</v>
      </c>
      <c r="H1" s="59" t="s">
        <v>62</v>
      </c>
      <c r="I1" s="59" t="s">
        <v>63</v>
      </c>
    </row>
    <row r="2" spans="1:9" s="1" customFormat="1" ht="15.75" thickBot="1" x14ac:dyDescent="0.3">
      <c r="B2" s="21"/>
      <c r="C2" s="21"/>
      <c r="D2" s="64"/>
    </row>
    <row r="3" spans="1:9" ht="15" customHeight="1" x14ac:dyDescent="0.25">
      <c r="A3" s="135" t="s">
        <v>74</v>
      </c>
      <c r="B3" s="119" t="s">
        <v>21</v>
      </c>
      <c r="C3" s="91" t="str">
        <f>IFERROR(VLOOKUP("Resource"&amp;$B3,Descriptions!$A$4:$F$10000,4,FALSE),"add to description tab")</f>
        <v>Unrestricted</v>
      </c>
      <c r="D3" s="76" t="str">
        <f>UPPER(IFERROR(VLOOKUP("Resource"&amp;$B3,Descriptions!$A$4:$F$10000,5,FALSE),"add to description tab"))</f>
        <v>CHECK MANAGEMENT</v>
      </c>
      <c r="E3" s="76">
        <f>IFERROR(VLOOKUP("Resource"&amp;$B3,Descriptions!$A$4:$K$10000,7,FALSE),"add to description tab")</f>
        <v>0</v>
      </c>
      <c r="F3" s="76">
        <f>IFERROR(VLOOKUP("Resource"&amp;$B3,Descriptions!$A$4:$K$10000,8,FALSE),"add to description tab")</f>
        <v>0</v>
      </c>
      <c r="G3" s="76">
        <f>IFERROR(VLOOKUP("Resource"&amp;$B3,Descriptions!$A$4:$K$10000,9,FALSE),"add to description tab")</f>
        <v>0</v>
      </c>
      <c r="H3" s="76">
        <f>IFERROR(VLOOKUP("Resource"&amp;$B3,Descriptions!$A$4:$K$10000,10,FALSE),"add to description tab")</f>
        <v>0</v>
      </c>
      <c r="I3" s="76">
        <f>IFERROR(VLOOKUP("Resource"&amp;$B3,Descriptions!$A$4:$K$10000,11,FALSE),"add to description tab")</f>
        <v>0</v>
      </c>
    </row>
    <row r="4" spans="1:9" ht="15" customHeight="1" x14ac:dyDescent="0.25">
      <c r="A4" s="136"/>
      <c r="B4" s="119" t="s">
        <v>4044</v>
      </c>
      <c r="C4" s="91" t="str">
        <f>IFERROR(VLOOKUP("Resource"&amp;$B4,Descriptions!$A$4:$F$10000,4,FALSE),"add to description tab")</f>
        <v>ART UNRESTRICTED</v>
      </c>
      <c r="D4" s="76" t="str">
        <f>UPPER(IFERROR(VLOOKUP("Resource"&amp;$B4,Descriptions!$A$4:$F$10000,5,FALSE),"add to description tab"))</f>
        <v/>
      </c>
      <c r="E4" s="76">
        <f>IFERROR(VLOOKUP("Resource"&amp;$B4,Descriptions!$A$4:$K$10000,7,FALSE),"add to description tab")</f>
        <v>0</v>
      </c>
      <c r="F4" s="76">
        <f>IFERROR(VLOOKUP("Resource"&amp;$B4,Descriptions!$A$4:$K$10000,8,FALSE),"add to description tab")</f>
        <v>0</v>
      </c>
      <c r="G4" s="76">
        <f>IFERROR(VLOOKUP("Resource"&amp;$B4,Descriptions!$A$4:$K$10000,9,FALSE),"add to description tab")</f>
        <v>0</v>
      </c>
      <c r="H4" s="76">
        <f>IFERROR(VLOOKUP("Resource"&amp;$B4,Descriptions!$A$4:$K$10000,10,FALSE),"add to description tab")</f>
        <v>0</v>
      </c>
      <c r="I4" s="76">
        <f>IFERROR(VLOOKUP("Resource"&amp;$B4,Descriptions!$A$4:$K$10000,11,FALSE),"add to description tab")</f>
        <v>0</v>
      </c>
    </row>
    <row r="5" spans="1:9" ht="15" customHeight="1" x14ac:dyDescent="0.25">
      <c r="A5" s="136"/>
      <c r="B5" s="119" t="s">
        <v>81</v>
      </c>
      <c r="C5" s="91" t="str">
        <f>IFERROR(VLOOKUP("Resource"&amp;$B5,Descriptions!$A$4:$F$10000,4,FALSE),"add to description tab")</f>
        <v>IMFRP (Flex)</v>
      </c>
      <c r="D5" s="76" t="str">
        <f>UPPER(IFERROR(VLOOKUP("Resource"&amp;$B5,Descriptions!$A$4:$F$10000,5,FALSE),"add to description tab"))</f>
        <v>IMFRP</v>
      </c>
      <c r="E5" s="76">
        <f>IFERROR(VLOOKUP("Resource"&amp;$B5,Descriptions!$A$4:$K$10000,7,FALSE),"add to description tab")</f>
        <v>0</v>
      </c>
      <c r="F5" s="76">
        <f>IFERROR(VLOOKUP("Resource"&amp;$B5,Descriptions!$A$4:$K$10000,8,FALSE),"add to description tab")</f>
        <v>0</v>
      </c>
      <c r="G5" s="76" t="str">
        <f>IFERROR(VLOOKUP("Resource"&amp;$B5,Descriptions!$A$4:$K$10000,9,FALSE),"add to description tab")</f>
        <v>x</v>
      </c>
      <c r="H5" s="76" t="str">
        <f>IFERROR(VLOOKUP("Resource"&amp;$B5,Descriptions!$A$4:$K$10000,10,FALSE),"add to description tab")</f>
        <v>x</v>
      </c>
      <c r="I5" s="76" t="str">
        <f>IFERROR(VLOOKUP("Resource"&amp;$B5,Descriptions!$A$4:$K$10000,11,FALSE),"add to description tab")</f>
        <v>x</v>
      </c>
    </row>
    <row r="6" spans="1:9" ht="15" customHeight="1" x14ac:dyDescent="0.25">
      <c r="A6" s="136"/>
      <c r="B6" s="119" t="s">
        <v>82</v>
      </c>
      <c r="C6" s="91" t="str">
        <f>IFERROR(VLOOKUP("Resource"&amp;$B6,Descriptions!$A$4:$F$10000,4,FALSE),"add to description tab")</f>
        <v>Concurrent Enrollment at AHC</v>
      </c>
      <c r="D6" s="76" t="str">
        <f>UPPER(IFERROR(VLOOKUP("Resource"&amp;$B6,Descriptions!$A$4:$F$10000,5,FALSE),"add to description tab"))</f>
        <v>AHC CONCURRENT</v>
      </c>
      <c r="E6" s="76">
        <f>IFERROR(VLOOKUP("Resource"&amp;$B6,Descriptions!$A$4:$K$10000,7,FALSE),"add to description tab")</f>
        <v>0</v>
      </c>
      <c r="F6" s="76">
        <f>IFERROR(VLOOKUP("Resource"&amp;$B6,Descriptions!$A$4:$K$10000,8,FALSE),"add to description tab")</f>
        <v>0</v>
      </c>
      <c r="G6" s="76" t="str">
        <f>IFERROR(VLOOKUP("Resource"&amp;$B6,Descriptions!$A$4:$K$10000,9,FALSE),"add to description tab")</f>
        <v>x</v>
      </c>
      <c r="H6" s="76" t="str">
        <f>IFERROR(VLOOKUP("Resource"&amp;$B6,Descriptions!$A$4:$K$10000,10,FALSE),"add to description tab")</f>
        <v>X</v>
      </c>
      <c r="I6" s="76">
        <f>IFERROR(VLOOKUP("Resource"&amp;$B6,Descriptions!$A$4:$K$10000,11,FALSE),"add to description tab")</f>
        <v>0</v>
      </c>
    </row>
    <row r="7" spans="1:9" ht="15" hidden="1" customHeight="1" x14ac:dyDescent="0.25">
      <c r="A7" s="136"/>
      <c r="B7" s="119" t="s">
        <v>83</v>
      </c>
      <c r="C7" s="91" t="str">
        <f>IFERROR(VLOOKUP("Resource"&amp;$B7,Descriptions!$A$4:$F$10000,4,FALSE),"add to description tab")</f>
        <v>Deferred Maintenance (Flex)</v>
      </c>
      <c r="D7" s="76" t="str">
        <f>UPPER(IFERROR(VLOOKUP("Resource"&amp;$B7,Descriptions!$A$4:$F$10000,5,FALSE),"add to description tab"))</f>
        <v>CHECK MANAGEMENT</v>
      </c>
      <c r="E7" s="76" t="str">
        <f>IFERROR(VLOOKUP("Resource"&amp;$B7,Descriptions!$A$4:$K$10000,7,FALSE),"add to description tab")</f>
        <v>x</v>
      </c>
      <c r="F7" s="76" t="str">
        <f>IFERROR(VLOOKUP("Resource"&amp;$B7,Descriptions!$A$4:$K$10000,8,FALSE),"add to description tab")</f>
        <v>x</v>
      </c>
      <c r="G7" s="76" t="str">
        <f>IFERROR(VLOOKUP("Resource"&amp;$B7,Descriptions!$A$4:$K$10000,9,FALSE),"add to description tab")</f>
        <v>x</v>
      </c>
      <c r="H7" s="76" t="str">
        <f>IFERROR(VLOOKUP("Resource"&amp;$B7,Descriptions!$A$4:$K$10000,10,FALSE),"add to description tab")</f>
        <v>x</v>
      </c>
      <c r="I7" s="76" t="str">
        <f>IFERROR(VLOOKUP("Resource"&amp;$B7,Descriptions!$A$4:$K$10000,11,FALSE),"add to description tab")</f>
        <v>x</v>
      </c>
    </row>
    <row r="8" spans="1:9" ht="15" customHeight="1" x14ac:dyDescent="0.25">
      <c r="A8" s="136"/>
      <c r="B8" s="119" t="s">
        <v>98</v>
      </c>
      <c r="C8" s="91" t="str">
        <f>IFERROR(VLOOKUP("Resource"&amp;$B8,Descriptions!$A$4:$F$10000,4,FALSE),"add to description tab")</f>
        <v>Adult Ed (Flex)</v>
      </c>
      <c r="D8" s="76" t="str">
        <f>UPPER(IFERROR(VLOOKUP("Resource"&amp;$B8,Descriptions!$A$4:$F$10000,5,FALSE),"add to description tab"))</f>
        <v>ADULT ED</v>
      </c>
      <c r="E8" s="76">
        <f>IFERROR(VLOOKUP("Resource"&amp;$B8,Descriptions!$A$4:$K$10000,7,FALSE),"add to description tab")</f>
        <v>0</v>
      </c>
      <c r="F8" s="76">
        <f>IFERROR(VLOOKUP("Resource"&amp;$B8,Descriptions!$A$4:$K$10000,8,FALSE),"add to description tab")</f>
        <v>0</v>
      </c>
      <c r="G8" s="76" t="str">
        <f>IFERROR(VLOOKUP("Resource"&amp;$B8,Descriptions!$A$4:$K$10000,9,FALSE),"add to description tab")</f>
        <v>x</v>
      </c>
      <c r="H8" s="76" t="str">
        <f>IFERROR(VLOOKUP("Resource"&amp;$B8,Descriptions!$A$4:$K$10000,10,FALSE),"add to description tab")</f>
        <v>x</v>
      </c>
      <c r="I8" s="76" t="str">
        <f>IFERROR(VLOOKUP("Resource"&amp;$B8,Descriptions!$A$4:$K$10000,11,FALSE),"add to description tab")</f>
        <v>x</v>
      </c>
    </row>
    <row r="9" spans="1:9" ht="15" customHeight="1" x14ac:dyDescent="0.25">
      <c r="A9" s="136"/>
      <c r="B9" s="119" t="s">
        <v>99</v>
      </c>
      <c r="C9" s="91" t="str">
        <f>IFERROR(VLOOKUP("Resource"&amp;$B9,Descriptions!$A$4:$F$10000,4,FALSE),"add to description tab")</f>
        <v>ADULT ED MOE</v>
      </c>
      <c r="D9" s="76" t="str">
        <f>UPPER(IFERROR(VLOOKUP("Resource"&amp;$B9,Descriptions!$A$4:$F$10000,5,FALSE),"add to description tab"))</f>
        <v>ADULT ED</v>
      </c>
      <c r="E9" s="76">
        <f>IFERROR(VLOOKUP("Resource"&amp;$B9,Descriptions!$A$4:$K$10000,7,FALSE),"add to description tab")</f>
        <v>0</v>
      </c>
      <c r="F9" s="76">
        <f>IFERROR(VLOOKUP("Resource"&amp;$B9,Descriptions!$A$4:$K$10000,8,FALSE),"add to description tab")</f>
        <v>0</v>
      </c>
      <c r="G9" s="76" t="str">
        <f>IFERROR(VLOOKUP("Resource"&amp;$B9,Descriptions!$A$4:$K$10000,9,FALSE),"add to description tab")</f>
        <v>x</v>
      </c>
      <c r="H9" s="76" t="str">
        <f>IFERROR(VLOOKUP("Resource"&amp;$B9,Descriptions!$A$4:$K$10000,10,FALSE),"add to description tab")</f>
        <v>x</v>
      </c>
      <c r="I9" s="76" t="str">
        <f>IFERROR(VLOOKUP("Resource"&amp;$B9,Descriptions!$A$4:$K$10000,11,FALSE),"add to description tab")</f>
        <v>x</v>
      </c>
    </row>
    <row r="10" spans="1:9" ht="15" customHeight="1" x14ac:dyDescent="0.25">
      <c r="A10" s="136"/>
      <c r="B10" s="119" t="s">
        <v>100</v>
      </c>
      <c r="C10" s="91" t="str">
        <f>IFERROR(VLOOKUP("Resource"&amp;$B10,Descriptions!$A$4:$F$10000,4,FALSE),"add to description tab")</f>
        <v>CalWorks</v>
      </c>
      <c r="D10" s="76" t="str">
        <f>UPPER(IFERROR(VLOOKUP("Resource"&amp;$B10,Descriptions!$A$4:$F$10000,5,FALSE),"add to description tab"))</f>
        <v>CALWORKS</v>
      </c>
      <c r="E10" s="76">
        <f>IFERROR(VLOOKUP("Resource"&amp;$B10,Descriptions!$A$4:$K$10000,7,FALSE),"add to description tab")</f>
        <v>0</v>
      </c>
      <c r="F10" s="76">
        <f>IFERROR(VLOOKUP("Resource"&amp;$B10,Descriptions!$A$4:$K$10000,8,FALSE),"add to description tab")</f>
        <v>0</v>
      </c>
      <c r="G10" s="76" t="str">
        <f>IFERROR(VLOOKUP("Resource"&amp;$B10,Descriptions!$A$4:$K$10000,9,FALSE),"add to description tab")</f>
        <v>x</v>
      </c>
      <c r="H10" s="76" t="str">
        <f>IFERROR(VLOOKUP("Resource"&amp;$B10,Descriptions!$A$4:$K$10000,10,FALSE),"add to description tab")</f>
        <v>x</v>
      </c>
      <c r="I10" s="76" t="str">
        <f>IFERROR(VLOOKUP("Resource"&amp;$B10,Descriptions!$A$4:$K$10000,11,FALSE),"add to description tab")</f>
        <v>x</v>
      </c>
    </row>
    <row r="11" spans="1:9" ht="15" hidden="1" customHeight="1" x14ac:dyDescent="0.25">
      <c r="A11" s="136"/>
      <c r="B11" s="119" t="s">
        <v>101</v>
      </c>
      <c r="C11" s="91" t="str">
        <f>IFERROR(VLOOKUP("Resource"&amp;$B11,Descriptions!$A$4:$F$10000,4,FALSE),"add to description tab")</f>
        <v>Section 7002 Impact Aid - Land</v>
      </c>
      <c r="D11" s="76" t="str">
        <f>UPPER(IFERROR(VLOOKUP("Resource"&amp;$B11,Descriptions!$A$4:$F$10000,5,FALSE),"add to description tab"))</f>
        <v>IMPACT AID</v>
      </c>
      <c r="E11" s="76">
        <f>IFERROR(VLOOKUP("Resource"&amp;$B11,Descriptions!$A$4:$K$10000,7,FALSE),"add to description tab")</f>
        <v>0</v>
      </c>
      <c r="F11" s="76" t="str">
        <f>IFERROR(VLOOKUP("Resource"&amp;$B11,Descriptions!$A$4:$K$10000,8,FALSE),"add to description tab")</f>
        <v>x</v>
      </c>
      <c r="G11" s="76" t="str">
        <f>IFERROR(VLOOKUP("Resource"&amp;$B11,Descriptions!$A$4:$K$10000,9,FALSE),"add to description tab")</f>
        <v>x</v>
      </c>
      <c r="H11" s="76" t="str">
        <f>IFERROR(VLOOKUP("Resource"&amp;$B11,Descriptions!$A$4:$K$10000,10,FALSE),"add to description tab")</f>
        <v>x</v>
      </c>
      <c r="I11" s="76" t="str">
        <f>IFERROR(VLOOKUP("Resource"&amp;$B11,Descriptions!$A$4:$K$10000,11,FALSE),"add to description tab")</f>
        <v>x</v>
      </c>
    </row>
    <row r="12" spans="1:9" ht="15" hidden="1" customHeight="1" x14ac:dyDescent="0.25">
      <c r="A12" s="136"/>
      <c r="B12" s="119" t="s">
        <v>102</v>
      </c>
      <c r="C12" s="91" t="str">
        <f>IFERROR(VLOOKUP("Resource"&amp;$B12,Descriptions!$A$4:$F$10000,4,FALSE),"add to description tab")</f>
        <v>Section 7003 Impact Aid - Students</v>
      </c>
      <c r="D12" s="76" t="str">
        <f>UPPER(IFERROR(VLOOKUP("Resource"&amp;$B12,Descriptions!$A$4:$F$10000,5,FALSE),"add to description tab"))</f>
        <v>IMPACT AID</v>
      </c>
      <c r="E12" s="76">
        <f>IFERROR(VLOOKUP("Resource"&amp;$B12,Descriptions!$A$4:$K$10000,7,FALSE),"add to description tab")</f>
        <v>0</v>
      </c>
      <c r="F12" s="76" t="str">
        <f>IFERROR(VLOOKUP("Resource"&amp;$B12,Descriptions!$A$4:$K$10000,8,FALSE),"add to description tab")</f>
        <v>x</v>
      </c>
      <c r="G12" s="76" t="str">
        <f>IFERROR(VLOOKUP("Resource"&amp;$B12,Descriptions!$A$4:$K$10000,9,FALSE),"add to description tab")</f>
        <v>x</v>
      </c>
      <c r="H12" s="76" t="str">
        <f>IFERROR(VLOOKUP("Resource"&amp;$B12,Descriptions!$A$4:$K$10000,10,FALSE),"add to description tab")</f>
        <v>x</v>
      </c>
      <c r="I12" s="76" t="str">
        <f>IFERROR(VLOOKUP("Resource"&amp;$B12,Descriptions!$A$4:$K$10000,11,FALSE),"add to description tab")</f>
        <v>x</v>
      </c>
    </row>
    <row r="13" spans="1:9" ht="15" customHeight="1" x14ac:dyDescent="0.25">
      <c r="A13" s="136"/>
      <c r="B13" s="119" t="s">
        <v>104</v>
      </c>
      <c r="C13" s="91" t="str">
        <f>IFERROR(VLOOKUP("Resource"&amp;$B13,Descriptions!$A$4:$F$10000,4,FALSE),"add to description tab")</f>
        <v>Pupil Trans-LCFF Home to Schl</v>
      </c>
      <c r="D13" s="76" t="str">
        <f>UPPER(IFERROR(VLOOKUP("Resource"&amp;$B13,Descriptions!$A$4:$F$10000,5,FALSE),"add to description tab"))</f>
        <v>TRANSPORTATION</v>
      </c>
      <c r="E13" s="76">
        <f>IFERROR(VLOOKUP("Resource"&amp;$B13,Descriptions!$A$4:$K$10000,7,FALSE),"add to description tab")</f>
        <v>0</v>
      </c>
      <c r="F13" s="76">
        <f>IFERROR(VLOOKUP("Resource"&amp;$B13,Descriptions!$A$4:$K$10000,8,FALSE),"add to description tab")</f>
        <v>0</v>
      </c>
      <c r="G13" s="76">
        <f>IFERROR(VLOOKUP("Resource"&amp;$B13,Descriptions!$A$4:$K$10000,9,FALSE),"add to description tab")</f>
        <v>0</v>
      </c>
      <c r="H13" s="76">
        <f>IFERROR(VLOOKUP("Resource"&amp;$B13,Descriptions!$A$4:$K$10000,10,FALSE),"add to description tab")</f>
        <v>0</v>
      </c>
      <c r="I13" s="76">
        <f>IFERROR(VLOOKUP("Resource"&amp;$B13,Descriptions!$A$4:$K$10000,11,FALSE),"add to description tab")</f>
        <v>0</v>
      </c>
    </row>
    <row r="14" spans="1:9" ht="15" customHeight="1" x14ac:dyDescent="0.25">
      <c r="A14" s="136"/>
      <c r="B14" s="119" t="s">
        <v>105</v>
      </c>
      <c r="C14" s="91" t="str">
        <f>IFERROR(VLOOKUP("Resource"&amp;$B14,Descriptions!$A$4:$F$10000,4,FALSE),"add to description tab")</f>
        <v>Pupil Trans-LCFF SpEd</v>
      </c>
      <c r="D14" s="76" t="str">
        <f>UPPER(IFERROR(VLOOKUP("Resource"&amp;$B14,Descriptions!$A$4:$F$10000,5,FALSE),"add to description tab"))</f>
        <v>TRANSPORTATION</v>
      </c>
      <c r="E14" s="76">
        <f>IFERROR(VLOOKUP("Resource"&amp;$B14,Descriptions!$A$4:$K$10000,7,FALSE),"add to description tab")</f>
        <v>0</v>
      </c>
      <c r="F14" s="76">
        <f>IFERROR(VLOOKUP("Resource"&amp;$B14,Descriptions!$A$4:$K$10000,8,FALSE),"add to description tab")</f>
        <v>0</v>
      </c>
      <c r="G14" s="76">
        <f>IFERROR(VLOOKUP("Resource"&amp;$B14,Descriptions!$A$4:$K$10000,9,FALSE),"add to description tab")</f>
        <v>0</v>
      </c>
      <c r="H14" s="76">
        <f>IFERROR(VLOOKUP("Resource"&amp;$B14,Descriptions!$A$4:$K$10000,10,FALSE),"add to description tab")</f>
        <v>0</v>
      </c>
      <c r="I14" s="76">
        <f>IFERROR(VLOOKUP("Resource"&amp;$B14,Descriptions!$A$4:$K$10000,11,FALSE),"add to description tab")</f>
        <v>0</v>
      </c>
    </row>
    <row r="15" spans="1:9" ht="15" customHeight="1" x14ac:dyDescent="0.25">
      <c r="A15" s="136"/>
      <c r="B15" s="119" t="s">
        <v>108</v>
      </c>
      <c r="C15" s="91" t="str">
        <f>IFERROR(VLOOKUP("Resource"&amp;$B15,Descriptions!$A$4:$F$10000,4,FALSE),"add to description tab")</f>
        <v>Supp/Concentration LCFF</v>
      </c>
      <c r="D15" s="76" t="str">
        <f>UPPER(IFERROR(VLOOKUP("Resource"&amp;$B15,Descriptions!$A$4:$F$10000,5,FALSE),"add to description tab"))</f>
        <v>SCHOOL SUPP CON</v>
      </c>
      <c r="E15" s="76">
        <f>IFERROR(VLOOKUP("Resource"&amp;$B15,Descriptions!$A$4:$K$10000,7,FALSE),"add to description tab")</f>
        <v>0</v>
      </c>
      <c r="F15" s="76">
        <f>IFERROR(VLOOKUP("Resource"&amp;$B15,Descriptions!$A$4:$K$10000,8,FALSE),"add to description tab")</f>
        <v>0</v>
      </c>
      <c r="G15" s="76">
        <f>IFERROR(VLOOKUP("Resource"&amp;$B15,Descriptions!$A$4:$K$10000,9,FALSE),"add to description tab")</f>
        <v>0</v>
      </c>
      <c r="H15" s="76">
        <f>IFERROR(VLOOKUP("Resource"&amp;$B15,Descriptions!$A$4:$K$10000,10,FALSE),"add to description tab")</f>
        <v>0</v>
      </c>
      <c r="I15" s="76">
        <f>IFERROR(VLOOKUP("Resource"&amp;$B15,Descriptions!$A$4:$K$10000,11,FALSE),"add to description tab")</f>
        <v>0</v>
      </c>
    </row>
    <row r="16" spans="1:9" ht="15" customHeight="1" thickBot="1" x14ac:dyDescent="0.3">
      <c r="A16" s="136"/>
      <c r="B16" s="119" t="s">
        <v>109</v>
      </c>
      <c r="C16" s="91" t="str">
        <f>IFERROR(VLOOKUP("Resource"&amp;$B16,Descriptions!$A$4:$F$10000,4,FALSE),"add to description tab")</f>
        <v>Lottery-Unrstrct</v>
      </c>
      <c r="D16" s="76" t="str">
        <f>UPPER(IFERROR(VLOOKUP("Resource"&amp;$B16,Descriptions!$A$4:$F$10000,5,FALSE),"add to description tab"))</f>
        <v>LOTTERY</v>
      </c>
      <c r="E16" s="76">
        <f>IFERROR(VLOOKUP("Resource"&amp;$B16,Descriptions!$A$4:$K$10000,7,FALSE),"add to description tab")</f>
        <v>0</v>
      </c>
      <c r="F16" s="76">
        <f>IFERROR(VLOOKUP("Resource"&amp;$B16,Descriptions!$A$4:$K$10000,8,FALSE),"add to description tab")</f>
        <v>0</v>
      </c>
      <c r="G16" s="76" t="str">
        <f>IFERROR(VLOOKUP("Resource"&amp;$B16,Descriptions!$A$4:$K$10000,9,FALSE),"add to description tab")</f>
        <v>x</v>
      </c>
      <c r="H16" s="76" t="str">
        <f>IFERROR(VLOOKUP("Resource"&amp;$B16,Descriptions!$A$4:$K$10000,10,FALSE),"add to description tab")</f>
        <v>x</v>
      </c>
      <c r="I16" s="76" t="str">
        <f>IFERROR(VLOOKUP("Resource"&amp;$B16,Descriptions!$A$4:$K$10000,11,FALSE),"add to description tab")</f>
        <v>x</v>
      </c>
    </row>
    <row r="17" spans="1:9" ht="15" hidden="1" customHeight="1" thickBot="1" x14ac:dyDescent="0.3">
      <c r="A17" s="137"/>
      <c r="B17" s="119" t="s">
        <v>111</v>
      </c>
      <c r="C17" s="91" t="str">
        <f>IFERROR(VLOOKUP("Resource"&amp;$B17,Descriptions!$A$4:$F$10000,4,FALSE),"add to description tab")</f>
        <v>Education Protection Account</v>
      </c>
      <c r="D17" s="76" t="str">
        <f>UPPER(IFERROR(VLOOKUP("Resource"&amp;$B17,Descriptions!$A$4:$F$10000,5,FALSE),"add to description tab"))</f>
        <v>EPA</v>
      </c>
      <c r="E17" s="76">
        <f>IFERROR(VLOOKUP("Resource"&amp;$B17,Descriptions!$A$4:$K$10000,7,FALSE),"add to description tab")</f>
        <v>0</v>
      </c>
      <c r="F17" s="76" t="str">
        <f>IFERROR(VLOOKUP("Resource"&amp;$B17,Descriptions!$A$4:$K$10000,8,FALSE),"add to description tab")</f>
        <v>x</v>
      </c>
      <c r="G17" s="76" t="str">
        <f>IFERROR(VLOOKUP("Resource"&amp;$B17,Descriptions!$A$4:$K$10000,9,FALSE),"add to description tab")</f>
        <v>x</v>
      </c>
      <c r="H17" s="76" t="str">
        <f>IFERROR(VLOOKUP("Resource"&amp;$B17,Descriptions!$A$4:$K$10000,10,FALSE),"add to description tab")</f>
        <v>x</v>
      </c>
      <c r="I17" s="76" t="str">
        <f>IFERROR(VLOOKUP("Resource"&amp;$B17,Descriptions!$A$4:$K$10000,11,FALSE),"add to description tab")</f>
        <v>x</v>
      </c>
    </row>
    <row r="18" spans="1:9" ht="15" customHeight="1" thickBot="1" x14ac:dyDescent="0.3">
      <c r="A18" s="116"/>
      <c r="B18" s="119" t="s">
        <v>3830</v>
      </c>
      <c r="C18" s="91" t="str">
        <f>IFERROR(VLOOKUP("Resource"&amp;$B18,Descriptions!$A$4:$F$10000,4,FALSE),"add to description tab")</f>
        <v>EXPANDED LRN OPP PROGRAM</v>
      </c>
      <c r="D18" s="76" t="str">
        <f>UPPER(IFERROR(VLOOKUP("Resource"&amp;$B18,Descriptions!$A$4:$F$10000,5,FALSE),"add to description tab"))</f>
        <v>ELOP</v>
      </c>
      <c r="E18" s="76">
        <f>IFERROR(VLOOKUP("Resource"&amp;$B18,Descriptions!$A$4:$K$10000,7,FALSE),"add to description tab")</f>
        <v>0</v>
      </c>
      <c r="F18" s="76">
        <f>IFERROR(VLOOKUP("Resource"&amp;$B18,Descriptions!$A$4:$K$10000,8,FALSE),"add to description tab")</f>
        <v>0</v>
      </c>
      <c r="G18" s="76">
        <f>IFERROR(VLOOKUP("Resource"&amp;$B18,Descriptions!$A$4:$K$10000,9,FALSE),"add to description tab")</f>
        <v>0</v>
      </c>
      <c r="H18" s="76">
        <f>IFERROR(VLOOKUP("Resource"&amp;$B18,Descriptions!$A$4:$K$10000,10,FALSE),"add to description tab")</f>
        <v>0</v>
      </c>
      <c r="I18" s="76">
        <f>IFERROR(VLOOKUP("Resource"&amp;$B18,Descriptions!$A$4:$K$10000,11,FALSE),"add to description tab")</f>
        <v>0</v>
      </c>
    </row>
    <row r="19" spans="1:9" ht="15" customHeight="1" x14ac:dyDescent="0.25">
      <c r="A19" s="132" t="s">
        <v>112</v>
      </c>
      <c r="B19" s="120" t="s">
        <v>113</v>
      </c>
      <c r="C19" s="91" t="str">
        <f>IFERROR(VLOOKUP("Resource"&amp;$B19,Descriptions!$A$4:$F$10000,4,FALSE),"add to description tab")</f>
        <v>NCLB-Title I-A/Lo Inc/Neglcted</v>
      </c>
      <c r="D19" s="76" t="str">
        <f>UPPER(IFERROR(VLOOKUP("Resource"&amp;$B19,Descriptions!$A$4:$F$10000,5,FALSE),"add to description tab"))</f>
        <v>SCHOOL TITLE I</v>
      </c>
      <c r="E19" s="76">
        <f>IFERROR(VLOOKUP("Resource"&amp;$B19,Descriptions!$A$4:$K$10000,7,FALSE),"add to description tab")</f>
        <v>0</v>
      </c>
      <c r="F19" s="76">
        <f>IFERROR(VLOOKUP("Resource"&amp;$B19,Descriptions!$A$4:$K$10000,8,FALSE),"add to description tab")</f>
        <v>0</v>
      </c>
      <c r="G19" s="76">
        <f>IFERROR(VLOOKUP("Resource"&amp;$B19,Descriptions!$A$4:$K$10000,9,FALSE),"add to description tab")</f>
        <v>0</v>
      </c>
      <c r="H19" s="76">
        <f>IFERROR(VLOOKUP("Resource"&amp;$B19,Descriptions!$A$4:$K$10000,10,FALSE),"add to description tab")</f>
        <v>0</v>
      </c>
      <c r="I19" s="76">
        <f>IFERROR(VLOOKUP("Resource"&amp;$B19,Descriptions!$A$4:$K$10000,11,FALSE),"add to description tab")</f>
        <v>0</v>
      </c>
    </row>
    <row r="20" spans="1:9" ht="15" customHeight="1" x14ac:dyDescent="0.25">
      <c r="A20" s="133"/>
      <c r="B20" s="120" t="s">
        <v>114</v>
      </c>
      <c r="C20" s="91" t="str">
        <f>IFERROR(VLOOKUP("Resource"&amp;$B20,Descriptions!$A$4:$F$10000,4,FALSE),"add to description tab")</f>
        <v>ESSA School Improvement</v>
      </c>
      <c r="D20" s="76" t="str">
        <f>UPPER(IFERROR(VLOOKUP("Resource"&amp;$B20,Descriptions!$A$4:$F$10000,5,FALSE),"add to description tab"))</f>
        <v>SCHOOL IMPROVEMENT</v>
      </c>
      <c r="E20" s="76">
        <f>IFERROR(VLOOKUP("Resource"&amp;$B20,Descriptions!$A$4:$K$10000,7,FALSE),"add to description tab")</f>
        <v>0</v>
      </c>
      <c r="F20" s="76">
        <f>IFERROR(VLOOKUP("Resource"&amp;$B20,Descriptions!$A$4:$K$10000,8,FALSE),"add to description tab")</f>
        <v>0</v>
      </c>
      <c r="G20" s="76">
        <f>IFERROR(VLOOKUP("Resource"&amp;$B20,Descriptions!$A$4:$K$10000,9,FALSE),"add to description tab")</f>
        <v>0</v>
      </c>
      <c r="H20" s="76">
        <f>IFERROR(VLOOKUP("Resource"&amp;$B20,Descriptions!$A$4:$K$10000,10,FALSE),"add to description tab")</f>
        <v>0</v>
      </c>
      <c r="I20" s="76">
        <f>IFERROR(VLOOKUP("Resource"&amp;$B20,Descriptions!$A$4:$K$10000,11,FALSE),"add to description tab")</f>
        <v>0</v>
      </c>
    </row>
    <row r="21" spans="1:9" ht="15" customHeight="1" x14ac:dyDescent="0.25">
      <c r="A21" s="133"/>
      <c r="B21" s="120" t="s">
        <v>3638</v>
      </c>
      <c r="C21" s="91" t="str">
        <f>IFERROR(VLOOKUP("Resource"&amp;$B21,Descriptions!$A$4:$F$10000,4,FALSE),"add to description tab")</f>
        <v>ESSER CARES II</v>
      </c>
      <c r="D21" s="76" t="str">
        <f>UPPER(IFERROR(VLOOKUP("Resource"&amp;$B21,Descriptions!$A$4:$F$10000,5,FALSE),"add to description tab"))</f>
        <v>CARES II</v>
      </c>
      <c r="E21" s="76">
        <f>IFERROR(VLOOKUP("Resource"&amp;$B21,Descriptions!$A$4:$K$10000,7,FALSE),"add to description tab")</f>
        <v>0</v>
      </c>
      <c r="F21" s="76">
        <f>IFERROR(VLOOKUP("Resource"&amp;$B21,Descriptions!$A$4:$K$10000,8,FALSE),"add to description tab")</f>
        <v>0</v>
      </c>
      <c r="G21" s="76">
        <f>IFERROR(VLOOKUP("Resource"&amp;$B21,Descriptions!$A$4:$K$10000,9,FALSE),"add to description tab")</f>
        <v>0</v>
      </c>
      <c r="H21" s="76">
        <f>IFERROR(VLOOKUP("Resource"&amp;$B21,Descriptions!$A$4:$K$10000,10,FALSE),"add to description tab")</f>
        <v>0</v>
      </c>
      <c r="I21" s="76">
        <f>IFERROR(VLOOKUP("Resource"&amp;$B21,Descriptions!$A$4:$K$10000,11,FALSE),"add to description tab")</f>
        <v>0</v>
      </c>
    </row>
    <row r="22" spans="1:9" ht="15" customHeight="1" x14ac:dyDescent="0.25">
      <c r="A22" s="133"/>
      <c r="B22" s="120" t="s">
        <v>3832</v>
      </c>
      <c r="C22" s="91" t="str">
        <f>IFERROR(VLOOKUP("Resource"&amp;$B22,Descriptions!$A$4:$F$10000,4,FALSE),"add to description tab")</f>
        <v>ESSER III</v>
      </c>
      <c r="D22" s="76" t="str">
        <f>UPPER(IFERROR(VLOOKUP("Resource"&amp;$B22,Descriptions!$A$4:$F$10000,5,FALSE),"add to description tab"))</f>
        <v>ESSER III</v>
      </c>
      <c r="E22" s="76">
        <f>IFERROR(VLOOKUP("Resource"&amp;$B22,Descriptions!$A$4:$K$10000,7,FALSE),"add to description tab")</f>
        <v>0</v>
      </c>
      <c r="F22" s="76">
        <f>IFERROR(VLOOKUP("Resource"&amp;$B22,Descriptions!$A$4:$K$10000,8,FALSE),"add to description tab")</f>
        <v>0</v>
      </c>
      <c r="G22" s="76">
        <f>IFERROR(VLOOKUP("Resource"&amp;$B22,Descriptions!$A$4:$K$10000,9,FALSE),"add to description tab")</f>
        <v>0</v>
      </c>
      <c r="H22" s="76">
        <f>IFERROR(VLOOKUP("Resource"&amp;$B22,Descriptions!$A$4:$K$10000,10,FALSE),"add to description tab")</f>
        <v>0</v>
      </c>
      <c r="I22" s="76">
        <f>IFERROR(VLOOKUP("Resource"&amp;$B22,Descriptions!$A$4:$K$10000,11,FALSE),"add to description tab")</f>
        <v>0</v>
      </c>
    </row>
    <row r="23" spans="1:9" ht="15" customHeight="1" x14ac:dyDescent="0.25">
      <c r="A23" s="133"/>
      <c r="B23" s="120" t="s">
        <v>3833</v>
      </c>
      <c r="C23" s="91" t="str">
        <f>IFERROR(VLOOKUP("Resource"&amp;$B23,Descriptions!$A$4:$F$10000,4,FALSE),"add to description tab")</f>
        <v>ESSER III LEARNING LOSS</v>
      </c>
      <c r="D23" s="76" t="str">
        <f>UPPER(IFERROR(VLOOKUP("Resource"&amp;$B23,Descriptions!$A$4:$F$10000,5,FALSE),"add to description tab"))</f>
        <v>ESSER III LL</v>
      </c>
      <c r="E23" s="76">
        <f>IFERROR(VLOOKUP("Resource"&amp;$B23,Descriptions!$A$4:$K$10000,7,FALSE),"add to description tab")</f>
        <v>0</v>
      </c>
      <c r="F23" s="76">
        <f>IFERROR(VLOOKUP("Resource"&amp;$B23,Descriptions!$A$4:$K$10000,8,FALSE),"add to description tab")</f>
        <v>0</v>
      </c>
      <c r="G23" s="76">
        <f>IFERROR(VLOOKUP("Resource"&amp;$B23,Descriptions!$A$4:$K$10000,9,FALSE),"add to description tab")</f>
        <v>0</v>
      </c>
      <c r="H23" s="76">
        <f>IFERROR(VLOOKUP("Resource"&amp;$B23,Descriptions!$A$4:$K$10000,10,FALSE),"add to description tab")</f>
        <v>0</v>
      </c>
      <c r="I23" s="76">
        <f>IFERROR(VLOOKUP("Resource"&amp;$B23,Descriptions!$A$4:$K$10000,11,FALSE),"add to description tab")</f>
        <v>0</v>
      </c>
    </row>
    <row r="24" spans="1:9" ht="15" customHeight="1" x14ac:dyDescent="0.25">
      <c r="A24" s="133"/>
      <c r="B24" s="120" t="s">
        <v>4100</v>
      </c>
      <c r="C24" s="91" t="str">
        <f>IFERROR(VLOOKUP("Resource"&amp;$B24,Descriptions!$A$4:$F$10000,4,FALSE),"add to description tab")</f>
        <v>ESSER III SUMMER LRN</v>
      </c>
      <c r="D24" s="76" t="str">
        <f>UPPER(IFERROR(VLOOKUP("Resource"&amp;$B24,Descriptions!$A$4:$F$10000,5,FALSE),"add to description tab"))</f>
        <v xml:space="preserve">ESSER III SUMMER </v>
      </c>
      <c r="E24" s="76">
        <f>IFERROR(VLOOKUP("Resource"&amp;$B24,Descriptions!$A$4:$K$10000,7,FALSE),"add to description tab")</f>
        <v>0</v>
      </c>
      <c r="F24" s="76">
        <f>IFERROR(VLOOKUP("Resource"&amp;$B24,Descriptions!$A$4:$K$10000,8,FALSE),"add to description tab")</f>
        <v>0</v>
      </c>
      <c r="G24" s="76">
        <f>IFERROR(VLOOKUP("Resource"&amp;$B24,Descriptions!$A$4:$K$10000,9,FALSE),"add to description tab")</f>
        <v>0</v>
      </c>
      <c r="H24" s="76">
        <f>IFERROR(VLOOKUP("Resource"&amp;$B24,Descriptions!$A$4:$K$10000,10,FALSE),"add to description tab")</f>
        <v>0</v>
      </c>
      <c r="I24" s="76">
        <f>IFERROR(VLOOKUP("Resource"&amp;$B24,Descriptions!$A$4:$K$10000,11,FALSE),"add to description tab")</f>
        <v>0</v>
      </c>
    </row>
    <row r="25" spans="1:9" ht="15" customHeight="1" x14ac:dyDescent="0.25">
      <c r="A25" s="133"/>
      <c r="B25" s="120" t="s">
        <v>303</v>
      </c>
      <c r="C25" s="91" t="str">
        <f>IFERROR(VLOOKUP("Resource"&amp;$B25,Descriptions!$A$4:$F$10000,4,FALSE),"add to description tab")</f>
        <v>ARP IDEA PART B</v>
      </c>
      <c r="D25" s="76" t="str">
        <f>UPPER(IFERROR(VLOOKUP("Resource"&amp;$B25,Descriptions!$A$4:$F$10000,5,FALSE),"add to description tab"))</f>
        <v>ARP IDEA PART B</v>
      </c>
      <c r="E25" s="76">
        <f>IFERROR(VLOOKUP("Resource"&amp;$B25,Descriptions!$A$4:$K$10000,7,FALSE),"add to description tab")</f>
        <v>0</v>
      </c>
      <c r="F25" s="76">
        <f>IFERROR(VLOOKUP("Resource"&amp;$B25,Descriptions!$A$4:$K$10000,8,FALSE),"add to description tab")</f>
        <v>0</v>
      </c>
      <c r="G25" s="76">
        <f>IFERROR(VLOOKUP("Resource"&amp;$B25,Descriptions!$A$4:$K$10000,9,FALSE),"add to description tab")</f>
        <v>0</v>
      </c>
      <c r="H25" s="76">
        <f>IFERROR(VLOOKUP("Resource"&amp;$B25,Descriptions!$A$4:$K$10000,10,FALSE),"add to description tab")</f>
        <v>0</v>
      </c>
      <c r="I25" s="76">
        <f>IFERROR(VLOOKUP("Resource"&amp;$B25,Descriptions!$A$4:$K$10000,11,FALSE),"add to description tab")</f>
        <v>0</v>
      </c>
    </row>
    <row r="26" spans="1:9" ht="15" customHeight="1" x14ac:dyDescent="0.25">
      <c r="A26" s="133"/>
      <c r="B26" s="120" t="s">
        <v>304</v>
      </c>
      <c r="C26" s="91" t="str">
        <f>IFERROR(VLOOKUP("Resource"&amp;$B26,Descriptions!$A$4:$F$10000,4,FALSE),"add to description tab")</f>
        <v>ARP IDEA PART B PRIVATE SCH</v>
      </c>
      <c r="D26" s="76" t="str">
        <f>UPPER(IFERROR(VLOOKUP("Resource"&amp;$B26,Descriptions!$A$4:$F$10000,5,FALSE),"add to description tab"))</f>
        <v>ARP IDEA PART B PRIVATE SCH</v>
      </c>
      <c r="E26" s="76">
        <f>IFERROR(VLOOKUP("Resource"&amp;$B26,Descriptions!$A$4:$K$10000,7,FALSE),"add to description tab")</f>
        <v>0</v>
      </c>
      <c r="F26" s="76">
        <f>IFERROR(VLOOKUP("Resource"&amp;$B26,Descriptions!$A$4:$K$10000,8,FALSE),"add to description tab")</f>
        <v>0</v>
      </c>
      <c r="G26" s="76">
        <f>IFERROR(VLOOKUP("Resource"&amp;$B26,Descriptions!$A$4:$K$10000,9,FALSE),"add to description tab")</f>
        <v>0</v>
      </c>
      <c r="H26" s="76">
        <f>IFERROR(VLOOKUP("Resource"&amp;$B26,Descriptions!$A$4:$K$10000,10,FALSE),"add to description tab")</f>
        <v>0</v>
      </c>
      <c r="I26" s="76">
        <f>IFERROR(VLOOKUP("Resource"&amp;$B26,Descriptions!$A$4:$K$10000,11,FALSE),"add to description tab")</f>
        <v>0</v>
      </c>
    </row>
    <row r="27" spans="1:9" ht="15" customHeight="1" x14ac:dyDescent="0.25">
      <c r="A27" s="133"/>
      <c r="B27" s="120" t="s">
        <v>115</v>
      </c>
      <c r="C27" s="91" t="str">
        <f>IFERROR(VLOOKUP("Resource"&amp;$B27,Descriptions!$A$4:$F$10000,4,FALSE),"add to description tab")</f>
        <v>SpEd-IDEA-B/Basc Locl /§611</v>
      </c>
      <c r="D27" s="76" t="str">
        <f>UPPER(IFERROR(VLOOKUP("Resource"&amp;$B27,Descriptions!$A$4:$F$10000,5,FALSE),"add to description tab"))</f>
        <v>SPECIAL ED</v>
      </c>
      <c r="E27" s="76">
        <f>IFERROR(VLOOKUP("Resource"&amp;$B27,Descriptions!$A$4:$K$10000,7,FALSE),"add to description tab")</f>
        <v>0</v>
      </c>
      <c r="F27" s="76">
        <f>IFERROR(VLOOKUP("Resource"&amp;$B27,Descriptions!$A$4:$K$10000,8,FALSE),"add to description tab")</f>
        <v>0</v>
      </c>
      <c r="G27" s="76" t="str">
        <f>IFERROR(VLOOKUP("Resource"&amp;$B27,Descriptions!$A$4:$K$10000,9,FALSE),"add to description tab")</f>
        <v>x</v>
      </c>
      <c r="H27" s="76" t="str">
        <f>IFERROR(VLOOKUP("Resource"&amp;$B27,Descriptions!$A$4:$K$10000,10,FALSE),"add to description tab")</f>
        <v>x</v>
      </c>
      <c r="I27" s="76" t="str">
        <f>IFERROR(VLOOKUP("Resource"&amp;$B27,Descriptions!$A$4:$K$10000,11,FALSE),"add to description tab")</f>
        <v>x</v>
      </c>
    </row>
    <row r="28" spans="1:9" ht="15" customHeight="1" x14ac:dyDescent="0.25">
      <c r="A28" s="133"/>
      <c r="B28" s="120" t="s">
        <v>3641</v>
      </c>
      <c r="C28" s="91" t="str">
        <f>IFERROR(VLOOKUP("Resource"&amp;$B28,Descriptions!$A$4:$F$10000,4,FALSE),"add to description tab")</f>
        <v>SPED IDEA-B BASC LOCL</v>
      </c>
      <c r="D28" s="76" t="str">
        <f>UPPER(IFERROR(VLOOKUP("Resource"&amp;$B28,Descriptions!$A$4:$F$10000,5,FALSE),"add to description tab"))</f>
        <v>IDEA</v>
      </c>
      <c r="E28" s="76">
        <f>IFERROR(VLOOKUP("Resource"&amp;$B28,Descriptions!$A$4:$K$10000,7,FALSE),"add to description tab")</f>
        <v>0</v>
      </c>
      <c r="F28" s="76">
        <f>IFERROR(VLOOKUP("Resource"&amp;$B28,Descriptions!$A$4:$K$10000,8,FALSE),"add to description tab")</f>
        <v>0</v>
      </c>
      <c r="G28" s="76">
        <f>IFERROR(VLOOKUP("Resource"&amp;$B28,Descriptions!$A$4:$K$10000,9,FALSE),"add to description tab")</f>
        <v>0</v>
      </c>
      <c r="H28" s="76">
        <f>IFERROR(VLOOKUP("Resource"&amp;$B28,Descriptions!$A$4:$K$10000,10,FALSE),"add to description tab")</f>
        <v>0</v>
      </c>
      <c r="I28" s="76">
        <f>IFERROR(VLOOKUP("Resource"&amp;$B28,Descriptions!$A$4:$K$10000,11,FALSE),"add to description tab")</f>
        <v>0</v>
      </c>
    </row>
    <row r="29" spans="1:9" ht="15" customHeight="1" x14ac:dyDescent="0.25">
      <c r="A29" s="133"/>
      <c r="B29" s="120" t="s">
        <v>116</v>
      </c>
      <c r="C29" s="91" t="str">
        <f>IFERROR(VLOOKUP("Resource"&amp;$B29,Descriptions!$A$4:$F$10000,4,FALSE),"add to description tab")</f>
        <v>SpEd-IDEA Preschl/Non RIS</v>
      </c>
      <c r="D29" s="76" t="str">
        <f>UPPER(IFERROR(VLOOKUP("Resource"&amp;$B29,Descriptions!$A$4:$F$10000,5,FALSE),"add to description tab"))</f>
        <v>CHECK MANAGEMENT</v>
      </c>
      <c r="E29" s="76">
        <f>IFERROR(VLOOKUP("Resource"&amp;$B29,Descriptions!$A$4:$K$10000,7,FALSE),"add to description tab")</f>
        <v>0</v>
      </c>
      <c r="F29" s="76">
        <f>IFERROR(VLOOKUP("Resource"&amp;$B29,Descriptions!$A$4:$K$10000,8,FALSE),"add to description tab")</f>
        <v>0</v>
      </c>
      <c r="G29" s="76" t="str">
        <f>IFERROR(VLOOKUP("Resource"&amp;$B29,Descriptions!$A$4:$K$10000,9,FALSE),"add to description tab")</f>
        <v>x</v>
      </c>
      <c r="H29" s="76" t="str">
        <f>IFERROR(VLOOKUP("Resource"&amp;$B29,Descriptions!$A$4:$K$10000,10,FALSE),"add to description tab")</f>
        <v>x</v>
      </c>
      <c r="I29" s="76" t="str">
        <f>IFERROR(VLOOKUP("Resource"&amp;$B29,Descriptions!$A$4:$K$10000,11,FALSE),"add to description tab")</f>
        <v>x</v>
      </c>
    </row>
    <row r="30" spans="1:9" ht="15" customHeight="1" x14ac:dyDescent="0.25">
      <c r="A30" s="133"/>
      <c r="B30" s="120" t="s">
        <v>4045</v>
      </c>
      <c r="C30" s="91" t="str">
        <f>IFERROR(VLOOKUP("Resource"&amp;$B30,Descriptions!$A$4:$F$10000,4,FALSE),"add to description tab")</f>
        <v>MENTAL HEALTH ADA</v>
      </c>
      <c r="D30" s="76" t="str">
        <f>UPPER(IFERROR(VLOOKUP("Resource"&amp;$B30,Descriptions!$A$4:$F$10000,5,FALSE),"add to description tab"))</f>
        <v>MENTAL HLTH ADA</v>
      </c>
      <c r="E30" s="76">
        <f>IFERROR(VLOOKUP("Resource"&amp;$B30,Descriptions!$A$4:$K$10000,7,FALSE),"add to description tab")</f>
        <v>0</v>
      </c>
      <c r="F30" s="76">
        <f>IFERROR(VLOOKUP("Resource"&amp;$B30,Descriptions!$A$4:$K$10000,8,FALSE),"add to description tab")</f>
        <v>0</v>
      </c>
      <c r="G30" s="76">
        <f>IFERROR(VLOOKUP("Resource"&amp;$B30,Descriptions!$A$4:$K$10000,9,FALSE),"add to description tab")</f>
        <v>0</v>
      </c>
      <c r="H30" s="76">
        <f>IFERROR(VLOOKUP("Resource"&amp;$B30,Descriptions!$A$4:$K$10000,10,FALSE),"add to description tab")</f>
        <v>0</v>
      </c>
      <c r="I30" s="76">
        <f>IFERROR(VLOOKUP("Resource"&amp;$B30,Descriptions!$A$4:$K$10000,11,FALSE),"add to description tab")</f>
        <v>0</v>
      </c>
    </row>
    <row r="31" spans="1:9" ht="15" customHeight="1" x14ac:dyDescent="0.25">
      <c r="A31" s="133"/>
      <c r="B31" s="120" t="s">
        <v>4046</v>
      </c>
      <c r="C31" s="91" t="str">
        <f>IFERROR(VLOOKUP("Resource"&amp;$B31,Descriptions!$A$4:$F$10000,4,FALSE),"add to description tab")</f>
        <v>SUPPORTING INCLUSIVE PRACTICES</v>
      </c>
      <c r="D31" s="76" t="str">
        <f>UPPER(IFERROR(VLOOKUP("Resource"&amp;$B31,Descriptions!$A$4:$F$10000,5,FALSE),"add to description tab"))</f>
        <v>INCLUSIVE PRACTICES</v>
      </c>
      <c r="E31" s="76">
        <f>IFERROR(VLOOKUP("Resource"&amp;$B31,Descriptions!$A$4:$K$10000,7,FALSE),"add to description tab")</f>
        <v>0</v>
      </c>
      <c r="F31" s="76">
        <f>IFERROR(VLOOKUP("Resource"&amp;$B31,Descriptions!$A$4:$K$10000,8,FALSE),"add to description tab")</f>
        <v>0</v>
      </c>
      <c r="G31" s="76">
        <f>IFERROR(VLOOKUP("Resource"&amp;$B31,Descriptions!$A$4:$K$10000,9,FALSE),"add to description tab")</f>
        <v>0</v>
      </c>
      <c r="H31" s="76">
        <f>IFERROR(VLOOKUP("Resource"&amp;$B31,Descriptions!$A$4:$K$10000,10,FALSE),"add to description tab")</f>
        <v>0</v>
      </c>
      <c r="I31" s="76">
        <f>IFERROR(VLOOKUP("Resource"&amp;$B31,Descriptions!$A$4:$K$10000,11,FALSE),"add to description tab")</f>
        <v>0</v>
      </c>
    </row>
    <row r="32" spans="1:9" ht="15" customHeight="1" x14ac:dyDescent="0.25">
      <c r="A32" s="133"/>
      <c r="B32" s="120" t="s">
        <v>117</v>
      </c>
      <c r="C32" s="91" t="str">
        <f>IFERROR(VLOOKUP("Resource"&amp;$B32,Descriptions!$A$4:$F$10000,4,FALSE),"add to description tab")</f>
        <v>Carl Perkins CTE/Second/§131</v>
      </c>
      <c r="D32" s="76" t="str">
        <f>UPPER(IFERROR(VLOOKUP("Resource"&amp;$B32,Descriptions!$A$4:$F$10000,5,FALSE),"add to description tab"))</f>
        <v>SCHOOL PERKINS GRANT</v>
      </c>
      <c r="E32" s="76">
        <f>IFERROR(VLOOKUP("Resource"&amp;$B32,Descriptions!$A$4:$K$10000,7,FALSE),"add to description tab")</f>
        <v>0</v>
      </c>
      <c r="F32" s="76">
        <f>IFERROR(VLOOKUP("Resource"&amp;$B32,Descriptions!$A$4:$K$10000,8,FALSE),"add to description tab")</f>
        <v>0</v>
      </c>
      <c r="G32" s="76" t="str">
        <f>IFERROR(VLOOKUP("Resource"&amp;$B32,Descriptions!$A$4:$K$10000,9,FALSE),"add to description tab")</f>
        <v>x</v>
      </c>
      <c r="H32" s="76" t="str">
        <f>IFERROR(VLOOKUP("Resource"&amp;$B32,Descriptions!$A$4:$K$10000,10,FALSE),"add to description tab")</f>
        <v>x</v>
      </c>
      <c r="I32" s="76">
        <f>IFERROR(VLOOKUP("Resource"&amp;$B32,Descriptions!$A$4:$K$10000,11,FALSE),"add to description tab")</f>
        <v>0</v>
      </c>
    </row>
    <row r="33" spans="1:9" ht="15" customHeight="1" x14ac:dyDescent="0.25">
      <c r="A33" s="133"/>
      <c r="B33" s="120" t="s">
        <v>118</v>
      </c>
      <c r="C33" s="91" t="str">
        <f>IFERROR(VLOOKUP("Resource"&amp;$B33,Descriptions!$A$4:$F$10000,4,FALSE),"add to description tab")</f>
        <v>Adult Ed-Adult Basic &amp; ESL</v>
      </c>
      <c r="D33" s="76" t="str">
        <f>UPPER(IFERROR(VLOOKUP("Resource"&amp;$B33,Descriptions!$A$4:$F$10000,5,FALSE),"add to description tab"))</f>
        <v>ADULT ED</v>
      </c>
      <c r="E33" s="76">
        <f>IFERROR(VLOOKUP("Resource"&amp;$B33,Descriptions!$A$4:$K$10000,7,FALSE),"add to description tab")</f>
        <v>0</v>
      </c>
      <c r="F33" s="76">
        <f>IFERROR(VLOOKUP("Resource"&amp;$B33,Descriptions!$A$4:$K$10000,8,FALSE),"add to description tab")</f>
        <v>0</v>
      </c>
      <c r="G33" s="76" t="str">
        <f>IFERROR(VLOOKUP("Resource"&amp;$B33,Descriptions!$A$4:$K$10000,9,FALSE),"add to description tab")</f>
        <v>x</v>
      </c>
      <c r="H33" s="76" t="str">
        <f>IFERROR(VLOOKUP("Resource"&amp;$B33,Descriptions!$A$4:$K$10000,10,FALSE),"add to description tab")</f>
        <v>x</v>
      </c>
      <c r="I33" s="76" t="str">
        <f>IFERROR(VLOOKUP("Resource"&amp;$B33,Descriptions!$A$4:$K$10000,11,FALSE),"add to description tab")</f>
        <v>x</v>
      </c>
    </row>
    <row r="34" spans="1:9" ht="15" hidden="1" customHeight="1" x14ac:dyDescent="0.25">
      <c r="A34" s="133"/>
      <c r="B34" s="120" t="s">
        <v>119</v>
      </c>
      <c r="C34" s="91" t="str">
        <f>IFERROR(VLOOKUP("Resource"&amp;$B34,Descriptions!$A$4:$F$10000,4,FALSE),"add to description tab")</f>
        <v>ASE, HSE</v>
      </c>
      <c r="D34" s="76" t="str">
        <f>UPPER(IFERROR(VLOOKUP("Resource"&amp;$B34,Descriptions!$A$4:$F$10000,5,FALSE),"add to description tab"))</f>
        <v>ADULT ED</v>
      </c>
      <c r="E34" s="76" t="str">
        <f>IFERROR(VLOOKUP("Resource"&amp;$B34,Descriptions!$A$4:$K$10000,7,FALSE),"add to description tab")</f>
        <v>x</v>
      </c>
      <c r="F34" s="76" t="str">
        <f>IFERROR(VLOOKUP("Resource"&amp;$B34,Descriptions!$A$4:$K$10000,8,FALSE),"add to description tab")</f>
        <v>x</v>
      </c>
      <c r="G34" s="76" t="str">
        <f>IFERROR(VLOOKUP("Resource"&amp;$B34,Descriptions!$A$4:$K$10000,9,FALSE),"add to description tab")</f>
        <v>x</v>
      </c>
      <c r="H34" s="76" t="str">
        <f>IFERROR(VLOOKUP("Resource"&amp;$B34,Descriptions!$A$4:$K$10000,10,FALSE),"add to description tab")</f>
        <v>x</v>
      </c>
      <c r="I34" s="76" t="str">
        <f>IFERROR(VLOOKUP("Resource"&amp;$B34,Descriptions!$A$4:$K$10000,11,FALSE),"add to description tab")</f>
        <v>x</v>
      </c>
    </row>
    <row r="35" spans="1:9" ht="15" customHeight="1" x14ac:dyDescent="0.25">
      <c r="A35" s="133"/>
      <c r="B35" s="120" t="s">
        <v>120</v>
      </c>
      <c r="C35" s="91" t="str">
        <f>IFERROR(VLOOKUP("Resource"&amp;$B35,Descriptions!$A$4:$F$10000,4,FALSE),"add to description tab")</f>
        <v>Adult Ed-Eng Literacy &amp; Civics</v>
      </c>
      <c r="D35" s="76" t="str">
        <f>UPPER(IFERROR(VLOOKUP("Resource"&amp;$B35,Descriptions!$A$4:$F$10000,5,FALSE),"add to description tab"))</f>
        <v>ADULT ED</v>
      </c>
      <c r="E35" s="76">
        <f>IFERROR(VLOOKUP("Resource"&amp;$B35,Descriptions!$A$4:$K$10000,7,FALSE),"add to description tab")</f>
        <v>0</v>
      </c>
      <c r="F35" s="76">
        <f>IFERROR(VLOOKUP("Resource"&amp;$B35,Descriptions!$A$4:$K$10000,8,FALSE),"add to description tab")</f>
        <v>0</v>
      </c>
      <c r="G35" s="76" t="str">
        <f>IFERROR(VLOOKUP("Resource"&amp;$B35,Descriptions!$A$4:$K$10000,9,FALSE),"add to description tab")</f>
        <v>x</v>
      </c>
      <c r="H35" s="76" t="str">
        <f>IFERROR(VLOOKUP("Resource"&amp;$B35,Descriptions!$A$4:$K$10000,10,FALSE),"add to description tab")</f>
        <v>x</v>
      </c>
      <c r="I35" s="76" t="str">
        <f>IFERROR(VLOOKUP("Resource"&amp;$B35,Descriptions!$A$4:$K$10000,11,FALSE),"add to description tab")</f>
        <v>x</v>
      </c>
    </row>
    <row r="36" spans="1:9" ht="15" customHeight="1" x14ac:dyDescent="0.25">
      <c r="A36" s="133"/>
      <c r="B36" s="120" t="s">
        <v>121</v>
      </c>
      <c r="C36" s="91" t="str">
        <f>IFERROR(VLOOKUP("Resource"&amp;$B36,Descriptions!$A$4:$F$10000,4,FALSE),"add to description tab")</f>
        <v>NCLB-Title II-A/Teach Quality</v>
      </c>
      <c r="D36" s="76" t="str">
        <f>UPPER(IFERROR(VLOOKUP("Resource"&amp;$B36,Descriptions!$A$4:$F$10000,5,FALSE),"add to description tab"))</f>
        <v>SCHOOL TITLE II</v>
      </c>
      <c r="E36" s="76">
        <f>IFERROR(VLOOKUP("Resource"&amp;$B36,Descriptions!$A$4:$K$10000,7,FALSE),"add to description tab")</f>
        <v>0</v>
      </c>
      <c r="F36" s="76">
        <f>IFERROR(VLOOKUP("Resource"&amp;$B36,Descriptions!$A$4:$K$10000,8,FALSE),"add to description tab")</f>
        <v>0</v>
      </c>
      <c r="G36" s="76">
        <f>IFERROR(VLOOKUP("Resource"&amp;$B36,Descriptions!$A$4:$K$10000,9,FALSE),"add to description tab")</f>
        <v>0</v>
      </c>
      <c r="H36" s="76">
        <f>IFERROR(VLOOKUP("Resource"&amp;$B36,Descriptions!$A$4:$K$10000,10,FALSE),"add to description tab")</f>
        <v>0</v>
      </c>
      <c r="I36" s="76">
        <f>IFERROR(VLOOKUP("Resource"&amp;$B36,Descriptions!$A$4:$K$10000,11,FALSE),"add to description tab")</f>
        <v>0</v>
      </c>
    </row>
    <row r="37" spans="1:9" ht="15" customHeight="1" x14ac:dyDescent="0.25">
      <c r="A37" s="133"/>
      <c r="B37" s="120" t="s">
        <v>123</v>
      </c>
      <c r="C37" s="91" t="str">
        <f>IFERROR(VLOOKUP("Resource"&amp;$B37,Descriptions!$A$4:$F$10000,4,FALSE),"add to description tab")</f>
        <v>ESSA: Title lV, Part A</v>
      </c>
      <c r="D37" s="76" t="str">
        <f>UPPER(IFERROR(VLOOKUP("Resource"&amp;$B37,Descriptions!$A$4:$F$10000,5,FALSE),"add to description tab"))</f>
        <v>TITLE IV</v>
      </c>
      <c r="E37" s="76">
        <f>IFERROR(VLOOKUP("Resource"&amp;$B37,Descriptions!$A$4:$K$10000,7,FALSE),"add to description tab")</f>
        <v>0</v>
      </c>
      <c r="F37" s="76">
        <f>IFERROR(VLOOKUP("Resource"&amp;$B37,Descriptions!$A$4:$K$10000,8,FALSE),"add to description tab")</f>
        <v>0</v>
      </c>
      <c r="G37" s="76">
        <f>IFERROR(VLOOKUP("Resource"&amp;$B37,Descriptions!$A$4:$K$10000,9,FALSE),"add to description tab")</f>
        <v>0</v>
      </c>
      <c r="H37" s="76">
        <f>IFERROR(VLOOKUP("Resource"&amp;$B37,Descriptions!$A$4:$K$10000,10,FALSE),"add to description tab")</f>
        <v>0</v>
      </c>
      <c r="I37" s="76">
        <f>IFERROR(VLOOKUP("Resource"&amp;$B37,Descriptions!$A$4:$K$10000,11,FALSE),"add to description tab")</f>
        <v>0</v>
      </c>
    </row>
    <row r="38" spans="1:9" ht="15" customHeight="1" x14ac:dyDescent="0.25">
      <c r="A38" s="133"/>
      <c r="B38" s="120" t="s">
        <v>125</v>
      </c>
      <c r="C38" s="91" t="str">
        <f>IFERROR(VLOOKUP("Resource"&amp;$B38,Descriptions!$A$4:$F$10000,4,FALSE),"add to description tab")</f>
        <v>NCLB-Title III/Imgrant Ed Prg</v>
      </c>
      <c r="D38" s="76" t="str">
        <f>UPPER(IFERROR(VLOOKUP("Resource"&amp;$B38,Descriptions!$A$4:$F$10000,5,FALSE),"add to description tab"))</f>
        <v>CHECK MANAGEMENT</v>
      </c>
      <c r="E38" s="76">
        <f>IFERROR(VLOOKUP("Resource"&amp;$B38,Descriptions!$A$4:$K$10000,7,FALSE),"add to description tab")</f>
        <v>0</v>
      </c>
      <c r="F38" s="76">
        <f>IFERROR(VLOOKUP("Resource"&amp;$B38,Descriptions!$A$4:$K$10000,8,FALSE),"add to description tab")</f>
        <v>0</v>
      </c>
      <c r="G38" s="76">
        <f>IFERROR(VLOOKUP("Resource"&amp;$B38,Descriptions!$A$4:$K$10000,9,FALSE),"add to description tab")</f>
        <v>0</v>
      </c>
      <c r="H38" s="76">
        <f>IFERROR(VLOOKUP("Resource"&amp;$B38,Descriptions!$A$4:$K$10000,10,FALSE),"add to description tab")</f>
        <v>0</v>
      </c>
      <c r="I38" s="76">
        <f>IFERROR(VLOOKUP("Resource"&amp;$B38,Descriptions!$A$4:$K$10000,11,FALSE),"add to description tab")</f>
        <v>0</v>
      </c>
    </row>
    <row r="39" spans="1:9" x14ac:dyDescent="0.25">
      <c r="A39" s="133"/>
      <c r="B39" s="120" t="s">
        <v>126</v>
      </c>
      <c r="C39" s="91" t="str">
        <f>IFERROR(VLOOKUP("Resource"&amp;$B39,Descriptions!$A$4:$F$10000,4,FALSE),"add to description tab")</f>
        <v>NCLB-Title III/LEP Student Prg</v>
      </c>
      <c r="D39" s="76" t="str">
        <f>UPPER(IFERROR(VLOOKUP("Resource"&amp;$B39,Descriptions!$A$4:$F$10000,5,FALSE),"add to description tab"))</f>
        <v>SCHOOL TITLE III</v>
      </c>
      <c r="E39" s="76">
        <f>IFERROR(VLOOKUP("Resource"&amp;$B39,Descriptions!$A$4:$K$10000,7,FALSE),"add to description tab")</f>
        <v>0</v>
      </c>
      <c r="F39" s="76">
        <f>IFERROR(VLOOKUP("Resource"&amp;$B39,Descriptions!$A$4:$K$10000,8,FALSE),"add to description tab")</f>
        <v>0</v>
      </c>
      <c r="G39" s="76">
        <f>IFERROR(VLOOKUP("Resource"&amp;$B39,Descriptions!$A$4:$K$10000,9,FALSE),"add to description tab")</f>
        <v>0</v>
      </c>
      <c r="H39" s="76">
        <f>IFERROR(VLOOKUP("Resource"&amp;$B39,Descriptions!$A$4:$K$10000,10,FALSE),"add to description tab")</f>
        <v>0</v>
      </c>
      <c r="I39" s="76">
        <f>IFERROR(VLOOKUP("Resource"&amp;$B39,Descriptions!$A$4:$K$10000,11,FALSE),"add to description tab")</f>
        <v>0</v>
      </c>
    </row>
    <row r="40" spans="1:9" ht="15.75" customHeight="1" x14ac:dyDescent="0.25">
      <c r="A40" s="133"/>
      <c r="B40" s="120" t="s">
        <v>128</v>
      </c>
      <c r="C40" s="91" t="str">
        <f>IFERROR(VLOOKUP("Resource"&amp;$B40,Descriptions!$A$4:$F$10000,4,FALSE),"add to description tab")</f>
        <v>Child Nutri-Schl Programs</v>
      </c>
      <c r="D40" s="76" t="str">
        <f>UPPER(IFERROR(VLOOKUP("Resource"&amp;$B40,Descriptions!$A$4:$F$10000,5,FALSE),"add to description tab"))</f>
        <v>CHILD NUTRITION SVCS</v>
      </c>
      <c r="E40" s="76">
        <f>IFERROR(VLOOKUP("Resource"&amp;$B40,Descriptions!$A$4:$K$10000,7,FALSE),"add to description tab")</f>
        <v>0</v>
      </c>
      <c r="F40" s="76">
        <f>IFERROR(VLOOKUP("Resource"&amp;$B40,Descriptions!$A$4:$K$10000,8,FALSE),"add to description tab")</f>
        <v>0</v>
      </c>
      <c r="G40" s="76">
        <f>IFERROR(VLOOKUP("Resource"&amp;$B40,Descriptions!$A$4:$K$10000,9,FALSE),"add to description tab")</f>
        <v>0</v>
      </c>
      <c r="H40" s="76">
        <f>IFERROR(VLOOKUP("Resource"&amp;$B40,Descriptions!$A$4:$K$10000,10,FALSE),"add to description tab")</f>
        <v>0</v>
      </c>
      <c r="I40" s="76">
        <f>IFERROR(VLOOKUP("Resource"&amp;$B40,Descriptions!$A$4:$K$10000,11,FALSE),"add to description tab")</f>
        <v>0</v>
      </c>
    </row>
    <row r="41" spans="1:9" ht="15" customHeight="1" x14ac:dyDescent="0.25">
      <c r="A41" s="133"/>
      <c r="B41" s="120" t="s">
        <v>3977</v>
      </c>
      <c r="C41" s="91" t="str">
        <f>IFERROR(VLOOKUP("Resource"&amp;$B41,Descriptions!$A$4:$F$10000,4,FALSE),"add to description tab")</f>
        <v>SUPPLY CHAIN ASSISTANCE</v>
      </c>
      <c r="D41" s="76" t="str">
        <f>UPPER(IFERROR(VLOOKUP("Resource"&amp;$B41,Descriptions!$A$4:$F$10000,5,FALSE),"add to description tab"))</f>
        <v>SUPPLY CHAIN</v>
      </c>
      <c r="E41" s="76">
        <f>IFERROR(VLOOKUP("Resource"&amp;$B41,Descriptions!$A$4:$K$10000,7,FALSE),"add to description tab")</f>
        <v>0</v>
      </c>
      <c r="F41" s="76">
        <f>IFERROR(VLOOKUP("Resource"&amp;$B41,Descriptions!$A$4:$K$10000,8,FALSE),"add to description tab")</f>
        <v>0</v>
      </c>
      <c r="G41" s="76">
        <f>IFERROR(VLOOKUP("Resource"&amp;$B41,Descriptions!$A$4:$K$10000,9,FALSE),"add to description tab")</f>
        <v>0</v>
      </c>
      <c r="H41" s="76">
        <f>IFERROR(VLOOKUP("Resource"&amp;$B41,Descriptions!$A$4:$K$10000,10,FALSE),"add to description tab")</f>
        <v>0</v>
      </c>
      <c r="I41" s="76">
        <f>IFERROR(VLOOKUP("Resource"&amp;$B41,Descriptions!$A$4:$K$10000,11,FALSE),"add to description tab")</f>
        <v>0</v>
      </c>
    </row>
    <row r="42" spans="1:9" ht="15" customHeight="1" x14ac:dyDescent="0.25">
      <c r="A42" s="133"/>
      <c r="B42" s="120" t="s">
        <v>3689</v>
      </c>
      <c r="C42" s="91" t="str">
        <f>IFERROR(VLOOKUP("Resource"&amp;$B42,Descriptions!$A$4:$F$10000,4,FALSE),"add to description tab")</f>
        <v>EHCY</v>
      </c>
      <c r="D42" s="76" t="str">
        <f>UPPER(IFERROR(VLOOKUP("Resource"&amp;$B42,Descriptions!$A$4:$F$10000,5,FALSE),"add to description tab"))</f>
        <v>EHCY</v>
      </c>
      <c r="E42" s="76">
        <f>IFERROR(VLOOKUP("Resource"&amp;$B42,Descriptions!$A$4:$K$10000,7,FALSE),"add to description tab")</f>
        <v>0</v>
      </c>
      <c r="F42" s="76">
        <f>IFERROR(VLOOKUP("Resource"&amp;$B42,Descriptions!$A$4:$K$10000,8,FALSE),"add to description tab")</f>
        <v>0</v>
      </c>
      <c r="G42" s="76">
        <f>IFERROR(VLOOKUP("Resource"&amp;$B42,Descriptions!$A$4:$K$10000,9,FALSE),"add to description tab")</f>
        <v>0</v>
      </c>
      <c r="H42" s="76">
        <f>IFERROR(VLOOKUP("Resource"&amp;$B42,Descriptions!$A$4:$K$10000,10,FALSE),"add to description tab")</f>
        <v>0</v>
      </c>
      <c r="I42" s="76">
        <f>IFERROR(VLOOKUP("Resource"&amp;$B42,Descriptions!$A$4:$K$10000,11,FALSE),"add to description tab")</f>
        <v>0</v>
      </c>
    </row>
    <row r="43" spans="1:9" ht="15" customHeight="1" x14ac:dyDescent="0.25">
      <c r="A43" s="133"/>
      <c r="B43" s="120" t="s">
        <v>3843</v>
      </c>
      <c r="C43" s="91" t="str">
        <f>IFERROR(VLOOKUP("Resource"&amp;$B43,Descriptions!$A$4:$F$10000,4,FALSE),"add to description tab")</f>
        <v>ARP-HCY I</v>
      </c>
      <c r="D43" s="76" t="str">
        <f>UPPER(IFERROR(VLOOKUP("Resource"&amp;$B43,Descriptions!$A$4:$F$10000,5,FALSE),"add to description tab"))</f>
        <v>ARP-HCY I</v>
      </c>
      <c r="E43" s="76">
        <f>IFERROR(VLOOKUP("Resource"&amp;$B43,Descriptions!$A$4:$K$10000,7,FALSE),"add to description tab")</f>
        <v>0</v>
      </c>
      <c r="F43" s="76">
        <f>IFERROR(VLOOKUP("Resource"&amp;$B43,Descriptions!$A$4:$K$10000,8,FALSE),"add to description tab")</f>
        <v>0</v>
      </c>
      <c r="G43" s="76">
        <f>IFERROR(VLOOKUP("Resource"&amp;$B43,Descriptions!$A$4:$K$10000,9,FALSE),"add to description tab")</f>
        <v>0</v>
      </c>
      <c r="H43" s="76">
        <f>IFERROR(VLOOKUP("Resource"&amp;$B43,Descriptions!$A$4:$K$10000,10,FALSE),"add to description tab")</f>
        <v>0</v>
      </c>
      <c r="I43" s="76">
        <f>IFERROR(VLOOKUP("Resource"&amp;$B43,Descriptions!$A$4:$K$10000,11,FALSE),"add to description tab")</f>
        <v>0</v>
      </c>
    </row>
    <row r="44" spans="1:9" ht="15" customHeight="1" x14ac:dyDescent="0.25">
      <c r="A44" s="133"/>
      <c r="B44" s="120" t="s">
        <v>3844</v>
      </c>
      <c r="C44" s="91" t="str">
        <f>IFERROR(VLOOKUP("Resource"&amp;$B44,Descriptions!$A$4:$F$10000,4,FALSE),"add to description tab")</f>
        <v>ARP-HCY II</v>
      </c>
      <c r="D44" s="76" t="str">
        <f>UPPER(IFERROR(VLOOKUP("Resource"&amp;$B44,Descriptions!$A$4:$F$10000,5,FALSE),"add to description tab"))</f>
        <v>ARP-HCY II</v>
      </c>
      <c r="E44" s="76">
        <f>IFERROR(VLOOKUP("Resource"&amp;$B44,Descriptions!$A$4:$K$10000,7,FALSE),"add to description tab")</f>
        <v>0</v>
      </c>
      <c r="F44" s="76">
        <f>IFERROR(VLOOKUP("Resource"&amp;$B44,Descriptions!$A$4:$K$10000,8,FALSE),"add to description tab")</f>
        <v>0</v>
      </c>
      <c r="G44" s="76">
        <f>IFERROR(VLOOKUP("Resource"&amp;$B44,Descriptions!$A$4:$K$10000,9,FALSE),"add to description tab")</f>
        <v>0</v>
      </c>
      <c r="H44" s="76">
        <f>IFERROR(VLOOKUP("Resource"&amp;$B44,Descriptions!$A$4:$K$10000,10,FALSE),"add to description tab")</f>
        <v>0</v>
      </c>
      <c r="I44" s="76">
        <f>IFERROR(VLOOKUP("Resource"&amp;$B44,Descriptions!$A$4:$K$10000,11,FALSE),"add to description tab")</f>
        <v>0</v>
      </c>
    </row>
    <row r="45" spans="1:9" ht="15" customHeight="1" x14ac:dyDescent="0.25">
      <c r="A45" s="133"/>
      <c r="B45" s="120" t="s">
        <v>376</v>
      </c>
      <c r="C45" s="91" t="str">
        <f>IFERROR(VLOOKUP("Resource"&amp;$B45,Descriptions!$A$4:$F$10000,4,FALSE),"add to description tab")</f>
        <v>OTHER FEDERAL</v>
      </c>
      <c r="D45" s="76" t="str">
        <f>UPPER(IFERROR(VLOOKUP("Resource"&amp;$B45,Descriptions!$A$4:$F$10000,5,FALSE),"add to description tab"))</f>
        <v>OTHER FEDERAL</v>
      </c>
      <c r="E45" s="76">
        <f>IFERROR(VLOOKUP("Resource"&amp;$B45,Descriptions!$A$4:$K$10000,7,FALSE),"add to description tab")</f>
        <v>0</v>
      </c>
      <c r="F45" s="76">
        <f>IFERROR(VLOOKUP("Resource"&amp;$B45,Descriptions!$A$4:$K$10000,8,FALSE),"add to description tab")</f>
        <v>0</v>
      </c>
      <c r="G45" s="76">
        <f>IFERROR(VLOOKUP("Resource"&amp;$B45,Descriptions!$A$4:$K$10000,9,FALSE),"add to description tab")</f>
        <v>0</v>
      </c>
      <c r="H45" s="76">
        <f>IFERROR(VLOOKUP("Resource"&amp;$B45,Descriptions!$A$4:$K$10000,10,FALSE),"add to description tab")</f>
        <v>0</v>
      </c>
      <c r="I45" s="76">
        <f>IFERROR(VLOOKUP("Resource"&amp;$B45,Descriptions!$A$4:$K$10000,11,FALSE),"add to description tab")</f>
        <v>0</v>
      </c>
    </row>
    <row r="46" spans="1:9" ht="15" customHeight="1" thickBot="1" x14ac:dyDescent="0.3">
      <c r="A46" s="134"/>
      <c r="B46" s="120" t="s">
        <v>3555</v>
      </c>
      <c r="C46" s="91" t="str">
        <f>IFERROR(VLOOKUP("Resource"&amp;$B46,Descriptions!$A$4:$F$10000,4,FALSE),"add to description tab")</f>
        <v>YOUTH VIOLENCE PREVENTION</v>
      </c>
      <c r="D46" s="76" t="str">
        <f>UPPER(IFERROR(VLOOKUP("Resource"&amp;$B46,Descriptions!$A$4:$F$10000,5,FALSE),"add to description tab"))</f>
        <v>VIOLENCE PREVENTION</v>
      </c>
      <c r="E46" s="76">
        <f>IFERROR(VLOOKUP("Resource"&amp;$B46,Descriptions!$A$4:$K$10000,7,FALSE),"add to description tab")</f>
        <v>0</v>
      </c>
      <c r="F46" s="76">
        <f>IFERROR(VLOOKUP("Resource"&amp;$B46,Descriptions!$A$4:$K$10000,8,FALSE),"add to description tab")</f>
        <v>0</v>
      </c>
      <c r="G46" s="76" t="str">
        <f>IFERROR(VLOOKUP("Resource"&amp;$B46,Descriptions!$A$4:$K$10000,9,FALSE),"add to description tab")</f>
        <v>X</v>
      </c>
      <c r="H46" s="76" t="str">
        <f>IFERROR(VLOOKUP("Resource"&amp;$B46,Descriptions!$A$4:$K$10000,10,FALSE),"add to description tab")</f>
        <v>X</v>
      </c>
      <c r="I46" s="76" t="str">
        <f>IFERROR(VLOOKUP("Resource"&amp;$B46,Descriptions!$A$4:$K$10000,11,FALSE),"add to description tab")</f>
        <v>X</v>
      </c>
    </row>
    <row r="47" spans="1:9" ht="15" customHeight="1" x14ac:dyDescent="0.25">
      <c r="A47" s="132" t="s">
        <v>127</v>
      </c>
      <c r="B47" s="120" t="s">
        <v>129</v>
      </c>
      <c r="C47" s="91" t="str">
        <f>IFERROR(VLOOKUP("Resource"&amp;$B47,Descriptions!$A$4:$F$10000,4,FALSE),"add to description tab")</f>
        <v>After Schl Education/Safety</v>
      </c>
      <c r="D47" s="76" t="str">
        <f>UPPER(IFERROR(VLOOKUP("Resource"&amp;$B47,Descriptions!$A$4:$F$10000,5,FALSE),"add to description tab"))</f>
        <v>SCHOOL ASES</v>
      </c>
      <c r="E47" s="76">
        <f>IFERROR(VLOOKUP("Resource"&amp;$B47,Descriptions!$A$4:$K$10000,7,FALSE),"add to description tab")</f>
        <v>0</v>
      </c>
      <c r="F47" s="76">
        <f>IFERROR(VLOOKUP("Resource"&amp;$B47,Descriptions!$A$4:$K$10000,8,FALSE),"add to description tab")</f>
        <v>0</v>
      </c>
      <c r="G47" s="76">
        <f>IFERROR(VLOOKUP("Resource"&amp;$B47,Descriptions!$A$4:$K$10000,9,FALSE),"add to description tab")</f>
        <v>0</v>
      </c>
      <c r="H47" s="76">
        <f>IFERROR(VLOOKUP("Resource"&amp;$B47,Descriptions!$A$4:$K$10000,10,FALSE),"add to description tab")</f>
        <v>0</v>
      </c>
      <c r="I47" s="76">
        <f>IFERROR(VLOOKUP("Resource"&amp;$B47,Descriptions!$A$4:$K$10000,11,FALSE),"add to description tab")</f>
        <v>0</v>
      </c>
    </row>
    <row r="48" spans="1:9" ht="15" customHeight="1" x14ac:dyDescent="0.25">
      <c r="A48" s="133"/>
      <c r="B48" s="120" t="s">
        <v>3848</v>
      </c>
      <c r="C48" s="91" t="str">
        <f>IFERROR(VLOOKUP("Resource"&amp;$B48,Descriptions!$A$4:$F$10000,4,FALSE),"add to description tab")</f>
        <v>Prekinder Planning &amp; Impl</v>
      </c>
      <c r="D48" s="76" t="str">
        <f>UPPER(IFERROR(VLOOKUP("Resource"&amp;$B48,Descriptions!$A$4:$F$10000,5,FALSE),"add to description tab"))</f>
        <v>PRE-K PLANNING</v>
      </c>
      <c r="E48" s="76">
        <f>IFERROR(VLOOKUP("Resource"&amp;$B48,Descriptions!$A$4:$K$10000,7,FALSE),"add to description tab")</f>
        <v>0</v>
      </c>
      <c r="F48" s="76">
        <f>IFERROR(VLOOKUP("Resource"&amp;$B48,Descriptions!$A$4:$K$10000,8,FALSE),"add to description tab")</f>
        <v>0</v>
      </c>
      <c r="G48" s="76">
        <f>IFERROR(VLOOKUP("Resource"&amp;$B48,Descriptions!$A$4:$K$10000,9,FALSE),"add to description tab")</f>
        <v>0</v>
      </c>
      <c r="H48" s="76">
        <f>IFERROR(VLOOKUP("Resource"&amp;$B48,Descriptions!$A$4:$K$10000,10,FALSE),"add to description tab")</f>
        <v>0</v>
      </c>
      <c r="I48" s="76">
        <f>IFERROR(VLOOKUP("Resource"&amp;$B48,Descriptions!$A$4:$K$10000,11,FALSE),"add to description tab")</f>
        <v>0</v>
      </c>
    </row>
    <row r="49" spans="1:9" ht="15" customHeight="1" x14ac:dyDescent="0.25">
      <c r="A49" s="133"/>
      <c r="B49" s="120" t="s">
        <v>130</v>
      </c>
      <c r="C49" s="91" t="str">
        <f>IFERROR(VLOOKUP("Resource"&amp;$B49,Descriptions!$A$4:$F$10000,4,FALSE),"add to description tab")</f>
        <v>CA Clean Energy Jobs Act</v>
      </c>
      <c r="D49" s="76" t="str">
        <f>UPPER(IFERROR(VLOOKUP("Resource"&amp;$B49,Descriptions!$A$4:$F$10000,5,FALSE),"add to description tab"))</f>
        <v>ENERGY</v>
      </c>
      <c r="E49" s="76">
        <f>IFERROR(VLOOKUP("Resource"&amp;$B49,Descriptions!$A$4:$K$10000,7,FALSE),"add to description tab")</f>
        <v>0</v>
      </c>
      <c r="F49" s="76">
        <f>IFERROR(VLOOKUP("Resource"&amp;$B49,Descriptions!$A$4:$K$10000,8,FALSE),"add to description tab")</f>
        <v>0</v>
      </c>
      <c r="G49" s="76" t="str">
        <f>IFERROR(VLOOKUP("Resource"&amp;$B49,Descriptions!$A$4:$K$10000,9,FALSE),"add to description tab")</f>
        <v>x</v>
      </c>
      <c r="H49" s="76" t="str">
        <f>IFERROR(VLOOKUP("Resource"&amp;$B49,Descriptions!$A$4:$K$10000,10,FALSE),"add to description tab")</f>
        <v>x</v>
      </c>
      <c r="I49" s="76" t="str">
        <f>IFERROR(VLOOKUP("Resource"&amp;$B49,Descriptions!$A$4:$K$10000,11,FALSE),"add to description tab")</f>
        <v>x</v>
      </c>
    </row>
    <row r="50" spans="1:9" ht="15" customHeight="1" x14ac:dyDescent="0.25">
      <c r="A50" s="133"/>
      <c r="B50" s="120" t="s">
        <v>3850</v>
      </c>
      <c r="C50" s="91" t="str">
        <f>IFERROR(VLOOKUP("Resource"&amp;$B50,Descriptions!$A$4:$F$10000,4,FALSE),"add to description tab")</f>
        <v>EDUCATOR EFFECTIVENESS BG</v>
      </c>
      <c r="D50" s="76" t="str">
        <f>UPPER(IFERROR(VLOOKUP("Resource"&amp;$B50,Descriptions!$A$4:$F$10000,5,FALSE),"add to description tab"))</f>
        <v>ED EFFECTIVENESS</v>
      </c>
      <c r="E50" s="76">
        <f>IFERROR(VLOOKUP("Resource"&amp;$B50,Descriptions!$A$4:$K$10000,7,FALSE),"add to description tab")</f>
        <v>0</v>
      </c>
      <c r="F50" s="76">
        <f>IFERROR(VLOOKUP("Resource"&amp;$B50,Descriptions!$A$4:$K$10000,8,FALSE),"add to description tab")</f>
        <v>0</v>
      </c>
      <c r="G50" s="76">
        <f>IFERROR(VLOOKUP("Resource"&amp;$B50,Descriptions!$A$4:$K$10000,9,FALSE),"add to description tab")</f>
        <v>0</v>
      </c>
      <c r="H50" s="76">
        <f>IFERROR(VLOOKUP("Resource"&amp;$B50,Descriptions!$A$4:$K$10000,10,FALSE),"add to description tab")</f>
        <v>0</v>
      </c>
      <c r="I50" s="76">
        <f>IFERROR(VLOOKUP("Resource"&amp;$B50,Descriptions!$A$4:$K$10000,11,FALSE),"add to description tab")</f>
        <v>0</v>
      </c>
    </row>
    <row r="51" spans="1:9" ht="15" customHeight="1" x14ac:dyDescent="0.25">
      <c r="A51" s="133"/>
      <c r="B51" s="120" t="s">
        <v>132</v>
      </c>
      <c r="C51" s="91" t="str">
        <f>IFERROR(VLOOKUP("Resource"&amp;$B51,Descriptions!$A$4:$F$10000,4,FALSE),"add to description tab")</f>
        <v>Lottery-Instructional Material</v>
      </c>
      <c r="D51" s="76" t="str">
        <f>UPPER(IFERROR(VLOOKUP("Resource"&amp;$B51,Descriptions!$A$4:$F$10000,5,FALSE),"add to description tab"))</f>
        <v>LOTTERY</v>
      </c>
      <c r="E51" s="76">
        <f>IFERROR(VLOOKUP("Resource"&amp;$B51,Descriptions!$A$4:$K$10000,7,FALSE),"add to description tab")</f>
        <v>0</v>
      </c>
      <c r="F51" s="76">
        <f>IFERROR(VLOOKUP("Resource"&amp;$B51,Descriptions!$A$4:$K$10000,8,FALSE),"add to description tab")</f>
        <v>0</v>
      </c>
      <c r="G51" s="76" t="str">
        <f>IFERROR(VLOOKUP("Resource"&amp;$B51,Descriptions!$A$4:$K$10000,9,FALSE),"add to description tab")</f>
        <v>x</v>
      </c>
      <c r="H51" s="76" t="str">
        <f>IFERROR(VLOOKUP("Resource"&amp;$B51,Descriptions!$A$4:$K$10000,10,FALSE),"add to description tab")</f>
        <v>x</v>
      </c>
      <c r="I51" s="76" t="str">
        <f>IFERROR(VLOOKUP("Resource"&amp;$B51,Descriptions!$A$4:$K$10000,11,FALSE),"add to description tab")</f>
        <v>x</v>
      </c>
    </row>
    <row r="52" spans="1:9" ht="15" customHeight="1" x14ac:dyDescent="0.25">
      <c r="A52" s="133"/>
      <c r="B52" s="120" t="s">
        <v>3979</v>
      </c>
      <c r="C52" s="91" t="str">
        <f>IFERROR(VLOOKUP("Resource"&amp;$B52,Descriptions!$A$4:$F$10000,4,FALSE),"add to description tab")</f>
        <v>CCSP GRANT</v>
      </c>
      <c r="D52" s="76" t="str">
        <f>UPPER(IFERROR(VLOOKUP("Resource"&amp;$B52,Descriptions!$A$4:$F$10000,5,FALSE),"add to description tab"))</f>
        <v>CCSP GRANT</v>
      </c>
      <c r="E52" s="76">
        <f>IFERROR(VLOOKUP("Resource"&amp;$B52,Descriptions!$A$4:$K$10000,7,FALSE),"add to description tab")</f>
        <v>0</v>
      </c>
      <c r="F52" s="76">
        <f>IFERROR(VLOOKUP("Resource"&amp;$B52,Descriptions!$A$4:$K$10000,8,FALSE),"add to description tab")</f>
        <v>0</v>
      </c>
      <c r="G52" s="76">
        <f>IFERROR(VLOOKUP("Resource"&amp;$B52,Descriptions!$A$4:$K$10000,9,FALSE),"add to description tab")</f>
        <v>0</v>
      </c>
      <c r="H52" s="76">
        <f>IFERROR(VLOOKUP("Resource"&amp;$B52,Descriptions!$A$4:$K$10000,10,FALSE),"add to description tab")</f>
        <v>0</v>
      </c>
      <c r="I52" s="76">
        <f>IFERROR(VLOOKUP("Resource"&amp;$B52,Descriptions!$A$4:$K$10000,11,FALSE),"add to description tab")</f>
        <v>0</v>
      </c>
    </row>
    <row r="53" spans="1:9" ht="15" customHeight="1" x14ac:dyDescent="0.25">
      <c r="A53" s="133"/>
      <c r="B53" s="120" t="s">
        <v>4047</v>
      </c>
      <c r="C53" s="91" t="str">
        <f>IFERROR(VLOOKUP("Resource"&amp;$B53,Descriptions!$A$4:$F$10000,4,FALSE),"add to description tab")</f>
        <v>CCSP</v>
      </c>
      <c r="D53" s="76" t="str">
        <f>UPPER(IFERROR(VLOOKUP("Resource"&amp;$B53,Descriptions!$A$4:$F$10000,5,FALSE),"add to description tab"))</f>
        <v>CCSP</v>
      </c>
      <c r="E53" s="76">
        <f>IFERROR(VLOOKUP("Resource"&amp;$B53,Descriptions!$A$4:$K$10000,7,FALSE),"add to description tab")</f>
        <v>0</v>
      </c>
      <c r="F53" s="76">
        <f>IFERROR(VLOOKUP("Resource"&amp;$B53,Descriptions!$A$4:$K$10000,8,FALSE),"add to description tab")</f>
        <v>0</v>
      </c>
      <c r="G53" s="76">
        <f>IFERROR(VLOOKUP("Resource"&amp;$B53,Descriptions!$A$4:$K$10000,9,FALSE),"add to description tab")</f>
        <v>0</v>
      </c>
      <c r="H53" s="76">
        <f>IFERROR(VLOOKUP("Resource"&amp;$B53,Descriptions!$A$4:$K$10000,10,FALSE),"add to description tab")</f>
        <v>0</v>
      </c>
      <c r="I53" s="76">
        <f>IFERROR(VLOOKUP("Resource"&amp;$B53,Descriptions!$A$4:$K$10000,11,FALSE),"add to description tab")</f>
        <v>0</v>
      </c>
    </row>
    <row r="54" spans="1:9" ht="15.75" customHeight="1" x14ac:dyDescent="0.25">
      <c r="A54" s="133"/>
      <c r="B54" s="120" t="s">
        <v>133</v>
      </c>
      <c r="C54" s="91" t="str">
        <f>IFERROR(VLOOKUP("Resource"&amp;$B54,Descriptions!$A$4:$F$10000,4,FALSE),"add to description tab")</f>
        <v>Calworks</v>
      </c>
      <c r="D54" s="76" t="str">
        <f>UPPER(IFERROR(VLOOKUP("Resource"&amp;$B54,Descriptions!$A$4:$F$10000,5,FALSE),"add to description tab"))</f>
        <v>CALWORKS</v>
      </c>
      <c r="E54" s="76">
        <f>IFERROR(VLOOKUP("Resource"&amp;$B54,Descriptions!$A$4:$K$10000,7,FALSE),"add to description tab")</f>
        <v>0</v>
      </c>
      <c r="F54" s="76">
        <f>IFERROR(VLOOKUP("Resource"&amp;$B54,Descriptions!$A$4:$K$10000,8,FALSE),"add to description tab")</f>
        <v>0</v>
      </c>
      <c r="G54" s="76">
        <f>IFERROR(VLOOKUP("Resource"&amp;$B54,Descriptions!$A$4:$K$10000,9,FALSE),"add to description tab")</f>
        <v>0</v>
      </c>
      <c r="H54" s="76">
        <f>IFERROR(VLOOKUP("Resource"&amp;$B54,Descriptions!$A$4:$K$10000,10,FALSE),"add to description tab")</f>
        <v>0</v>
      </c>
      <c r="I54" s="76">
        <f>IFERROR(VLOOKUP("Resource"&amp;$B54,Descriptions!$A$4:$K$10000,11,FALSE),"add to description tab")</f>
        <v>0</v>
      </c>
    </row>
    <row r="55" spans="1:9" ht="15.75" customHeight="1" x14ac:dyDescent="0.25">
      <c r="A55" s="133"/>
      <c r="B55" s="120" t="s">
        <v>134</v>
      </c>
      <c r="C55" s="91" t="str">
        <f>IFERROR(VLOOKUP("Resource"&amp;$B55,Descriptions!$A$4:$F$10000,4,FALSE),"add to description tab")</f>
        <v>Gov CTE Initve-CA Partner Acad</v>
      </c>
      <c r="D55" s="76" t="str">
        <f>UPPER(IFERROR(VLOOKUP("Resource"&amp;$B55,Descriptions!$A$4:$F$10000,5,FALSE),"add to description tab"))</f>
        <v>SCHOOL XXXX ACADEMY</v>
      </c>
      <c r="E55" s="76">
        <f>IFERROR(VLOOKUP("Resource"&amp;$B55,Descriptions!$A$4:$K$10000,7,FALSE),"add to description tab")</f>
        <v>0</v>
      </c>
      <c r="F55" s="76">
        <f>IFERROR(VLOOKUP("Resource"&amp;$B55,Descriptions!$A$4:$K$10000,8,FALSE),"add to description tab")</f>
        <v>0</v>
      </c>
      <c r="G55" s="76">
        <f>IFERROR(VLOOKUP("Resource"&amp;$B55,Descriptions!$A$4:$K$10000,9,FALSE),"add to description tab")</f>
        <v>0</v>
      </c>
      <c r="H55" s="76">
        <f>IFERROR(VLOOKUP("Resource"&amp;$B55,Descriptions!$A$4:$K$10000,10,FALSE),"add to description tab")</f>
        <v>0</v>
      </c>
      <c r="I55" s="76">
        <f>IFERROR(VLOOKUP("Resource"&amp;$B55,Descriptions!$A$4:$K$10000,11,FALSE),"add to description tab")</f>
        <v>0</v>
      </c>
    </row>
    <row r="56" spans="1:9" ht="15" customHeight="1" x14ac:dyDescent="0.25">
      <c r="A56" s="133"/>
      <c r="B56" s="120" t="s">
        <v>135</v>
      </c>
      <c r="C56" s="91" t="str">
        <f>IFERROR(VLOOKUP("Resource"&amp;$B56,Descriptions!$A$4:$F$10000,4,FALSE),"add to description tab")</f>
        <v>CTE Incentive Grnt (CTEIG)</v>
      </c>
      <c r="D56" s="76" t="str">
        <f>UPPER(IFERROR(VLOOKUP("Resource"&amp;$B56,Descriptions!$A$4:$F$10000,5,FALSE),"add to description tab"))</f>
        <v>CTE GRANT</v>
      </c>
      <c r="E56" s="76">
        <f>IFERROR(VLOOKUP("Resource"&amp;$B56,Descriptions!$A$4:$K$10000,7,FALSE),"add to description tab")</f>
        <v>0</v>
      </c>
      <c r="F56" s="76">
        <f>IFERROR(VLOOKUP("Resource"&amp;$B56,Descriptions!$A$4:$K$10000,8,FALSE),"add to description tab")</f>
        <v>0</v>
      </c>
      <c r="G56" s="76">
        <f>IFERROR(VLOOKUP("Resource"&amp;$B56,Descriptions!$A$4:$K$10000,9,FALSE),"add to description tab")</f>
        <v>0</v>
      </c>
      <c r="H56" s="76">
        <f>IFERROR(VLOOKUP("Resource"&amp;$B56,Descriptions!$A$4:$K$10000,10,FALSE),"add to description tab")</f>
        <v>0</v>
      </c>
      <c r="I56" s="76">
        <f>IFERROR(VLOOKUP("Resource"&amp;$B56,Descriptions!$A$4:$K$10000,11,FALSE),"add to description tab")</f>
        <v>0</v>
      </c>
    </row>
    <row r="57" spans="1:9" ht="15" customHeight="1" x14ac:dyDescent="0.25">
      <c r="A57" s="133"/>
      <c r="B57" s="120" t="s">
        <v>3558</v>
      </c>
      <c r="C57" s="91" t="str">
        <f>IFERROR(VLOOKUP("Resource"&amp;$B57,Descriptions!$A$4:$F$10000,4,FALSE),"add to description tab")</f>
        <v>Strong Workforce Program</v>
      </c>
      <c r="D57" s="76" t="str">
        <f>UPPER(IFERROR(VLOOKUP("Resource"&amp;$B57,Descriptions!$A$4:$F$10000,5,FALSE),"add to description tab"))</f>
        <v>SWP</v>
      </c>
      <c r="E57" s="76">
        <f>IFERROR(VLOOKUP("Resource"&amp;$B57,Descriptions!$A$4:$K$10000,7,FALSE),"add to description tab")</f>
        <v>0</v>
      </c>
      <c r="F57" s="76">
        <f>IFERROR(VLOOKUP("Resource"&amp;$B57,Descriptions!$A$4:$K$10000,8,FALSE),"add to description tab")</f>
        <v>0</v>
      </c>
      <c r="G57" s="76" t="str">
        <f>IFERROR(VLOOKUP("Resource"&amp;$B57,Descriptions!$A$4:$K$10000,9,FALSE),"add to description tab")</f>
        <v>X</v>
      </c>
      <c r="H57" s="76" t="str">
        <f>IFERROR(VLOOKUP("Resource"&amp;$B57,Descriptions!$A$4:$K$10000,10,FALSE),"add to description tab")</f>
        <v>X</v>
      </c>
      <c r="I57" s="76">
        <f>IFERROR(VLOOKUP("Resource"&amp;$B57,Descriptions!$A$4:$K$10000,11,FALSE),"add to description tab")</f>
        <v>0</v>
      </c>
    </row>
    <row r="58" spans="1:9" ht="15" customHeight="1" x14ac:dyDescent="0.25">
      <c r="A58" s="133"/>
      <c r="B58" s="120" t="s">
        <v>136</v>
      </c>
      <c r="C58" s="91" t="str">
        <f>IFERROR(VLOOKUP("Resource"&amp;$B58,Descriptions!$A$4:$F$10000,4,FALSE),"add to description tab")</f>
        <v>MOE Funding</v>
      </c>
      <c r="D58" s="76" t="str">
        <f>UPPER(IFERROR(VLOOKUP("Resource"&amp;$B58,Descriptions!$A$4:$F$10000,5,FALSE),"add to description tab"))</f>
        <v>ADULT ED</v>
      </c>
      <c r="E58" s="76">
        <f>IFERROR(VLOOKUP("Resource"&amp;$B58,Descriptions!$A$4:$K$10000,7,FALSE),"add to description tab")</f>
        <v>0</v>
      </c>
      <c r="F58" s="76">
        <f>IFERROR(VLOOKUP("Resource"&amp;$B58,Descriptions!$A$4:$K$10000,8,FALSE),"add to description tab")</f>
        <v>0</v>
      </c>
      <c r="G58" s="76" t="str">
        <f>IFERROR(VLOOKUP("Resource"&amp;$B58,Descriptions!$A$4:$K$10000,9,FALSE),"add to description tab")</f>
        <v>x</v>
      </c>
      <c r="H58" s="76" t="str">
        <f>IFERROR(VLOOKUP("Resource"&amp;$B58,Descriptions!$A$4:$K$10000,10,FALSE),"add to description tab")</f>
        <v>x</v>
      </c>
      <c r="I58" s="76" t="str">
        <f>IFERROR(VLOOKUP("Resource"&amp;$B58,Descriptions!$A$4:$K$10000,11,FALSE),"add to description tab")</f>
        <v>x</v>
      </c>
    </row>
    <row r="59" spans="1:9" ht="15" customHeight="1" x14ac:dyDescent="0.25">
      <c r="A59" s="133"/>
      <c r="B59" s="120" t="s">
        <v>137</v>
      </c>
      <c r="C59" s="91" t="str">
        <f>IFERROR(VLOOKUP("Resource"&amp;$B59,Descriptions!$A$4:$F$10000,4,FALSE),"add to description tab")</f>
        <v>Adult Ed Data &amp; Accountability</v>
      </c>
      <c r="D59" s="76" t="str">
        <f>UPPER(IFERROR(VLOOKUP("Resource"&amp;$B59,Descriptions!$A$4:$F$10000,5,FALSE),"add to description tab"))</f>
        <v>ADULT ED</v>
      </c>
      <c r="E59" s="76">
        <f>IFERROR(VLOOKUP("Resource"&amp;$B59,Descriptions!$A$4:$K$10000,7,FALSE),"add to description tab")</f>
        <v>0</v>
      </c>
      <c r="F59" s="76">
        <f>IFERROR(VLOOKUP("Resource"&amp;$B59,Descriptions!$A$4:$K$10000,8,FALSE),"add to description tab")</f>
        <v>0</v>
      </c>
      <c r="G59" s="76">
        <f>IFERROR(VLOOKUP("Resource"&amp;$B59,Descriptions!$A$4:$K$10000,9,FALSE),"add to description tab")</f>
        <v>0</v>
      </c>
      <c r="H59" s="76">
        <f>IFERROR(VLOOKUP("Resource"&amp;$B59,Descriptions!$A$4:$K$10000,10,FALSE),"add to description tab")</f>
        <v>0</v>
      </c>
      <c r="I59" s="76">
        <f>IFERROR(VLOOKUP("Resource"&amp;$B59,Descriptions!$A$4:$K$10000,11,FALSE),"add to description tab")</f>
        <v>0</v>
      </c>
    </row>
    <row r="60" spans="1:9" ht="15" customHeight="1" x14ac:dyDescent="0.25">
      <c r="A60" s="133"/>
      <c r="B60" s="120" t="s">
        <v>138</v>
      </c>
      <c r="C60" s="91" t="str">
        <f>IFERROR(VLOOKUP("Resource"&amp;$B60,Descriptions!$A$4:$F$10000,4,FALSE),"add to description tab")</f>
        <v>Special Education</v>
      </c>
      <c r="D60" s="76" t="str">
        <f>UPPER(IFERROR(VLOOKUP("Resource"&amp;$B60,Descriptions!$A$4:$F$10000,5,FALSE),"add to description tab"))</f>
        <v>SPECIAL ED</v>
      </c>
      <c r="E60" s="76">
        <f>IFERROR(VLOOKUP("Resource"&amp;$B60,Descriptions!$A$4:$K$10000,7,FALSE),"add to description tab")</f>
        <v>0</v>
      </c>
      <c r="F60" s="76">
        <f>IFERROR(VLOOKUP("Resource"&amp;$B60,Descriptions!$A$4:$K$10000,8,FALSE),"add to description tab")</f>
        <v>0</v>
      </c>
      <c r="G60" s="76">
        <f>IFERROR(VLOOKUP("Resource"&amp;$B60,Descriptions!$A$4:$K$10000,9,FALSE),"add to description tab")</f>
        <v>0</v>
      </c>
      <c r="H60" s="76">
        <f>IFERROR(VLOOKUP("Resource"&amp;$B60,Descriptions!$A$4:$K$10000,10,FALSE),"add to description tab")</f>
        <v>0</v>
      </c>
      <c r="I60" s="76">
        <f>IFERROR(VLOOKUP("Resource"&amp;$B60,Descriptions!$A$4:$K$10000,11,FALSE),"add to description tab")</f>
        <v>0</v>
      </c>
    </row>
    <row r="61" spans="1:9" ht="15" hidden="1" customHeight="1" x14ac:dyDescent="0.25">
      <c r="A61" s="133"/>
      <c r="B61" s="120" t="s">
        <v>140</v>
      </c>
      <c r="C61" s="91" t="str">
        <f>IFERROR(VLOOKUP("Resource"&amp;$B61,Descriptions!$A$4:$F$10000,4,FALSE),"add to description tab")</f>
        <v>SpEd-State Preschl Grnt</v>
      </c>
      <c r="D61" s="76" t="str">
        <f>UPPER(IFERROR(VLOOKUP("Resource"&amp;$B61,Descriptions!$A$4:$F$10000,5,FALSE),"add to description tab"))</f>
        <v>CHECK MANAGEMENT</v>
      </c>
      <c r="E61" s="76" t="str">
        <f>IFERROR(VLOOKUP("Resource"&amp;$B61,Descriptions!$A$4:$K$10000,7,FALSE),"add to description tab")</f>
        <v>x</v>
      </c>
      <c r="F61" s="76" t="str">
        <f>IFERROR(VLOOKUP("Resource"&amp;$B61,Descriptions!$A$4:$K$10000,8,FALSE),"add to description tab")</f>
        <v>x</v>
      </c>
      <c r="G61" s="76" t="str">
        <f>IFERROR(VLOOKUP("Resource"&amp;$B61,Descriptions!$A$4:$K$10000,9,FALSE),"add to description tab")</f>
        <v>x</v>
      </c>
      <c r="H61" s="76" t="str">
        <f>IFERROR(VLOOKUP("Resource"&amp;$B61,Descriptions!$A$4:$K$10000,10,FALSE),"add to description tab")</f>
        <v>x</v>
      </c>
      <c r="I61" s="76" t="str">
        <f>IFERROR(VLOOKUP("Resource"&amp;$B61,Descriptions!$A$4:$K$10000,11,FALSE),"add to description tab")</f>
        <v>x</v>
      </c>
    </row>
    <row r="62" spans="1:9" x14ac:dyDescent="0.25">
      <c r="A62" s="133"/>
      <c r="B62" s="120" t="s">
        <v>3852</v>
      </c>
      <c r="C62" s="91" t="str">
        <f>IFERROR(VLOOKUP("Resource"&amp;$B62,Descriptions!$A$4:$F$10000,4,FALSE),"add to description tab")</f>
        <v>Special Ed Dispute Prev.&amp; Res.</v>
      </c>
      <c r="D62" s="76" t="str">
        <f>UPPER(IFERROR(VLOOKUP("Resource"&amp;$B62,Descriptions!$A$4:$F$10000,5,FALSE),"add to description tab"))</f>
        <v>SPED DISPUTE</v>
      </c>
      <c r="E62" s="76">
        <f>IFERROR(VLOOKUP("Resource"&amp;$B62,Descriptions!$A$4:$K$10000,7,FALSE),"add to description tab")</f>
        <v>0</v>
      </c>
      <c r="F62" s="76">
        <f>IFERROR(VLOOKUP("Resource"&amp;$B62,Descriptions!$A$4:$K$10000,8,FALSE),"add to description tab")</f>
        <v>0</v>
      </c>
      <c r="G62" s="76">
        <f>IFERROR(VLOOKUP("Resource"&amp;$B62,Descriptions!$A$4:$K$10000,9,FALSE),"add to description tab")</f>
        <v>0</v>
      </c>
      <c r="H62" s="76">
        <f>IFERROR(VLOOKUP("Resource"&amp;$B62,Descriptions!$A$4:$K$10000,10,FALSE),"add to description tab")</f>
        <v>0</v>
      </c>
      <c r="I62" s="76">
        <f>IFERROR(VLOOKUP("Resource"&amp;$B62,Descriptions!$A$4:$K$10000,11,FALSE),"add to description tab")</f>
        <v>0</v>
      </c>
    </row>
    <row r="63" spans="1:9" ht="15" customHeight="1" x14ac:dyDescent="0.25">
      <c r="A63" s="133"/>
      <c r="B63" s="120" t="s">
        <v>3854</v>
      </c>
      <c r="C63" s="91" t="str">
        <f>IFERROR(VLOOKUP("Resource"&amp;$B63,Descriptions!$A$4:$F$10000,4,FALSE),"add to description tab")</f>
        <v>Special Ed Learning Recovery</v>
      </c>
      <c r="D63" s="76" t="str">
        <f>UPPER(IFERROR(VLOOKUP("Resource"&amp;$B63,Descriptions!$A$4:$F$10000,5,FALSE),"add to description tab"))</f>
        <v>SPED LR</v>
      </c>
      <c r="E63" s="76">
        <f>IFERROR(VLOOKUP("Resource"&amp;$B63,Descriptions!$A$4:$K$10000,7,FALSE),"add to description tab")</f>
        <v>0</v>
      </c>
      <c r="F63" s="76">
        <f>IFERROR(VLOOKUP("Resource"&amp;$B63,Descriptions!$A$4:$K$10000,8,FALSE),"add to description tab")</f>
        <v>0</v>
      </c>
      <c r="G63" s="76">
        <f>IFERROR(VLOOKUP("Resource"&amp;$B63,Descriptions!$A$4:$K$10000,9,FALSE),"add to description tab")</f>
        <v>0</v>
      </c>
      <c r="H63" s="76">
        <f>IFERROR(VLOOKUP("Resource"&amp;$B63,Descriptions!$A$4:$K$10000,10,FALSE),"add to description tab")</f>
        <v>0</v>
      </c>
      <c r="I63" s="76">
        <f>IFERROR(VLOOKUP("Resource"&amp;$B63,Descriptions!$A$4:$K$10000,11,FALSE),"add to description tab")</f>
        <v>0</v>
      </c>
    </row>
    <row r="64" spans="1:9" ht="15.75" customHeight="1" x14ac:dyDescent="0.25">
      <c r="A64" s="133"/>
      <c r="B64" s="120" t="s">
        <v>3643</v>
      </c>
      <c r="C64" s="91" t="str">
        <f>IFERROR(VLOOKUP("Resource"&amp;$B64,Descriptions!$A$4:$F$10000,4,FALSE),"add to description tab")</f>
        <v>SPED MENTAL HEALTH SVCS</v>
      </c>
      <c r="D64" s="76" t="str">
        <f>UPPER(IFERROR(VLOOKUP("Resource"&amp;$B64,Descriptions!$A$4:$F$10000,5,FALSE),"add to description tab"))</f>
        <v>MENTAL HLTH</v>
      </c>
      <c r="E64" s="76">
        <f>IFERROR(VLOOKUP("Resource"&amp;$B64,Descriptions!$A$4:$K$10000,7,FALSE),"add to description tab")</f>
        <v>0</v>
      </c>
      <c r="F64" s="76">
        <f>IFERROR(VLOOKUP("Resource"&amp;$B64,Descriptions!$A$4:$K$10000,8,FALSE),"add to description tab")</f>
        <v>0</v>
      </c>
      <c r="G64" s="76">
        <f>IFERROR(VLOOKUP("Resource"&amp;$B64,Descriptions!$A$4:$K$10000,9,FALSE),"add to description tab")</f>
        <v>0</v>
      </c>
      <c r="H64" s="76">
        <f>IFERROR(VLOOKUP("Resource"&amp;$B64,Descriptions!$A$4:$K$10000,10,FALSE),"add to description tab")</f>
        <v>0</v>
      </c>
      <c r="I64" s="76">
        <f>IFERROR(VLOOKUP("Resource"&amp;$B64,Descriptions!$A$4:$K$10000,11,FALSE),"add to description tab")</f>
        <v>0</v>
      </c>
    </row>
    <row r="65" spans="1:9" ht="15" customHeight="1" x14ac:dyDescent="0.25">
      <c r="A65" s="133"/>
      <c r="B65" s="120" t="s">
        <v>3856</v>
      </c>
      <c r="C65" s="91" t="str">
        <f>IFERROR(VLOOKUP("Resource"&amp;$B65,Descriptions!$A$4:$F$10000,4,FALSE),"add to description tab")</f>
        <v>Sp Ed Early Interv PreK</v>
      </c>
      <c r="D65" s="76" t="str">
        <f>UPPER(IFERROR(VLOOKUP("Resource"&amp;$B65,Descriptions!$A$4:$F$10000,5,FALSE),"add to description tab"))</f>
        <v>SPED EARLY INTERVENTION</v>
      </c>
      <c r="E65" s="76">
        <f>IFERROR(VLOOKUP("Resource"&amp;$B65,Descriptions!$A$4:$K$10000,7,FALSE),"add to description tab")</f>
        <v>0</v>
      </c>
      <c r="F65" s="76">
        <f>IFERROR(VLOOKUP("Resource"&amp;$B65,Descriptions!$A$4:$K$10000,8,FALSE),"add to description tab")</f>
        <v>0</v>
      </c>
      <c r="G65" s="76">
        <f>IFERROR(VLOOKUP("Resource"&amp;$B65,Descriptions!$A$4:$K$10000,9,FALSE),"add to description tab")</f>
        <v>0</v>
      </c>
      <c r="H65" s="76">
        <f>IFERROR(VLOOKUP("Resource"&amp;$B65,Descriptions!$A$4:$K$10000,10,FALSE),"add to description tab")</f>
        <v>0</v>
      </c>
      <c r="I65" s="76">
        <f>IFERROR(VLOOKUP("Resource"&amp;$B65,Descriptions!$A$4:$K$10000,11,FALSE),"add to description tab")</f>
        <v>0</v>
      </c>
    </row>
    <row r="66" spans="1:9" ht="15.75" hidden="1" customHeight="1" x14ac:dyDescent="0.25">
      <c r="A66" s="133"/>
      <c r="B66" s="120" t="s">
        <v>141</v>
      </c>
      <c r="C66" s="91" t="str">
        <f>IFERROR(VLOOKUP("Resource"&amp;$B66,Descriptions!$A$4:$F$10000,4,FALSE),"add to description tab")</f>
        <v>Tobacco-Use Prev Ed-Grade 6-12</v>
      </c>
      <c r="D66" s="76" t="str">
        <f>UPPER(IFERROR(VLOOKUP("Resource"&amp;$B66,Descriptions!$A$4:$F$10000,5,FALSE),"add to description tab"))</f>
        <v>TUPE</v>
      </c>
      <c r="E66" s="76">
        <f>IFERROR(VLOOKUP("Resource"&amp;$B66,Descriptions!$A$4:$K$10000,7,FALSE),"add to description tab")</f>
        <v>0</v>
      </c>
      <c r="F66" s="76" t="str">
        <f>IFERROR(VLOOKUP("Resource"&amp;$B66,Descriptions!$A$4:$K$10000,8,FALSE),"add to description tab")</f>
        <v>x</v>
      </c>
      <c r="G66" s="76" t="str">
        <f>IFERROR(VLOOKUP("Resource"&amp;$B66,Descriptions!$A$4:$K$10000,9,FALSE),"add to description tab")</f>
        <v>x</v>
      </c>
      <c r="H66" s="76" t="str">
        <f>IFERROR(VLOOKUP("Resource"&amp;$B66,Descriptions!$A$4:$K$10000,10,FALSE),"add to description tab")</f>
        <v>x</v>
      </c>
      <c r="I66" s="76" t="str">
        <f>IFERROR(VLOOKUP("Resource"&amp;$B66,Descriptions!$A$4:$K$10000,11,FALSE),"add to description tab")</f>
        <v>x</v>
      </c>
    </row>
    <row r="67" spans="1:9" ht="15" customHeight="1" x14ac:dyDescent="0.25">
      <c r="A67" s="133"/>
      <c r="B67" s="120" t="s">
        <v>3980</v>
      </c>
      <c r="C67" s="91" t="str">
        <f>IFERROR(VLOOKUP("Resource"&amp;$B67,Descriptions!$A$4:$F$10000,4,FALSE),"add to description tab")</f>
        <v>ART MUSIC BLOCK GRANT</v>
      </c>
      <c r="D67" s="76" t="str">
        <f>UPPER(IFERROR(VLOOKUP("Resource"&amp;$B67,Descriptions!$A$4:$F$10000,5,FALSE),"add to description tab"))</f>
        <v>ARTS MUSIC BG</v>
      </c>
      <c r="E67" s="76">
        <f>IFERROR(VLOOKUP("Resource"&amp;$B67,Descriptions!$A$4:$K$10000,7,FALSE),"add to description tab")</f>
        <v>0</v>
      </c>
      <c r="F67" s="76">
        <f>IFERROR(VLOOKUP("Resource"&amp;$B67,Descriptions!$A$4:$K$10000,8,FALSE),"add to description tab")</f>
        <v>0</v>
      </c>
      <c r="G67" s="76">
        <f>IFERROR(VLOOKUP("Resource"&amp;$B67,Descriptions!$A$4:$K$10000,9,FALSE),"add to description tab")</f>
        <v>0</v>
      </c>
      <c r="H67" s="76">
        <f>IFERROR(VLOOKUP("Resource"&amp;$B67,Descriptions!$A$4:$K$10000,10,FALSE),"add to description tab")</f>
        <v>0</v>
      </c>
      <c r="I67" s="76">
        <f>IFERROR(VLOOKUP("Resource"&amp;$B67,Descriptions!$A$4:$K$10000,11,FALSE),"add to description tab")</f>
        <v>0</v>
      </c>
    </row>
    <row r="68" spans="1:9" ht="15" customHeight="1" x14ac:dyDescent="0.25">
      <c r="A68" s="133"/>
      <c r="B68" s="120" t="s">
        <v>4037</v>
      </c>
      <c r="C68" s="91" t="str">
        <f>IFERROR(VLOOKUP("Resource"&amp;$B68,Descriptions!$A$4:$F$10000,4,FALSE),"add to description tab")</f>
        <v>ARTS &amp; MUSIC PROP 28</v>
      </c>
      <c r="D68" s="76" t="str">
        <f>UPPER(IFERROR(VLOOKUP("Resource"&amp;$B68,Descriptions!$A$4:$F$10000,5,FALSE),"add to description tab"))</f>
        <v>ARTS &amp; MUSIC</v>
      </c>
      <c r="E68" s="76">
        <f>IFERROR(VLOOKUP("Resource"&amp;$B68,Descriptions!$A$4:$K$10000,7,FALSE),"add to description tab")</f>
        <v>0</v>
      </c>
      <c r="F68" s="76">
        <f>IFERROR(VLOOKUP("Resource"&amp;$B68,Descriptions!$A$4:$K$10000,8,FALSE),"add to description tab")</f>
        <v>0</v>
      </c>
      <c r="G68" s="76">
        <f>IFERROR(VLOOKUP("Resource"&amp;$B68,Descriptions!$A$4:$K$10000,9,FALSE),"add to description tab")</f>
        <v>0</v>
      </c>
      <c r="H68" s="76">
        <f>IFERROR(VLOOKUP("Resource"&amp;$B68,Descriptions!$A$4:$K$10000,10,FALSE),"add to description tab")</f>
        <v>0</v>
      </c>
      <c r="I68" s="76">
        <f>IFERROR(VLOOKUP("Resource"&amp;$B68,Descriptions!$A$4:$K$10000,11,FALSE),"add to description tab")</f>
        <v>0</v>
      </c>
    </row>
    <row r="69" spans="1:9" ht="15.75" customHeight="1" x14ac:dyDescent="0.25">
      <c r="A69" s="133"/>
      <c r="B69" s="120" t="s">
        <v>142</v>
      </c>
      <c r="C69" s="91" t="str">
        <f>IFERROR(VLOOKUP("Resource"&amp;$B69,Descriptions!$A$4:$F$10000,4,FALSE),"add to description tab")</f>
        <v>Agric Career Tech Ed Incentive</v>
      </c>
      <c r="D69" s="76" t="str">
        <f>UPPER(IFERROR(VLOOKUP("Resource"&amp;$B69,Descriptions!$A$4:$F$10000,5,FALSE),"add to description tab"))</f>
        <v>AG GRANT</v>
      </c>
      <c r="E69" s="76">
        <f>IFERROR(VLOOKUP("Resource"&amp;$B69,Descriptions!$A$4:$K$10000,7,FALSE),"add to description tab")</f>
        <v>0</v>
      </c>
      <c r="F69" s="76">
        <f>IFERROR(VLOOKUP("Resource"&amp;$B69,Descriptions!$A$4:$K$10000,8,FALSE),"add to description tab")</f>
        <v>0</v>
      </c>
      <c r="G69" s="76" t="str">
        <f>IFERROR(VLOOKUP("Resource"&amp;$B69,Descriptions!$A$4:$K$10000,9,FALSE),"add to description tab")</f>
        <v>x</v>
      </c>
      <c r="H69" s="76" t="str">
        <f>IFERROR(VLOOKUP("Resource"&amp;$B69,Descriptions!$A$4:$K$10000,10,FALSE),"add to description tab")</f>
        <v>x</v>
      </c>
      <c r="I69" s="76">
        <f>IFERROR(VLOOKUP("Resource"&amp;$B69,Descriptions!$A$4:$K$10000,11,FALSE),"add to description tab")</f>
        <v>0</v>
      </c>
    </row>
    <row r="70" spans="1:9" ht="15" customHeight="1" x14ac:dyDescent="0.25">
      <c r="A70" s="133"/>
      <c r="B70" s="120" t="s">
        <v>3981</v>
      </c>
      <c r="C70" s="91" t="str">
        <f>IFERROR(VLOOKUP("Resource"&amp;$B70,Descriptions!$A$4:$F$10000,4,FALSE),"add to description tab")</f>
        <v>CNS KIT GRANT</v>
      </c>
      <c r="D70" s="76" t="str">
        <f>UPPER(IFERROR(VLOOKUP("Resource"&amp;$B70,Descriptions!$A$4:$F$10000,5,FALSE),"add to description tab"))</f>
        <v>CNS KIT GRANT</v>
      </c>
      <c r="E70" s="76">
        <f>IFERROR(VLOOKUP("Resource"&amp;$B70,Descriptions!$A$4:$K$10000,7,FALSE),"add to description tab")</f>
        <v>0</v>
      </c>
      <c r="F70" s="76">
        <f>IFERROR(VLOOKUP("Resource"&amp;$B70,Descriptions!$A$4:$K$10000,8,FALSE),"add to description tab")</f>
        <v>0</v>
      </c>
      <c r="G70" s="76">
        <f>IFERROR(VLOOKUP("Resource"&amp;$B70,Descriptions!$A$4:$K$10000,9,FALSE),"add to description tab")</f>
        <v>0</v>
      </c>
      <c r="H70" s="76">
        <f>IFERROR(VLOOKUP("Resource"&amp;$B70,Descriptions!$A$4:$K$10000,10,FALSE),"add to description tab")</f>
        <v>0</v>
      </c>
      <c r="I70" s="76">
        <f>IFERROR(VLOOKUP("Resource"&amp;$B70,Descriptions!$A$4:$K$10000,11,FALSE),"add to description tab")</f>
        <v>0</v>
      </c>
    </row>
    <row r="71" spans="1:9" ht="15" customHeight="1" x14ac:dyDescent="0.25">
      <c r="A71" s="133"/>
      <c r="B71" s="120" t="s">
        <v>4048</v>
      </c>
      <c r="C71" s="91" t="str">
        <f>IFERROR(VLOOKUP("Resource"&amp;$B71,Descriptions!$A$4:$F$10000,4,FALSE),"add to description tab")</f>
        <v>SCH FOOD BEST PRACTICES</v>
      </c>
      <c r="D71" s="76" t="str">
        <f>UPPER(IFERROR(VLOOKUP("Resource"&amp;$B71,Descriptions!$A$4:$F$10000,5,FALSE),"add to description tab"))</f>
        <v>BEST PRACTICES</v>
      </c>
      <c r="E71" s="76">
        <f>IFERROR(VLOOKUP("Resource"&amp;$B71,Descriptions!$A$4:$K$10000,7,FALSE),"add to description tab")</f>
        <v>0</v>
      </c>
      <c r="F71" s="76">
        <f>IFERROR(VLOOKUP("Resource"&amp;$B71,Descriptions!$A$4:$K$10000,8,FALSE),"add to description tab")</f>
        <v>0</v>
      </c>
      <c r="G71" s="76">
        <f>IFERROR(VLOOKUP("Resource"&amp;$B71,Descriptions!$A$4:$K$10000,9,FALSE),"add to description tab")</f>
        <v>0</v>
      </c>
      <c r="H71" s="76">
        <f>IFERROR(VLOOKUP("Resource"&amp;$B71,Descriptions!$A$4:$K$10000,10,FALSE),"add to description tab")</f>
        <v>0</v>
      </c>
      <c r="I71" s="76">
        <f>IFERROR(VLOOKUP("Resource"&amp;$B71,Descriptions!$A$4:$K$10000,11,FALSE),"add to description tab")</f>
        <v>0</v>
      </c>
    </row>
    <row r="72" spans="1:9" ht="15" customHeight="1" x14ac:dyDescent="0.25">
      <c r="A72" s="133"/>
      <c r="B72" s="120" t="s">
        <v>3690</v>
      </c>
      <c r="C72" s="91" t="str">
        <f>IFERROR(VLOOKUP("Resource"&amp;$B72,Descriptions!$A$4:$F$10000,4,FALSE),"add to description tab")</f>
        <v>Learn Communities Sch Success</v>
      </c>
      <c r="D72" s="76" t="str">
        <f>UPPER(IFERROR(VLOOKUP("Resource"&amp;$B72,Descriptions!$A$4:$F$10000,5,FALSE),"add to description tab"))</f>
        <v>SCHOOL SUCCESS</v>
      </c>
      <c r="E72" s="76">
        <f>IFERROR(VLOOKUP("Resource"&amp;$B72,Descriptions!$A$4:$K$10000,7,FALSE),"add to description tab")</f>
        <v>0</v>
      </c>
      <c r="F72" s="76">
        <f>IFERROR(VLOOKUP("Resource"&amp;$B72,Descriptions!$A$4:$K$10000,8,FALSE),"add to description tab")</f>
        <v>0</v>
      </c>
      <c r="G72" s="76">
        <f>IFERROR(VLOOKUP("Resource"&amp;$B72,Descriptions!$A$4:$K$10000,9,FALSE),"add to description tab")</f>
        <v>0</v>
      </c>
      <c r="H72" s="76">
        <f>IFERROR(VLOOKUP("Resource"&amp;$B72,Descriptions!$A$4:$K$10000,10,FALSE),"add to description tab")</f>
        <v>0</v>
      </c>
      <c r="I72" s="76">
        <f>IFERROR(VLOOKUP("Resource"&amp;$B72,Descriptions!$A$4:$K$10000,11,FALSE),"add to description tab")</f>
        <v>0</v>
      </c>
    </row>
    <row r="73" spans="1:9" ht="15" customHeight="1" x14ac:dyDescent="0.25">
      <c r="A73" s="133"/>
      <c r="B73" s="120" t="s">
        <v>143</v>
      </c>
      <c r="C73" s="91" t="str">
        <f>IFERROR(VLOOKUP("Resource"&amp;$B73,Descriptions!$A$4:$F$10000,4,FALSE),"add to description tab")</f>
        <v>Partnership Academies Prog</v>
      </c>
      <c r="D73" s="76" t="str">
        <f>UPPER(IFERROR(VLOOKUP("Resource"&amp;$B73,Descriptions!$A$4:$F$10000,5,FALSE),"add to description tab"))</f>
        <v>XXXX ACADEMY</v>
      </c>
      <c r="E73" s="76">
        <f>IFERROR(VLOOKUP("Resource"&amp;$B73,Descriptions!$A$4:$K$10000,7,FALSE),"add to description tab")</f>
        <v>0</v>
      </c>
      <c r="F73" s="76">
        <f>IFERROR(VLOOKUP("Resource"&amp;$B73,Descriptions!$A$4:$K$10000,8,FALSE),"add to description tab")</f>
        <v>0</v>
      </c>
      <c r="G73" s="76" t="str">
        <f>IFERROR(VLOOKUP("Resource"&amp;$B73,Descriptions!$A$4:$K$10000,9,FALSE),"add to description tab")</f>
        <v>x</v>
      </c>
      <c r="H73" s="76" t="str">
        <f>IFERROR(VLOOKUP("Resource"&amp;$B73,Descriptions!$A$4:$K$10000,10,FALSE),"add to description tab")</f>
        <v>x</v>
      </c>
      <c r="I73" s="76">
        <f>IFERROR(VLOOKUP("Resource"&amp;$B73,Descriptions!$A$4:$K$10000,11,FALSE),"add to description tab")</f>
        <v>0</v>
      </c>
    </row>
    <row r="74" spans="1:9" ht="15" customHeight="1" x14ac:dyDescent="0.25">
      <c r="A74" s="133"/>
      <c r="B74" s="120" t="s">
        <v>144</v>
      </c>
      <c r="C74" s="91" t="str">
        <f>IFERROR(VLOOKUP("Resource"&amp;$B74,Descriptions!$A$4:$F$10000,4,FALSE),"add to description tab")</f>
        <v xml:space="preserve">Classified School Employees PD </v>
      </c>
      <c r="D74" s="76" t="str">
        <f>UPPER(IFERROR(VLOOKUP("Resource"&amp;$B74,Descriptions!$A$4:$F$10000,5,FALSE),"add to description tab"))</f>
        <v>CLASSIFIED PDBG</v>
      </c>
      <c r="E74" s="76">
        <f>IFERROR(VLOOKUP("Resource"&amp;$B74,Descriptions!$A$4:$K$10000,7,FALSE),"add to description tab")</f>
        <v>0</v>
      </c>
      <c r="F74" s="76">
        <f>IFERROR(VLOOKUP("Resource"&amp;$B74,Descriptions!$A$4:$K$10000,8,FALSE),"add to description tab")</f>
        <v>0</v>
      </c>
      <c r="G74" s="76">
        <f>IFERROR(VLOOKUP("Resource"&amp;$B74,Descriptions!$A$4:$K$10000,9,FALSE),"add to description tab")</f>
        <v>0</v>
      </c>
      <c r="H74" s="76">
        <f>IFERROR(VLOOKUP("Resource"&amp;$B74,Descriptions!$A$4:$K$10000,10,FALSE),"add to description tab")</f>
        <v>0</v>
      </c>
      <c r="I74" s="76">
        <f>IFERROR(VLOOKUP("Resource"&amp;$B74,Descriptions!$A$4:$K$10000,11,FALSE),"add to description tab")</f>
        <v>0</v>
      </c>
    </row>
    <row r="75" spans="1:9" ht="15" customHeight="1" x14ac:dyDescent="0.25">
      <c r="A75" s="133"/>
      <c r="B75" s="120" t="s">
        <v>4049</v>
      </c>
      <c r="C75" s="91" t="str">
        <f>IFERROR(VLOOKUP("Resource"&amp;$B75,Descriptions!$A$4:$F$10000,4,FALSE),"add to description tab")</f>
        <v>COLLEGE &amp; CAREER PATHWAYS</v>
      </c>
      <c r="D75" s="76" t="str">
        <f>UPPER(IFERROR(VLOOKUP("Resource"&amp;$B75,Descriptions!$A$4:$F$10000,5,FALSE),"add to description tab"))</f>
        <v>COLLEGE &amp; CAREER</v>
      </c>
      <c r="E75" s="76">
        <f>IFERROR(VLOOKUP("Resource"&amp;$B75,Descriptions!$A$4:$K$10000,7,FALSE),"add to description tab")</f>
        <v>0</v>
      </c>
      <c r="F75" s="76">
        <f>IFERROR(VLOOKUP("Resource"&amp;$B75,Descriptions!$A$4:$K$10000,8,FALSE),"add to description tab")</f>
        <v>0</v>
      </c>
      <c r="G75" s="76">
        <f>IFERROR(VLOOKUP("Resource"&amp;$B75,Descriptions!$A$4:$K$10000,9,FALSE),"add to description tab")</f>
        <v>0</v>
      </c>
      <c r="H75" s="76">
        <f>IFERROR(VLOOKUP("Resource"&amp;$B75,Descriptions!$A$4:$K$10000,10,FALSE),"add to description tab")</f>
        <v>0</v>
      </c>
      <c r="I75" s="76">
        <f>IFERROR(VLOOKUP("Resource"&amp;$B75,Descriptions!$A$4:$K$10000,11,FALSE),"add to description tab")</f>
        <v>0</v>
      </c>
    </row>
    <row r="76" spans="1:9" ht="15" customHeight="1" x14ac:dyDescent="0.25">
      <c r="A76" s="133"/>
      <c r="B76" s="120" t="s">
        <v>3560</v>
      </c>
      <c r="C76" s="91" t="str">
        <f>IFERROR(VLOOKUP("Resource"&amp;$B76,Descriptions!$A$4:$F$10000,4,FALSE),"add to description tab")</f>
        <v>SB117 COVID-19 LEA Resp Funds</v>
      </c>
      <c r="D76" s="76" t="str">
        <f>UPPER(IFERROR(VLOOKUP("Resource"&amp;$B76,Descriptions!$A$4:$F$10000,5,FALSE),"add to description tab"))</f>
        <v>COVID</v>
      </c>
      <c r="E76" s="76">
        <f>IFERROR(VLOOKUP("Resource"&amp;$B76,Descriptions!$A$4:$K$10000,7,FALSE),"add to description tab")</f>
        <v>0</v>
      </c>
      <c r="F76" s="76">
        <f>IFERROR(VLOOKUP("Resource"&amp;$B76,Descriptions!$A$4:$K$10000,8,FALSE),"add to description tab")</f>
        <v>0</v>
      </c>
      <c r="G76" s="76" t="str">
        <f>IFERROR(VLOOKUP("Resource"&amp;$B76,Descriptions!$A$4:$K$10000,9,FALSE),"add to description tab")</f>
        <v>X</v>
      </c>
      <c r="H76" s="76" t="str">
        <f>IFERROR(VLOOKUP("Resource"&amp;$B76,Descriptions!$A$4:$K$10000,10,FALSE),"add to description tab")</f>
        <v>X</v>
      </c>
      <c r="I76" s="76" t="str">
        <f>IFERROR(VLOOKUP("Resource"&amp;$B76,Descriptions!$A$4:$K$10000,11,FALSE),"add to description tab")</f>
        <v>X</v>
      </c>
    </row>
    <row r="77" spans="1:9" ht="15" customHeight="1" x14ac:dyDescent="0.25">
      <c r="A77" s="133"/>
      <c r="B77" s="120" t="s">
        <v>4050</v>
      </c>
      <c r="C77" s="91" t="str">
        <f>IFERROR(VLOOKUP("Resource"&amp;$B77,Descriptions!$A$4:$F$10000,4,FALSE),"add to description tab")</f>
        <v>EQUITY MULTIPLIER</v>
      </c>
      <c r="D77" s="76" t="str">
        <f>UPPER(IFERROR(VLOOKUP("Resource"&amp;$B77,Descriptions!$A$4:$F$10000,5,FALSE),"add to description tab"))</f>
        <v>EQUITY MULTIPLIER</v>
      </c>
      <c r="E77" s="76">
        <f>IFERROR(VLOOKUP("Resource"&amp;$B77,Descriptions!$A$4:$K$10000,7,FALSE),"add to description tab")</f>
        <v>0</v>
      </c>
      <c r="F77" s="76">
        <f>IFERROR(VLOOKUP("Resource"&amp;$B77,Descriptions!$A$4:$K$10000,8,FALSE),"add to description tab")</f>
        <v>0</v>
      </c>
      <c r="G77" s="76">
        <f>IFERROR(VLOOKUP("Resource"&amp;$B77,Descriptions!$A$4:$K$10000,9,FALSE),"add to description tab")</f>
        <v>0</v>
      </c>
      <c r="H77" s="76">
        <f>IFERROR(VLOOKUP("Resource"&amp;$B77,Descriptions!$A$4:$K$10000,10,FALSE),"add to description tab")</f>
        <v>0</v>
      </c>
      <c r="I77" s="76">
        <f>IFERROR(VLOOKUP("Resource"&amp;$B77,Descriptions!$A$4:$K$10000,11,FALSE),"add to description tab")</f>
        <v>0</v>
      </c>
    </row>
    <row r="78" spans="1:9" ht="15" customHeight="1" x14ac:dyDescent="0.25">
      <c r="A78" s="133"/>
      <c r="B78" s="120" t="s">
        <v>3982</v>
      </c>
      <c r="C78" s="91" t="str">
        <f>IFERROR(VLOOKUP("Resource"&amp;$B78,Descriptions!$A$4:$F$10000,4,FALSE),"add to description tab")</f>
        <v>A-G ACCESS GRANT</v>
      </c>
      <c r="D78" s="76" t="str">
        <f>UPPER(IFERROR(VLOOKUP("Resource"&amp;$B78,Descriptions!$A$4:$F$10000,5,FALSE),"add to description tab"))</f>
        <v>A-G ACCESS</v>
      </c>
      <c r="E78" s="76">
        <f>IFERROR(VLOOKUP("Resource"&amp;$B78,Descriptions!$A$4:$K$10000,7,FALSE),"add to description tab")</f>
        <v>0</v>
      </c>
      <c r="F78" s="76">
        <f>IFERROR(VLOOKUP("Resource"&amp;$B78,Descriptions!$A$4:$K$10000,8,FALSE),"add to description tab")</f>
        <v>0</v>
      </c>
      <c r="G78" s="76">
        <f>IFERROR(VLOOKUP("Resource"&amp;$B78,Descriptions!$A$4:$K$10000,9,FALSE),"add to description tab")</f>
        <v>0</v>
      </c>
      <c r="H78" s="76">
        <f>IFERROR(VLOOKUP("Resource"&amp;$B78,Descriptions!$A$4:$K$10000,10,FALSE),"add to description tab")</f>
        <v>0</v>
      </c>
      <c r="I78" s="76">
        <f>IFERROR(VLOOKUP("Resource"&amp;$B78,Descriptions!$A$4:$K$10000,11,FALSE),"add to description tab")</f>
        <v>0</v>
      </c>
    </row>
    <row r="79" spans="1:9" ht="15" customHeight="1" x14ac:dyDescent="0.25">
      <c r="A79" s="133"/>
      <c r="B79" s="120" t="s">
        <v>3864</v>
      </c>
      <c r="C79" s="91" t="str">
        <f>IFERROR(VLOOKUP("Resource"&amp;$B79,Descriptions!$A$4:$F$10000,4,FALSE),"add to description tab")</f>
        <v>A-G LEARNING LOSS MITIGATION</v>
      </c>
      <c r="D79" s="76" t="str">
        <f>UPPER(IFERROR(VLOOKUP("Resource"&amp;$B79,Descriptions!$A$4:$F$10000,5,FALSE),"add to description tab"))</f>
        <v>A-G LLM</v>
      </c>
      <c r="E79" s="76">
        <f>IFERROR(VLOOKUP("Resource"&amp;$B79,Descriptions!$A$4:$K$10000,7,FALSE),"add to description tab")</f>
        <v>0</v>
      </c>
      <c r="F79" s="76">
        <f>IFERROR(VLOOKUP("Resource"&amp;$B79,Descriptions!$A$4:$K$10000,8,FALSE),"add to description tab")</f>
        <v>0</v>
      </c>
      <c r="G79" s="76">
        <f>IFERROR(VLOOKUP("Resource"&amp;$B79,Descriptions!$A$4:$K$10000,9,FALSE),"add to description tab")</f>
        <v>0</v>
      </c>
      <c r="H79" s="76">
        <f>IFERROR(VLOOKUP("Resource"&amp;$B79,Descriptions!$A$4:$K$10000,10,FALSE),"add to description tab")</f>
        <v>0</v>
      </c>
      <c r="I79" s="76">
        <f>IFERROR(VLOOKUP("Resource"&amp;$B79,Descriptions!$A$4:$K$10000,11,FALSE),"add to description tab")</f>
        <v>0</v>
      </c>
    </row>
    <row r="80" spans="1:9" ht="15" customHeight="1" x14ac:dyDescent="0.25">
      <c r="A80" s="133"/>
      <c r="B80" s="120" t="s">
        <v>3645</v>
      </c>
      <c r="C80" s="91" t="str">
        <f>IFERROR(VLOOKUP("Resource"&amp;$B80,Descriptions!$A$4:$F$10000,4,FALSE),"add to description tab")</f>
        <v>IN-PERSON INSTRUCTION GRANT</v>
      </c>
      <c r="D80" s="76" t="str">
        <f>UPPER(IFERROR(VLOOKUP("Resource"&amp;$B80,Descriptions!$A$4:$F$10000,5,FALSE),"add to description tab"))</f>
        <v>IPIG</v>
      </c>
      <c r="E80" s="76">
        <f>IFERROR(VLOOKUP("Resource"&amp;$B80,Descriptions!$A$4:$K$10000,7,FALSE),"add to description tab")</f>
        <v>0</v>
      </c>
      <c r="F80" s="76">
        <f>IFERROR(VLOOKUP("Resource"&amp;$B80,Descriptions!$A$4:$K$10000,8,FALSE),"add to description tab")</f>
        <v>0</v>
      </c>
      <c r="G80" s="76">
        <f>IFERROR(VLOOKUP("Resource"&amp;$B80,Descriptions!$A$4:$K$10000,9,FALSE),"add to description tab")</f>
        <v>0</v>
      </c>
      <c r="H80" s="76">
        <f>IFERROR(VLOOKUP("Resource"&amp;$B80,Descriptions!$A$4:$K$10000,10,FALSE),"add to description tab")</f>
        <v>0</v>
      </c>
      <c r="I80" s="76">
        <f>IFERROR(VLOOKUP("Resource"&amp;$B80,Descriptions!$A$4:$K$10000,11,FALSE),"add to description tab")</f>
        <v>0</v>
      </c>
    </row>
    <row r="81" spans="1:9" ht="15" customHeight="1" x14ac:dyDescent="0.25">
      <c r="A81" s="133"/>
      <c r="B81" s="120" t="s">
        <v>3646</v>
      </c>
      <c r="C81" s="91" t="str">
        <f>IFERROR(VLOOKUP("Resource"&amp;$B81,Descriptions!$A$4:$F$10000,4,FALSE),"add to description tab")</f>
        <v>EXPANDED LEARNING OPPORT. GRANT</v>
      </c>
      <c r="D81" s="76" t="str">
        <f>UPPER(IFERROR(VLOOKUP("Resource"&amp;$B81,Descriptions!$A$4:$F$10000,5,FALSE),"add to description tab"))</f>
        <v>ELOG</v>
      </c>
      <c r="E81" s="76">
        <f>IFERROR(VLOOKUP("Resource"&amp;$B81,Descriptions!$A$4:$K$10000,7,FALSE),"add to description tab")</f>
        <v>0</v>
      </c>
      <c r="F81" s="76">
        <f>IFERROR(VLOOKUP("Resource"&amp;$B81,Descriptions!$A$4:$K$10000,8,FALSE),"add to description tab")</f>
        <v>0</v>
      </c>
      <c r="G81" s="76">
        <f>IFERROR(VLOOKUP("Resource"&amp;$B81,Descriptions!$A$4:$K$10000,9,FALSE),"add to description tab")</f>
        <v>0</v>
      </c>
      <c r="H81" s="76">
        <f>IFERROR(VLOOKUP("Resource"&amp;$B81,Descriptions!$A$4:$K$10000,10,FALSE),"add to description tab")</f>
        <v>0</v>
      </c>
      <c r="I81" s="76">
        <f>IFERROR(VLOOKUP("Resource"&amp;$B81,Descriptions!$A$4:$K$10000,11,FALSE),"add to description tab")</f>
        <v>0</v>
      </c>
    </row>
    <row r="82" spans="1:9" ht="15" customHeight="1" x14ac:dyDescent="0.25">
      <c r="A82" s="133"/>
      <c r="B82" s="120" t="s">
        <v>3647</v>
      </c>
      <c r="C82" s="91" t="str">
        <f>IFERROR(VLOOKUP("Resource"&amp;$B82,Descriptions!$A$4:$F$10000,4,FALSE),"add to description tab")</f>
        <v>EXPANDED LEARNING OPPORT. PARA-ED</v>
      </c>
      <c r="D82" s="76" t="str">
        <f>UPPER(IFERROR(VLOOKUP("Resource"&amp;$B82,Descriptions!$A$4:$F$10000,5,FALSE),"add to description tab"))</f>
        <v>ELOG-PARA</v>
      </c>
      <c r="E82" s="76">
        <f>IFERROR(VLOOKUP("Resource"&amp;$B82,Descriptions!$A$4:$K$10000,7,FALSE),"add to description tab")</f>
        <v>0</v>
      </c>
      <c r="F82" s="76">
        <f>IFERROR(VLOOKUP("Resource"&amp;$B82,Descriptions!$A$4:$K$10000,8,FALSE),"add to description tab")</f>
        <v>0</v>
      </c>
      <c r="G82" s="76">
        <f>IFERROR(VLOOKUP("Resource"&amp;$B82,Descriptions!$A$4:$K$10000,9,FALSE),"add to description tab")</f>
        <v>0</v>
      </c>
      <c r="H82" s="76">
        <f>IFERROR(VLOOKUP("Resource"&amp;$B82,Descriptions!$A$4:$K$10000,10,FALSE),"add to description tab")</f>
        <v>0</v>
      </c>
      <c r="I82" s="76">
        <f>IFERROR(VLOOKUP("Resource"&amp;$B82,Descriptions!$A$4:$K$10000,11,FALSE),"add to description tab")</f>
        <v>0</v>
      </c>
    </row>
    <row r="83" spans="1:9" ht="15" customHeight="1" x14ac:dyDescent="0.25">
      <c r="A83" s="133"/>
      <c r="B83" s="120" t="s">
        <v>3983</v>
      </c>
      <c r="C83" s="91" t="str">
        <f>IFERROR(VLOOKUP("Resource"&amp;$B83,Descriptions!$A$4:$F$10000,4,FALSE),"add to description tab")</f>
        <v>LEARNING RECOVERY BLOCK GRANT</v>
      </c>
      <c r="D83" s="76" t="str">
        <f>UPPER(IFERROR(VLOOKUP("Resource"&amp;$B83,Descriptions!$A$4:$F$10000,5,FALSE),"add to description tab"))</f>
        <v>LEARNING RECOVERY</v>
      </c>
      <c r="E83" s="76">
        <f>IFERROR(VLOOKUP("Resource"&amp;$B83,Descriptions!$A$4:$K$10000,7,FALSE),"add to description tab")</f>
        <v>0</v>
      </c>
      <c r="F83" s="76">
        <f>IFERROR(VLOOKUP("Resource"&amp;$B83,Descriptions!$A$4:$K$10000,8,FALSE),"add to description tab")</f>
        <v>0</v>
      </c>
      <c r="G83" s="76">
        <f>IFERROR(VLOOKUP("Resource"&amp;$B83,Descriptions!$A$4:$K$10000,9,FALSE),"add to description tab")</f>
        <v>0</v>
      </c>
      <c r="H83" s="76">
        <f>IFERROR(VLOOKUP("Resource"&amp;$B83,Descriptions!$A$4:$K$10000,10,FALSE),"add to description tab")</f>
        <v>0</v>
      </c>
      <c r="I83" s="76">
        <f>IFERROR(VLOOKUP("Resource"&amp;$B83,Descriptions!$A$4:$K$10000,11,FALSE),"add to description tab")</f>
        <v>0</v>
      </c>
    </row>
    <row r="84" spans="1:9" ht="15" customHeight="1" x14ac:dyDescent="0.25">
      <c r="A84" s="133"/>
      <c r="B84" s="120" t="s">
        <v>146</v>
      </c>
      <c r="C84" s="91" t="str">
        <f>IFERROR(VLOOKUP("Resource"&amp;$B84,Descriptions!$A$4:$F$10000,4,FALSE),"add to description tab")</f>
        <v>STRS On-Behalf</v>
      </c>
      <c r="D84" s="76" t="str">
        <f>UPPER(IFERROR(VLOOKUP("Resource"&amp;$B84,Descriptions!$A$4:$F$10000,5,FALSE),"add to description tab"))</f>
        <v/>
      </c>
      <c r="E84" s="76">
        <f>IFERROR(VLOOKUP("Resource"&amp;$B84,Descriptions!$A$4:$K$10000,7,FALSE),"add to description tab")</f>
        <v>0</v>
      </c>
      <c r="F84" s="76">
        <f>IFERROR(VLOOKUP("Resource"&amp;$B84,Descriptions!$A$4:$K$10000,8,FALSE),"add to description tab")</f>
        <v>0</v>
      </c>
      <c r="G84" s="76" t="str">
        <f>IFERROR(VLOOKUP("Resource"&amp;$B84,Descriptions!$A$4:$K$10000,9,FALSE),"add to description tab")</f>
        <v>x</v>
      </c>
      <c r="H84" s="76" t="str">
        <f>IFERROR(VLOOKUP("Resource"&amp;$B84,Descriptions!$A$4:$K$10000,10,FALSE),"add to description tab")</f>
        <v>x</v>
      </c>
      <c r="I84" s="76" t="str">
        <f>IFERROR(VLOOKUP("Resource"&amp;$B84,Descriptions!$A$4:$K$10000,11,FALSE),"add to description tab")</f>
        <v>x</v>
      </c>
    </row>
    <row r="85" spans="1:9" ht="15" customHeight="1" thickBot="1" x14ac:dyDescent="0.3">
      <c r="A85" s="134"/>
      <c r="B85" s="120" t="s">
        <v>3985</v>
      </c>
      <c r="C85" s="91" t="str">
        <f>IFERROR(VLOOKUP("Resource"&amp;$B85,Descriptions!$A$4:$F$10000,4,FALSE),"add to description tab")</f>
        <v>ETHNIC STUDIES</v>
      </c>
      <c r="D85" s="76" t="str">
        <f>UPPER(IFERROR(VLOOKUP("Resource"&amp;$B85,Descriptions!$A$4:$F$10000,5,FALSE),"add to description tab"))</f>
        <v>ETHNIC STUDIES</v>
      </c>
      <c r="E85" s="76">
        <f>IFERROR(VLOOKUP("Resource"&amp;$B85,Descriptions!$A$4:$K$10000,7,FALSE),"add to description tab")</f>
        <v>0</v>
      </c>
      <c r="F85" s="76">
        <f>IFERROR(VLOOKUP("Resource"&amp;$B85,Descriptions!$A$4:$K$10000,8,FALSE),"add to description tab")</f>
        <v>0</v>
      </c>
      <c r="G85" s="76">
        <f>IFERROR(VLOOKUP("Resource"&amp;$B85,Descriptions!$A$4:$K$10000,9,FALSE),"add to description tab")</f>
        <v>0</v>
      </c>
      <c r="H85" s="76">
        <f>IFERROR(VLOOKUP("Resource"&amp;$B85,Descriptions!$A$4:$K$10000,10,FALSE),"add to description tab")</f>
        <v>0</v>
      </c>
      <c r="I85" s="76">
        <f>IFERROR(VLOOKUP("Resource"&amp;$B85,Descriptions!$A$4:$K$10000,11,FALSE),"add to description tab")</f>
        <v>0</v>
      </c>
    </row>
    <row r="86" spans="1:9" ht="15" customHeight="1" x14ac:dyDescent="0.25">
      <c r="A86" s="117"/>
      <c r="B86" s="119" t="s">
        <v>148</v>
      </c>
      <c r="C86" s="91" t="str">
        <f>IFERROR(VLOOKUP("Resource"&amp;$B86,Descriptions!$A$4:$F$10000,4,FALSE),"add to description tab")</f>
        <v>Ongoing &amp; Major Maintenance</v>
      </c>
      <c r="D86" s="76" t="str">
        <f>UPPER(IFERROR(VLOOKUP("Resource"&amp;$B86,Descriptions!$A$4:$F$10000,5,FALSE),"add to description tab"))</f>
        <v>CHECK MANAGEMENT</v>
      </c>
      <c r="E86" s="76">
        <f>IFERROR(VLOOKUP("Resource"&amp;$B86,Descriptions!$A$4:$K$10000,7,FALSE),"add to description tab")</f>
        <v>0</v>
      </c>
      <c r="F86" s="76">
        <f>IFERROR(VLOOKUP("Resource"&amp;$B86,Descriptions!$A$4:$K$10000,8,FALSE),"add to description tab")</f>
        <v>0</v>
      </c>
      <c r="G86" s="76">
        <f>IFERROR(VLOOKUP("Resource"&amp;$B86,Descriptions!$A$4:$K$10000,9,FALSE),"add to description tab")</f>
        <v>0</v>
      </c>
      <c r="H86" s="76">
        <f>IFERROR(VLOOKUP("Resource"&amp;$B86,Descriptions!$A$4:$K$10000,10,FALSE),"add to description tab")</f>
        <v>0</v>
      </c>
      <c r="I86" s="76">
        <f>IFERROR(VLOOKUP("Resource"&amp;$B86,Descriptions!$A$4:$K$10000,11,FALSE),"add to description tab")</f>
        <v>0</v>
      </c>
    </row>
    <row r="87" spans="1:9" ht="15" customHeight="1" thickBot="1" x14ac:dyDescent="0.3">
      <c r="B87" s="119" t="s">
        <v>3868</v>
      </c>
      <c r="C87" s="91" t="str">
        <f>IFERROR(VLOOKUP("Resource"&amp;$B87,Descriptions!$A$4:$F$10000,4,FALSE),"add to description tab")</f>
        <v>STUDENT ACTIVITY</v>
      </c>
      <c r="D87" s="76" t="str">
        <f>UPPER(IFERROR(VLOOKUP("Resource"&amp;$B87,Descriptions!$A$4:$F$10000,5,FALSE),"add to description tab"))</f>
        <v>STUDENT ACTIVITY</v>
      </c>
      <c r="E87" s="76">
        <f>IFERROR(VLOOKUP("Resource"&amp;$B87,Descriptions!$A$4:$K$10000,7,FALSE),"add to description tab")</f>
        <v>0</v>
      </c>
      <c r="F87" s="76">
        <f>IFERROR(VLOOKUP("Resource"&amp;$B87,Descriptions!$A$4:$K$10000,8,FALSE),"add to description tab")</f>
        <v>0</v>
      </c>
      <c r="G87" s="76">
        <f>IFERROR(VLOOKUP("Resource"&amp;$B87,Descriptions!$A$4:$K$10000,9,FALSE),"add to description tab")</f>
        <v>0</v>
      </c>
      <c r="H87" s="76">
        <f>IFERROR(VLOOKUP("Resource"&amp;$B87,Descriptions!$A$4:$K$10000,10,FALSE),"add to description tab")</f>
        <v>0</v>
      </c>
      <c r="I87" s="76">
        <f>IFERROR(VLOOKUP("Resource"&amp;$B87,Descriptions!$A$4:$K$10000,11,FALSE),"add to description tab")</f>
        <v>0</v>
      </c>
    </row>
    <row r="88" spans="1:9" ht="15" customHeight="1" x14ac:dyDescent="0.25">
      <c r="A88" s="132" t="s">
        <v>147</v>
      </c>
      <c r="B88" s="120" t="s">
        <v>149</v>
      </c>
      <c r="C88" s="91" t="str">
        <f>IFERROR(VLOOKUP("Resource"&amp;$B88,Descriptions!$A$4:$F$10000,4,FALSE),"add to description tab")</f>
        <v>Othr Rstrct Local</v>
      </c>
      <c r="D88" s="76" t="str">
        <f>UPPER(IFERROR(VLOOKUP("Resource"&amp;$B88,Descriptions!$A$4:$F$10000,5,FALSE),"add to description tab"))</f>
        <v>SCHOOL</v>
      </c>
      <c r="E88" s="76">
        <f>IFERROR(VLOOKUP("Resource"&amp;$B88,Descriptions!$A$4:$K$10000,7,FALSE),"add to description tab")</f>
        <v>0</v>
      </c>
      <c r="F88" s="76">
        <f>IFERROR(VLOOKUP("Resource"&amp;$B88,Descriptions!$A$4:$K$10000,8,FALSE),"add to description tab")</f>
        <v>0</v>
      </c>
      <c r="G88" s="76">
        <f>IFERROR(VLOOKUP("Resource"&amp;$B88,Descriptions!$A$4:$K$10000,9,FALSE),"add to description tab")</f>
        <v>0</v>
      </c>
      <c r="H88" s="76">
        <f>IFERROR(VLOOKUP("Resource"&amp;$B88,Descriptions!$A$4:$K$10000,10,FALSE),"add to description tab")</f>
        <v>0</v>
      </c>
      <c r="I88" s="76">
        <f>IFERROR(VLOOKUP("Resource"&amp;$B88,Descriptions!$A$4:$K$10000,11,FALSE),"add to description tab")</f>
        <v>0</v>
      </c>
    </row>
    <row r="89" spans="1:9" ht="15" customHeight="1" x14ac:dyDescent="0.25">
      <c r="A89" s="133"/>
      <c r="B89" s="120" t="s">
        <v>152</v>
      </c>
      <c r="C89" s="91" t="str">
        <f>IFERROR(VLOOKUP("Resource"&amp;$B89,Descriptions!$A$4:$F$10000,4,FALSE),"add to description tab")</f>
        <v>UCSB Arts &amp; Lecture</v>
      </c>
      <c r="D89" s="76" t="str">
        <f>UPPER(IFERROR(VLOOKUP("Resource"&amp;$B89,Descriptions!$A$4:$F$10000,5,FALSE),"add to description tab"))</f>
        <v>SCHOOL UCSB</v>
      </c>
      <c r="E89" s="76">
        <f>IFERROR(VLOOKUP("Resource"&amp;$B89,Descriptions!$A$4:$K$10000,7,FALSE),"add to description tab")</f>
        <v>0</v>
      </c>
      <c r="F89" s="76">
        <f>IFERROR(VLOOKUP("Resource"&amp;$B89,Descriptions!$A$4:$K$10000,8,FALSE),"add to description tab")</f>
        <v>0</v>
      </c>
      <c r="G89" s="76">
        <f>IFERROR(VLOOKUP("Resource"&amp;$B89,Descriptions!$A$4:$K$10000,9,FALSE),"add to description tab")</f>
        <v>0</v>
      </c>
      <c r="H89" s="76">
        <f>IFERROR(VLOOKUP("Resource"&amp;$B89,Descriptions!$A$4:$K$10000,10,FALSE),"add to description tab")</f>
        <v>0</v>
      </c>
      <c r="I89" s="76">
        <f>IFERROR(VLOOKUP("Resource"&amp;$B89,Descriptions!$A$4:$K$10000,11,FALSE),"add to description tab")</f>
        <v>0</v>
      </c>
    </row>
    <row r="90" spans="1:9" ht="15" customHeight="1" x14ac:dyDescent="0.25">
      <c r="A90" s="133"/>
      <c r="B90" s="120" t="s">
        <v>153</v>
      </c>
      <c r="C90" s="91" t="str">
        <f>IFERROR(VLOOKUP("Resource"&amp;$B90,Descriptions!$A$4:$F$10000,4,FALSE),"add to description tab")</f>
        <v>Performing Arts</v>
      </c>
      <c r="D90" s="76" t="str">
        <f>UPPER(IFERROR(VLOOKUP("Resource"&amp;$B90,Descriptions!$A$4:$F$10000,5,FALSE),"add to description tab"))</f>
        <v>PERFORMING ARTS</v>
      </c>
      <c r="E90" s="76">
        <f>IFERROR(VLOOKUP("Resource"&amp;$B90,Descriptions!$A$4:$K$10000,7,FALSE),"add to description tab")</f>
        <v>0</v>
      </c>
      <c r="F90" s="76">
        <f>IFERROR(VLOOKUP("Resource"&amp;$B90,Descriptions!$A$4:$K$10000,8,FALSE),"add to description tab")</f>
        <v>0</v>
      </c>
      <c r="G90" s="76">
        <f>IFERROR(VLOOKUP("Resource"&amp;$B90,Descriptions!$A$4:$K$10000,9,FALSE),"add to description tab")</f>
        <v>0</v>
      </c>
      <c r="H90" s="76">
        <f>IFERROR(VLOOKUP("Resource"&amp;$B90,Descriptions!$A$4:$K$10000,10,FALSE),"add to description tab")</f>
        <v>0</v>
      </c>
      <c r="I90" s="76">
        <f>IFERROR(VLOOKUP("Resource"&amp;$B90,Descriptions!$A$4:$K$10000,11,FALSE),"add to description tab")</f>
        <v>0</v>
      </c>
    </row>
    <row r="91" spans="1:9" ht="15" customHeight="1" x14ac:dyDescent="0.25">
      <c r="A91" s="133"/>
      <c r="B91" s="120" t="s">
        <v>3648</v>
      </c>
      <c r="C91" s="91" t="str">
        <f>IFERROR(VLOOKUP("Resource"&amp;$B91,Descriptions!$A$4:$F$10000,4,FALSE),"add to description tab")</f>
        <v>SWP SCRAEC GRANT</v>
      </c>
      <c r="D91" s="76" t="str">
        <f>UPPER(IFERROR(VLOOKUP("Resource"&amp;$B91,Descriptions!$A$4:$F$10000,5,FALSE),"add to description tab"))</f>
        <v>SWP SCRAEC GRANT</v>
      </c>
      <c r="E91" s="76">
        <f>IFERROR(VLOOKUP("Resource"&amp;$B91,Descriptions!$A$4:$K$10000,7,FALSE),"add to description tab")</f>
        <v>0</v>
      </c>
      <c r="F91" s="76">
        <f>IFERROR(VLOOKUP("Resource"&amp;$B91,Descriptions!$A$4:$K$10000,8,FALSE),"add to description tab")</f>
        <v>0</v>
      </c>
      <c r="G91" s="76">
        <f>IFERROR(VLOOKUP("Resource"&amp;$B91,Descriptions!$A$4:$K$10000,9,FALSE),"add to description tab")</f>
        <v>0</v>
      </c>
      <c r="H91" s="76">
        <f>IFERROR(VLOOKUP("Resource"&amp;$B91,Descriptions!$A$4:$K$10000,10,FALSE),"add to description tab")</f>
        <v>0</v>
      </c>
      <c r="I91" s="76">
        <f>IFERROR(VLOOKUP("Resource"&amp;$B91,Descriptions!$A$4:$K$10000,11,FALSE),"add to description tab")</f>
        <v>0</v>
      </c>
    </row>
    <row r="92" spans="1:9" ht="15" customHeight="1" x14ac:dyDescent="0.25">
      <c r="A92" s="133"/>
      <c r="B92" s="120" t="s">
        <v>3692</v>
      </c>
      <c r="C92" s="91" t="str">
        <f>IFERROR(VLOOKUP("Resource"&amp;$B92,Descriptions!$A$4:$F$10000,4,FALSE),"add to description tab")</f>
        <v>CRESTVIEW SPACE FORCE</v>
      </c>
      <c r="D92" s="76" t="str">
        <f>UPPER(IFERROR(VLOOKUP("Resource"&amp;$B92,Descriptions!$A$4:$F$10000,5,FALSE),"add to description tab"))</f>
        <v>SPACE FORCE</v>
      </c>
      <c r="E92" s="76">
        <f>IFERROR(VLOOKUP("Resource"&amp;$B92,Descriptions!$A$4:$K$10000,7,FALSE),"add to description tab")</f>
        <v>0</v>
      </c>
      <c r="F92" s="76">
        <f>IFERROR(VLOOKUP("Resource"&amp;$B92,Descriptions!$A$4:$K$10000,8,FALSE),"add to description tab")</f>
        <v>0</v>
      </c>
      <c r="G92" s="76">
        <f>IFERROR(VLOOKUP("Resource"&amp;$B92,Descriptions!$A$4:$K$10000,9,FALSE),"add to description tab")</f>
        <v>0</v>
      </c>
      <c r="H92" s="76" t="str">
        <f>IFERROR(VLOOKUP("Resource"&amp;$B92,Descriptions!$A$4:$K$10000,10,FALSE),"add to description tab")</f>
        <v>X</v>
      </c>
      <c r="I92" s="76" t="str">
        <f>IFERROR(VLOOKUP("Resource"&amp;$B92,Descriptions!$A$4:$K$10000,11,FALSE),"add to description tab")</f>
        <v>X</v>
      </c>
    </row>
    <row r="93" spans="1:9" ht="15" customHeight="1" x14ac:dyDescent="0.25">
      <c r="A93" s="133"/>
      <c r="B93" s="120" t="s">
        <v>156</v>
      </c>
      <c r="C93" s="91" t="str">
        <f>IFERROR(VLOOKUP("Resource"&amp;$B93,Descriptions!$A$4:$F$10000,4,FALSE),"add to description tab")</f>
        <v>ATHLETICS FACILITIES</v>
      </c>
      <c r="D93" s="76" t="str">
        <f>UPPER(IFERROR(VLOOKUP("Resource"&amp;$B93,Descriptions!$A$4:$F$10000,5,FALSE),"add to description tab"))</f>
        <v>ATHLETICS FACILITIES</v>
      </c>
      <c r="E93" s="76">
        <f>IFERROR(VLOOKUP("Resource"&amp;$B93,Descriptions!$A$4:$K$10000,7,FALSE),"add to description tab")</f>
        <v>0</v>
      </c>
      <c r="F93" s="76">
        <f>IFERROR(VLOOKUP("Resource"&amp;$B93,Descriptions!$A$4:$K$10000,8,FALSE),"add to description tab")</f>
        <v>0</v>
      </c>
      <c r="G93" s="76" t="str">
        <f>IFERROR(VLOOKUP("Resource"&amp;$B93,Descriptions!$A$4:$K$10000,9,FALSE),"add to description tab")</f>
        <v>x</v>
      </c>
      <c r="H93" s="76" t="str">
        <f>IFERROR(VLOOKUP("Resource"&amp;$B93,Descriptions!$A$4:$K$10000,10,FALSE),"add to description tab")</f>
        <v>x</v>
      </c>
      <c r="I93" s="76">
        <f>IFERROR(VLOOKUP("Resource"&amp;$B93,Descriptions!$A$4:$K$10000,11,FALSE),"add to description tab")</f>
        <v>0</v>
      </c>
    </row>
    <row r="94" spans="1:9" ht="15" customHeight="1" x14ac:dyDescent="0.25">
      <c r="A94" s="133"/>
      <c r="B94" s="120" t="s">
        <v>3694</v>
      </c>
      <c r="C94" s="91" t="str">
        <f>IFERROR(VLOOKUP("Resource"&amp;$B94,Descriptions!$A$4:$F$10000,4,FALSE),"add to description tab")</f>
        <v>GARDEN FUNDS</v>
      </c>
      <c r="D94" s="76" t="str">
        <f>UPPER(IFERROR(VLOOKUP("Resource"&amp;$B94,Descriptions!$A$4:$F$10000,5,FALSE),"add to description tab"))</f>
        <v>GARDEN</v>
      </c>
      <c r="E94" s="76">
        <f>IFERROR(VLOOKUP("Resource"&amp;$B94,Descriptions!$A$4:$K$10000,7,FALSE),"add to description tab")</f>
        <v>0</v>
      </c>
      <c r="F94" s="76">
        <f>IFERROR(VLOOKUP("Resource"&amp;$B94,Descriptions!$A$4:$K$10000,8,FALSE),"add to description tab")</f>
        <v>0</v>
      </c>
      <c r="G94" s="76">
        <f>IFERROR(VLOOKUP("Resource"&amp;$B94,Descriptions!$A$4:$K$10000,9,FALSE),"add to description tab")</f>
        <v>0</v>
      </c>
      <c r="H94" s="76" t="str">
        <f>IFERROR(VLOOKUP("Resource"&amp;$B94,Descriptions!$A$4:$K$10000,10,FALSE),"add to description tab")</f>
        <v>X</v>
      </c>
      <c r="I94" s="76" t="str">
        <f>IFERROR(VLOOKUP("Resource"&amp;$B94,Descriptions!$A$4:$K$10000,11,FALSE),"add to description tab")</f>
        <v>X</v>
      </c>
    </row>
    <row r="95" spans="1:9" ht="15" customHeight="1" x14ac:dyDescent="0.25">
      <c r="A95" s="133"/>
      <c r="B95" s="120" t="s">
        <v>3870</v>
      </c>
      <c r="C95" s="91" t="str">
        <f>IFERROR(VLOOKUP("Resource"&amp;$B95,Descriptions!$A$4:$F$10000,4,FALSE),"add to description tab")</f>
        <v>MANZANITA CHARTER</v>
      </c>
      <c r="D95" s="76" t="str">
        <f>UPPER(IFERROR(VLOOKUP("Resource"&amp;$B95,Descriptions!$A$4:$F$10000,5,FALSE),"add to description tab"))</f>
        <v>MANZANITA</v>
      </c>
      <c r="E95" s="76">
        <f>IFERROR(VLOOKUP("Resource"&amp;$B95,Descriptions!$A$4:$K$10000,7,FALSE),"add to description tab")</f>
        <v>0</v>
      </c>
      <c r="F95" s="76">
        <f>IFERROR(VLOOKUP("Resource"&amp;$B95,Descriptions!$A$4:$K$10000,8,FALSE),"add to description tab")</f>
        <v>0</v>
      </c>
      <c r="G95" s="76">
        <f>IFERROR(VLOOKUP("Resource"&amp;$B95,Descriptions!$A$4:$K$10000,9,FALSE),"add to description tab")</f>
        <v>0</v>
      </c>
      <c r="H95" s="76">
        <f>IFERROR(VLOOKUP("Resource"&amp;$B95,Descriptions!$A$4:$K$10000,10,FALSE),"add to description tab")</f>
        <v>0</v>
      </c>
      <c r="I95" s="76">
        <f>IFERROR(VLOOKUP("Resource"&amp;$B95,Descriptions!$A$4:$K$10000,11,FALSE),"add to description tab")</f>
        <v>0</v>
      </c>
    </row>
    <row r="96" spans="1:9" ht="15" customHeight="1" x14ac:dyDescent="0.25">
      <c r="A96" s="133"/>
      <c r="B96" s="120" t="s">
        <v>157</v>
      </c>
      <c r="C96" s="91" t="str">
        <f>IFERROR(VLOOKUP("Resource"&amp;$B96,Descriptions!$A$4:$F$10000,4,FALSE),"add to description tab")</f>
        <v>LUSD COMM ED FOUNDATION</v>
      </c>
      <c r="D96" s="76" t="str">
        <f>UPPER(IFERROR(VLOOKUP("Resource"&amp;$B96,Descriptions!$A$4:$F$10000,5,FALSE),"add to description tab"))</f>
        <v>SCHOOL COMM ED</v>
      </c>
      <c r="E96" s="76">
        <f>IFERROR(VLOOKUP("Resource"&amp;$B96,Descriptions!$A$4:$K$10000,7,FALSE),"add to description tab")</f>
        <v>0</v>
      </c>
      <c r="F96" s="76">
        <f>IFERROR(VLOOKUP("Resource"&amp;$B96,Descriptions!$A$4:$K$10000,8,FALSE),"add to description tab")</f>
        <v>0</v>
      </c>
      <c r="G96" s="76">
        <f>IFERROR(VLOOKUP("Resource"&amp;$B96,Descriptions!$A$4:$K$10000,9,FALSE),"add to description tab")</f>
        <v>0</v>
      </c>
      <c r="H96" s="76">
        <f>IFERROR(VLOOKUP("Resource"&amp;$B96,Descriptions!$A$4:$K$10000,10,FALSE),"add to description tab")</f>
        <v>0</v>
      </c>
      <c r="I96" s="76">
        <f>IFERROR(VLOOKUP("Resource"&amp;$B96,Descriptions!$A$4:$K$10000,11,FALSE),"add to description tab")</f>
        <v>0</v>
      </c>
    </row>
    <row r="97" spans="1:9" ht="15" customHeight="1" x14ac:dyDescent="0.25">
      <c r="A97" s="133"/>
      <c r="B97" s="120" t="s">
        <v>4101</v>
      </c>
      <c r="C97" s="91" t="str">
        <f>IFERROR(VLOOKUP("Resource"&amp;$B97,Descriptions!$A$4:$F$10000,4,FALSE),"add to description tab")</f>
        <v>CITY OF LOMPOC GRANTS</v>
      </c>
      <c r="D97" s="76" t="str">
        <f>UPPER(IFERROR(VLOOKUP("Resource"&amp;$B97,Descriptions!$A$4:$F$10000,5,FALSE),"add to description tab"))</f>
        <v>CITY OF LOMPOC GRANTS</v>
      </c>
      <c r="E97" s="76">
        <f>IFERROR(VLOOKUP("Resource"&amp;$B97,Descriptions!$A$4:$K$10000,7,FALSE),"add to description tab")</f>
        <v>0</v>
      </c>
      <c r="F97" s="76">
        <f>IFERROR(VLOOKUP("Resource"&amp;$B97,Descriptions!$A$4:$K$10000,8,FALSE),"add to description tab")</f>
        <v>0</v>
      </c>
      <c r="G97" s="76">
        <f>IFERROR(VLOOKUP("Resource"&amp;$B97,Descriptions!$A$4:$K$10000,9,FALSE),"add to description tab")</f>
        <v>0</v>
      </c>
      <c r="H97" s="76">
        <f>IFERROR(VLOOKUP("Resource"&amp;$B97,Descriptions!$A$4:$K$10000,10,FALSE),"add to description tab")</f>
        <v>0</v>
      </c>
      <c r="I97" s="76">
        <f>IFERROR(VLOOKUP("Resource"&amp;$B97,Descriptions!$A$4:$K$10000,11,FALSE),"add to description tab")</f>
        <v>0</v>
      </c>
    </row>
    <row r="98" spans="1:9" ht="14.25" customHeight="1" x14ac:dyDescent="0.25">
      <c r="A98" s="133"/>
      <c r="B98" s="120" t="s">
        <v>158</v>
      </c>
      <c r="C98" s="91" t="str">
        <f>IFERROR(VLOOKUP("Resource"&amp;$B98,Descriptions!$A$4:$F$10000,4,FALSE),"add to description tab")</f>
        <v>HUYCK TURF&amp;TRACK</v>
      </c>
      <c r="D98" s="76" t="str">
        <f>UPPER(IFERROR(VLOOKUP("Resource"&amp;$B98,Descriptions!$A$4:$F$10000,5,FALSE),"add to description tab"))</f>
        <v>TURF &amp; TRACK</v>
      </c>
      <c r="E98" s="76">
        <f>IFERROR(VLOOKUP("Resource"&amp;$B98,Descriptions!$A$4:$K$10000,7,FALSE),"add to description tab")</f>
        <v>0</v>
      </c>
      <c r="F98" s="76">
        <f>IFERROR(VLOOKUP("Resource"&amp;$B98,Descriptions!$A$4:$K$10000,8,FALSE),"add to description tab")</f>
        <v>0</v>
      </c>
      <c r="G98" s="76" t="str">
        <f>IFERROR(VLOOKUP("Resource"&amp;$B98,Descriptions!$A$4:$K$10000,9,FALSE),"add to description tab")</f>
        <v>x</v>
      </c>
      <c r="H98" s="76" t="str">
        <f>IFERROR(VLOOKUP("Resource"&amp;$B98,Descriptions!$A$4:$K$10000,10,FALSE),"add to description tab")</f>
        <v>x</v>
      </c>
      <c r="I98" s="76">
        <f>IFERROR(VLOOKUP("Resource"&amp;$B98,Descriptions!$A$4:$K$10000,11,FALSE),"add to description tab")</f>
        <v>0</v>
      </c>
    </row>
    <row r="99" spans="1:9" ht="14.25" customHeight="1" x14ac:dyDescent="0.25">
      <c r="A99" s="133"/>
      <c r="B99" s="120" t="s">
        <v>159</v>
      </c>
      <c r="C99" s="91" t="str">
        <f>IFERROR(VLOOKUP("Resource"&amp;$B99,Descriptions!$A$4:$F$10000,4,FALSE),"add to description tab")</f>
        <v>Community Redevelop Funds</v>
      </c>
      <c r="D99" s="76" t="str">
        <f>UPPER(IFERROR(VLOOKUP("Resource"&amp;$B99,Descriptions!$A$4:$F$10000,5,FALSE),"add to description tab"))</f>
        <v>COMMUNITY REDEVELOP</v>
      </c>
      <c r="E99" s="76">
        <f>IFERROR(VLOOKUP("Resource"&amp;$B99,Descriptions!$A$4:$K$10000,7,FALSE),"add to description tab")</f>
        <v>0</v>
      </c>
      <c r="F99" s="76">
        <f>IFERROR(VLOOKUP("Resource"&amp;$B99,Descriptions!$A$4:$K$10000,8,FALSE),"add to description tab")</f>
        <v>0</v>
      </c>
      <c r="G99" s="76" t="str">
        <f>IFERROR(VLOOKUP("Resource"&amp;$B99,Descriptions!$A$4:$K$10000,9,FALSE),"add to description tab")</f>
        <v>x</v>
      </c>
      <c r="H99" s="76" t="str">
        <f>IFERROR(VLOOKUP("Resource"&amp;$B99,Descriptions!$A$4:$K$10000,10,FALSE),"add to description tab")</f>
        <v>x</v>
      </c>
      <c r="I99" s="76" t="str">
        <f>IFERROR(VLOOKUP("Resource"&amp;$B99,Descriptions!$A$4:$K$10000,11,FALSE),"add to description tab")</f>
        <v>x</v>
      </c>
    </row>
    <row r="100" spans="1:9" ht="14.25" customHeight="1" x14ac:dyDescent="0.25">
      <c r="A100" s="133"/>
      <c r="B100" s="120" t="s">
        <v>160</v>
      </c>
      <c r="C100" s="91" t="str">
        <f>IFERROR(VLOOKUP("Resource"&amp;$B100,Descriptions!$A$4:$F$10000,4,FALSE),"add to description tab")</f>
        <v>Med-Cal Billing Option</v>
      </c>
      <c r="D100" s="76" t="str">
        <f>UPPER(IFERROR(VLOOKUP("Resource"&amp;$B100,Descriptions!$A$4:$F$10000,5,FALSE),"add to description tab"))</f>
        <v>MEDI-CAL</v>
      </c>
      <c r="E100" s="76">
        <f>IFERROR(VLOOKUP("Resource"&amp;$B100,Descriptions!$A$4:$K$10000,7,FALSE),"add to description tab")</f>
        <v>0</v>
      </c>
      <c r="F100" s="76">
        <f>IFERROR(VLOOKUP("Resource"&amp;$B100,Descriptions!$A$4:$K$10000,8,FALSE),"add to description tab")</f>
        <v>0</v>
      </c>
      <c r="G100" s="76" t="str">
        <f>IFERROR(VLOOKUP("Resource"&amp;$B100,Descriptions!$A$4:$K$10000,9,FALSE),"add to description tab")</f>
        <v>x</v>
      </c>
      <c r="H100" s="76" t="str">
        <f>IFERROR(VLOOKUP("Resource"&amp;$B100,Descriptions!$A$4:$K$10000,10,FALSE),"add to description tab")</f>
        <v>x</v>
      </c>
      <c r="I100" s="76" t="str">
        <f>IFERROR(VLOOKUP("Resource"&amp;$B100,Descriptions!$A$4:$K$10000,11,FALSE),"add to description tab")</f>
        <v>x</v>
      </c>
    </row>
    <row r="101" spans="1:9" ht="14.25" customHeight="1" x14ac:dyDescent="0.25">
      <c r="A101" s="133"/>
      <c r="B101" s="120" t="s">
        <v>3872</v>
      </c>
      <c r="C101" s="91" t="str">
        <f>IFERROR(VLOOKUP("Resource"&amp;$B101,Descriptions!$A$4:$F$10000,4,FALSE),"add to description tab")</f>
        <v>Family Service Agency Grants</v>
      </c>
      <c r="D101" s="76" t="str">
        <f>UPPER(IFERROR(VLOOKUP("Resource"&amp;$B101,Descriptions!$A$4:$F$10000,5,FALSE),"add to description tab"))</f>
        <v>FSA</v>
      </c>
      <c r="E101" s="76">
        <f>IFERROR(VLOOKUP("Resource"&amp;$B101,Descriptions!$A$4:$K$10000,7,FALSE),"add to description tab")</f>
        <v>0</v>
      </c>
      <c r="F101" s="76">
        <f>IFERROR(VLOOKUP("Resource"&amp;$B101,Descriptions!$A$4:$K$10000,8,FALSE),"add to description tab")</f>
        <v>0</v>
      </c>
      <c r="G101" s="76">
        <f>IFERROR(VLOOKUP("Resource"&amp;$B101,Descriptions!$A$4:$K$10000,9,FALSE),"add to description tab")</f>
        <v>0</v>
      </c>
      <c r="H101" s="76">
        <f>IFERROR(VLOOKUP("Resource"&amp;$B101,Descriptions!$A$4:$K$10000,10,FALSE),"add to description tab")</f>
        <v>0</v>
      </c>
      <c r="I101" s="76">
        <f>IFERROR(VLOOKUP("Resource"&amp;$B101,Descriptions!$A$4:$K$10000,11,FALSE),"add to description tab")</f>
        <v>0</v>
      </c>
    </row>
    <row r="102" spans="1:9" ht="14.25" customHeight="1" x14ac:dyDescent="0.25">
      <c r="A102" s="133"/>
      <c r="B102" s="120" t="s">
        <v>3696</v>
      </c>
      <c r="C102" s="91" t="str">
        <f>IFERROR(VLOOKUP("Resource"&amp;$B102,Descriptions!$A$4:$F$10000,4,FALSE),"add to description tab")</f>
        <v>Dual Language Learner</v>
      </c>
      <c r="D102" s="76" t="str">
        <f>UPPER(IFERROR(VLOOKUP("Resource"&amp;$B102,Descriptions!$A$4:$F$10000,5,FALSE),"add to description tab"))</f>
        <v>DUAL LANGUAGE LRN</v>
      </c>
      <c r="E102" s="76">
        <f>IFERROR(VLOOKUP("Resource"&amp;$B102,Descriptions!$A$4:$K$10000,7,FALSE),"add to description tab")</f>
        <v>0</v>
      </c>
      <c r="F102" s="76">
        <f>IFERROR(VLOOKUP("Resource"&amp;$B102,Descriptions!$A$4:$K$10000,8,FALSE),"add to description tab")</f>
        <v>0</v>
      </c>
      <c r="G102" s="76">
        <f>IFERROR(VLOOKUP("Resource"&amp;$B102,Descriptions!$A$4:$K$10000,9,FALSE),"add to description tab")</f>
        <v>0</v>
      </c>
      <c r="H102" s="76">
        <f>IFERROR(VLOOKUP("Resource"&amp;$B102,Descriptions!$A$4:$K$10000,10,FALSE),"add to description tab")</f>
        <v>0</v>
      </c>
      <c r="I102" s="76">
        <f>IFERROR(VLOOKUP("Resource"&amp;$B102,Descriptions!$A$4:$K$10000,11,FALSE),"add to description tab")</f>
        <v>0</v>
      </c>
    </row>
    <row r="103" spans="1:9" ht="14.25" customHeight="1" x14ac:dyDescent="0.25">
      <c r="A103" s="133"/>
      <c r="B103" s="120" t="s">
        <v>3649</v>
      </c>
      <c r="C103" s="91" t="str">
        <f>IFERROR(VLOOKUP("Resource"&amp;$B103,Descriptions!$A$4:$F$10000,4,FALSE),"add to description tab")</f>
        <v>SB FOUNDATION R DOUGAN GRANT</v>
      </c>
      <c r="D103" s="76" t="str">
        <f>UPPER(IFERROR(VLOOKUP("Resource"&amp;$B103,Descriptions!$A$4:$F$10000,5,FALSE),"add to description tab"))</f>
        <v>SB FOUNDATION</v>
      </c>
      <c r="E103" s="76">
        <f>IFERROR(VLOOKUP("Resource"&amp;$B103,Descriptions!$A$4:$K$10000,7,FALSE),"add to description tab")</f>
        <v>0</v>
      </c>
      <c r="F103" s="76">
        <f>IFERROR(VLOOKUP("Resource"&amp;$B103,Descriptions!$A$4:$K$10000,8,FALSE),"add to description tab")</f>
        <v>0</v>
      </c>
      <c r="G103" s="76">
        <f>IFERROR(VLOOKUP("Resource"&amp;$B103,Descriptions!$A$4:$K$10000,9,FALSE),"add to description tab")</f>
        <v>0</v>
      </c>
      <c r="H103" s="76">
        <f>IFERROR(VLOOKUP("Resource"&amp;$B103,Descriptions!$A$4:$K$10000,10,FALSE),"add to description tab")</f>
        <v>0</v>
      </c>
      <c r="I103" s="76">
        <f>IFERROR(VLOOKUP("Resource"&amp;$B103,Descriptions!$A$4:$K$10000,11,FALSE),"add to description tab")</f>
        <v>0</v>
      </c>
    </row>
    <row r="104" spans="1:9" ht="14.25" customHeight="1" x14ac:dyDescent="0.25">
      <c r="A104" s="133"/>
      <c r="B104" s="120" t="s">
        <v>3650</v>
      </c>
      <c r="C104" s="91" t="str">
        <f>IFERROR(VLOOKUP("Resource"&amp;$B104,Descriptions!$A$4:$F$10000,4,FALSE),"add to description tab")</f>
        <v>FIRST 5 GRANT</v>
      </c>
      <c r="D104" s="76" t="str">
        <f>UPPER(IFERROR(VLOOKUP("Resource"&amp;$B104,Descriptions!$A$4:$F$10000,5,FALSE),"add to description tab"))</f>
        <v>FIRST 5 GRANT</v>
      </c>
      <c r="E104" s="76">
        <f>IFERROR(VLOOKUP("Resource"&amp;$B104,Descriptions!$A$4:$K$10000,7,FALSE),"add to description tab")</f>
        <v>0</v>
      </c>
      <c r="F104" s="76">
        <f>IFERROR(VLOOKUP("Resource"&amp;$B104,Descriptions!$A$4:$K$10000,8,FALSE),"add to description tab")</f>
        <v>0</v>
      </c>
      <c r="G104" s="76">
        <f>IFERROR(VLOOKUP("Resource"&amp;$B104,Descriptions!$A$4:$K$10000,9,FALSE),"add to description tab")</f>
        <v>0</v>
      </c>
      <c r="H104" s="76">
        <f>IFERROR(VLOOKUP("Resource"&amp;$B104,Descriptions!$A$4:$K$10000,10,FALSE),"add to description tab")</f>
        <v>0</v>
      </c>
      <c r="I104" s="76">
        <f>IFERROR(VLOOKUP("Resource"&amp;$B104,Descriptions!$A$4:$K$10000,11,FALSE),"add to description tab")</f>
        <v>0</v>
      </c>
    </row>
    <row r="105" spans="1:9" ht="14.25" customHeight="1" x14ac:dyDescent="0.25">
      <c r="A105" s="133"/>
      <c r="B105" s="120" t="s">
        <v>161</v>
      </c>
      <c r="C105" s="91" t="str">
        <f>IFERROR(VLOOKUP("Resource"&amp;$B105,Descriptions!$A$4:$F$10000,4,FALSE),"add to description tab")</f>
        <v>Aquarium Grant-Local Funds</v>
      </c>
      <c r="D105" s="76" t="str">
        <f>UPPER(IFERROR(VLOOKUP("Resource"&amp;$B105,Descriptions!$A$4:$F$10000,5,FALSE),"add to description tab"))</f>
        <v>CHS AQUARIUM</v>
      </c>
      <c r="E105" s="76">
        <f>IFERROR(VLOOKUP("Resource"&amp;$B105,Descriptions!$A$4:$K$10000,7,FALSE),"add to description tab")</f>
        <v>0</v>
      </c>
      <c r="F105" s="76">
        <f>IFERROR(VLOOKUP("Resource"&amp;$B105,Descriptions!$A$4:$K$10000,8,FALSE),"add to description tab")</f>
        <v>0</v>
      </c>
      <c r="G105" s="76" t="str">
        <f>IFERROR(VLOOKUP("Resource"&amp;$B105,Descriptions!$A$4:$K$10000,9,FALSE),"add to description tab")</f>
        <v>x</v>
      </c>
      <c r="H105" s="76" t="str">
        <f>IFERROR(VLOOKUP("Resource"&amp;$B105,Descriptions!$A$4:$K$10000,10,FALSE),"add to description tab")</f>
        <v>x</v>
      </c>
      <c r="I105" s="76">
        <f>IFERROR(VLOOKUP("Resource"&amp;$B105,Descriptions!$A$4:$K$10000,11,FALSE),"add to description tab")</f>
        <v>0</v>
      </c>
    </row>
    <row r="106" spans="1:9" ht="14.25" customHeight="1" x14ac:dyDescent="0.25">
      <c r="A106" s="133"/>
      <c r="B106" s="120" t="s">
        <v>162</v>
      </c>
      <c r="C106" s="91" t="str">
        <f>IFERROR(VLOOKUP("Resource"&amp;$B106,Descriptions!$A$4:$F$10000,4,FALSE),"add to description tab")</f>
        <v>Audacious Foundation</v>
      </c>
      <c r="D106" s="76" t="str">
        <f>UPPER(IFERROR(VLOOKUP("Resource"&amp;$B106,Descriptions!$A$4:$F$10000,5,FALSE),"add to description tab"))</f>
        <v>SCHOOL AUDACIOUS</v>
      </c>
      <c r="E106" s="76">
        <f>IFERROR(VLOOKUP("Resource"&amp;$B106,Descriptions!$A$4:$K$10000,7,FALSE),"add to description tab")</f>
        <v>0</v>
      </c>
      <c r="F106" s="76">
        <f>IFERROR(VLOOKUP("Resource"&amp;$B106,Descriptions!$A$4:$K$10000,8,FALSE),"add to description tab")</f>
        <v>0</v>
      </c>
      <c r="G106" s="76">
        <f>IFERROR(VLOOKUP("Resource"&amp;$B106,Descriptions!$A$4:$K$10000,9,FALSE),"add to description tab")</f>
        <v>0</v>
      </c>
      <c r="H106" s="76" t="str">
        <f>IFERROR(VLOOKUP("Resource"&amp;$B106,Descriptions!$A$4:$K$10000,10,FALSE),"add to description tab")</f>
        <v>x</v>
      </c>
      <c r="I106" s="76" t="str">
        <f>IFERROR(VLOOKUP("Resource"&amp;$B106,Descriptions!$A$4:$K$10000,11,FALSE),"add to description tab")</f>
        <v>x</v>
      </c>
    </row>
    <row r="107" spans="1:9" ht="14.25" customHeight="1" x14ac:dyDescent="0.25">
      <c r="A107" s="133"/>
      <c r="B107" s="120" t="s">
        <v>163</v>
      </c>
      <c r="C107" s="91" t="str">
        <f>IFERROR(VLOOKUP("Resource"&amp;$B107,Descriptions!$A$4:$F$10000,4,FALSE),"add to description tab")</f>
        <v>Vanguard Charitable</v>
      </c>
      <c r="D107" s="76" t="str">
        <f>UPPER(IFERROR(VLOOKUP("Resource"&amp;$B107,Descriptions!$A$4:$F$10000,5,FALSE),"add to description tab"))</f>
        <v>VANGUARD</v>
      </c>
      <c r="E107" s="76">
        <f>IFERROR(VLOOKUP("Resource"&amp;$B107,Descriptions!$A$4:$K$10000,7,FALSE),"add to description tab")</f>
        <v>0</v>
      </c>
      <c r="F107" s="76">
        <f>IFERROR(VLOOKUP("Resource"&amp;$B107,Descriptions!$A$4:$K$10000,8,FALSE),"add to description tab")</f>
        <v>0</v>
      </c>
      <c r="G107" s="76" t="str">
        <f>IFERROR(VLOOKUP("Resource"&amp;$B107,Descriptions!$A$4:$K$10000,9,FALSE),"add to description tab")</f>
        <v>x</v>
      </c>
      <c r="H107" s="76" t="str">
        <f>IFERROR(VLOOKUP("Resource"&amp;$B107,Descriptions!$A$4:$K$10000,10,FALSE),"add to description tab")</f>
        <v>x</v>
      </c>
      <c r="I107" s="76" t="str">
        <f>IFERROR(VLOOKUP("Resource"&amp;$B107,Descriptions!$A$4:$K$10000,11,FALSE),"add to description tab")</f>
        <v>x</v>
      </c>
    </row>
    <row r="108" spans="1:9" ht="14.25" customHeight="1" x14ac:dyDescent="0.25">
      <c r="A108" s="133"/>
      <c r="B108" s="120" t="s">
        <v>164</v>
      </c>
      <c r="C108" s="91" t="str">
        <f>IFERROR(VLOOKUP("Resource"&amp;$B108,Descriptions!$A$4:$F$10000,4,FALSE),"add to description tab")</f>
        <v>SISC Coalition</v>
      </c>
      <c r="D108" s="76" t="str">
        <f>UPPER(IFERROR(VLOOKUP("Resource"&amp;$B108,Descriptions!$A$4:$F$10000,5,FALSE),"add to description tab"))</f>
        <v>SISC</v>
      </c>
      <c r="E108" s="76">
        <f>IFERROR(VLOOKUP("Resource"&amp;$B108,Descriptions!$A$4:$K$10000,7,FALSE),"add to description tab")</f>
        <v>0</v>
      </c>
      <c r="F108" s="76">
        <f>IFERROR(VLOOKUP("Resource"&amp;$B108,Descriptions!$A$4:$K$10000,8,FALSE),"add to description tab")</f>
        <v>0</v>
      </c>
      <c r="G108" s="76" t="str">
        <f>IFERROR(VLOOKUP("Resource"&amp;$B108,Descriptions!$A$4:$K$10000,9,FALSE),"add to description tab")</f>
        <v>x</v>
      </c>
      <c r="H108" s="76" t="str">
        <f>IFERROR(VLOOKUP("Resource"&amp;$B108,Descriptions!$A$4:$K$10000,10,FALSE),"add to description tab")</f>
        <v>x</v>
      </c>
      <c r="I108" s="76" t="str">
        <f>IFERROR(VLOOKUP("Resource"&amp;$B108,Descriptions!$A$4:$K$10000,11,FALSE),"add to description tab")</f>
        <v>x</v>
      </c>
    </row>
    <row r="109" spans="1:9" ht="14.25" customHeight="1" x14ac:dyDescent="0.25">
      <c r="A109" s="133"/>
      <c r="B109" s="120" t="s">
        <v>3652</v>
      </c>
      <c r="C109" s="91" t="str">
        <f>IFERROR(VLOOKUP("Resource"&amp;$B109,Descriptions!$A$4:$F$10000,4,FALSE),"add to description tab")</f>
        <v>NOURISHING NEIGHBORS SUM MEALS</v>
      </c>
      <c r="D109" s="76" t="str">
        <f>UPPER(IFERROR(VLOOKUP("Resource"&amp;$B109,Descriptions!$A$4:$F$10000,5,FALSE),"add to description tab"))</f>
        <v>CHILD NUTRITION SVCS</v>
      </c>
      <c r="E109" s="76">
        <f>IFERROR(VLOOKUP("Resource"&amp;$B109,Descriptions!$A$4:$K$10000,7,FALSE),"add to description tab")</f>
        <v>0</v>
      </c>
      <c r="F109" s="76">
        <f>IFERROR(VLOOKUP("Resource"&amp;$B109,Descriptions!$A$4:$K$10000,8,FALSE),"add to description tab")</f>
        <v>0</v>
      </c>
      <c r="G109" s="76">
        <f>IFERROR(VLOOKUP("Resource"&amp;$B109,Descriptions!$A$4:$K$10000,9,FALSE),"add to description tab")</f>
        <v>0</v>
      </c>
      <c r="H109" s="76">
        <f>IFERROR(VLOOKUP("Resource"&amp;$B109,Descriptions!$A$4:$K$10000,10,FALSE),"add to description tab")</f>
        <v>0</v>
      </c>
      <c r="I109" s="76">
        <f>IFERROR(VLOOKUP("Resource"&amp;$B109,Descriptions!$A$4:$K$10000,11,FALSE),"add to description tab")</f>
        <v>0</v>
      </c>
    </row>
    <row r="110" spans="1:9" ht="14.25" customHeight="1" x14ac:dyDescent="0.25">
      <c r="A110" s="133"/>
      <c r="B110" s="120" t="s">
        <v>3653</v>
      </c>
      <c r="C110" s="91" t="str">
        <f>IFERROR(VLOOKUP("Resource"&amp;$B110,Descriptions!$A$4:$F$10000,4,FALSE),"add to description tab")</f>
        <v>UNITED WAY SB CNTY DONATIONS</v>
      </c>
      <c r="D110" s="76" t="str">
        <f>UPPER(IFERROR(VLOOKUP("Resource"&amp;$B110,Descriptions!$A$4:$F$10000,5,FALSE),"add to description tab"))</f>
        <v>UNITED WAY</v>
      </c>
      <c r="E110" s="76">
        <f>IFERROR(VLOOKUP("Resource"&amp;$B110,Descriptions!$A$4:$K$10000,7,FALSE),"add to description tab")</f>
        <v>0</v>
      </c>
      <c r="F110" s="76">
        <f>IFERROR(VLOOKUP("Resource"&amp;$B110,Descriptions!$A$4:$K$10000,8,FALSE),"add to description tab")</f>
        <v>0</v>
      </c>
      <c r="G110" s="76">
        <f>IFERROR(VLOOKUP("Resource"&amp;$B110,Descriptions!$A$4:$K$10000,9,FALSE),"add to description tab")</f>
        <v>0</v>
      </c>
      <c r="H110" s="76">
        <f>IFERROR(VLOOKUP("Resource"&amp;$B110,Descriptions!$A$4:$K$10000,10,FALSE),"add to description tab")</f>
        <v>0</v>
      </c>
      <c r="I110" s="76">
        <f>IFERROR(VLOOKUP("Resource"&amp;$B110,Descriptions!$A$4:$K$10000,11,FALSE),"add to description tab")</f>
        <v>0</v>
      </c>
    </row>
    <row r="111" spans="1:9" ht="14.25" customHeight="1" x14ac:dyDescent="0.25">
      <c r="A111" s="133"/>
      <c r="B111" s="120" t="s">
        <v>3654</v>
      </c>
      <c r="C111" s="91" t="str">
        <f>IFERROR(VLOOKUP("Resource"&amp;$B111,Descriptions!$A$4:$F$10000,4,FALSE),"add to description tab")</f>
        <v>YARDI DONATIONS</v>
      </c>
      <c r="D111" s="76" t="str">
        <f>UPPER(IFERROR(VLOOKUP("Resource"&amp;$B111,Descriptions!$A$4:$F$10000,5,FALSE),"add to description tab"))</f>
        <v>YARDI</v>
      </c>
      <c r="E111" s="76">
        <f>IFERROR(VLOOKUP("Resource"&amp;$B111,Descriptions!$A$4:$K$10000,7,FALSE),"add to description tab")</f>
        <v>0</v>
      </c>
      <c r="F111" s="76">
        <f>IFERROR(VLOOKUP("Resource"&amp;$B111,Descriptions!$A$4:$K$10000,8,FALSE),"add to description tab")</f>
        <v>0</v>
      </c>
      <c r="G111" s="76">
        <f>IFERROR(VLOOKUP("Resource"&amp;$B111,Descriptions!$A$4:$K$10000,9,FALSE),"add to description tab")</f>
        <v>0</v>
      </c>
      <c r="H111" s="76">
        <f>IFERROR(VLOOKUP("Resource"&amp;$B111,Descriptions!$A$4:$K$10000,10,FALSE),"add to description tab")</f>
        <v>0</v>
      </c>
      <c r="I111" s="76">
        <f>IFERROR(VLOOKUP("Resource"&amp;$B111,Descriptions!$A$4:$K$10000,11,FALSE),"add to description tab")</f>
        <v>0</v>
      </c>
    </row>
    <row r="112" spans="1:9" ht="14.25" customHeight="1" x14ac:dyDescent="0.25">
      <c r="A112" s="133"/>
      <c r="B112" s="120" t="s">
        <v>165</v>
      </c>
      <c r="C112" s="91" t="str">
        <f>IFERROR(VLOOKUP("Resource"&amp;$B112,Descriptions!$A$4:$F$10000,4,FALSE),"add to description tab")</f>
        <v>Medi-Cal Adminstrative Act</v>
      </c>
      <c r="D112" s="76" t="str">
        <f>UPPER(IFERROR(VLOOKUP("Resource"&amp;$B112,Descriptions!$A$4:$F$10000,5,FALSE),"add to description tab"))</f>
        <v>MAA</v>
      </c>
      <c r="E112" s="76">
        <f>IFERROR(VLOOKUP("Resource"&amp;$B112,Descriptions!$A$4:$K$10000,7,FALSE),"add to description tab")</f>
        <v>0</v>
      </c>
      <c r="F112" s="76">
        <f>IFERROR(VLOOKUP("Resource"&amp;$B112,Descriptions!$A$4:$K$10000,8,FALSE),"add to description tab")</f>
        <v>0</v>
      </c>
      <c r="G112" s="76" t="str">
        <f>IFERROR(VLOOKUP("Resource"&amp;$B112,Descriptions!$A$4:$K$10000,9,FALSE),"add to description tab")</f>
        <v>x</v>
      </c>
      <c r="H112" s="76" t="str">
        <f>IFERROR(VLOOKUP("Resource"&amp;$B112,Descriptions!$A$4:$K$10000,10,FALSE),"add to description tab")</f>
        <v>x</v>
      </c>
      <c r="I112" s="76" t="str">
        <f>IFERROR(VLOOKUP("Resource"&amp;$B112,Descriptions!$A$4:$K$10000,11,FALSE),"add to description tab")</f>
        <v>x</v>
      </c>
    </row>
    <row r="113" spans="1:9" ht="14.25" customHeight="1" x14ac:dyDescent="0.25">
      <c r="A113" s="133"/>
      <c r="B113" s="120" t="s">
        <v>166</v>
      </c>
      <c r="C113" s="91" t="str">
        <f>IFERROR(VLOOKUP("Resource"&amp;$B113,Descriptions!$A$4:$F$10000,4,FALSE),"add to description tab")</f>
        <v>Donations</v>
      </c>
      <c r="D113" s="76" t="str">
        <f>UPPER(IFERROR(VLOOKUP("Resource"&amp;$B113,Descriptions!$A$4:$F$10000,5,FALSE),"add to description tab"))</f>
        <v>SCHOOL DONATIONS</v>
      </c>
      <c r="E113" s="76">
        <f>IFERROR(VLOOKUP("Resource"&amp;$B113,Descriptions!$A$4:$K$10000,7,FALSE),"add to description tab")</f>
        <v>0</v>
      </c>
      <c r="F113" s="76">
        <f>IFERROR(VLOOKUP("Resource"&amp;$B113,Descriptions!$A$4:$K$10000,8,FALSE),"add to description tab")</f>
        <v>0</v>
      </c>
      <c r="G113" s="76">
        <f>IFERROR(VLOOKUP("Resource"&amp;$B113,Descriptions!$A$4:$K$10000,9,FALSE),"add to description tab")</f>
        <v>0</v>
      </c>
      <c r="H113" s="76">
        <f>IFERROR(VLOOKUP("Resource"&amp;$B113,Descriptions!$A$4:$K$10000,10,FALSE),"add to description tab")</f>
        <v>0</v>
      </c>
      <c r="I113" s="76">
        <f>IFERROR(VLOOKUP("Resource"&amp;$B113,Descriptions!$A$4:$K$10000,11,FALSE),"add to description tab")</f>
        <v>0</v>
      </c>
    </row>
    <row r="114" spans="1:9" ht="14.25" customHeight="1" x14ac:dyDescent="0.25">
      <c r="A114" s="133"/>
      <c r="B114" s="120" t="s">
        <v>167</v>
      </c>
      <c r="C114" s="91" t="str">
        <f>IFERROR(VLOOKUP("Resource"&amp;$B114,Descriptions!$A$4:$F$10000,4,FALSE),"add to description tab")</f>
        <v>Fundraising</v>
      </c>
      <c r="D114" s="76" t="str">
        <f>UPPER(IFERROR(VLOOKUP("Resource"&amp;$B114,Descriptions!$A$4:$F$10000,5,FALSE),"add to description tab"))</f>
        <v>SCHOOL FUNDRAISING</v>
      </c>
      <c r="E114" s="76">
        <f>IFERROR(VLOOKUP("Resource"&amp;$B114,Descriptions!$A$4:$K$10000,7,FALSE),"add to description tab")</f>
        <v>0</v>
      </c>
      <c r="F114" s="76">
        <f>IFERROR(VLOOKUP("Resource"&amp;$B114,Descriptions!$A$4:$K$10000,8,FALSE),"add to description tab")</f>
        <v>0</v>
      </c>
      <c r="G114" s="76">
        <f>IFERROR(VLOOKUP("Resource"&amp;$B114,Descriptions!$A$4:$K$10000,9,FALSE),"add to description tab")</f>
        <v>0</v>
      </c>
      <c r="H114" s="76">
        <f>IFERROR(VLOOKUP("Resource"&amp;$B114,Descriptions!$A$4:$K$10000,10,FALSE),"add to description tab")</f>
        <v>0</v>
      </c>
      <c r="I114" s="76">
        <f>IFERROR(VLOOKUP("Resource"&amp;$B114,Descriptions!$A$4:$K$10000,11,FALSE),"add to description tab")</f>
        <v>0</v>
      </c>
    </row>
    <row r="115" spans="1:9" ht="14.25" customHeight="1" x14ac:dyDescent="0.25">
      <c r="A115" s="133"/>
      <c r="B115" s="118" t="s">
        <v>3654</v>
      </c>
      <c r="C115" s="91" t="str">
        <f>IFERROR(VLOOKUP("Resource"&amp;$B115,Descriptions!$A$4:$F$10000,4,FALSE),"add to description tab")</f>
        <v>YARDI DONATIONS</v>
      </c>
      <c r="D115" s="76" t="str">
        <f>UPPER(IFERROR(VLOOKUP("Resource"&amp;$B115,Descriptions!$A$4:$F$10000,5,FALSE),"add to description tab"))</f>
        <v>YARDI</v>
      </c>
      <c r="E115" s="76">
        <f>IFERROR(VLOOKUP("Resource"&amp;$B115,Descriptions!$A$4:$K$10000,7,FALSE),"add to description tab")</f>
        <v>0</v>
      </c>
      <c r="F115" s="76">
        <f>IFERROR(VLOOKUP("Resource"&amp;$B115,Descriptions!$A$4:$K$10000,8,FALSE),"add to description tab")</f>
        <v>0</v>
      </c>
      <c r="G115" s="76">
        <f>IFERROR(VLOOKUP("Resource"&amp;$B115,Descriptions!$A$4:$K$10000,9,FALSE),"add to description tab")</f>
        <v>0</v>
      </c>
      <c r="H115" s="76">
        <f>IFERROR(VLOOKUP("Resource"&amp;$B115,Descriptions!$A$4:$K$10000,10,FALSE),"add to description tab")</f>
        <v>0</v>
      </c>
      <c r="I115" s="76">
        <f>IFERROR(VLOOKUP("Resource"&amp;$B115,Descriptions!$A$4:$K$10000,11,FALSE),"add to description tab")</f>
        <v>0</v>
      </c>
    </row>
    <row r="116" spans="1:9" ht="14.25" customHeight="1" x14ac:dyDescent="0.25">
      <c r="A116" s="133"/>
      <c r="B116" s="118" t="s">
        <v>165</v>
      </c>
      <c r="C116" s="91" t="str">
        <f>IFERROR(VLOOKUP("Resource"&amp;$B116,Descriptions!$A$4:$F$10000,4,FALSE),"add to description tab")</f>
        <v>Medi-Cal Adminstrative Act</v>
      </c>
      <c r="D116" s="76" t="str">
        <f>UPPER(IFERROR(VLOOKUP("Resource"&amp;$B116,Descriptions!$A$4:$F$10000,5,FALSE),"add to description tab"))</f>
        <v>MAA</v>
      </c>
      <c r="E116" s="76">
        <f>IFERROR(VLOOKUP("Resource"&amp;$B116,Descriptions!$A$4:$K$10000,7,FALSE),"add to description tab")</f>
        <v>0</v>
      </c>
      <c r="F116" s="76">
        <f>IFERROR(VLOOKUP("Resource"&amp;$B116,Descriptions!$A$4:$K$10000,8,FALSE),"add to description tab")</f>
        <v>0</v>
      </c>
      <c r="G116" s="76" t="str">
        <f>IFERROR(VLOOKUP("Resource"&amp;$B116,Descriptions!$A$4:$K$10000,9,FALSE),"add to description tab")</f>
        <v>x</v>
      </c>
      <c r="H116" s="76" t="str">
        <f>IFERROR(VLOOKUP("Resource"&amp;$B116,Descriptions!$A$4:$K$10000,10,FALSE),"add to description tab")</f>
        <v>x</v>
      </c>
      <c r="I116" s="76" t="str">
        <f>IFERROR(VLOOKUP("Resource"&amp;$B116,Descriptions!$A$4:$K$10000,11,FALSE),"add to description tab")</f>
        <v>x</v>
      </c>
    </row>
    <row r="117" spans="1:9" ht="14.25" customHeight="1" x14ac:dyDescent="0.25">
      <c r="A117" s="133"/>
      <c r="B117" s="118" t="s">
        <v>166</v>
      </c>
      <c r="C117" s="91" t="str">
        <f>IFERROR(VLOOKUP("Resource"&amp;$B117,Descriptions!$A$4:$F$10000,4,FALSE),"add to description tab")</f>
        <v>Donations</v>
      </c>
      <c r="D117" s="76" t="str">
        <f>UPPER(IFERROR(VLOOKUP("Resource"&amp;$B117,Descriptions!$A$4:$F$10000,5,FALSE),"add to description tab"))</f>
        <v>SCHOOL DONATIONS</v>
      </c>
      <c r="E117" s="76">
        <f>IFERROR(VLOOKUP("Resource"&amp;$B117,Descriptions!$A$4:$K$10000,7,FALSE),"add to description tab")</f>
        <v>0</v>
      </c>
      <c r="F117" s="76">
        <f>IFERROR(VLOOKUP("Resource"&amp;$B117,Descriptions!$A$4:$K$10000,8,FALSE),"add to description tab")</f>
        <v>0</v>
      </c>
      <c r="G117" s="76">
        <f>IFERROR(VLOOKUP("Resource"&amp;$B117,Descriptions!$A$4:$K$10000,9,FALSE),"add to description tab")</f>
        <v>0</v>
      </c>
      <c r="H117" s="76">
        <f>IFERROR(VLOOKUP("Resource"&amp;$B117,Descriptions!$A$4:$K$10000,10,FALSE),"add to description tab")</f>
        <v>0</v>
      </c>
      <c r="I117" s="76">
        <f>IFERROR(VLOOKUP("Resource"&amp;$B117,Descriptions!$A$4:$K$10000,11,FALSE),"add to description tab")</f>
        <v>0</v>
      </c>
    </row>
    <row r="118" spans="1:9" ht="14.25" customHeight="1" thickBot="1" x14ac:dyDescent="0.3">
      <c r="A118" s="134"/>
      <c r="B118" s="118" t="s">
        <v>167</v>
      </c>
      <c r="C118" s="91" t="str">
        <f>IFERROR(VLOOKUP("Resource"&amp;$B118,Descriptions!$A$4:$F$10000,4,FALSE),"add to description tab")</f>
        <v>Fundraising</v>
      </c>
      <c r="D118" s="76" t="str">
        <f>UPPER(IFERROR(VLOOKUP("Resource"&amp;$B118,Descriptions!$A$4:$F$10000,5,FALSE),"add to description tab"))</f>
        <v>SCHOOL FUNDRAISING</v>
      </c>
      <c r="E118" s="76">
        <f>IFERROR(VLOOKUP("Resource"&amp;$B118,Descriptions!$A$4:$K$10000,7,FALSE),"add to description tab")</f>
        <v>0</v>
      </c>
      <c r="F118" s="76">
        <f>IFERROR(VLOOKUP("Resource"&amp;$B118,Descriptions!$A$4:$K$10000,8,FALSE),"add to description tab")</f>
        <v>0</v>
      </c>
      <c r="G118" s="76">
        <f>IFERROR(VLOOKUP("Resource"&amp;$B118,Descriptions!$A$4:$K$10000,9,FALSE),"add to description tab")</f>
        <v>0</v>
      </c>
      <c r="H118" s="76">
        <f>IFERROR(VLOOKUP("Resource"&amp;$B118,Descriptions!$A$4:$K$10000,10,FALSE),"add to description tab")</f>
        <v>0</v>
      </c>
      <c r="I118" s="76">
        <f>IFERROR(VLOOKUP("Resource"&amp;$B118,Descriptions!$A$4:$K$10000,11,FALSE),"add to description tab")</f>
        <v>0</v>
      </c>
    </row>
    <row r="119" spans="1:9" x14ac:dyDescent="0.25">
      <c r="B119" s="1"/>
      <c r="C119" s="1"/>
      <c r="D119" s="65"/>
    </row>
    <row r="120" spans="1:9" x14ac:dyDescent="0.25">
      <c r="B120" s="1"/>
      <c r="C120" s="1"/>
      <c r="D120" s="65"/>
    </row>
    <row r="121" spans="1:9" x14ac:dyDescent="0.25">
      <c r="B121" s="1"/>
      <c r="C121" s="1"/>
      <c r="D121" s="65"/>
    </row>
    <row r="122" spans="1:9" x14ac:dyDescent="0.25">
      <c r="B122" s="1"/>
      <c r="C122" s="1"/>
      <c r="D122" s="65"/>
    </row>
    <row r="123" spans="1:9" x14ac:dyDescent="0.25">
      <c r="B123" s="1"/>
      <c r="C123" s="1"/>
      <c r="D123" s="65"/>
    </row>
    <row r="124" spans="1:9" x14ac:dyDescent="0.25">
      <c r="B124" s="1"/>
      <c r="C124" s="1"/>
      <c r="D124" s="65"/>
    </row>
    <row r="125" spans="1:9" x14ac:dyDescent="0.25">
      <c r="B125" s="1"/>
      <c r="C125" s="1"/>
      <c r="D125" s="65"/>
    </row>
    <row r="126" spans="1:9" x14ac:dyDescent="0.25">
      <c r="B126" s="1"/>
      <c r="C126" s="1"/>
      <c r="D126" s="65"/>
    </row>
    <row r="127" spans="1:9" x14ac:dyDescent="0.25">
      <c r="B127" s="1"/>
      <c r="C127" s="1"/>
      <c r="D127" s="65"/>
    </row>
    <row r="128" spans="1:9" x14ac:dyDescent="0.25">
      <c r="B128" s="1"/>
      <c r="C128" s="1"/>
      <c r="D128" s="65"/>
    </row>
    <row r="129" spans="2:4" x14ac:dyDescent="0.25">
      <c r="B129" s="1"/>
      <c r="C129" s="1"/>
      <c r="D129" s="65"/>
    </row>
    <row r="130" spans="2:4" x14ac:dyDescent="0.25">
      <c r="B130" s="1"/>
      <c r="C130" s="1"/>
      <c r="D130" s="65"/>
    </row>
    <row r="131" spans="2:4" x14ac:dyDescent="0.25">
      <c r="B131" s="1"/>
      <c r="C131" s="1"/>
      <c r="D131" s="65"/>
    </row>
    <row r="132" spans="2:4" x14ac:dyDescent="0.25">
      <c r="B132" s="1"/>
      <c r="C132" s="1"/>
      <c r="D132" s="65"/>
    </row>
    <row r="133" spans="2:4" x14ac:dyDescent="0.25">
      <c r="B133" s="1"/>
      <c r="C133" s="1"/>
      <c r="D133" s="65"/>
    </row>
    <row r="134" spans="2:4" x14ac:dyDescent="0.25">
      <c r="B134" s="1"/>
      <c r="C134" s="1"/>
      <c r="D134" s="65"/>
    </row>
    <row r="135" spans="2:4" x14ac:dyDescent="0.25">
      <c r="B135" s="1"/>
      <c r="C135" s="1"/>
      <c r="D135" s="65"/>
    </row>
    <row r="136" spans="2:4" x14ac:dyDescent="0.25">
      <c r="B136" s="1"/>
      <c r="C136" s="1"/>
      <c r="D136" s="65"/>
    </row>
    <row r="137" spans="2:4" x14ac:dyDescent="0.25">
      <c r="B137" s="1"/>
      <c r="C137" s="1"/>
      <c r="D137" s="65"/>
    </row>
    <row r="138" spans="2:4" x14ac:dyDescent="0.25">
      <c r="B138" s="1"/>
      <c r="C138" s="1"/>
      <c r="D138" s="65"/>
    </row>
    <row r="139" spans="2:4" x14ac:dyDescent="0.25">
      <c r="B139" s="1"/>
      <c r="C139" s="1"/>
      <c r="D139" s="65"/>
    </row>
    <row r="140" spans="2:4" x14ac:dyDescent="0.25">
      <c r="B140" s="1"/>
      <c r="C140" s="1"/>
      <c r="D140" s="65"/>
    </row>
    <row r="141" spans="2:4" x14ac:dyDescent="0.25">
      <c r="B141" s="1"/>
      <c r="C141" s="1"/>
      <c r="D141" s="65"/>
    </row>
    <row r="142" spans="2:4" x14ac:dyDescent="0.25">
      <c r="B142" s="1"/>
      <c r="C142" s="1"/>
      <c r="D142" s="65"/>
    </row>
    <row r="143" spans="2:4" x14ac:dyDescent="0.25">
      <c r="B143" s="1"/>
      <c r="C143" s="1"/>
      <c r="D143" s="65"/>
    </row>
    <row r="144" spans="2:4" x14ac:dyDescent="0.25">
      <c r="B144" s="1"/>
      <c r="C144" s="1"/>
      <c r="D144" s="65"/>
    </row>
    <row r="145" spans="2:4" x14ac:dyDescent="0.25">
      <c r="B145" s="1"/>
      <c r="C145" s="1"/>
      <c r="D145" s="65"/>
    </row>
    <row r="146" spans="2:4" x14ac:dyDescent="0.25">
      <c r="B146" s="1"/>
      <c r="C146" s="1"/>
      <c r="D146" s="65"/>
    </row>
    <row r="147" spans="2:4" x14ac:dyDescent="0.25">
      <c r="B147" s="1"/>
      <c r="C147" s="1"/>
      <c r="D147" s="65"/>
    </row>
    <row r="148" spans="2:4" x14ac:dyDescent="0.25">
      <c r="B148" s="1"/>
      <c r="C148" s="1"/>
      <c r="D148" s="65"/>
    </row>
    <row r="149" spans="2:4" x14ac:dyDescent="0.25">
      <c r="B149" s="1"/>
      <c r="C149" s="1"/>
      <c r="D149" s="65"/>
    </row>
    <row r="150" spans="2:4" x14ac:dyDescent="0.25">
      <c r="B150" s="1"/>
      <c r="C150" s="1"/>
      <c r="D150" s="65"/>
    </row>
    <row r="151" spans="2:4" x14ac:dyDescent="0.25">
      <c r="B151" s="1"/>
      <c r="C151" s="1"/>
      <c r="D151" s="65"/>
    </row>
    <row r="152" spans="2:4" x14ac:dyDescent="0.25">
      <c r="B152" s="1"/>
      <c r="C152" s="1"/>
      <c r="D152" s="65"/>
    </row>
    <row r="153" spans="2:4" x14ac:dyDescent="0.25">
      <c r="B153" s="1"/>
      <c r="C153" s="1"/>
      <c r="D153" s="65"/>
    </row>
    <row r="154" spans="2:4" x14ac:dyDescent="0.25">
      <c r="B154" s="1"/>
      <c r="C154" s="1"/>
      <c r="D154" s="65"/>
    </row>
    <row r="155" spans="2:4" x14ac:dyDescent="0.25">
      <c r="B155" s="1"/>
      <c r="C155" s="1"/>
      <c r="D155" s="65"/>
    </row>
    <row r="156" spans="2:4" x14ac:dyDescent="0.25">
      <c r="B156" s="1"/>
      <c r="C156" s="1"/>
      <c r="D156" s="65"/>
    </row>
    <row r="157" spans="2:4" x14ac:dyDescent="0.25">
      <c r="B157" s="1"/>
      <c r="C157" s="1"/>
      <c r="D157" s="65"/>
    </row>
    <row r="158" spans="2:4" x14ac:dyDescent="0.25">
      <c r="B158" s="1"/>
      <c r="C158" s="1"/>
      <c r="D158" s="65"/>
    </row>
    <row r="159" spans="2:4" x14ac:dyDescent="0.25">
      <c r="B159" s="1"/>
      <c r="C159" s="1"/>
      <c r="D159" s="65"/>
    </row>
    <row r="160" spans="2:4" x14ac:dyDescent="0.25">
      <c r="B160" s="1"/>
      <c r="C160" s="1"/>
      <c r="D160" s="65"/>
    </row>
    <row r="161" spans="2:4" x14ac:dyDescent="0.25">
      <c r="B161" s="1"/>
      <c r="C161" s="1"/>
      <c r="D161" s="65"/>
    </row>
    <row r="162" spans="2:4" x14ac:dyDescent="0.25">
      <c r="B162" s="1"/>
      <c r="C162" s="1"/>
      <c r="D162" s="65"/>
    </row>
    <row r="163" spans="2:4" x14ac:dyDescent="0.25">
      <c r="B163" s="1"/>
      <c r="C163" s="1"/>
      <c r="D163" s="65"/>
    </row>
    <row r="164" spans="2:4" x14ac:dyDescent="0.25">
      <c r="B164" s="1"/>
      <c r="C164" s="1"/>
      <c r="D164" s="65"/>
    </row>
    <row r="165" spans="2:4" x14ac:dyDescent="0.25">
      <c r="B165" s="1"/>
      <c r="C165" s="1"/>
      <c r="D165" s="65"/>
    </row>
    <row r="166" spans="2:4" x14ac:dyDescent="0.25">
      <c r="B166" s="1"/>
      <c r="C166" s="1"/>
      <c r="D166" s="65"/>
    </row>
    <row r="167" spans="2:4" x14ac:dyDescent="0.25">
      <c r="B167" s="1"/>
      <c r="C167" s="1"/>
      <c r="D167" s="65"/>
    </row>
    <row r="168" spans="2:4" x14ac:dyDescent="0.25">
      <c r="B168" s="1"/>
      <c r="C168" s="1"/>
      <c r="D168" s="65"/>
    </row>
    <row r="169" spans="2:4" x14ac:dyDescent="0.25">
      <c r="B169" s="1"/>
      <c r="C169" s="1"/>
      <c r="D169" s="65"/>
    </row>
    <row r="170" spans="2:4" x14ac:dyDescent="0.25">
      <c r="B170" s="1"/>
      <c r="C170" s="1"/>
      <c r="D170" s="65"/>
    </row>
    <row r="171" spans="2:4" x14ac:dyDescent="0.25">
      <c r="B171" s="1"/>
      <c r="C171" s="1"/>
      <c r="D171" s="65"/>
    </row>
    <row r="172" spans="2:4" x14ac:dyDescent="0.25">
      <c r="B172" s="1"/>
      <c r="C172" s="1"/>
      <c r="D172" s="65"/>
    </row>
    <row r="173" spans="2:4" x14ac:dyDescent="0.25">
      <c r="B173" s="1"/>
      <c r="C173" s="1"/>
      <c r="D173" s="65"/>
    </row>
    <row r="174" spans="2:4" x14ac:dyDescent="0.25">
      <c r="B174" s="1"/>
      <c r="C174" s="1"/>
      <c r="D174" s="65"/>
    </row>
    <row r="175" spans="2:4" x14ac:dyDescent="0.25">
      <c r="B175" s="1"/>
      <c r="C175" s="1"/>
      <c r="D175" s="65"/>
    </row>
    <row r="176" spans="2:4" x14ac:dyDescent="0.25">
      <c r="B176" s="1"/>
      <c r="C176" s="1"/>
      <c r="D176" s="65"/>
    </row>
    <row r="177" spans="2:4" x14ac:dyDescent="0.25">
      <c r="B177" s="1"/>
      <c r="C177" s="1"/>
      <c r="D177" s="65"/>
    </row>
    <row r="178" spans="2:4" x14ac:dyDescent="0.25">
      <c r="B178" s="1"/>
      <c r="C178" s="1"/>
      <c r="D178" s="65"/>
    </row>
    <row r="179" spans="2:4" x14ac:dyDescent="0.25">
      <c r="B179" s="1"/>
      <c r="C179" s="1"/>
      <c r="D179" s="65"/>
    </row>
    <row r="180" spans="2:4" x14ac:dyDescent="0.25">
      <c r="B180" s="1"/>
      <c r="C180" s="1"/>
      <c r="D180" s="65"/>
    </row>
  </sheetData>
  <autoFilter ref="B1:I180" xr:uid="{00000000-0009-0000-0000-000003000000}">
    <filterColumn colId="4">
      <filters blank="1">
        <filter val="-"/>
      </filters>
    </filterColumn>
  </autoFilter>
  <mergeCells count="4">
    <mergeCell ref="A88:A118"/>
    <mergeCell ref="A3:A17"/>
    <mergeCell ref="A47:A85"/>
    <mergeCell ref="A19:A46"/>
  </mergeCells>
  <phoneticPr fontId="35" type="noConversion"/>
  <conditionalFormatting sqref="D3:I118">
    <cfRule type="containsText" dxfId="6" priority="1" operator="containsText" text="add to description">
      <formula>NOT(ISERROR(SEARCH("add to description",D3)))</formula>
    </cfRule>
  </conditionalFormatting>
  <pageMargins left="0.7" right="0.7" top="0.75" bottom="0.75" header="0.3" footer="0.3"/>
  <pageSetup orientation="portrait" verticalDpi="1200" r:id="rId1"/>
  <headerFooter>
    <oddHeader>&amp;R&amp;"Arial Black,Regular"&amp;10&amp;A</oddHeader>
    <oddFooter>&amp;C&amp;"Arial,Regular"&amp;10Page &amp;P of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workbookViewId="0"/>
  </sheetViews>
  <sheetFormatPr defaultRowHeight="15" x14ac:dyDescent="0.25"/>
  <cols>
    <col min="1" max="1" width="9.140625" style="57"/>
    <col min="2" max="2" width="17.28515625" bestFit="1" customWidth="1"/>
    <col min="3" max="3" width="18" style="66" hidden="1" customWidth="1"/>
    <col min="4" max="4" width="16.42578125" style="66" hidden="1" customWidth="1"/>
    <col min="5" max="5" width="10" style="66" hidden="1" customWidth="1"/>
    <col min="6" max="6" width="12" style="66" hidden="1" customWidth="1"/>
    <col min="7" max="7" width="7.85546875" style="66" hidden="1" customWidth="1"/>
  </cols>
  <sheetData>
    <row r="1" spans="1:7" ht="15.75" thickBot="1" x14ac:dyDescent="0.3">
      <c r="A1" s="68" t="s">
        <v>7</v>
      </c>
      <c r="B1" s="33" t="s">
        <v>57</v>
      </c>
      <c r="C1" s="81" t="s">
        <v>59</v>
      </c>
      <c r="D1" s="81" t="s">
        <v>60</v>
      </c>
      <c r="E1" s="81" t="s">
        <v>61</v>
      </c>
      <c r="F1" s="81" t="s">
        <v>62</v>
      </c>
      <c r="G1" s="81" t="s">
        <v>63</v>
      </c>
    </row>
    <row r="2" spans="1:7" x14ac:dyDescent="0.25">
      <c r="A2" s="69"/>
      <c r="B2" s="23"/>
    </row>
    <row r="3" spans="1:7" ht="16.5" customHeight="1" x14ac:dyDescent="0.25">
      <c r="A3" s="70" t="s">
        <v>168</v>
      </c>
      <c r="B3" s="41" t="str">
        <f>IFERROR(VLOOKUP("Year"&amp;$A3,Descriptions!$A$4:$F$10000,4,FALSE),"add to description tab")</f>
        <v>Current Fiscal Year</v>
      </c>
      <c r="C3" s="76">
        <f>IFERROR(VLOOKUP("Year"&amp;$A3,Descriptions!$A$4:$K$10000,7,FALSE),"add to description tab")</f>
        <v>0</v>
      </c>
      <c r="D3" s="76">
        <f>IFERROR(VLOOKUP("Year"&amp;$A3,Descriptions!$A$4:$K$10000,8,FALSE),"add to description tab")</f>
        <v>0</v>
      </c>
      <c r="E3" s="76">
        <f>IFERROR(VLOOKUP("Year"&amp;$A3,Descriptions!$A$4:$K$10000,9,FALSE),"add to description tab")</f>
        <v>0</v>
      </c>
      <c r="F3" s="76">
        <f>IFERROR(VLOOKUP("Year"&amp;$A3,Descriptions!$A$4:$K$10000,10,FALSE),"add to description tab")</f>
        <v>0</v>
      </c>
      <c r="G3" s="76">
        <f>IFERROR(VLOOKUP("Year"&amp;$A3,Descriptions!$A$4:$K$10000,11,FALSE),"add to description tab")</f>
        <v>0</v>
      </c>
    </row>
    <row r="4" spans="1:7" ht="16.5" hidden="1" customHeight="1" x14ac:dyDescent="0.25">
      <c r="A4" s="70" t="s">
        <v>20</v>
      </c>
      <c r="B4" s="41" t="str">
        <f>IFERROR(VLOOKUP("Year"&amp;$A4,Descriptions!$A$4:$F$10000,4,FALSE),"add to description tab")</f>
        <v>Pyr Yr</v>
      </c>
      <c r="C4" s="76" t="str">
        <f>IFERROR(VLOOKUP("Year"&amp;$A4,Descriptions!$A$4:$K$10000,7,FALSE),"add to description tab")</f>
        <v>x</v>
      </c>
      <c r="D4" s="76" t="str">
        <f>IFERROR(VLOOKUP("Year"&amp;$A4,Descriptions!$A$4:$K$10000,8,FALSE),"add to description tab")</f>
        <v>x</v>
      </c>
      <c r="E4" s="76" t="str">
        <f>IFERROR(VLOOKUP("Year"&amp;$A4,Descriptions!$A$4:$K$10000,9,FALSE),"add to description tab")</f>
        <v>x</v>
      </c>
      <c r="F4" s="76" t="str">
        <f>IFERROR(VLOOKUP("Year"&amp;$A4,Descriptions!$A$4:$K$10000,10,FALSE),"add to description tab")</f>
        <v>x</v>
      </c>
      <c r="G4" s="76" t="str">
        <f>IFERROR(VLOOKUP("Year"&amp;$A4,Descriptions!$A$4:$K$10000,11,FALSE),"add to description tab")</f>
        <v>x</v>
      </c>
    </row>
  </sheetData>
  <autoFilter ref="A1:B4" xr:uid="{00000000-0009-0000-0000-000004000000}"/>
  <pageMargins left="0.7" right="0.7" top="0.75" bottom="0.75" header="0.3" footer="0.3"/>
  <pageSetup orientation="portrait" verticalDpi="1200" r:id="rId1"/>
  <headerFooter>
    <oddHeader>&amp;R&amp;"Arial Black,Regular"&amp;10&amp;A</oddHeader>
    <oddFooter>&amp;C&amp;"Arial,Regular"&amp;10Page &amp;P of &amp;N</oddFooter>
  </headerFooter>
  <rowBreaks count="5" manualBreakCount="5">
    <brk id="27" max="16383" man="1"/>
    <brk id="31" max="16383" man="1"/>
    <brk id="48" max="16383" man="1"/>
    <brk id="63" max="16383" man="1"/>
    <brk id="87" max="16383" man="1"/>
  </rowBreaks>
  <ignoredErrors>
    <ignoredError sqref="A3:A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9"/>
  <sheetViews>
    <sheetView workbookViewId="0"/>
  </sheetViews>
  <sheetFormatPr defaultRowHeight="15" x14ac:dyDescent="0.25"/>
  <cols>
    <col min="1" max="1" width="12.7109375" customWidth="1"/>
    <col min="2" max="2" width="33.42578125" customWidth="1"/>
    <col min="3" max="3" width="18" style="66" hidden="1" customWidth="1"/>
    <col min="4" max="4" width="16.42578125" style="66" hidden="1" customWidth="1"/>
    <col min="5" max="5" width="10" style="66" hidden="1" customWidth="1"/>
    <col min="6" max="6" width="12" style="66" hidden="1" customWidth="1"/>
    <col min="7" max="7" width="7.85546875" style="66" hidden="1" customWidth="1"/>
  </cols>
  <sheetData>
    <row r="1" spans="1:7" ht="15.75" thickBot="1" x14ac:dyDescent="0.3">
      <c r="A1" s="34" t="s">
        <v>8</v>
      </c>
      <c r="B1" s="34" t="s">
        <v>57</v>
      </c>
      <c r="C1" s="81" t="s">
        <v>59</v>
      </c>
      <c r="D1" s="81" t="s">
        <v>60</v>
      </c>
      <c r="E1" s="81" t="s">
        <v>61</v>
      </c>
      <c r="F1" s="81" t="s">
        <v>62</v>
      </c>
      <c r="G1" s="81" t="s">
        <v>63</v>
      </c>
    </row>
    <row r="2" spans="1:7" s="1" customFormat="1" x14ac:dyDescent="0.25">
      <c r="A2" s="24"/>
      <c r="B2" s="24"/>
      <c r="C2" s="65"/>
      <c r="D2" s="65"/>
      <c r="E2" s="65"/>
      <c r="F2" s="65"/>
      <c r="G2" s="65"/>
    </row>
    <row r="3" spans="1:7" x14ac:dyDescent="0.25">
      <c r="A3" s="103" t="s">
        <v>21</v>
      </c>
      <c r="B3" s="42" t="str">
        <f>IFERROR(VLOOKUP("Goal"&amp;$A3,Descriptions!$A$4:$F$10000,4,FALSE),"add to description tab")</f>
        <v>Undistributed</v>
      </c>
      <c r="C3" s="76">
        <f>IFERROR(VLOOKUP("Goal"&amp;$A3,Descriptions!$A$4:$K$10000,7,FALSE),"add to description tab")</f>
        <v>0</v>
      </c>
      <c r="D3" s="76">
        <f>IFERROR(VLOOKUP("Goal"&amp;$A3,Descriptions!$A$4:$K$10000,8,FALSE),"add to description tab")</f>
        <v>0</v>
      </c>
      <c r="E3" s="76">
        <f>IFERROR(VLOOKUP("Goal"&amp;$A3,Descriptions!$A$4:$K$10000,9,FALSE),"add to description tab")</f>
        <v>0</v>
      </c>
      <c r="F3" s="76">
        <f>IFERROR(VLOOKUP("Goal"&amp;$A3,Descriptions!$A$4:$K$10000,10,FALSE),"add to description tab")</f>
        <v>0</v>
      </c>
      <c r="G3" s="76">
        <f>IFERROR(VLOOKUP("Goal"&amp;$A3,Descriptions!$A$4:$K$10000,11,FALSE),"add to description tab")</f>
        <v>0</v>
      </c>
    </row>
    <row r="4" spans="1:7" x14ac:dyDescent="0.25">
      <c r="A4" s="103" t="s">
        <v>23</v>
      </c>
      <c r="B4" s="42" t="str">
        <f>IFERROR(VLOOKUP("Goal"&amp;$A4,Descriptions!$A$4:$F$10000,4,FALSE),"add to description tab")</f>
        <v>Regular Education/K-12</v>
      </c>
      <c r="C4" s="76">
        <f>IFERROR(VLOOKUP("Goal"&amp;$A4,Descriptions!$A$4:$K$10000,7,FALSE),"add to description tab")</f>
        <v>0</v>
      </c>
      <c r="D4" s="76">
        <f>IFERROR(VLOOKUP("Goal"&amp;$A4,Descriptions!$A$4:$K$10000,8,FALSE),"add to description tab")</f>
        <v>0</v>
      </c>
      <c r="E4" s="76">
        <f>IFERROR(VLOOKUP("Goal"&amp;$A4,Descriptions!$A$4:$K$10000,9,FALSE),"add to description tab")</f>
        <v>0</v>
      </c>
      <c r="F4" s="76">
        <f>IFERROR(VLOOKUP("Goal"&amp;$A4,Descriptions!$A$4:$K$10000,10,FALSE),"add to description tab")</f>
        <v>0</v>
      </c>
      <c r="G4" s="76">
        <f>IFERROR(VLOOKUP("Goal"&amp;$A4,Descriptions!$A$4:$K$10000,11,FALSE),"add to description tab")</f>
        <v>0</v>
      </c>
    </row>
    <row r="5" spans="1:7" x14ac:dyDescent="0.25">
      <c r="A5" s="103" t="s">
        <v>169</v>
      </c>
      <c r="B5" s="42" t="str">
        <f>IFERROR(VLOOKUP("Goal"&amp;$A5,Descriptions!$A$4:$F$10000,4,FALSE),"add to description tab")</f>
        <v>Alternative Schools</v>
      </c>
      <c r="C5" s="76">
        <f>IFERROR(VLOOKUP("Goal"&amp;$A5,Descriptions!$A$4:$K$10000,7,FALSE),"add to description tab")</f>
        <v>0</v>
      </c>
      <c r="D5" s="76">
        <f>IFERROR(VLOOKUP("Goal"&amp;$A5,Descriptions!$A$4:$K$10000,8,FALSE),"add to description tab")</f>
        <v>0</v>
      </c>
      <c r="E5" s="76" t="str">
        <f>IFERROR(VLOOKUP("Goal"&amp;$A5,Descriptions!$A$4:$K$10000,9,FALSE),"add to description tab")</f>
        <v>x</v>
      </c>
      <c r="F5" s="76" t="str">
        <f>IFERROR(VLOOKUP("Goal"&amp;$A5,Descriptions!$A$4:$K$10000,10,FALSE),"add to description tab")</f>
        <v>x</v>
      </c>
      <c r="G5" s="76" t="str">
        <f>IFERROR(VLOOKUP("Goal"&amp;$A5,Descriptions!$A$4:$K$10000,11,FALSE),"add to description tab")</f>
        <v>x</v>
      </c>
    </row>
    <row r="6" spans="1:7" x14ac:dyDescent="0.25">
      <c r="A6" s="103" t="s">
        <v>170</v>
      </c>
      <c r="B6" s="42" t="str">
        <f>IFERROR(VLOOKUP("Goal"&amp;$A6,Descriptions!$A$4:$F$10000,4,FALSE),"add to description tab")</f>
        <v>Continuation Schools</v>
      </c>
      <c r="C6" s="76">
        <f>IFERROR(VLOOKUP("Goal"&amp;$A6,Descriptions!$A$4:$K$10000,7,FALSE),"add to description tab")</f>
        <v>0</v>
      </c>
      <c r="D6" s="76">
        <f>IFERROR(VLOOKUP("Goal"&amp;$A6,Descriptions!$A$4:$K$10000,8,FALSE),"add to description tab")</f>
        <v>0</v>
      </c>
      <c r="E6" s="76">
        <f>IFERROR(VLOOKUP("Goal"&amp;$A6,Descriptions!$A$4:$K$10000,9,FALSE),"add to description tab")</f>
        <v>0</v>
      </c>
      <c r="F6" s="76">
        <f>IFERROR(VLOOKUP("Goal"&amp;$A6,Descriptions!$A$4:$K$10000,10,FALSE),"add to description tab")</f>
        <v>0</v>
      </c>
      <c r="G6" s="76">
        <f>IFERROR(VLOOKUP("Goal"&amp;$A6,Descriptions!$A$4:$K$10000,11,FALSE),"add to description tab")</f>
        <v>0</v>
      </c>
    </row>
    <row r="7" spans="1:7" x14ac:dyDescent="0.25">
      <c r="A7" s="103" t="s">
        <v>171</v>
      </c>
      <c r="B7" s="42" t="str">
        <f>IFERROR(VLOOKUP("Goal"&amp;$A7,Descriptions!$A$4:$F$10000,4,FALSE),"add to description tab")</f>
        <v>Independent Study Centers</v>
      </c>
      <c r="C7" s="76">
        <f>IFERROR(VLOOKUP("Goal"&amp;$A7,Descriptions!$A$4:$K$10000,7,FALSE),"add to description tab")</f>
        <v>0</v>
      </c>
      <c r="D7" s="76">
        <f>IFERROR(VLOOKUP("Goal"&amp;$A7,Descriptions!$A$4:$K$10000,8,FALSE),"add to description tab")</f>
        <v>0</v>
      </c>
      <c r="E7" s="76">
        <f>IFERROR(VLOOKUP("Goal"&amp;$A7,Descriptions!$A$4:$K$10000,9,FALSE),"add to description tab")</f>
        <v>0</v>
      </c>
      <c r="F7" s="76">
        <f>IFERROR(VLOOKUP("Goal"&amp;$A7,Descriptions!$A$4:$K$10000,10,FALSE),"add to description tab")</f>
        <v>0</v>
      </c>
      <c r="G7" s="76">
        <f>IFERROR(VLOOKUP("Goal"&amp;$A7,Descriptions!$A$4:$K$10000,11,FALSE),"add to description tab")</f>
        <v>0</v>
      </c>
    </row>
    <row r="8" spans="1:7" x14ac:dyDescent="0.25">
      <c r="A8" s="103" t="s">
        <v>117</v>
      </c>
      <c r="B8" s="42" t="str">
        <f>IFERROR(VLOOKUP("Goal"&amp;$A8,Descriptions!$A$4:$F$10000,4,FALSE),"add to description tab")</f>
        <v>Community Day Schools</v>
      </c>
      <c r="C8" s="76">
        <f>IFERROR(VLOOKUP("Goal"&amp;$A8,Descriptions!$A$4:$K$10000,7,FALSE),"add to description tab")</f>
        <v>0</v>
      </c>
      <c r="D8" s="76">
        <f>IFERROR(VLOOKUP("Goal"&amp;$A8,Descriptions!$A$4:$K$10000,8,FALSE),"add to description tab")</f>
        <v>0</v>
      </c>
      <c r="E8" s="76">
        <f>IFERROR(VLOOKUP("Goal"&amp;$A8,Descriptions!$A$4:$K$10000,9,FALSE),"add to description tab")</f>
        <v>0</v>
      </c>
      <c r="F8" s="76">
        <f>IFERROR(VLOOKUP("Goal"&amp;$A8,Descriptions!$A$4:$K$10000,10,FALSE),"add to description tab")</f>
        <v>0</v>
      </c>
      <c r="G8" s="76">
        <f>IFERROR(VLOOKUP("Goal"&amp;$A8,Descriptions!$A$4:$K$10000,11,FALSE),"add to description tab")</f>
        <v>0</v>
      </c>
    </row>
    <row r="9" spans="1:7" x14ac:dyDescent="0.25">
      <c r="A9" s="103" t="s">
        <v>172</v>
      </c>
      <c r="B9" s="42" t="str">
        <f>IFERROR(VLOOKUP("Goal"&amp;$A9,Descriptions!$A$4:$F$10000,4,FALSE),"add to description tab")</f>
        <v>Career Technical Education</v>
      </c>
      <c r="C9" s="76">
        <f>IFERROR(VLOOKUP("Goal"&amp;$A9,Descriptions!$A$4:$K$10000,7,FALSE),"add to description tab")</f>
        <v>0</v>
      </c>
      <c r="D9" s="76">
        <f>IFERROR(VLOOKUP("Goal"&amp;$A9,Descriptions!$A$4:$K$10000,8,FALSE),"add to description tab")</f>
        <v>0</v>
      </c>
      <c r="E9" s="76">
        <f>IFERROR(VLOOKUP("Goal"&amp;$A9,Descriptions!$A$4:$K$10000,9,FALSE),"add to description tab")</f>
        <v>0</v>
      </c>
      <c r="F9" s="76">
        <f>IFERROR(VLOOKUP("Goal"&amp;$A9,Descriptions!$A$4:$K$10000,10,FALSE),"add to description tab")</f>
        <v>0</v>
      </c>
      <c r="G9" s="76">
        <f>IFERROR(VLOOKUP("Goal"&amp;$A9,Descriptions!$A$4:$K$10000,11,FALSE),"add to description tab")</f>
        <v>0</v>
      </c>
    </row>
    <row r="10" spans="1:7" x14ac:dyDescent="0.25">
      <c r="A10" s="103" t="s">
        <v>173</v>
      </c>
      <c r="B10" s="42" t="str">
        <f>IFERROR(VLOOKUP("Goal"&amp;$A10,Descriptions!$A$4:$F$10000,4,FALSE),"add to description tab")</f>
        <v>Regular Education/Adult</v>
      </c>
      <c r="C10" s="76">
        <f>IFERROR(VLOOKUP("Goal"&amp;$A10,Descriptions!$A$4:$K$10000,7,FALSE),"add to description tab")</f>
        <v>0</v>
      </c>
      <c r="D10" s="76">
        <f>IFERROR(VLOOKUP("Goal"&amp;$A10,Descriptions!$A$4:$K$10000,8,FALSE),"add to description tab")</f>
        <v>0</v>
      </c>
      <c r="E10" s="76" t="str">
        <f>IFERROR(VLOOKUP("Goal"&amp;$A10,Descriptions!$A$4:$K$10000,9,FALSE),"add to description tab")</f>
        <v>x</v>
      </c>
      <c r="F10" s="76" t="str">
        <f>IFERROR(VLOOKUP("Goal"&amp;$A10,Descriptions!$A$4:$K$10000,10,FALSE),"add to description tab")</f>
        <v>x</v>
      </c>
      <c r="G10" s="76" t="str">
        <f>IFERROR(VLOOKUP("Goal"&amp;$A10,Descriptions!$A$4:$K$10000,11,FALSE),"add to description tab")</f>
        <v>x</v>
      </c>
    </row>
    <row r="11" spans="1:7" x14ac:dyDescent="0.25">
      <c r="A11" s="103" t="s">
        <v>174</v>
      </c>
      <c r="B11" s="42" t="str">
        <f>IFERROR(VLOOKUP("Goal"&amp;$A11,Descriptions!$A$4:$F$10000,4,FALSE),"add to description tab")</f>
        <v>Adult Career Technical Education</v>
      </c>
      <c r="C11" s="76">
        <f>IFERROR(VLOOKUP("Goal"&amp;$A11,Descriptions!$A$4:$K$10000,7,FALSE),"add to description tab")</f>
        <v>0</v>
      </c>
      <c r="D11" s="76">
        <f>IFERROR(VLOOKUP("Goal"&amp;$A11,Descriptions!$A$4:$K$10000,8,FALSE),"add to description tab")</f>
        <v>0</v>
      </c>
      <c r="E11" s="76" t="str">
        <f>IFERROR(VLOOKUP("Goal"&amp;$A11,Descriptions!$A$4:$K$10000,9,FALSE),"add to description tab")</f>
        <v>x</v>
      </c>
      <c r="F11" s="76" t="str">
        <f>IFERROR(VLOOKUP("Goal"&amp;$A11,Descriptions!$A$4:$K$10000,10,FALSE),"add to description tab")</f>
        <v>x</v>
      </c>
      <c r="G11" s="76" t="str">
        <f>IFERROR(VLOOKUP("Goal"&amp;$A11,Descriptions!$A$4:$K$10000,11,FALSE),"add to description tab")</f>
        <v>x</v>
      </c>
    </row>
    <row r="12" spans="1:7" x14ac:dyDescent="0.25">
      <c r="A12" s="103" t="s">
        <v>175</v>
      </c>
      <c r="B12" s="42" t="str">
        <f>IFERROR(VLOOKUP("Goal"&amp;$A12,Descriptions!$A$4:$F$10000,4,FALSE),"add to description tab")</f>
        <v>Bilingual</v>
      </c>
      <c r="C12" s="76">
        <f>IFERROR(VLOOKUP("Goal"&amp;$A12,Descriptions!$A$4:$K$10000,7,FALSE),"add to description tab")</f>
        <v>0</v>
      </c>
      <c r="D12" s="76" t="str">
        <f>IFERROR(VLOOKUP("Goal"&amp;$A12,Descriptions!$A$4:$K$10000,8,FALSE),"add to description tab")</f>
        <v>x</v>
      </c>
      <c r="E12" s="76" t="str">
        <f>IFERROR(VLOOKUP("Goal"&amp;$A12,Descriptions!$A$4:$K$10000,9,FALSE),"add to description tab")</f>
        <v>x</v>
      </c>
      <c r="F12" s="76" t="str">
        <f>IFERROR(VLOOKUP("Goal"&amp;$A12,Descriptions!$A$4:$K$10000,10,FALSE),"add to description tab")</f>
        <v>x</v>
      </c>
      <c r="G12" s="76" t="str">
        <f>IFERROR(VLOOKUP("Goal"&amp;$A12,Descriptions!$A$4:$K$10000,11,FALSE),"add to description tab")</f>
        <v>x</v>
      </c>
    </row>
    <row r="13" spans="1:7" x14ac:dyDescent="0.25">
      <c r="A13" s="103" t="s">
        <v>176</v>
      </c>
      <c r="B13" s="42" t="str">
        <f>IFERROR(VLOOKUP("Goal"&amp;$A13,Descriptions!$A$4:$F$10000,4,FALSE),"add to description tab")</f>
        <v>Special Education-Unspecified</v>
      </c>
      <c r="C13" s="76">
        <f>IFERROR(VLOOKUP("Goal"&amp;$A13,Descriptions!$A$4:$K$10000,7,FALSE),"add to description tab")</f>
        <v>0</v>
      </c>
      <c r="D13" s="76">
        <f>IFERROR(VLOOKUP("Goal"&amp;$A13,Descriptions!$A$4:$K$10000,8,FALSE),"add to description tab")</f>
        <v>0</v>
      </c>
      <c r="E13" s="76">
        <f>IFERROR(VLOOKUP("Goal"&amp;$A13,Descriptions!$A$4:$K$10000,9,FALSE),"add to description tab")</f>
        <v>0</v>
      </c>
      <c r="F13" s="76">
        <f>IFERROR(VLOOKUP("Goal"&amp;$A13,Descriptions!$A$4:$K$10000,10,FALSE),"add to description tab")</f>
        <v>0</v>
      </c>
      <c r="G13" s="76">
        <f>IFERROR(VLOOKUP("Goal"&amp;$A13,Descriptions!$A$4:$K$10000,11,FALSE),"add to description tab")</f>
        <v>0</v>
      </c>
    </row>
    <row r="14" spans="1:7" x14ac:dyDescent="0.25">
      <c r="A14" s="103" t="s">
        <v>177</v>
      </c>
      <c r="B14" s="42" t="str">
        <f>IFERROR(VLOOKUP("Goal"&amp;$A14,Descriptions!$A$4:$F$10000,4,FALSE),"add to description tab")</f>
        <v>SpEd Preschool Students</v>
      </c>
      <c r="C14" s="76">
        <f>IFERROR(VLOOKUP("Goal"&amp;$A14,Descriptions!$A$4:$K$10000,7,FALSE),"add to description tab")</f>
        <v>0</v>
      </c>
      <c r="D14" s="76">
        <f>IFERROR(VLOOKUP("Goal"&amp;$A14,Descriptions!$A$4:$K$10000,8,FALSE),"add to description tab")</f>
        <v>0</v>
      </c>
      <c r="E14" s="76">
        <f>IFERROR(VLOOKUP("Goal"&amp;$A14,Descriptions!$A$4:$K$10000,9,FALSE),"add to description tab")</f>
        <v>0</v>
      </c>
      <c r="F14" s="76">
        <f>IFERROR(VLOOKUP("Goal"&amp;$A14,Descriptions!$A$4:$K$10000,10,FALSE),"add to description tab")</f>
        <v>0</v>
      </c>
      <c r="G14" s="76">
        <f>IFERROR(VLOOKUP("Goal"&amp;$A14,Descriptions!$A$4:$K$10000,11,FALSE),"add to description tab")</f>
        <v>0</v>
      </c>
    </row>
    <row r="15" spans="1:7" x14ac:dyDescent="0.25">
      <c r="A15" s="103" t="s">
        <v>3569</v>
      </c>
      <c r="B15" s="42" t="str">
        <f>IFERROR(VLOOKUP("Goal"&amp;$A15,Descriptions!$A$4:$F$10000,4,FALSE),"add to description tab")</f>
        <v>SpEd-Age5-22</v>
      </c>
      <c r="C15" s="76">
        <f>IFERROR(VLOOKUP("Goal"&amp;$A15,Descriptions!$A$4:$K$10000,7,FALSE),"add to description tab")</f>
        <v>0</v>
      </c>
      <c r="D15" s="76">
        <f>IFERROR(VLOOKUP("Goal"&amp;$A15,Descriptions!$A$4:$K$10000,8,FALSE),"add to description tab")</f>
        <v>0</v>
      </c>
      <c r="E15" s="76">
        <f>IFERROR(VLOOKUP("Goal"&amp;$A15,Descriptions!$A$4:$K$10000,9,FALSE),"add to description tab")</f>
        <v>0</v>
      </c>
      <c r="F15" s="76">
        <f>IFERROR(VLOOKUP("Goal"&amp;$A15,Descriptions!$A$4:$K$10000,10,FALSE),"add to description tab")</f>
        <v>0</v>
      </c>
      <c r="G15" s="76">
        <f>IFERROR(VLOOKUP("Goal"&amp;$A15,Descriptions!$A$4:$K$10000,11,FALSE),"add to description tab")</f>
        <v>0</v>
      </c>
    </row>
    <row r="16" spans="1:7" x14ac:dyDescent="0.25">
      <c r="A16" s="103" t="s">
        <v>181</v>
      </c>
      <c r="B16" s="42" t="str">
        <f>IFERROR(VLOOKUP("Goal"&amp;$A16,Descriptions!$A$4:$F$10000,4,FALSE),"add to description tab")</f>
        <v>Use goal 3800</v>
      </c>
      <c r="C16" s="76">
        <f>IFERROR(VLOOKUP("Goal"&amp;$A16,Descriptions!$A$4:$K$10000,7,FALSE),"add to description tab")</f>
        <v>0</v>
      </c>
      <c r="D16" s="76">
        <f>IFERROR(VLOOKUP("Goal"&amp;$A16,Descriptions!$A$4:$K$10000,8,FALSE),"add to description tab")</f>
        <v>0</v>
      </c>
      <c r="E16" s="76" t="str">
        <f>IFERROR(VLOOKUP("Goal"&amp;$A16,Descriptions!$A$4:$K$10000,9,FALSE),"add to description tab")</f>
        <v>x</v>
      </c>
      <c r="F16" s="76" t="str">
        <f>IFERROR(VLOOKUP("Goal"&amp;$A16,Descriptions!$A$4:$K$10000,10,FALSE),"add to description tab")</f>
        <v>x</v>
      </c>
      <c r="G16" s="76" t="str">
        <f>IFERROR(VLOOKUP("Goal"&amp;$A16,Descriptions!$A$4:$K$10000,11,FALSE),"add to description tab")</f>
        <v>x</v>
      </c>
    </row>
    <row r="17" spans="1:7" x14ac:dyDescent="0.25">
      <c r="A17" s="103" t="s">
        <v>182</v>
      </c>
      <c r="B17" s="42" t="str">
        <f>IFERROR(VLOOKUP("Goal"&amp;$A17,Descriptions!$A$4:$F$10000,4,FALSE),"add to description tab")</f>
        <v>Nonagency-Educational</v>
      </c>
      <c r="C17" s="76">
        <f>IFERROR(VLOOKUP("Goal"&amp;$A17,Descriptions!$A$4:$K$10000,7,FALSE),"add to description tab")</f>
        <v>0</v>
      </c>
      <c r="D17" s="76">
        <f>IFERROR(VLOOKUP("Goal"&amp;$A17,Descriptions!$A$4:$K$10000,8,FALSE),"add to description tab")</f>
        <v>0</v>
      </c>
      <c r="E17" s="76" t="str">
        <f>IFERROR(VLOOKUP("Goal"&amp;$A17,Descriptions!$A$4:$K$10000,9,FALSE),"add to description tab")</f>
        <v>x</v>
      </c>
      <c r="F17" s="76" t="str">
        <f>IFERROR(VLOOKUP("Goal"&amp;$A17,Descriptions!$A$4:$K$10000,10,FALSE),"add to description tab")</f>
        <v>x</v>
      </c>
      <c r="G17" s="76" t="str">
        <f>IFERROR(VLOOKUP("Goal"&amp;$A17,Descriptions!$A$4:$K$10000,11,FALSE),"add to description tab")</f>
        <v>x</v>
      </c>
    </row>
    <row r="18" spans="1:7" x14ac:dyDescent="0.25">
      <c r="A18" s="103" t="s">
        <v>183</v>
      </c>
      <c r="B18" s="42" t="str">
        <f>IFERROR(VLOOKUP("Goal"&amp;$A18,Descriptions!$A$4:$F$10000,4,FALSE),"add to description tab")</f>
        <v>Nonagency-Other</v>
      </c>
      <c r="C18" s="76">
        <f>IFERROR(VLOOKUP("Goal"&amp;$A18,Descriptions!$A$4:$K$10000,7,FALSE),"add to description tab")</f>
        <v>0</v>
      </c>
      <c r="D18" s="76">
        <f>IFERROR(VLOOKUP("Goal"&amp;$A18,Descriptions!$A$4:$K$10000,8,FALSE),"add to description tab")</f>
        <v>0</v>
      </c>
      <c r="E18" s="76" t="str">
        <f>IFERROR(VLOOKUP("Goal"&amp;$A18,Descriptions!$A$4:$K$10000,9,FALSE),"add to description tab")</f>
        <v>x</v>
      </c>
      <c r="F18" s="76" t="str">
        <f>IFERROR(VLOOKUP("Goal"&amp;$A18,Descriptions!$A$4:$K$10000,10,FALSE),"add to description tab")</f>
        <v>x</v>
      </c>
      <c r="G18" s="76" t="str">
        <f>IFERROR(VLOOKUP("Goal"&amp;$A18,Descriptions!$A$4:$K$10000,11,FALSE),"add to description tab")</f>
        <v>x</v>
      </c>
    </row>
    <row r="19" spans="1:7" x14ac:dyDescent="0.25">
      <c r="A19" s="103" t="s">
        <v>184</v>
      </c>
      <c r="B19" s="42" t="str">
        <f>IFERROR(VLOOKUP("Goal"&amp;$A19,Descriptions!$A$4:$F$10000,4,FALSE),"add to description tab")</f>
        <v>Community Svcs</v>
      </c>
      <c r="C19" s="76">
        <f>IFERROR(VLOOKUP("Goal"&amp;$A19,Descriptions!$A$4:$K$10000,7,FALSE),"add to description tab")</f>
        <v>0</v>
      </c>
      <c r="D19" s="76">
        <f>IFERROR(VLOOKUP("Goal"&amp;$A19,Descriptions!$A$4:$K$10000,8,FALSE),"add to description tab")</f>
        <v>0</v>
      </c>
      <c r="E19" s="76" t="str">
        <f>IFERROR(VLOOKUP("Goal"&amp;$A19,Descriptions!$A$4:$K$10000,9,FALSE),"add to description tab")</f>
        <v>x</v>
      </c>
      <c r="F19" s="76" t="str">
        <f>IFERROR(VLOOKUP("Goal"&amp;$A19,Descriptions!$A$4:$K$10000,10,FALSE),"add to description tab")</f>
        <v>x</v>
      </c>
      <c r="G19" s="76" t="str">
        <f>IFERROR(VLOOKUP("Goal"&amp;$A19,Descriptions!$A$4:$K$10000,11,FALSE),"add to description tab")</f>
        <v>x</v>
      </c>
    </row>
  </sheetData>
  <autoFilter ref="A1:G19" xr:uid="{00000000-0001-0000-0500-000000000000}"/>
  <pageMargins left="0.7" right="0.7" top="0.75" bottom="0.75" header="0.3" footer="0.3"/>
  <pageSetup orientation="portrait" verticalDpi="1200" r:id="rId1"/>
  <headerFooter>
    <oddHeader>&amp;R&amp;"Arial Black,Regular"&amp;10&amp;A</oddHeader>
    <oddFooter>&amp;C&amp;"Arial,Regular"&amp;10Page &amp;P of &amp;N</oddFooter>
  </headerFooter>
  <rowBreaks count="5" manualBreakCount="5">
    <brk id="22" max="16383" man="1"/>
    <brk id="26" max="16383" man="1"/>
    <brk id="43" max="16383" man="1"/>
    <brk id="58" max="16383" man="1"/>
    <brk id="82"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9"/>
  <sheetViews>
    <sheetView workbookViewId="0"/>
  </sheetViews>
  <sheetFormatPr defaultRowHeight="15" x14ac:dyDescent="0.25"/>
  <cols>
    <col min="1" max="1" width="4.140625" bestFit="1" customWidth="1"/>
    <col min="2" max="2" width="9.42578125" customWidth="1"/>
    <col min="3" max="3" width="13.28515625" customWidth="1"/>
    <col min="4" max="4" width="28.140625" bestFit="1" customWidth="1"/>
    <col min="5" max="5" width="25.5703125" style="66" customWidth="1"/>
    <col min="6" max="6" width="18" hidden="1" customWidth="1"/>
    <col min="7" max="7" width="16.42578125" hidden="1" customWidth="1"/>
    <col min="8" max="8" width="10" hidden="1" customWidth="1"/>
    <col min="9" max="9" width="12" hidden="1" customWidth="1"/>
    <col min="10" max="10" width="7.85546875" hidden="1" customWidth="1"/>
  </cols>
  <sheetData>
    <row r="1" spans="1:10" ht="15.75" thickBot="1" x14ac:dyDescent="0.3">
      <c r="C1" s="35" t="s">
        <v>9</v>
      </c>
      <c r="D1" s="35" t="s">
        <v>57</v>
      </c>
      <c r="E1" s="71" t="s">
        <v>58</v>
      </c>
      <c r="F1" s="59" t="s">
        <v>59</v>
      </c>
      <c r="G1" s="59" t="s">
        <v>60</v>
      </c>
      <c r="H1" s="59" t="s">
        <v>61</v>
      </c>
      <c r="I1" s="59" t="s">
        <v>62</v>
      </c>
      <c r="J1" s="59" t="s">
        <v>63</v>
      </c>
    </row>
    <row r="2" spans="1:10" s="1" customFormat="1" x14ac:dyDescent="0.25">
      <c r="C2" s="25"/>
      <c r="D2" s="25"/>
      <c r="E2" s="72"/>
    </row>
    <row r="3" spans="1:10" ht="15.75" customHeight="1" thickBot="1" x14ac:dyDescent="0.3">
      <c r="C3" s="104" t="s">
        <v>21</v>
      </c>
      <c r="D3" s="43" t="str">
        <f>IFERROR(VLOOKUP("Function"&amp;$C3,Descriptions!$A$4:$F$10000,4,FALSE),"add to description tab")</f>
        <v>Revenues &amp; Balance Sheet</v>
      </c>
      <c r="E3" s="76" t="str">
        <f>UPPER(IFERROR(VLOOKUP("Function"&amp;$C3,Descriptions!$A$4:$F$10000,5,FALSE),"add to description tab"))</f>
        <v/>
      </c>
      <c r="F3" s="76">
        <f>IFERROR(VLOOKUP("Function"&amp;$C3,Descriptions!$A$4:$K$10000,7,FALSE),"add to description tab")</f>
        <v>0</v>
      </c>
      <c r="G3" s="76">
        <f>IFERROR(VLOOKUP("Function"&amp;$C3,Descriptions!$A$4:$K$10000,8,FALSE),"add to description tab")</f>
        <v>0</v>
      </c>
      <c r="H3" s="76">
        <f>IFERROR(VLOOKUP("Function"&amp;$C3,Descriptions!$A$4:$K$10000,9,FALSE),"add to description tab")</f>
        <v>0</v>
      </c>
      <c r="I3" s="76">
        <f>IFERROR(VLOOKUP("Function"&amp;$C3,Descriptions!$A$4:$K$10000,10,FALSE),"add to description tab")</f>
        <v>0</v>
      </c>
      <c r="J3" s="76">
        <f>IFERROR(VLOOKUP("Function"&amp;$C3,Descriptions!$A$4:$K$10000,11,FALSE),"add to description tab")</f>
        <v>0</v>
      </c>
    </row>
    <row r="4" spans="1:10" ht="15" customHeight="1" x14ac:dyDescent="0.25">
      <c r="B4" s="147" t="s">
        <v>185</v>
      </c>
      <c r="C4" s="104" t="s">
        <v>24</v>
      </c>
      <c r="D4" s="43" t="str">
        <f>IFERROR(VLOOKUP("Function"&amp;$C4,Descriptions!$A$4:$F$10000,4,FALSE),"add to description tab")</f>
        <v>Instruction</v>
      </c>
      <c r="E4" s="76" t="str">
        <f>UPPER(IFERROR(VLOOKUP("Function"&amp;$C4,Descriptions!$A$4:$F$10000,5,FALSE),"add to description tab"))</f>
        <v>DISTRICT</v>
      </c>
      <c r="F4" s="76">
        <f>IFERROR(VLOOKUP("Function"&amp;$C4,Descriptions!$A$4:$K$10000,7,FALSE),"add to description tab")</f>
        <v>0</v>
      </c>
      <c r="G4" s="76">
        <f>IFERROR(VLOOKUP("Function"&amp;$C4,Descriptions!$A$4:$K$10000,8,FALSE),"add to description tab")</f>
        <v>0</v>
      </c>
      <c r="H4" s="76">
        <f>IFERROR(VLOOKUP("Function"&amp;$C4,Descriptions!$A$4:$K$10000,9,FALSE),"add to description tab")</f>
        <v>0</v>
      </c>
      <c r="I4" s="76">
        <f>IFERROR(VLOOKUP("Function"&amp;$C4,Descriptions!$A$4:$K$10000,10,FALSE),"add to description tab")</f>
        <v>0</v>
      </c>
      <c r="J4" s="76">
        <f>IFERROR(VLOOKUP("Function"&amp;$C4,Descriptions!$A$4:$K$10000,11,FALSE),"add to description tab")</f>
        <v>0</v>
      </c>
    </row>
    <row r="5" spans="1:10" ht="15" customHeight="1" x14ac:dyDescent="0.25">
      <c r="B5" s="148"/>
      <c r="C5" s="104" t="s">
        <v>4051</v>
      </c>
      <c r="D5" s="43" t="str">
        <f>IFERROR(VLOOKUP("Function"&amp;$C5,Descriptions!$A$4:$F$10000,4,FALSE),"add to description tab")</f>
        <v>ART INSTRUCTION</v>
      </c>
      <c r="E5" s="76" t="str">
        <f>UPPER(IFERROR(VLOOKUP("Function"&amp;$C5,Descriptions!$A$4:$F$10000,5,FALSE),"add to description tab"))</f>
        <v>ART INSTRUCTION</v>
      </c>
      <c r="F5" s="76">
        <f>IFERROR(VLOOKUP("Function"&amp;$C5,Descriptions!$A$4:$K$10000,7,FALSE),"add to description tab")</f>
        <v>0</v>
      </c>
      <c r="G5" s="76">
        <f>IFERROR(VLOOKUP("Function"&amp;$C5,Descriptions!$A$4:$K$10000,8,FALSE),"add to description tab")</f>
        <v>0</v>
      </c>
      <c r="H5" s="76">
        <f>IFERROR(VLOOKUP("Function"&amp;$C5,Descriptions!$A$4:$K$10000,9,FALSE),"add to description tab")</f>
        <v>0</v>
      </c>
      <c r="I5" s="76">
        <f>IFERROR(VLOOKUP("Function"&amp;$C5,Descriptions!$A$4:$K$10000,10,FALSE),"add to description tab")</f>
        <v>0</v>
      </c>
      <c r="J5" s="76">
        <f>IFERROR(VLOOKUP("Function"&amp;$C5,Descriptions!$A$4:$K$10000,11,FALSE),"add to description tab")</f>
        <v>0</v>
      </c>
    </row>
    <row r="6" spans="1:10" ht="15" customHeight="1" x14ac:dyDescent="0.25">
      <c r="B6" s="148"/>
      <c r="C6" s="104" t="s">
        <v>23</v>
      </c>
      <c r="D6" s="43" t="str">
        <f>IFERROR(VLOOKUP("Function"&amp;$C6,Descriptions!$A$4:$F$10000,4,FALSE),"add to description tab")</f>
        <v>SpEd-Separate Classes</v>
      </c>
      <c r="E6" s="76" t="str">
        <f>UPPER(IFERROR(VLOOKUP("Function"&amp;$C6,Descriptions!$A$4:$F$10000,5,FALSE),"add to description tab"))</f>
        <v/>
      </c>
      <c r="F6" s="76">
        <f>IFERROR(VLOOKUP("Function"&amp;$C6,Descriptions!$A$4:$K$10000,7,FALSE),"add to description tab")</f>
        <v>0</v>
      </c>
      <c r="G6" s="76">
        <f>IFERROR(VLOOKUP("Function"&amp;$C6,Descriptions!$A$4:$K$10000,8,FALSE),"add to description tab")</f>
        <v>0</v>
      </c>
      <c r="H6" s="76">
        <f>IFERROR(VLOOKUP("Function"&amp;$C6,Descriptions!$A$4:$K$10000,9,FALSE),"add to description tab")</f>
        <v>0</v>
      </c>
      <c r="I6" s="76">
        <f>IFERROR(VLOOKUP("Function"&amp;$C6,Descriptions!$A$4:$K$10000,10,FALSE),"add to description tab")</f>
        <v>0</v>
      </c>
      <c r="J6" s="76">
        <f>IFERROR(VLOOKUP("Function"&amp;$C6,Descriptions!$A$4:$K$10000,11,FALSE),"add to description tab")</f>
        <v>0</v>
      </c>
    </row>
    <row r="7" spans="1:10" ht="15" customHeight="1" x14ac:dyDescent="0.25">
      <c r="B7" s="148"/>
      <c r="C7" s="104" t="s">
        <v>186</v>
      </c>
      <c r="D7" s="43" t="str">
        <f>IFERROR(VLOOKUP("Function"&amp;$C7,Descriptions!$A$4:$F$10000,4,FALSE),"add to description tab")</f>
        <v>SpEd-Resource Specialist Inst</v>
      </c>
      <c r="E7" s="76" t="str">
        <f>UPPER(IFERROR(VLOOKUP("Function"&amp;$C7,Descriptions!$A$4:$F$10000,5,FALSE),"add to description tab"))</f>
        <v/>
      </c>
      <c r="F7" s="76">
        <f>IFERROR(VLOOKUP("Function"&amp;$C7,Descriptions!$A$4:$K$10000,7,FALSE),"add to description tab")</f>
        <v>0</v>
      </c>
      <c r="G7" s="76">
        <f>IFERROR(VLOOKUP("Function"&amp;$C7,Descriptions!$A$4:$K$10000,8,FALSE),"add to description tab")</f>
        <v>0</v>
      </c>
      <c r="H7" s="76">
        <f>IFERROR(VLOOKUP("Function"&amp;$C7,Descriptions!$A$4:$K$10000,9,FALSE),"add to description tab")</f>
        <v>0</v>
      </c>
      <c r="I7" s="76">
        <f>IFERROR(VLOOKUP("Function"&amp;$C7,Descriptions!$A$4:$K$10000,10,FALSE),"add to description tab")</f>
        <v>0</v>
      </c>
      <c r="J7" s="76">
        <f>IFERROR(VLOOKUP("Function"&amp;$C7,Descriptions!$A$4:$K$10000,11,FALSE),"add to description tab")</f>
        <v>0</v>
      </c>
    </row>
    <row r="8" spans="1:10" ht="15" customHeight="1" x14ac:dyDescent="0.25">
      <c r="B8" s="148"/>
      <c r="C8" s="104" t="s">
        <v>187</v>
      </c>
      <c r="D8" s="43" t="str">
        <f>IFERROR(VLOOKUP("Function"&amp;$C8,Descriptions!$A$4:$F$10000,4,FALSE),"add to description tab")</f>
        <v>SpEd-Supp Svcs in Reg Class</v>
      </c>
      <c r="E8" s="76" t="str">
        <f>UPPER(IFERROR(VLOOKUP("Function"&amp;$C8,Descriptions!$A$4:$F$10000,5,FALSE),"add to description tab"))</f>
        <v/>
      </c>
      <c r="F8" s="76">
        <f>IFERROR(VLOOKUP("Function"&amp;$C8,Descriptions!$A$4:$K$10000,7,FALSE),"add to description tab")</f>
        <v>0</v>
      </c>
      <c r="G8" s="76">
        <f>IFERROR(VLOOKUP("Function"&amp;$C8,Descriptions!$A$4:$K$10000,8,FALSE),"add to description tab")</f>
        <v>0</v>
      </c>
      <c r="H8" s="76">
        <f>IFERROR(VLOOKUP("Function"&amp;$C8,Descriptions!$A$4:$K$10000,9,FALSE),"add to description tab")</f>
        <v>0</v>
      </c>
      <c r="I8" s="76">
        <f>IFERROR(VLOOKUP("Function"&amp;$C8,Descriptions!$A$4:$K$10000,10,FALSE),"add to description tab")</f>
        <v>0</v>
      </c>
      <c r="J8" s="76">
        <f>IFERROR(VLOOKUP("Function"&amp;$C8,Descriptions!$A$4:$K$10000,11,FALSE),"add to description tab")</f>
        <v>0</v>
      </c>
    </row>
    <row r="9" spans="1:10" ht="15" customHeight="1" x14ac:dyDescent="0.25">
      <c r="B9" s="148"/>
      <c r="C9" s="104" t="s">
        <v>188</v>
      </c>
      <c r="D9" s="43" t="str">
        <f>IFERROR(VLOOKUP("Function"&amp;$C9,Descriptions!$A$4:$F$10000,4,FALSE),"add to description tab")</f>
        <v>Special Ed: Nonpublic</v>
      </c>
      <c r="E9" s="76" t="str">
        <f>UPPER(IFERROR(VLOOKUP("Function"&amp;$C9,Descriptions!$A$4:$F$10000,5,FALSE),"add to description tab"))</f>
        <v/>
      </c>
      <c r="F9" s="76">
        <f>IFERROR(VLOOKUP("Function"&amp;$C9,Descriptions!$A$4:$K$10000,7,FALSE),"add to description tab")</f>
        <v>0</v>
      </c>
      <c r="G9" s="76">
        <f>IFERROR(VLOOKUP("Function"&amp;$C9,Descriptions!$A$4:$K$10000,8,FALSE),"add to description tab")</f>
        <v>0</v>
      </c>
      <c r="H9" s="76">
        <f>IFERROR(VLOOKUP("Function"&amp;$C9,Descriptions!$A$4:$K$10000,9,FALSE),"add to description tab")</f>
        <v>0</v>
      </c>
      <c r="I9" s="76">
        <f>IFERROR(VLOOKUP("Function"&amp;$C9,Descriptions!$A$4:$K$10000,10,FALSE),"add to description tab")</f>
        <v>0</v>
      </c>
      <c r="J9" s="76">
        <f>IFERROR(VLOOKUP("Function"&amp;$C9,Descriptions!$A$4:$K$10000,11,FALSE),"add to description tab")</f>
        <v>0</v>
      </c>
    </row>
    <row r="10" spans="1:10" ht="15" customHeight="1" x14ac:dyDescent="0.25">
      <c r="B10" s="148"/>
      <c r="C10" s="104" t="s">
        <v>3572</v>
      </c>
      <c r="D10" s="43" t="str">
        <f>IFERROR(VLOOKUP("Function"&amp;$C10,Descriptions!$A$4:$F$10000,4,FALSE),"add to description tab")</f>
        <v>Other Specialized Inst Srvces</v>
      </c>
      <c r="E10" s="76" t="str">
        <f>UPPER(IFERROR(VLOOKUP("Function"&amp;$C10,Descriptions!$A$4:$F$10000,5,FALSE),"add to description tab"))</f>
        <v>SPECIALIZED SVCS</v>
      </c>
      <c r="F10" s="76">
        <f>IFERROR(VLOOKUP("Function"&amp;$C10,Descriptions!$A$4:$K$10000,7,FALSE),"add to description tab")</f>
        <v>0</v>
      </c>
      <c r="G10" s="76">
        <f>IFERROR(VLOOKUP("Function"&amp;$C10,Descriptions!$A$4:$K$10000,8,FALSE),"add to description tab")</f>
        <v>0</v>
      </c>
      <c r="H10" s="76">
        <f>IFERROR(VLOOKUP("Function"&amp;$C10,Descriptions!$A$4:$K$10000,9,FALSE),"add to description tab")</f>
        <v>0</v>
      </c>
      <c r="I10" s="76">
        <f>IFERROR(VLOOKUP("Function"&amp;$C10,Descriptions!$A$4:$K$10000,10,FALSE),"add to description tab")</f>
        <v>0</v>
      </c>
      <c r="J10" s="76">
        <f>IFERROR(VLOOKUP("Function"&amp;$C10,Descriptions!$A$4:$K$10000,11,FALSE),"add to description tab")</f>
        <v>0</v>
      </c>
    </row>
    <row r="11" spans="1:10" ht="15" customHeight="1" x14ac:dyDescent="0.25">
      <c r="B11" s="148"/>
      <c r="C11" s="104" t="s">
        <v>189</v>
      </c>
      <c r="D11" s="43" t="str">
        <f>IFERROR(VLOOKUP("Function"&amp;$C11,Descriptions!$A$4:$F$10000,4,FALSE),"add to description tab")</f>
        <v>Home &amp; Hospital</v>
      </c>
      <c r="E11" s="76" t="str">
        <f>UPPER(IFERROR(VLOOKUP("Function"&amp;$C11,Descriptions!$A$4:$F$10000,5,FALSE),"add to description tab"))</f>
        <v/>
      </c>
      <c r="F11" s="76">
        <f>IFERROR(VLOOKUP("Function"&amp;$C11,Descriptions!$A$4:$K$10000,7,FALSE),"add to description tab")</f>
        <v>0</v>
      </c>
      <c r="G11" s="76">
        <f>IFERROR(VLOOKUP("Function"&amp;$C11,Descriptions!$A$4:$K$10000,8,FALSE),"add to description tab")</f>
        <v>0</v>
      </c>
      <c r="H11" s="76">
        <f>IFERROR(VLOOKUP("Function"&amp;$C11,Descriptions!$A$4:$K$10000,9,FALSE),"add to description tab")</f>
        <v>0</v>
      </c>
      <c r="I11" s="76">
        <f>IFERROR(VLOOKUP("Function"&amp;$C11,Descriptions!$A$4:$K$10000,10,FALSE),"add to description tab")</f>
        <v>0</v>
      </c>
      <c r="J11" s="76">
        <f>IFERROR(VLOOKUP("Function"&amp;$C11,Descriptions!$A$4:$K$10000,11,FALSE),"add to description tab")</f>
        <v>0</v>
      </c>
    </row>
    <row r="12" spans="1:10" ht="15" customHeight="1" x14ac:dyDescent="0.25">
      <c r="B12" s="148"/>
      <c r="C12" s="104" t="s">
        <v>190</v>
      </c>
      <c r="D12" s="43" t="str">
        <f>IFERROR(VLOOKUP("Function"&amp;$C12,Descriptions!$A$4:$F$10000,4,FALSE),"add to description tab")</f>
        <v>Language &amp; Speech Instruction</v>
      </c>
      <c r="E12" s="76" t="str">
        <f>UPPER(IFERROR(VLOOKUP("Function"&amp;$C12,Descriptions!$A$4:$F$10000,5,FALSE),"add to description tab"))</f>
        <v/>
      </c>
      <c r="F12" s="76">
        <f>IFERROR(VLOOKUP("Function"&amp;$C12,Descriptions!$A$4:$K$10000,7,FALSE),"add to description tab")</f>
        <v>0</v>
      </c>
      <c r="G12" s="76">
        <f>IFERROR(VLOOKUP("Function"&amp;$C12,Descriptions!$A$4:$K$10000,8,FALSE),"add to description tab")</f>
        <v>0</v>
      </c>
      <c r="H12" s="76">
        <f>IFERROR(VLOOKUP("Function"&amp;$C12,Descriptions!$A$4:$K$10000,9,FALSE),"add to description tab")</f>
        <v>0</v>
      </c>
      <c r="I12" s="76">
        <f>IFERROR(VLOOKUP("Function"&amp;$C12,Descriptions!$A$4:$K$10000,10,FALSE),"add to description tab")</f>
        <v>0</v>
      </c>
      <c r="J12" s="76">
        <f>IFERROR(VLOOKUP("Function"&amp;$C12,Descriptions!$A$4:$K$10000,11,FALSE),"add to description tab")</f>
        <v>0</v>
      </c>
    </row>
    <row r="13" spans="1:10" ht="15.75" customHeight="1" x14ac:dyDescent="0.25">
      <c r="B13" s="148"/>
      <c r="C13" s="104" t="s">
        <v>191</v>
      </c>
      <c r="D13" s="43" t="str">
        <f>IFERROR(VLOOKUP("Function"&amp;$C13,Descriptions!$A$4:$F$10000,4,FALSE),"add to description tab")</f>
        <v>Adaptive Physical Education</v>
      </c>
      <c r="E13" s="76" t="str">
        <f>UPPER(IFERROR(VLOOKUP("Function"&amp;$C13,Descriptions!$A$4:$F$10000,5,FALSE),"add to description tab"))</f>
        <v/>
      </c>
      <c r="F13" s="76">
        <f>IFERROR(VLOOKUP("Function"&amp;$C13,Descriptions!$A$4:$K$10000,7,FALSE),"add to description tab")</f>
        <v>0</v>
      </c>
      <c r="G13" s="76">
        <f>IFERROR(VLOOKUP("Function"&amp;$C13,Descriptions!$A$4:$K$10000,8,FALSE),"add to description tab")</f>
        <v>0</v>
      </c>
      <c r="H13" s="76">
        <f>IFERROR(VLOOKUP("Function"&amp;$C13,Descriptions!$A$4:$K$10000,9,FALSE),"add to description tab")</f>
        <v>0</v>
      </c>
      <c r="I13" s="76">
        <f>IFERROR(VLOOKUP("Function"&amp;$C13,Descriptions!$A$4:$K$10000,10,FALSE),"add to description tab")</f>
        <v>0</v>
      </c>
      <c r="J13" s="76">
        <f>IFERROR(VLOOKUP("Function"&amp;$C13,Descriptions!$A$4:$K$10000,11,FALSE),"add to description tab")</f>
        <v>0</v>
      </c>
    </row>
    <row r="14" spans="1:10" ht="15.75" customHeight="1" thickBot="1" x14ac:dyDescent="0.3">
      <c r="B14" s="149"/>
      <c r="C14" s="104" t="s">
        <v>192</v>
      </c>
      <c r="D14" s="43"/>
      <c r="E14" s="76" t="str">
        <f>UPPER(IFERROR(VLOOKUP("Function"&amp;$C14,Descriptions!$A$4:$F$10000,5,FALSE),"add to description tab"))</f>
        <v/>
      </c>
      <c r="F14" s="76">
        <f>IFERROR(VLOOKUP("Function"&amp;$C14,Descriptions!$A$4:$K$10000,7,FALSE),"add to description tab")</f>
        <v>0</v>
      </c>
      <c r="G14" s="76">
        <f>IFERROR(VLOOKUP("Function"&amp;$C14,Descriptions!$A$4:$K$10000,8,FALSE),"add to description tab")</f>
        <v>0</v>
      </c>
      <c r="H14" s="76">
        <f>IFERROR(VLOOKUP("Function"&amp;$C14,Descriptions!$A$4:$K$10000,9,FALSE),"add to description tab")</f>
        <v>0</v>
      </c>
      <c r="I14" s="76">
        <f>IFERROR(VLOOKUP("Function"&amp;$C14,Descriptions!$A$4:$K$10000,10,FALSE),"add to description tab")</f>
        <v>0</v>
      </c>
      <c r="J14" s="76">
        <f>IFERROR(VLOOKUP("Function"&amp;$C14,Descriptions!$A$4:$K$10000,11,FALSE),"add to description tab")</f>
        <v>0</v>
      </c>
    </row>
    <row r="15" spans="1:10" ht="15" customHeight="1" x14ac:dyDescent="0.25">
      <c r="A15" s="141" t="s">
        <v>193</v>
      </c>
      <c r="B15" s="144" t="s">
        <v>194</v>
      </c>
      <c r="C15" s="104" t="s">
        <v>195</v>
      </c>
      <c r="D15" s="43" t="str">
        <f>IFERROR(VLOOKUP("Function"&amp;$C15,Descriptions!$A$4:$F$10000,4,FALSE),"add to description tab")</f>
        <v>Instl-Supervision &amp; Admn</v>
      </c>
      <c r="E15" s="76" t="str">
        <f>UPPER(IFERROR(VLOOKUP("Function"&amp;$C15,Descriptions!$A$4:$F$10000,5,FALSE),"add to description tab"))</f>
        <v>DISTRICT</v>
      </c>
      <c r="F15" s="76">
        <f>IFERROR(VLOOKUP("Function"&amp;$C15,Descriptions!$A$4:$K$10000,7,FALSE),"add to description tab")</f>
        <v>0</v>
      </c>
      <c r="G15" s="76">
        <f>IFERROR(VLOOKUP("Function"&amp;$C15,Descriptions!$A$4:$K$10000,8,FALSE),"add to description tab")</f>
        <v>0</v>
      </c>
      <c r="H15" s="76">
        <f>IFERROR(VLOOKUP("Function"&amp;$C15,Descriptions!$A$4:$K$10000,9,FALSE),"add to description tab")</f>
        <v>0</v>
      </c>
      <c r="I15" s="76">
        <f>IFERROR(VLOOKUP("Function"&amp;$C15,Descriptions!$A$4:$K$10000,10,FALSE),"add to description tab")</f>
        <v>0</v>
      </c>
      <c r="J15" s="76">
        <f>IFERROR(VLOOKUP("Function"&amp;$C15,Descriptions!$A$4:$K$10000,11,FALSE),"add to description tab")</f>
        <v>0</v>
      </c>
    </row>
    <row r="16" spans="1:10" ht="15" customHeight="1" x14ac:dyDescent="0.25">
      <c r="A16" s="142"/>
      <c r="B16" s="145"/>
      <c r="C16" s="104" t="s">
        <v>196</v>
      </c>
      <c r="D16" s="43" t="str">
        <f>IFERROR(VLOOKUP("Function"&amp;$C16,Descriptions!$A$4:$F$10000,4,FALSE),"add to description tab")</f>
        <v>Curriculum Dvlpmt</v>
      </c>
      <c r="E16" s="76" t="str">
        <f>UPPER(IFERROR(VLOOKUP("Function"&amp;$C16,Descriptions!$A$4:$F$10000,5,FALSE),"add to description tab"))</f>
        <v>CURRICULUM</v>
      </c>
      <c r="F16" s="76">
        <f>IFERROR(VLOOKUP("Function"&amp;$C16,Descriptions!$A$4:$K$10000,7,FALSE),"add to description tab")</f>
        <v>0</v>
      </c>
      <c r="G16" s="76">
        <f>IFERROR(VLOOKUP("Function"&amp;$C16,Descriptions!$A$4:$K$10000,8,FALSE),"add to description tab")</f>
        <v>0</v>
      </c>
      <c r="H16" s="76">
        <f>IFERROR(VLOOKUP("Function"&amp;$C16,Descriptions!$A$4:$K$10000,9,FALSE),"add to description tab")</f>
        <v>0</v>
      </c>
      <c r="I16" s="76">
        <f>IFERROR(VLOOKUP("Function"&amp;$C16,Descriptions!$A$4:$K$10000,10,FALSE),"add to description tab")</f>
        <v>0</v>
      </c>
      <c r="J16" s="76">
        <f>IFERROR(VLOOKUP("Function"&amp;$C16,Descriptions!$A$4:$K$10000,11,FALSE),"add to description tab")</f>
        <v>0</v>
      </c>
    </row>
    <row r="17" spans="1:10" ht="15" customHeight="1" x14ac:dyDescent="0.25">
      <c r="A17" s="142"/>
      <c r="B17" s="145"/>
      <c r="C17" s="104" t="s">
        <v>197</v>
      </c>
      <c r="D17" s="43" t="str">
        <f>IFERROR(VLOOKUP("Function"&amp;$C17,Descriptions!$A$4:$F$10000,4,FALSE),"add to description tab")</f>
        <v>Instl-Staff Dvlpmt</v>
      </c>
      <c r="E17" s="76" t="str">
        <f>UPPER(IFERROR(VLOOKUP("Function"&amp;$C17,Descriptions!$A$4:$F$10000,5,FALSE),"add to description tab"))</f>
        <v>DISTRICT</v>
      </c>
      <c r="F17" s="76">
        <f>IFERROR(VLOOKUP("Function"&amp;$C17,Descriptions!$A$4:$K$10000,7,FALSE),"add to description tab")</f>
        <v>0</v>
      </c>
      <c r="G17" s="76">
        <f>IFERROR(VLOOKUP("Function"&amp;$C17,Descriptions!$A$4:$K$10000,8,FALSE),"add to description tab")</f>
        <v>0</v>
      </c>
      <c r="H17" s="76">
        <f>IFERROR(VLOOKUP("Function"&amp;$C17,Descriptions!$A$4:$K$10000,9,FALSE),"add to description tab")</f>
        <v>0</v>
      </c>
      <c r="I17" s="76">
        <f>IFERROR(VLOOKUP("Function"&amp;$C17,Descriptions!$A$4:$K$10000,10,FALSE),"add to description tab")</f>
        <v>0</v>
      </c>
      <c r="J17" s="76">
        <f>IFERROR(VLOOKUP("Function"&amp;$C17,Descriptions!$A$4:$K$10000,11,FALSE),"add to description tab")</f>
        <v>0</v>
      </c>
    </row>
    <row r="18" spans="1:10" ht="15" customHeight="1" x14ac:dyDescent="0.25">
      <c r="A18" s="142"/>
      <c r="B18" s="145"/>
      <c r="C18" s="104" t="s">
        <v>198</v>
      </c>
      <c r="D18" s="43" t="str">
        <f>IFERROR(VLOOKUP("Function"&amp;$C18,Descriptions!$A$4:$F$10000,4,FALSE),"add to description tab")</f>
        <v>Instl-Library/Media/Tech</v>
      </c>
      <c r="E18" s="76" t="str">
        <f>UPPER(IFERROR(VLOOKUP("Function"&amp;$C18,Descriptions!$A$4:$F$10000,5,FALSE),"add to description tab"))</f>
        <v>DISTRICT</v>
      </c>
      <c r="F18" s="76">
        <f>IFERROR(VLOOKUP("Function"&amp;$C18,Descriptions!$A$4:$K$10000,7,FALSE),"add to description tab")</f>
        <v>0</v>
      </c>
      <c r="G18" s="76">
        <f>IFERROR(VLOOKUP("Function"&amp;$C18,Descriptions!$A$4:$K$10000,8,FALSE),"add to description tab")</f>
        <v>0</v>
      </c>
      <c r="H18" s="76">
        <f>IFERROR(VLOOKUP("Function"&amp;$C18,Descriptions!$A$4:$K$10000,9,FALSE),"add to description tab")</f>
        <v>0</v>
      </c>
      <c r="I18" s="76">
        <f>IFERROR(VLOOKUP("Function"&amp;$C18,Descriptions!$A$4:$K$10000,10,FALSE),"add to description tab")</f>
        <v>0</v>
      </c>
      <c r="J18" s="76">
        <f>IFERROR(VLOOKUP("Function"&amp;$C18,Descriptions!$A$4:$K$10000,11,FALSE),"add to description tab")</f>
        <v>0</v>
      </c>
    </row>
    <row r="19" spans="1:10" ht="15" customHeight="1" x14ac:dyDescent="0.25">
      <c r="A19" s="142"/>
      <c r="B19" s="145"/>
      <c r="C19" s="104" t="s">
        <v>199</v>
      </c>
      <c r="D19" s="43" t="str">
        <f>IFERROR(VLOOKUP("Function"&amp;$C19,Descriptions!$A$4:$F$10000,4,FALSE),"add to description tab")</f>
        <v>Othr Instl Resources</v>
      </c>
      <c r="E19" s="76" t="str">
        <f>UPPER(IFERROR(VLOOKUP("Function"&amp;$C19,Descriptions!$A$4:$F$10000,5,FALSE),"add to description tab"))</f>
        <v>DISTRICT</v>
      </c>
      <c r="F19" s="76">
        <f>IFERROR(VLOOKUP("Function"&amp;$C19,Descriptions!$A$4:$K$10000,7,FALSE),"add to description tab")</f>
        <v>0</v>
      </c>
      <c r="G19" s="76">
        <f>IFERROR(VLOOKUP("Function"&amp;$C19,Descriptions!$A$4:$K$10000,8,FALSE),"add to description tab")</f>
        <v>0</v>
      </c>
      <c r="H19" s="76">
        <f>IFERROR(VLOOKUP("Function"&amp;$C19,Descriptions!$A$4:$K$10000,9,FALSE),"add to description tab")</f>
        <v>0</v>
      </c>
      <c r="I19" s="76">
        <f>IFERROR(VLOOKUP("Function"&amp;$C19,Descriptions!$A$4:$K$10000,10,FALSE),"add to description tab")</f>
        <v>0</v>
      </c>
      <c r="J19" s="76">
        <f>IFERROR(VLOOKUP("Function"&amp;$C19,Descriptions!$A$4:$K$10000,11,FALSE),"add to description tab")</f>
        <v>0</v>
      </c>
    </row>
    <row r="20" spans="1:10" ht="15" customHeight="1" x14ac:dyDescent="0.25">
      <c r="A20" s="142"/>
      <c r="B20" s="145"/>
      <c r="C20" s="104" t="s">
        <v>200</v>
      </c>
      <c r="D20" s="43" t="str">
        <f>IFERROR(VLOOKUP("Function"&amp;$C20,Descriptions!$A$4:$F$10000,4,FALSE),"add to description tab")</f>
        <v>Parent Participation</v>
      </c>
      <c r="E20" s="76" t="str">
        <f>UPPER(IFERROR(VLOOKUP("Function"&amp;$C20,Descriptions!$A$4:$F$10000,5,FALSE),"add to description tab"))</f>
        <v>PARENT PARTICIPATION</v>
      </c>
      <c r="F20" s="76">
        <f>IFERROR(VLOOKUP("Function"&amp;$C20,Descriptions!$A$4:$K$10000,7,FALSE),"add to description tab")</f>
        <v>0</v>
      </c>
      <c r="G20" s="76">
        <f>IFERROR(VLOOKUP("Function"&amp;$C20,Descriptions!$A$4:$K$10000,8,FALSE),"add to description tab")</f>
        <v>0</v>
      </c>
      <c r="H20" s="76">
        <f>IFERROR(VLOOKUP("Function"&amp;$C20,Descriptions!$A$4:$K$10000,9,FALSE),"add to description tab")</f>
        <v>0</v>
      </c>
      <c r="I20" s="76">
        <f>IFERROR(VLOOKUP("Function"&amp;$C20,Descriptions!$A$4:$K$10000,10,FALSE),"add to description tab")</f>
        <v>0</v>
      </c>
      <c r="J20" s="76">
        <f>IFERROR(VLOOKUP("Function"&amp;$C20,Descriptions!$A$4:$K$10000,11,FALSE),"add to description tab")</f>
        <v>0</v>
      </c>
    </row>
    <row r="21" spans="1:10" ht="15" customHeight="1" thickBot="1" x14ac:dyDescent="0.3">
      <c r="A21" s="142"/>
      <c r="B21" s="146"/>
      <c r="C21" s="104" t="s">
        <v>201</v>
      </c>
      <c r="D21" s="43" t="str">
        <f>IFERROR(VLOOKUP("Function"&amp;$C21,Descriptions!$A$4:$F$10000,4,FALSE),"add to description tab")</f>
        <v>Schl Admn</v>
      </c>
      <c r="E21" s="76" t="str">
        <f>UPPER(IFERROR(VLOOKUP("Function"&amp;$C21,Descriptions!$A$4:$F$10000,5,FALSE),"add to description tab"))</f>
        <v/>
      </c>
      <c r="F21" s="76">
        <f>IFERROR(VLOOKUP("Function"&amp;$C21,Descriptions!$A$4:$K$10000,7,FALSE),"add to description tab")</f>
        <v>0</v>
      </c>
      <c r="G21" s="76">
        <f>IFERROR(VLOOKUP("Function"&amp;$C21,Descriptions!$A$4:$K$10000,8,FALSE),"add to description tab")</f>
        <v>0</v>
      </c>
      <c r="H21" s="76">
        <f>IFERROR(VLOOKUP("Function"&amp;$C21,Descriptions!$A$4:$K$10000,9,FALSE),"add to description tab")</f>
        <v>0</v>
      </c>
      <c r="I21" s="76">
        <f>IFERROR(VLOOKUP("Function"&amp;$C21,Descriptions!$A$4:$K$10000,10,FALSE),"add to description tab")</f>
        <v>0</v>
      </c>
      <c r="J21" s="76">
        <f>IFERROR(VLOOKUP("Function"&amp;$C21,Descriptions!$A$4:$K$10000,11,FALSE),"add to description tab")</f>
        <v>0</v>
      </c>
    </row>
    <row r="22" spans="1:10" ht="15" customHeight="1" x14ac:dyDescent="0.25">
      <c r="A22" s="142"/>
      <c r="B22" s="144" t="s">
        <v>202</v>
      </c>
      <c r="C22" s="104" t="s">
        <v>203</v>
      </c>
      <c r="D22" s="43" t="str">
        <f>IFERROR(VLOOKUP("Function"&amp;$C22,Descriptions!$A$4:$F$10000,4,FALSE),"add to description tab")</f>
        <v>Guidance &amp; Counseling Svcs</v>
      </c>
      <c r="E22" s="76" t="str">
        <f>UPPER(IFERROR(VLOOKUP("Function"&amp;$C22,Descriptions!$A$4:$F$10000,5,FALSE),"add to description tab"))</f>
        <v>COUNSELING</v>
      </c>
      <c r="F22" s="76">
        <f>IFERROR(VLOOKUP("Function"&amp;$C22,Descriptions!$A$4:$K$10000,7,FALSE),"add to description tab")</f>
        <v>0</v>
      </c>
      <c r="G22" s="76">
        <f>IFERROR(VLOOKUP("Function"&amp;$C22,Descriptions!$A$4:$K$10000,8,FALSE),"add to description tab")</f>
        <v>0</v>
      </c>
      <c r="H22" s="76">
        <f>IFERROR(VLOOKUP("Function"&amp;$C22,Descriptions!$A$4:$K$10000,9,FALSE),"add to description tab")</f>
        <v>0</v>
      </c>
      <c r="I22" s="76">
        <f>IFERROR(VLOOKUP("Function"&amp;$C22,Descriptions!$A$4:$K$10000,10,FALSE),"add to description tab")</f>
        <v>0</v>
      </c>
      <c r="J22" s="76">
        <f>IFERROR(VLOOKUP("Function"&amp;$C22,Descriptions!$A$4:$K$10000,11,FALSE),"add to description tab")</f>
        <v>0</v>
      </c>
    </row>
    <row r="23" spans="1:10" ht="15" customHeight="1" x14ac:dyDescent="0.25">
      <c r="A23" s="142"/>
      <c r="B23" s="145"/>
      <c r="C23" s="104" t="s">
        <v>204</v>
      </c>
      <c r="D23" s="43" t="str">
        <f>IFERROR(VLOOKUP("Function"&amp;$C23,Descriptions!$A$4:$F$10000,4,FALSE),"add to description tab")</f>
        <v>Psychological Svcs</v>
      </c>
      <c r="E23" s="76" t="str">
        <f>UPPER(IFERROR(VLOOKUP("Function"&amp;$C23,Descriptions!$A$4:$F$10000,5,FALSE),"add to description tab"))</f>
        <v>SPECIAL ED</v>
      </c>
      <c r="F23" s="76">
        <f>IFERROR(VLOOKUP("Function"&amp;$C23,Descriptions!$A$4:$K$10000,7,FALSE),"add to description tab")</f>
        <v>0</v>
      </c>
      <c r="G23" s="76">
        <f>IFERROR(VLOOKUP("Function"&amp;$C23,Descriptions!$A$4:$K$10000,8,FALSE),"add to description tab")</f>
        <v>0</v>
      </c>
      <c r="H23" s="76">
        <f>IFERROR(VLOOKUP("Function"&amp;$C23,Descriptions!$A$4:$K$10000,9,FALSE),"add to description tab")</f>
        <v>0</v>
      </c>
      <c r="I23" s="76">
        <f>IFERROR(VLOOKUP("Function"&amp;$C23,Descriptions!$A$4:$K$10000,10,FALSE),"add to description tab")</f>
        <v>0</v>
      </c>
      <c r="J23" s="76">
        <f>IFERROR(VLOOKUP("Function"&amp;$C23,Descriptions!$A$4:$K$10000,11,FALSE),"add to description tab")</f>
        <v>0</v>
      </c>
    </row>
    <row r="24" spans="1:10" ht="15" customHeight="1" x14ac:dyDescent="0.25">
      <c r="A24" s="142"/>
      <c r="B24" s="145"/>
      <c r="C24" s="104" t="s">
        <v>205</v>
      </c>
      <c r="D24" s="43" t="str">
        <f>IFERROR(VLOOKUP("Function"&amp;$C24,Descriptions!$A$4:$F$10000,4,FALSE),"add to description tab")</f>
        <v>Attendance &amp; Social Work Svcs</v>
      </c>
      <c r="E24" s="76" t="str">
        <f>UPPER(IFERROR(VLOOKUP("Function"&amp;$C24,Descriptions!$A$4:$F$10000,5,FALSE),"add to description tab"))</f>
        <v>ATTENDANCE</v>
      </c>
      <c r="F24" s="76">
        <f>IFERROR(VLOOKUP("Function"&amp;$C24,Descriptions!$A$4:$K$10000,7,FALSE),"add to description tab")</f>
        <v>0</v>
      </c>
      <c r="G24" s="76">
        <f>IFERROR(VLOOKUP("Function"&amp;$C24,Descriptions!$A$4:$K$10000,8,FALSE),"add to description tab")</f>
        <v>0</v>
      </c>
      <c r="H24" s="76">
        <f>IFERROR(VLOOKUP("Function"&amp;$C24,Descriptions!$A$4:$K$10000,9,FALSE),"add to description tab")</f>
        <v>0</v>
      </c>
      <c r="I24" s="76">
        <f>IFERROR(VLOOKUP("Function"&amp;$C24,Descriptions!$A$4:$K$10000,10,FALSE),"add to description tab")</f>
        <v>0</v>
      </c>
      <c r="J24" s="76">
        <f>IFERROR(VLOOKUP("Function"&amp;$C24,Descriptions!$A$4:$K$10000,11,FALSE),"add to description tab")</f>
        <v>0</v>
      </c>
    </row>
    <row r="25" spans="1:10" ht="15" customHeight="1" x14ac:dyDescent="0.25">
      <c r="A25" s="142"/>
      <c r="B25" s="145"/>
      <c r="C25" s="104" t="s">
        <v>206</v>
      </c>
      <c r="D25" s="43" t="str">
        <f>IFERROR(VLOOKUP("Function"&amp;$C25,Descriptions!$A$4:$F$10000,4,FALSE),"add to description tab")</f>
        <v>Health Svcs</v>
      </c>
      <c r="E25" s="76" t="str">
        <f>UPPER(IFERROR(VLOOKUP("Function"&amp;$C25,Descriptions!$A$4:$F$10000,5,FALSE),"add to description tab"))</f>
        <v>HEALTH SVCS</v>
      </c>
      <c r="F25" s="76">
        <f>IFERROR(VLOOKUP("Function"&amp;$C25,Descriptions!$A$4:$K$10000,7,FALSE),"add to description tab")</f>
        <v>0</v>
      </c>
      <c r="G25" s="76">
        <f>IFERROR(VLOOKUP("Function"&amp;$C25,Descriptions!$A$4:$K$10000,8,FALSE),"add to description tab")</f>
        <v>0</v>
      </c>
      <c r="H25" s="76">
        <f>IFERROR(VLOOKUP("Function"&amp;$C25,Descriptions!$A$4:$K$10000,9,FALSE),"add to description tab")</f>
        <v>0</v>
      </c>
      <c r="I25" s="76">
        <f>IFERROR(VLOOKUP("Function"&amp;$C25,Descriptions!$A$4:$K$10000,10,FALSE),"add to description tab")</f>
        <v>0</v>
      </c>
      <c r="J25" s="76">
        <f>IFERROR(VLOOKUP("Function"&amp;$C25,Descriptions!$A$4:$K$10000,11,FALSE),"add to description tab")</f>
        <v>0</v>
      </c>
    </row>
    <row r="26" spans="1:10" ht="15" customHeight="1" x14ac:dyDescent="0.25">
      <c r="A26" s="142"/>
      <c r="B26" s="145"/>
      <c r="C26" s="104" t="s">
        <v>207</v>
      </c>
      <c r="D26" s="43" t="str">
        <f>IFERROR(VLOOKUP("Function"&amp;$C26,Descriptions!$A$4:$F$10000,4,FALSE),"add to description tab")</f>
        <v>Pupil Testing Svcs</v>
      </c>
      <c r="E26" s="76" t="str">
        <f>UPPER(IFERROR(VLOOKUP("Function"&amp;$C26,Descriptions!$A$4:$F$10000,5,FALSE),"add to description tab"))</f>
        <v>PUPIL TESTING</v>
      </c>
      <c r="F26" s="76">
        <f>IFERROR(VLOOKUP("Function"&amp;$C26,Descriptions!$A$4:$K$10000,7,FALSE),"add to description tab")</f>
        <v>0</v>
      </c>
      <c r="G26" s="76">
        <f>IFERROR(VLOOKUP("Function"&amp;$C26,Descriptions!$A$4:$K$10000,8,FALSE),"add to description tab")</f>
        <v>0</v>
      </c>
      <c r="H26" s="76">
        <f>IFERROR(VLOOKUP("Function"&amp;$C26,Descriptions!$A$4:$K$10000,9,FALSE),"add to description tab")</f>
        <v>0</v>
      </c>
      <c r="I26" s="76">
        <f>IFERROR(VLOOKUP("Function"&amp;$C26,Descriptions!$A$4:$K$10000,10,FALSE),"add to description tab")</f>
        <v>0</v>
      </c>
      <c r="J26" s="76">
        <f>IFERROR(VLOOKUP("Function"&amp;$C26,Descriptions!$A$4:$K$10000,11,FALSE),"add to description tab")</f>
        <v>0</v>
      </c>
    </row>
    <row r="27" spans="1:10" ht="15" customHeight="1" x14ac:dyDescent="0.25">
      <c r="A27" s="142"/>
      <c r="B27" s="145"/>
      <c r="C27" s="104" t="s">
        <v>208</v>
      </c>
      <c r="D27" s="43" t="str">
        <f>IFERROR(VLOOKUP("Function"&amp;$C27,Descriptions!$A$4:$F$10000,4,FALSE),"add to description tab")</f>
        <v>Pupil Transportation</v>
      </c>
      <c r="E27" s="76" t="str">
        <f>UPPER(IFERROR(VLOOKUP("Function"&amp;$C27,Descriptions!$A$4:$F$10000,5,FALSE),"add to description tab"))</f>
        <v>TRANSPORTATION</v>
      </c>
      <c r="F27" s="76">
        <f>IFERROR(VLOOKUP("Function"&amp;$C27,Descriptions!$A$4:$K$10000,7,FALSE),"add to description tab")</f>
        <v>0</v>
      </c>
      <c r="G27" s="76">
        <f>IFERROR(VLOOKUP("Function"&amp;$C27,Descriptions!$A$4:$K$10000,8,FALSE),"add to description tab")</f>
        <v>0</v>
      </c>
      <c r="H27" s="76">
        <f>IFERROR(VLOOKUP("Function"&amp;$C27,Descriptions!$A$4:$K$10000,9,FALSE),"add to description tab")</f>
        <v>0</v>
      </c>
      <c r="I27" s="76">
        <f>IFERROR(VLOOKUP("Function"&amp;$C27,Descriptions!$A$4:$K$10000,10,FALSE),"add to description tab")</f>
        <v>0</v>
      </c>
      <c r="J27" s="76">
        <f>IFERROR(VLOOKUP("Function"&amp;$C27,Descriptions!$A$4:$K$10000,11,FALSE),"add to description tab")</f>
        <v>0</v>
      </c>
    </row>
    <row r="28" spans="1:10" ht="15" customHeight="1" x14ac:dyDescent="0.25">
      <c r="A28" s="142"/>
      <c r="B28" s="145"/>
      <c r="C28" s="104" t="s">
        <v>209</v>
      </c>
      <c r="D28" s="43" t="str">
        <f>IFERROR(VLOOKUP("Function"&amp;$C28,Descriptions!$A$4:$F$10000,4,FALSE),"add to description tab")</f>
        <v>Food Svcs</v>
      </c>
      <c r="E28" s="76" t="str">
        <f>UPPER(IFERROR(VLOOKUP("Function"&amp;$C28,Descriptions!$A$4:$F$10000,5,FALSE),"add to description tab"))</f>
        <v/>
      </c>
      <c r="F28" s="76">
        <f>IFERROR(VLOOKUP("Function"&amp;$C28,Descriptions!$A$4:$K$10000,7,FALSE),"add to description tab")</f>
        <v>0</v>
      </c>
      <c r="G28" s="76">
        <f>IFERROR(VLOOKUP("Function"&amp;$C28,Descriptions!$A$4:$K$10000,8,FALSE),"add to description tab")</f>
        <v>0</v>
      </c>
      <c r="H28" s="76">
        <f>IFERROR(VLOOKUP("Function"&amp;$C28,Descriptions!$A$4:$K$10000,9,FALSE),"add to description tab")</f>
        <v>0</v>
      </c>
      <c r="I28" s="76">
        <f>IFERROR(VLOOKUP("Function"&amp;$C28,Descriptions!$A$4:$K$10000,10,FALSE),"add to description tab")</f>
        <v>0</v>
      </c>
      <c r="J28" s="76">
        <f>IFERROR(VLOOKUP("Function"&amp;$C28,Descriptions!$A$4:$K$10000,11,FALSE),"add to description tab")</f>
        <v>0</v>
      </c>
    </row>
    <row r="29" spans="1:10" ht="15.75" customHeight="1" thickBot="1" x14ac:dyDescent="0.3">
      <c r="A29" s="143"/>
      <c r="B29" s="146"/>
      <c r="C29" s="104" t="s">
        <v>210</v>
      </c>
      <c r="D29" s="43" t="str">
        <f>IFERROR(VLOOKUP("Function"&amp;$C29,Descriptions!$A$4:$F$10000,4,FALSE),"add to description tab")</f>
        <v>Othr Pupil Svcs</v>
      </c>
      <c r="E29" s="76" t="str">
        <f>UPPER(IFERROR(VLOOKUP("Function"&amp;$C29,Descriptions!$A$4:$F$10000,5,FALSE),"add to description tab"))</f>
        <v>PUPIL SVCS</v>
      </c>
      <c r="F29" s="76">
        <f>IFERROR(VLOOKUP("Function"&amp;$C29,Descriptions!$A$4:$K$10000,7,FALSE),"add to description tab")</f>
        <v>0</v>
      </c>
      <c r="G29" s="76">
        <f>IFERROR(VLOOKUP("Function"&amp;$C29,Descriptions!$A$4:$K$10000,8,FALSE),"add to description tab")</f>
        <v>0</v>
      </c>
      <c r="H29" s="76">
        <f>IFERROR(VLOOKUP("Function"&amp;$C29,Descriptions!$A$4:$K$10000,9,FALSE),"add to description tab")</f>
        <v>0</v>
      </c>
      <c r="I29" s="76">
        <f>IFERROR(VLOOKUP("Function"&amp;$C29,Descriptions!$A$4:$K$10000,10,FALSE),"add to description tab")</f>
        <v>0</v>
      </c>
      <c r="J29" s="76">
        <f>IFERROR(VLOOKUP("Function"&amp;$C29,Descriptions!$A$4:$K$10000,11,FALSE),"add to description tab")</f>
        <v>0</v>
      </c>
    </row>
    <row r="30" spans="1:10" ht="15" customHeight="1" x14ac:dyDescent="0.25">
      <c r="C30" s="104" t="s">
        <v>211</v>
      </c>
      <c r="D30" s="43" t="str">
        <f>IFERROR(VLOOKUP("Function"&amp;$C30,Descriptions!$A$4:$F$10000,4,FALSE),"add to description tab")</f>
        <v>Schl Sponsored Co-curricular</v>
      </c>
      <c r="E30" s="76" t="str">
        <f>UPPER(IFERROR(VLOOKUP("Function"&amp;$C30,Descriptions!$A$4:$F$10000,5,FALSE),"add to description tab"))</f>
        <v>CO-CURRICULAR</v>
      </c>
      <c r="F30" s="76">
        <f>IFERROR(VLOOKUP("Function"&amp;$C30,Descriptions!$A$4:$K$10000,7,FALSE),"add to description tab")</f>
        <v>0</v>
      </c>
      <c r="G30" s="76">
        <f>IFERROR(VLOOKUP("Function"&amp;$C30,Descriptions!$A$4:$K$10000,8,FALSE),"add to description tab")</f>
        <v>0</v>
      </c>
      <c r="H30" s="76">
        <f>IFERROR(VLOOKUP("Function"&amp;$C30,Descriptions!$A$4:$K$10000,9,FALSE),"add to description tab")</f>
        <v>0</v>
      </c>
      <c r="I30" s="76">
        <f>IFERROR(VLOOKUP("Function"&amp;$C30,Descriptions!$A$4:$K$10000,10,FALSE),"add to description tab")</f>
        <v>0</v>
      </c>
      <c r="J30" s="76">
        <f>IFERROR(VLOOKUP("Function"&amp;$C30,Descriptions!$A$4:$K$10000,11,FALSE),"add to description tab")</f>
        <v>0</v>
      </c>
    </row>
    <row r="31" spans="1:10" ht="15" customHeight="1" x14ac:dyDescent="0.25">
      <c r="C31" s="104" t="s">
        <v>212</v>
      </c>
      <c r="D31" s="43" t="str">
        <f>IFERROR(VLOOKUP("Function"&amp;$C31,Descriptions!$A$4:$F$10000,4,FALSE),"add to description tab")</f>
        <v>Schl Sponsored Athletics</v>
      </c>
      <c r="E31" s="76" t="str">
        <f>UPPER(IFERROR(VLOOKUP("Function"&amp;$C31,Descriptions!$A$4:$F$10000,5,FALSE),"add to description tab"))</f>
        <v>SCHOOL ATHLETICS</v>
      </c>
      <c r="F31" s="76">
        <f>IFERROR(VLOOKUP("Function"&amp;$C31,Descriptions!$A$4:$K$10000,7,FALSE),"add to description tab")</f>
        <v>0</v>
      </c>
      <c r="G31" s="76">
        <f>IFERROR(VLOOKUP("Function"&amp;$C31,Descriptions!$A$4:$K$10000,8,FALSE),"add to description tab")</f>
        <v>0</v>
      </c>
      <c r="H31" s="76">
        <f>IFERROR(VLOOKUP("Function"&amp;$C31,Descriptions!$A$4:$K$10000,9,FALSE),"add to description tab")</f>
        <v>0</v>
      </c>
      <c r="I31" s="76">
        <f>IFERROR(VLOOKUP("Function"&amp;$C31,Descriptions!$A$4:$K$10000,10,FALSE),"add to description tab")</f>
        <v>0</v>
      </c>
      <c r="J31" s="76">
        <f>IFERROR(VLOOKUP("Function"&amp;$C31,Descriptions!$A$4:$K$10000,11,FALSE),"add to description tab")</f>
        <v>0</v>
      </c>
    </row>
    <row r="32" spans="1:10" ht="15.75" customHeight="1" thickBot="1" x14ac:dyDescent="0.3">
      <c r="C32" s="104" t="s">
        <v>181</v>
      </c>
      <c r="D32" s="43" t="str">
        <f>IFERROR(VLOOKUP("Function"&amp;$C32,Descriptions!$A$4:$F$10000,4,FALSE),"add to description tab")</f>
        <v>Enterprise</v>
      </c>
      <c r="E32" s="76" t="str">
        <f>UPPER(IFERROR(VLOOKUP("Function"&amp;$C32,Descriptions!$A$4:$F$10000,5,FALSE),"add to description tab"))</f>
        <v/>
      </c>
      <c r="F32" s="76">
        <f>IFERROR(VLOOKUP("Function"&amp;$C32,Descriptions!$A$4:$K$10000,7,FALSE),"add to description tab")</f>
        <v>0</v>
      </c>
      <c r="G32" s="76">
        <f>IFERROR(VLOOKUP("Function"&amp;$C32,Descriptions!$A$4:$K$10000,8,FALSE),"add to description tab")</f>
        <v>0</v>
      </c>
      <c r="H32" s="76">
        <f>IFERROR(VLOOKUP("Function"&amp;$C32,Descriptions!$A$4:$K$10000,9,FALSE),"add to description tab")</f>
        <v>0</v>
      </c>
      <c r="I32" s="76">
        <f>IFERROR(VLOOKUP("Function"&amp;$C32,Descriptions!$A$4:$K$10000,10,FALSE),"add to description tab")</f>
        <v>0</v>
      </c>
      <c r="J32" s="76">
        <f>IFERROR(VLOOKUP("Function"&amp;$C32,Descriptions!$A$4:$K$10000,11,FALSE),"add to description tab")</f>
        <v>0</v>
      </c>
    </row>
    <row r="33" spans="2:10" ht="15" customHeight="1" x14ac:dyDescent="0.25">
      <c r="B33" s="147" t="s">
        <v>214</v>
      </c>
      <c r="C33" s="104" t="s">
        <v>213</v>
      </c>
      <c r="D33" s="43" t="str">
        <f>IFERROR(VLOOKUP("Function"&amp;$C33,Descriptions!$A$4:$F$10000,4,FALSE),"add to description tab")</f>
        <v>DO NOT USE</v>
      </c>
      <c r="E33" s="76" t="str">
        <f>UPPER(IFERROR(VLOOKUP("Function"&amp;$C33,Descriptions!$A$4:$F$10000,5,FALSE),"add to description tab"))</f>
        <v/>
      </c>
      <c r="F33" s="76">
        <f>IFERROR(VLOOKUP("Function"&amp;$C33,Descriptions!$A$4:$K$10000,7,FALSE),"add to description tab")</f>
        <v>0</v>
      </c>
      <c r="G33" s="76">
        <f>IFERROR(VLOOKUP("Function"&amp;$C33,Descriptions!$A$4:$K$10000,8,FALSE),"add to description tab")</f>
        <v>0</v>
      </c>
      <c r="H33" s="76">
        <f>IFERROR(VLOOKUP("Function"&amp;$C33,Descriptions!$A$4:$K$10000,9,FALSE),"add to description tab")</f>
        <v>0</v>
      </c>
      <c r="I33" s="76">
        <f>IFERROR(VLOOKUP("Function"&amp;$C33,Descriptions!$A$4:$K$10000,10,FALSE),"add to description tab")</f>
        <v>0</v>
      </c>
      <c r="J33" s="76">
        <f>IFERROR(VLOOKUP("Function"&amp;$C33,Descriptions!$A$4:$K$10000,11,FALSE),"add to description tab")</f>
        <v>0</v>
      </c>
    </row>
    <row r="34" spans="2:10" ht="15" customHeight="1" x14ac:dyDescent="0.25">
      <c r="B34" s="148"/>
      <c r="C34" s="104" t="s">
        <v>182</v>
      </c>
      <c r="D34" s="43" t="str">
        <f>IFERROR(VLOOKUP("Function"&amp;$C34,Descriptions!$A$4:$F$10000,4,FALSE),"add to description tab")</f>
        <v>Board</v>
      </c>
      <c r="E34" s="76" t="str">
        <f>UPPER(IFERROR(VLOOKUP("Function"&amp;$C34,Descriptions!$A$4:$F$10000,5,FALSE),"add to description tab"))</f>
        <v>BOARD OF EDUCATION</v>
      </c>
      <c r="F34" s="76">
        <f>IFERROR(VLOOKUP("Function"&amp;$C34,Descriptions!$A$4:$K$10000,7,FALSE),"add to description tab")</f>
        <v>0</v>
      </c>
      <c r="G34" s="76">
        <f>IFERROR(VLOOKUP("Function"&amp;$C34,Descriptions!$A$4:$K$10000,8,FALSE),"add to description tab")</f>
        <v>0</v>
      </c>
      <c r="H34" s="76">
        <f>IFERROR(VLOOKUP("Function"&amp;$C34,Descriptions!$A$4:$K$10000,9,FALSE),"add to description tab")</f>
        <v>0</v>
      </c>
      <c r="I34" s="76">
        <f>IFERROR(VLOOKUP("Function"&amp;$C34,Descriptions!$A$4:$K$10000,10,FALSE),"add to description tab")</f>
        <v>0</v>
      </c>
      <c r="J34" s="76">
        <f>IFERROR(VLOOKUP("Function"&amp;$C34,Descriptions!$A$4:$K$10000,11,FALSE),"add to description tab")</f>
        <v>0</v>
      </c>
    </row>
    <row r="35" spans="2:10" ht="15" customHeight="1" x14ac:dyDescent="0.25">
      <c r="B35" s="148"/>
      <c r="C35" s="104" t="s">
        <v>183</v>
      </c>
      <c r="D35" s="43" t="str">
        <f>IFERROR(VLOOKUP("Function"&amp;$C35,Descriptions!$A$4:$F$10000,4,FALSE),"add to description tab")</f>
        <v>Superintendent</v>
      </c>
      <c r="E35" s="76" t="str">
        <f>UPPER(IFERROR(VLOOKUP("Function"&amp;$C35,Descriptions!$A$4:$F$10000,5,FALSE),"add to description tab"))</f>
        <v>SUPERINTENDENT</v>
      </c>
      <c r="F35" s="76">
        <f>IFERROR(VLOOKUP("Function"&amp;$C35,Descriptions!$A$4:$K$10000,7,FALSE),"add to description tab")</f>
        <v>0</v>
      </c>
      <c r="G35" s="76">
        <f>IFERROR(VLOOKUP("Function"&amp;$C35,Descriptions!$A$4:$K$10000,8,FALSE),"add to description tab")</f>
        <v>0</v>
      </c>
      <c r="H35" s="76">
        <f>IFERROR(VLOOKUP("Function"&amp;$C35,Descriptions!$A$4:$K$10000,9,FALSE),"add to description tab")</f>
        <v>0</v>
      </c>
      <c r="I35" s="76">
        <f>IFERROR(VLOOKUP("Function"&amp;$C35,Descriptions!$A$4:$K$10000,10,FALSE),"add to description tab")</f>
        <v>0</v>
      </c>
      <c r="J35" s="76">
        <f>IFERROR(VLOOKUP("Function"&amp;$C35,Descriptions!$A$4:$K$10000,11,FALSE),"add to description tab")</f>
        <v>0</v>
      </c>
    </row>
    <row r="36" spans="2:10" ht="15" customHeight="1" x14ac:dyDescent="0.25">
      <c r="B36" s="148"/>
      <c r="C36" s="104" t="s">
        <v>4052</v>
      </c>
      <c r="D36" s="43" t="str">
        <f>IFERROR(VLOOKUP("Function"&amp;$C36,Descriptions!$A$4:$F$10000,4,FALSE),"add to description tab")</f>
        <v>PUBLIC INFORMATION</v>
      </c>
      <c r="E36" s="76" t="str">
        <f>UPPER(IFERROR(VLOOKUP("Function"&amp;$C36,Descriptions!$A$4:$F$10000,5,FALSE),"add to description tab"))</f>
        <v>PUBLIC INFORMATION</v>
      </c>
      <c r="F36" s="76">
        <f>IFERROR(VLOOKUP("Function"&amp;$C36,Descriptions!$A$4:$K$10000,7,FALSE),"add to description tab")</f>
        <v>0</v>
      </c>
      <c r="G36" s="76">
        <f>IFERROR(VLOOKUP("Function"&amp;$C36,Descriptions!$A$4:$K$10000,8,FALSE),"add to description tab")</f>
        <v>0</v>
      </c>
      <c r="H36" s="76">
        <f>IFERROR(VLOOKUP("Function"&amp;$C36,Descriptions!$A$4:$K$10000,9,FALSE),"add to description tab")</f>
        <v>0</v>
      </c>
      <c r="I36" s="76">
        <f>IFERROR(VLOOKUP("Function"&amp;$C36,Descriptions!$A$4:$K$10000,10,FALSE),"add to description tab")</f>
        <v>0</v>
      </c>
      <c r="J36" s="76">
        <f>IFERROR(VLOOKUP("Function"&amp;$C36,Descriptions!$A$4:$K$10000,11,FALSE),"add to description tab")</f>
        <v>0</v>
      </c>
    </row>
    <row r="37" spans="2:10" ht="15" customHeight="1" x14ac:dyDescent="0.25">
      <c r="B37" s="148"/>
      <c r="C37" s="104" t="s">
        <v>215</v>
      </c>
      <c r="D37" s="43" t="str">
        <f>IFERROR(VLOOKUP("Function"&amp;$C37,Descriptions!$A$4:$F$10000,4,FALSE),"add to description tab")</f>
        <v>Extrnl Financial Audit-Single</v>
      </c>
      <c r="E37" s="76" t="str">
        <f>UPPER(IFERROR(VLOOKUP("Function"&amp;$C37,Descriptions!$A$4:$F$10000,5,FALSE),"add to description tab"))</f>
        <v/>
      </c>
      <c r="F37" s="76">
        <f>IFERROR(VLOOKUP("Function"&amp;$C37,Descriptions!$A$4:$K$10000,7,FALSE),"add to description tab")</f>
        <v>0</v>
      </c>
      <c r="G37" s="76">
        <f>IFERROR(VLOOKUP("Function"&amp;$C37,Descriptions!$A$4:$K$10000,8,FALSE),"add to description tab")</f>
        <v>0</v>
      </c>
      <c r="H37" s="76">
        <f>IFERROR(VLOOKUP("Function"&amp;$C37,Descriptions!$A$4:$K$10000,9,FALSE),"add to description tab")</f>
        <v>0</v>
      </c>
      <c r="I37" s="76">
        <f>IFERROR(VLOOKUP("Function"&amp;$C37,Descriptions!$A$4:$K$10000,10,FALSE),"add to description tab")</f>
        <v>0</v>
      </c>
      <c r="J37" s="76">
        <f>IFERROR(VLOOKUP("Function"&amp;$C37,Descriptions!$A$4:$K$10000,11,FALSE),"add to description tab")</f>
        <v>0</v>
      </c>
    </row>
    <row r="38" spans="2:10" ht="15" customHeight="1" x14ac:dyDescent="0.25">
      <c r="B38" s="148"/>
      <c r="C38" s="104" t="s">
        <v>216</v>
      </c>
      <c r="D38" s="43" t="str">
        <f>IFERROR(VLOOKUP("Function"&amp;$C38,Descriptions!$A$4:$F$10000,4,FALSE),"add to description tab")</f>
        <v>Othr General Admn</v>
      </c>
      <c r="E38" s="76" t="str">
        <f>UPPER(IFERROR(VLOOKUP("Function"&amp;$C38,Descriptions!$A$4:$F$10000,5,FALSE),"add to description tab"))</f>
        <v>DISTRICT</v>
      </c>
      <c r="F38" s="76">
        <f>IFERROR(VLOOKUP("Function"&amp;$C38,Descriptions!$A$4:$K$10000,7,FALSE),"add to description tab")</f>
        <v>0</v>
      </c>
      <c r="G38" s="76">
        <f>IFERROR(VLOOKUP("Function"&amp;$C38,Descriptions!$A$4:$K$10000,8,FALSE),"add to description tab")</f>
        <v>0</v>
      </c>
      <c r="H38" s="76">
        <f>IFERROR(VLOOKUP("Function"&amp;$C38,Descriptions!$A$4:$K$10000,9,FALSE),"add to description tab")</f>
        <v>0</v>
      </c>
      <c r="I38" s="76">
        <f>IFERROR(VLOOKUP("Function"&amp;$C38,Descriptions!$A$4:$K$10000,10,FALSE),"add to description tab")</f>
        <v>0</v>
      </c>
      <c r="J38" s="76">
        <f>IFERROR(VLOOKUP("Function"&amp;$C38,Descriptions!$A$4:$K$10000,11,FALSE),"add to description tab")</f>
        <v>0</v>
      </c>
    </row>
    <row r="39" spans="2:10" ht="15" customHeight="1" x14ac:dyDescent="0.25">
      <c r="B39" s="148"/>
      <c r="C39" s="104" t="s">
        <v>217</v>
      </c>
      <c r="D39" s="43" t="str">
        <f>IFERROR(VLOOKUP("Function"&amp;$C39,Descriptions!$A$4:$F$10000,4,FALSE),"add to description tab")</f>
        <v>General Admn Cost Transfers</v>
      </c>
      <c r="E39" s="76" t="str">
        <f>UPPER(IFERROR(VLOOKUP("Function"&amp;$C39,Descriptions!$A$4:$F$10000,5,FALSE),"add to description tab"))</f>
        <v/>
      </c>
      <c r="F39" s="76">
        <f>IFERROR(VLOOKUP("Function"&amp;$C39,Descriptions!$A$4:$K$10000,7,FALSE),"add to description tab")</f>
        <v>0</v>
      </c>
      <c r="G39" s="76">
        <f>IFERROR(VLOOKUP("Function"&amp;$C39,Descriptions!$A$4:$K$10000,8,FALSE),"add to description tab")</f>
        <v>0</v>
      </c>
      <c r="H39" s="76">
        <f>IFERROR(VLOOKUP("Function"&amp;$C39,Descriptions!$A$4:$K$10000,9,FALSE),"add to description tab")</f>
        <v>0</v>
      </c>
      <c r="I39" s="76">
        <f>IFERROR(VLOOKUP("Function"&amp;$C39,Descriptions!$A$4:$K$10000,10,FALSE),"add to description tab")</f>
        <v>0</v>
      </c>
      <c r="J39" s="76">
        <f>IFERROR(VLOOKUP("Function"&amp;$C39,Descriptions!$A$4:$K$10000,11,FALSE),"add to description tab")</f>
        <v>0</v>
      </c>
    </row>
    <row r="40" spans="2:10" ht="15" customHeight="1" x14ac:dyDescent="0.25">
      <c r="B40" s="148"/>
      <c r="C40" s="104" t="s">
        <v>218</v>
      </c>
      <c r="D40" s="43" t="str">
        <f>IFERROR(VLOOKUP("Function"&amp;$C40,Descriptions!$A$4:$F$10000,4,FALSE),"add to description tab")</f>
        <v>Fiscal Svcs</v>
      </c>
      <c r="E40" s="76" t="str">
        <f>UPPER(IFERROR(VLOOKUP("Function"&amp;$C40,Descriptions!$A$4:$F$10000,5,FALSE),"add to description tab"))</f>
        <v>FISCAL SVCS</v>
      </c>
      <c r="F40" s="76">
        <f>IFERROR(VLOOKUP("Function"&amp;$C40,Descriptions!$A$4:$K$10000,7,FALSE),"add to description tab")</f>
        <v>0</v>
      </c>
      <c r="G40" s="76">
        <f>IFERROR(VLOOKUP("Function"&amp;$C40,Descriptions!$A$4:$K$10000,8,FALSE),"add to description tab")</f>
        <v>0</v>
      </c>
      <c r="H40" s="76">
        <f>IFERROR(VLOOKUP("Function"&amp;$C40,Descriptions!$A$4:$K$10000,9,FALSE),"add to description tab")</f>
        <v>0</v>
      </c>
      <c r="I40" s="76">
        <f>IFERROR(VLOOKUP("Function"&amp;$C40,Descriptions!$A$4:$K$10000,10,FALSE),"add to description tab")</f>
        <v>0</v>
      </c>
      <c r="J40" s="76">
        <f>IFERROR(VLOOKUP("Function"&amp;$C40,Descriptions!$A$4:$K$10000,11,FALSE),"add to description tab")</f>
        <v>0</v>
      </c>
    </row>
    <row r="41" spans="2:10" ht="15" customHeight="1" x14ac:dyDescent="0.25">
      <c r="B41" s="148"/>
      <c r="C41" s="104" t="s">
        <v>219</v>
      </c>
      <c r="D41" s="43" t="str">
        <f>IFERROR(VLOOKUP("Function"&amp;$C41,Descriptions!$A$4:$F$10000,4,FALSE),"add to description tab")</f>
        <v>Othr Fiscal Svcs</v>
      </c>
      <c r="E41" s="76" t="str">
        <f>UPPER(IFERROR(VLOOKUP("Function"&amp;$C41,Descriptions!$A$4:$F$10000,5,FALSE),"add to description tab"))</f>
        <v>FISCAL SVCS</v>
      </c>
      <c r="F41" s="76">
        <f>IFERROR(VLOOKUP("Function"&amp;$C41,Descriptions!$A$4:$K$10000,7,FALSE),"add to description tab")</f>
        <v>0</v>
      </c>
      <c r="G41" s="76">
        <f>IFERROR(VLOOKUP("Function"&amp;$C41,Descriptions!$A$4:$K$10000,8,FALSE),"add to description tab")</f>
        <v>0</v>
      </c>
      <c r="H41" s="76">
        <f>IFERROR(VLOOKUP("Function"&amp;$C41,Descriptions!$A$4:$K$10000,9,FALSE),"add to description tab")</f>
        <v>0</v>
      </c>
      <c r="I41" s="76">
        <f>IFERROR(VLOOKUP("Function"&amp;$C41,Descriptions!$A$4:$K$10000,10,FALSE),"add to description tab")</f>
        <v>0</v>
      </c>
      <c r="J41" s="76">
        <f>IFERROR(VLOOKUP("Function"&amp;$C41,Descriptions!$A$4:$K$10000,11,FALSE),"add to description tab")</f>
        <v>0</v>
      </c>
    </row>
    <row r="42" spans="2:10" ht="15" customHeight="1" x14ac:dyDescent="0.25">
      <c r="B42" s="148"/>
      <c r="C42" s="104" t="s">
        <v>220</v>
      </c>
      <c r="D42" s="43" t="str">
        <f>IFERROR(VLOOKUP("Function"&amp;$C42,Descriptions!$A$4:$F$10000,4,FALSE),"add to description tab")</f>
        <v>Personnel/HR Svcs</v>
      </c>
      <c r="E42" s="76" t="str">
        <f>UPPER(IFERROR(VLOOKUP("Function"&amp;$C42,Descriptions!$A$4:$F$10000,5,FALSE),"add to description tab"))</f>
        <v>HUMAN RESOURCES</v>
      </c>
      <c r="F42" s="76">
        <f>IFERROR(VLOOKUP("Function"&amp;$C42,Descriptions!$A$4:$K$10000,7,FALSE),"add to description tab")</f>
        <v>0</v>
      </c>
      <c r="G42" s="76">
        <f>IFERROR(VLOOKUP("Function"&amp;$C42,Descriptions!$A$4:$K$10000,8,FALSE),"add to description tab")</f>
        <v>0</v>
      </c>
      <c r="H42" s="76">
        <f>IFERROR(VLOOKUP("Function"&amp;$C42,Descriptions!$A$4:$K$10000,9,FALSE),"add to description tab")</f>
        <v>0</v>
      </c>
      <c r="I42" s="76">
        <f>IFERROR(VLOOKUP("Function"&amp;$C42,Descriptions!$A$4:$K$10000,10,FALSE),"add to description tab")</f>
        <v>0</v>
      </c>
      <c r="J42" s="76">
        <f>IFERROR(VLOOKUP("Function"&amp;$C42,Descriptions!$A$4:$K$10000,11,FALSE),"add to description tab")</f>
        <v>0</v>
      </c>
    </row>
    <row r="43" spans="2:10" ht="15" customHeight="1" x14ac:dyDescent="0.25">
      <c r="B43" s="148"/>
      <c r="C43" s="104" t="s">
        <v>221</v>
      </c>
      <c r="D43" s="43" t="str">
        <f>IFERROR(VLOOKUP("Function"&amp;$C43,Descriptions!$A$4:$F$10000,4,FALSE),"add to description tab")</f>
        <v>Staff Development</v>
      </c>
      <c r="E43" s="76" t="str">
        <f>UPPER(IFERROR(VLOOKUP("Function"&amp;$C43,Descriptions!$A$4:$F$10000,5,FALSE),"add to description tab"))</f>
        <v/>
      </c>
      <c r="F43" s="76">
        <f>IFERROR(VLOOKUP("Function"&amp;$C43,Descriptions!$A$4:$K$10000,7,FALSE),"add to description tab")</f>
        <v>0</v>
      </c>
      <c r="G43" s="76">
        <f>IFERROR(VLOOKUP("Function"&amp;$C43,Descriptions!$A$4:$K$10000,8,FALSE),"add to description tab")</f>
        <v>0</v>
      </c>
      <c r="H43" s="76">
        <f>IFERROR(VLOOKUP("Function"&amp;$C43,Descriptions!$A$4:$K$10000,9,FALSE),"add to description tab")</f>
        <v>0</v>
      </c>
      <c r="I43" s="76">
        <f>IFERROR(VLOOKUP("Function"&amp;$C43,Descriptions!$A$4:$K$10000,10,FALSE),"add to description tab")</f>
        <v>0</v>
      </c>
      <c r="J43" s="76">
        <f>IFERROR(VLOOKUP("Function"&amp;$C43,Descriptions!$A$4:$K$10000,11,FALSE),"add to description tab")</f>
        <v>0</v>
      </c>
    </row>
    <row r="44" spans="2:10" ht="15" customHeight="1" x14ac:dyDescent="0.25">
      <c r="B44" s="148"/>
      <c r="C44" s="104" t="s">
        <v>222</v>
      </c>
      <c r="D44" s="43" t="str">
        <f>IFERROR(VLOOKUP("Function"&amp;$C44,Descriptions!$A$4:$F$10000,4,FALSE),"add to description tab")</f>
        <v>Personnel/HR Svcs Credential</v>
      </c>
      <c r="E44" s="76" t="str">
        <f>UPPER(IFERROR(VLOOKUP("Function"&amp;$C44,Descriptions!$A$4:$F$10000,5,FALSE),"add to description tab"))</f>
        <v/>
      </c>
      <c r="F44" s="76">
        <f>IFERROR(VLOOKUP("Function"&amp;$C44,Descriptions!$A$4:$K$10000,7,FALSE),"add to description tab")</f>
        <v>0</v>
      </c>
      <c r="G44" s="76">
        <f>IFERROR(VLOOKUP("Function"&amp;$C44,Descriptions!$A$4:$K$10000,8,FALSE),"add to description tab")</f>
        <v>0</v>
      </c>
      <c r="H44" s="76">
        <f>IFERROR(VLOOKUP("Function"&amp;$C44,Descriptions!$A$4:$K$10000,9,FALSE),"add to description tab")</f>
        <v>0</v>
      </c>
      <c r="I44" s="76">
        <f>IFERROR(VLOOKUP("Function"&amp;$C44,Descriptions!$A$4:$K$10000,10,FALSE),"add to description tab")</f>
        <v>0</v>
      </c>
      <c r="J44" s="76">
        <f>IFERROR(VLOOKUP("Function"&amp;$C44,Descriptions!$A$4:$K$10000,11,FALSE),"add to description tab")</f>
        <v>0</v>
      </c>
    </row>
    <row r="45" spans="2:10" ht="15" customHeight="1" x14ac:dyDescent="0.25">
      <c r="B45" s="148"/>
      <c r="C45" s="104" t="s">
        <v>223</v>
      </c>
      <c r="D45" s="43" t="str">
        <f>IFERROR(VLOOKUP("Function"&amp;$C45,Descriptions!$A$4:$F$10000,4,FALSE),"add to description tab")</f>
        <v>Central Support</v>
      </c>
      <c r="E45" s="76" t="str">
        <f>UPPER(IFERROR(VLOOKUP("Function"&amp;$C45,Descriptions!$A$4:$F$10000,5,FALSE),"add to description tab"))</f>
        <v>DISTRICT</v>
      </c>
      <c r="F45" s="76">
        <f>IFERROR(VLOOKUP("Function"&amp;$C45,Descriptions!$A$4:$K$10000,7,FALSE),"add to description tab")</f>
        <v>0</v>
      </c>
      <c r="G45" s="76">
        <f>IFERROR(VLOOKUP("Function"&amp;$C45,Descriptions!$A$4:$K$10000,8,FALSE),"add to description tab")</f>
        <v>0</v>
      </c>
      <c r="H45" s="76">
        <f>IFERROR(VLOOKUP("Function"&amp;$C45,Descriptions!$A$4:$K$10000,9,FALSE),"add to description tab")</f>
        <v>0</v>
      </c>
      <c r="I45" s="76">
        <f>IFERROR(VLOOKUP("Function"&amp;$C45,Descriptions!$A$4:$K$10000,10,FALSE),"add to description tab")</f>
        <v>0</v>
      </c>
      <c r="J45" s="76">
        <f>IFERROR(VLOOKUP("Function"&amp;$C45,Descriptions!$A$4:$K$10000,11,FALSE),"add to description tab")</f>
        <v>0</v>
      </c>
    </row>
    <row r="46" spans="2:10" ht="15" customHeight="1" x14ac:dyDescent="0.25">
      <c r="B46" s="148"/>
      <c r="C46" s="104" t="s">
        <v>224</v>
      </c>
      <c r="D46" s="43" t="str">
        <f>IFERROR(VLOOKUP("Function"&amp;$C46,Descriptions!$A$4:$F$10000,4,FALSE),"add to description tab")</f>
        <v>Purchasing</v>
      </c>
      <c r="E46" s="76" t="str">
        <f>UPPER(IFERROR(VLOOKUP("Function"&amp;$C46,Descriptions!$A$4:$F$10000,5,FALSE),"add to description tab"))</f>
        <v>PURCHASING</v>
      </c>
      <c r="F46" s="76">
        <f>IFERROR(VLOOKUP("Function"&amp;$C46,Descriptions!$A$4:$K$10000,7,FALSE),"add to description tab")</f>
        <v>0</v>
      </c>
      <c r="G46" s="76">
        <f>IFERROR(VLOOKUP("Function"&amp;$C46,Descriptions!$A$4:$K$10000,8,FALSE),"add to description tab")</f>
        <v>0</v>
      </c>
      <c r="H46" s="76">
        <f>IFERROR(VLOOKUP("Function"&amp;$C46,Descriptions!$A$4:$K$10000,9,FALSE),"add to description tab")</f>
        <v>0</v>
      </c>
      <c r="I46" s="76">
        <f>IFERROR(VLOOKUP("Function"&amp;$C46,Descriptions!$A$4:$K$10000,10,FALSE),"add to description tab")</f>
        <v>0</v>
      </c>
      <c r="J46" s="76">
        <f>IFERROR(VLOOKUP("Function"&amp;$C46,Descriptions!$A$4:$K$10000,11,FALSE),"add to description tab")</f>
        <v>0</v>
      </c>
    </row>
    <row r="47" spans="2:10" ht="15" customHeight="1" x14ac:dyDescent="0.25">
      <c r="B47" s="148"/>
      <c r="C47" s="104" t="s">
        <v>225</v>
      </c>
      <c r="D47" s="43" t="str">
        <f>IFERROR(VLOOKUP("Function"&amp;$C47,Descriptions!$A$4:$F$10000,4,FALSE),"add to description tab")</f>
        <v>Warehousing &amp; Distribution</v>
      </c>
      <c r="E47" s="76" t="str">
        <f>UPPER(IFERROR(VLOOKUP("Function"&amp;$C47,Descriptions!$A$4:$F$10000,5,FALSE),"add to description tab"))</f>
        <v/>
      </c>
      <c r="F47" s="76">
        <f>IFERROR(VLOOKUP("Function"&amp;$C47,Descriptions!$A$4:$K$10000,7,FALSE),"add to description tab")</f>
        <v>0</v>
      </c>
      <c r="G47" s="76">
        <f>IFERROR(VLOOKUP("Function"&amp;$C47,Descriptions!$A$4:$K$10000,8,FALSE),"add to description tab")</f>
        <v>0</v>
      </c>
      <c r="H47" s="76">
        <f>IFERROR(VLOOKUP("Function"&amp;$C47,Descriptions!$A$4:$K$10000,9,FALSE),"add to description tab")</f>
        <v>0</v>
      </c>
      <c r="I47" s="76">
        <f>IFERROR(VLOOKUP("Function"&amp;$C47,Descriptions!$A$4:$K$10000,10,FALSE),"add to description tab")</f>
        <v>0</v>
      </c>
      <c r="J47" s="76">
        <f>IFERROR(VLOOKUP("Function"&amp;$C47,Descriptions!$A$4:$K$10000,11,FALSE),"add to description tab")</f>
        <v>0</v>
      </c>
    </row>
    <row r="48" spans="2:10" ht="15" customHeight="1" x14ac:dyDescent="0.25">
      <c r="B48" s="148"/>
      <c r="C48" s="104" t="s">
        <v>226</v>
      </c>
      <c r="D48" s="43" t="str">
        <f>IFERROR(VLOOKUP("Function"&amp;$C48,Descriptions!$A$4:$F$10000,4,FALSE),"add to description tab")</f>
        <v>Printing, Publish/Duplicating</v>
      </c>
      <c r="E48" s="76" t="str">
        <f>UPPER(IFERROR(VLOOKUP("Function"&amp;$C48,Descriptions!$A$4:$F$10000,5,FALSE),"add to description tab"))</f>
        <v/>
      </c>
      <c r="F48" s="76">
        <f>IFERROR(VLOOKUP("Function"&amp;$C48,Descriptions!$A$4:$K$10000,7,FALSE),"add to description tab")</f>
        <v>0</v>
      </c>
      <c r="G48" s="76">
        <f>IFERROR(VLOOKUP("Function"&amp;$C48,Descriptions!$A$4:$K$10000,8,FALSE),"add to description tab")</f>
        <v>0</v>
      </c>
      <c r="H48" s="76">
        <f>IFERROR(VLOOKUP("Function"&amp;$C48,Descriptions!$A$4:$K$10000,9,FALSE),"add to description tab")</f>
        <v>0</v>
      </c>
      <c r="I48" s="76">
        <f>IFERROR(VLOOKUP("Function"&amp;$C48,Descriptions!$A$4:$K$10000,10,FALSE),"add to description tab")</f>
        <v>0</v>
      </c>
      <c r="J48" s="76">
        <f>IFERROR(VLOOKUP("Function"&amp;$C48,Descriptions!$A$4:$K$10000,11,FALSE),"add to description tab")</f>
        <v>0</v>
      </c>
    </row>
    <row r="49" spans="2:10" ht="15" customHeight="1" x14ac:dyDescent="0.25">
      <c r="B49" s="148"/>
      <c r="C49" s="104" t="s">
        <v>227</v>
      </c>
      <c r="D49" s="43" t="str">
        <f>IFERROR(VLOOKUP("Function"&amp;$C49,Descriptions!$A$4:$F$10000,4,FALSE),"add to description tab")</f>
        <v>Centralized Data Processing</v>
      </c>
      <c r="E49" s="76" t="str">
        <f>UPPER(IFERROR(VLOOKUP("Function"&amp;$C49,Descriptions!$A$4:$F$10000,5,FALSE),"add to description tab"))</f>
        <v>ITS</v>
      </c>
      <c r="F49" s="76">
        <f>IFERROR(VLOOKUP("Function"&amp;$C49,Descriptions!$A$4:$K$10000,7,FALSE),"add to description tab")</f>
        <v>0</v>
      </c>
      <c r="G49" s="76">
        <f>IFERROR(VLOOKUP("Function"&amp;$C49,Descriptions!$A$4:$K$10000,8,FALSE),"add to description tab")</f>
        <v>0</v>
      </c>
      <c r="H49" s="76">
        <f>IFERROR(VLOOKUP("Function"&amp;$C49,Descriptions!$A$4:$K$10000,9,FALSE),"add to description tab")</f>
        <v>0</v>
      </c>
      <c r="I49" s="76">
        <f>IFERROR(VLOOKUP("Function"&amp;$C49,Descriptions!$A$4:$K$10000,10,FALSE),"add to description tab")</f>
        <v>0</v>
      </c>
      <c r="J49" s="76">
        <f>IFERROR(VLOOKUP("Function"&amp;$C49,Descriptions!$A$4:$K$10000,11,FALSE),"add to description tab")</f>
        <v>0</v>
      </c>
    </row>
    <row r="50" spans="2:10" ht="15" customHeight="1" thickBot="1" x14ac:dyDescent="0.3">
      <c r="B50" s="149"/>
      <c r="C50" s="104" t="s">
        <v>228</v>
      </c>
      <c r="D50" s="43"/>
      <c r="E50" s="76" t="str">
        <f>UPPER(IFERROR(VLOOKUP("Function"&amp;$C50,Descriptions!$A$4:$F$10000,5,FALSE),"add to description tab"))</f>
        <v/>
      </c>
      <c r="F50" s="76">
        <f>IFERROR(VLOOKUP("Function"&amp;$C50,Descriptions!$A$4:$K$10000,7,FALSE),"add to description tab")</f>
        <v>0</v>
      </c>
      <c r="G50" s="76">
        <f>IFERROR(VLOOKUP("Function"&amp;$C50,Descriptions!$A$4:$K$10000,8,FALSE),"add to description tab")</f>
        <v>0</v>
      </c>
      <c r="H50" s="76">
        <f>IFERROR(VLOOKUP("Function"&amp;$C50,Descriptions!$A$4:$K$10000,9,FALSE),"add to description tab")</f>
        <v>0</v>
      </c>
      <c r="I50" s="76">
        <f>IFERROR(VLOOKUP("Function"&amp;$C50,Descriptions!$A$4:$K$10000,10,FALSE),"add to description tab")</f>
        <v>0</v>
      </c>
      <c r="J50" s="76">
        <f>IFERROR(VLOOKUP("Function"&amp;$C50,Descriptions!$A$4:$K$10000,11,FALSE),"add to description tab")</f>
        <v>0</v>
      </c>
    </row>
    <row r="51" spans="2:10" ht="15" customHeight="1" x14ac:dyDescent="0.25">
      <c r="B51" s="138" t="s">
        <v>229</v>
      </c>
      <c r="C51" s="104" t="s">
        <v>184</v>
      </c>
      <c r="D51" s="43" t="str">
        <f>IFERROR(VLOOKUP("Function"&amp;$C51,Descriptions!$A$4:$F$10000,4,FALSE),"add to description tab")</f>
        <v>Plant M&amp;O</v>
      </c>
      <c r="E51" s="76" t="str">
        <f>UPPER(IFERROR(VLOOKUP("Function"&amp;$C51,Descriptions!$A$4:$F$10000,5,FALSE),"add to description tab"))</f>
        <v/>
      </c>
      <c r="F51" s="76">
        <f>IFERROR(VLOOKUP("Function"&amp;$C51,Descriptions!$A$4:$K$10000,7,FALSE),"add to description tab")</f>
        <v>0</v>
      </c>
      <c r="G51" s="76">
        <f>IFERROR(VLOOKUP("Function"&amp;$C51,Descriptions!$A$4:$K$10000,8,FALSE),"add to description tab")</f>
        <v>0</v>
      </c>
      <c r="H51" s="76">
        <f>IFERROR(VLOOKUP("Function"&amp;$C51,Descriptions!$A$4:$K$10000,9,FALSE),"add to description tab")</f>
        <v>0</v>
      </c>
      <c r="I51" s="76">
        <f>IFERROR(VLOOKUP("Function"&amp;$C51,Descriptions!$A$4:$K$10000,10,FALSE),"add to description tab")</f>
        <v>0</v>
      </c>
      <c r="J51" s="76">
        <f>IFERROR(VLOOKUP("Function"&amp;$C51,Descriptions!$A$4:$K$10000,11,FALSE),"add to description tab")</f>
        <v>0</v>
      </c>
    </row>
    <row r="52" spans="2:10" ht="15" customHeight="1" x14ac:dyDescent="0.25">
      <c r="B52" s="139"/>
      <c r="C52" s="104" t="s">
        <v>230</v>
      </c>
      <c r="D52" s="43" t="str">
        <f>IFERROR(VLOOKUP("Function"&amp;$C52,Descriptions!$A$4:$F$10000,4,FALSE),"add to description tab")</f>
        <v>Maintenance</v>
      </c>
      <c r="E52" s="76" t="str">
        <f>UPPER(IFERROR(VLOOKUP("Function"&amp;$C52,Descriptions!$A$4:$F$10000,5,FALSE),"add to description tab"))</f>
        <v>DISTRICT</v>
      </c>
      <c r="F52" s="76">
        <f>IFERROR(VLOOKUP("Function"&amp;$C52,Descriptions!$A$4:$K$10000,7,FALSE),"add to description tab")</f>
        <v>0</v>
      </c>
      <c r="G52" s="76">
        <f>IFERROR(VLOOKUP("Function"&amp;$C52,Descriptions!$A$4:$K$10000,8,FALSE),"add to description tab")</f>
        <v>0</v>
      </c>
      <c r="H52" s="76">
        <f>IFERROR(VLOOKUP("Function"&amp;$C52,Descriptions!$A$4:$K$10000,9,FALSE),"add to description tab")</f>
        <v>0</v>
      </c>
      <c r="I52" s="76">
        <f>IFERROR(VLOOKUP("Function"&amp;$C52,Descriptions!$A$4:$K$10000,10,FALSE),"add to description tab")</f>
        <v>0</v>
      </c>
      <c r="J52" s="76">
        <f>IFERROR(VLOOKUP("Function"&amp;$C52,Descriptions!$A$4:$K$10000,11,FALSE),"add to description tab")</f>
        <v>0</v>
      </c>
    </row>
    <row r="53" spans="2:10" ht="15" customHeight="1" x14ac:dyDescent="0.25">
      <c r="B53" s="139"/>
      <c r="C53" s="104" t="s">
        <v>231</v>
      </c>
      <c r="D53" s="43" t="str">
        <f>IFERROR(VLOOKUP("Function"&amp;$C53,Descriptions!$A$4:$F$10000,4,FALSE),"add to description tab")</f>
        <v>Operations</v>
      </c>
      <c r="E53" s="76" t="str">
        <f>UPPER(IFERROR(VLOOKUP("Function"&amp;$C53,Descriptions!$A$4:$F$10000,5,FALSE),"add to description tab"))</f>
        <v>DISTRICT</v>
      </c>
      <c r="F53" s="76">
        <f>IFERROR(VLOOKUP("Function"&amp;$C53,Descriptions!$A$4:$K$10000,7,FALSE),"add to description tab")</f>
        <v>0</v>
      </c>
      <c r="G53" s="76">
        <f>IFERROR(VLOOKUP("Function"&amp;$C53,Descriptions!$A$4:$K$10000,8,FALSE),"add to description tab")</f>
        <v>0</v>
      </c>
      <c r="H53" s="76">
        <f>IFERROR(VLOOKUP("Function"&amp;$C53,Descriptions!$A$4:$K$10000,9,FALSE),"add to description tab")</f>
        <v>0</v>
      </c>
      <c r="I53" s="76">
        <f>IFERROR(VLOOKUP("Function"&amp;$C53,Descriptions!$A$4:$K$10000,10,FALSE),"add to description tab")</f>
        <v>0</v>
      </c>
      <c r="J53" s="76">
        <f>IFERROR(VLOOKUP("Function"&amp;$C53,Descriptions!$A$4:$K$10000,11,FALSE),"add to description tab")</f>
        <v>0</v>
      </c>
    </row>
    <row r="54" spans="2:10" ht="15" customHeight="1" x14ac:dyDescent="0.25">
      <c r="B54" s="139"/>
      <c r="C54" s="104" t="s">
        <v>232</v>
      </c>
      <c r="D54" s="43" t="str">
        <f>IFERROR(VLOOKUP("Function"&amp;$C54,Descriptions!$A$4:$F$10000,4,FALSE),"add to description tab")</f>
        <v>Security</v>
      </c>
      <c r="E54" s="76" t="str">
        <f>UPPER(IFERROR(VLOOKUP("Function"&amp;$C54,Descriptions!$A$4:$F$10000,5,FALSE),"add to description tab"))</f>
        <v>SECURITY</v>
      </c>
      <c r="F54" s="76">
        <f>IFERROR(VLOOKUP("Function"&amp;$C54,Descriptions!$A$4:$K$10000,7,FALSE),"add to description tab")</f>
        <v>0</v>
      </c>
      <c r="G54" s="76">
        <f>IFERROR(VLOOKUP("Function"&amp;$C54,Descriptions!$A$4:$K$10000,8,FALSE),"add to description tab")</f>
        <v>0</v>
      </c>
      <c r="H54" s="76">
        <f>IFERROR(VLOOKUP("Function"&amp;$C54,Descriptions!$A$4:$K$10000,9,FALSE),"add to description tab")</f>
        <v>0</v>
      </c>
      <c r="I54" s="76">
        <f>IFERROR(VLOOKUP("Function"&amp;$C54,Descriptions!$A$4:$K$10000,10,FALSE),"add to description tab")</f>
        <v>0</v>
      </c>
      <c r="J54" s="76">
        <f>IFERROR(VLOOKUP("Function"&amp;$C54,Descriptions!$A$4:$K$10000,11,FALSE),"add to description tab")</f>
        <v>0</v>
      </c>
    </row>
    <row r="55" spans="2:10" ht="15" customHeight="1" x14ac:dyDescent="0.25">
      <c r="B55" s="139"/>
      <c r="C55" s="104" t="s">
        <v>233</v>
      </c>
      <c r="D55" s="43" t="str">
        <f>IFERROR(VLOOKUP("Function"&amp;$C55,Descriptions!$A$4:$F$10000,4,FALSE),"add to description tab")</f>
        <v>Facilities-Acqstn/Construction</v>
      </c>
      <c r="E55" s="76" t="str">
        <f>UPPER(IFERROR(VLOOKUP("Function"&amp;$C55,Descriptions!$A$4:$F$10000,5,FALSE),"add to description tab"))</f>
        <v/>
      </c>
      <c r="F55" s="76">
        <f>IFERROR(VLOOKUP("Function"&amp;$C55,Descriptions!$A$4:$K$10000,7,FALSE),"add to description tab")</f>
        <v>0</v>
      </c>
      <c r="G55" s="76">
        <f>IFERROR(VLOOKUP("Function"&amp;$C55,Descriptions!$A$4:$K$10000,8,FALSE),"add to description tab")</f>
        <v>0</v>
      </c>
      <c r="H55" s="76">
        <f>IFERROR(VLOOKUP("Function"&amp;$C55,Descriptions!$A$4:$K$10000,9,FALSE),"add to description tab")</f>
        <v>0</v>
      </c>
      <c r="I55" s="76">
        <f>IFERROR(VLOOKUP("Function"&amp;$C55,Descriptions!$A$4:$K$10000,10,FALSE),"add to description tab")</f>
        <v>0</v>
      </c>
      <c r="J55" s="76">
        <f>IFERROR(VLOOKUP("Function"&amp;$C55,Descriptions!$A$4:$K$10000,11,FALSE),"add to description tab")</f>
        <v>0</v>
      </c>
    </row>
    <row r="56" spans="2:10" ht="15.75" customHeight="1" thickBot="1" x14ac:dyDescent="0.3">
      <c r="B56" s="140"/>
      <c r="C56" s="104" t="s">
        <v>234</v>
      </c>
      <c r="D56" s="43" t="str">
        <f>IFERROR(VLOOKUP("Function"&amp;$C56,Descriptions!$A$4:$F$10000,4,FALSE),"add to description tab")</f>
        <v>Facilities-Rents/Leases</v>
      </c>
      <c r="E56" s="76" t="str">
        <f>UPPER(IFERROR(VLOOKUP("Function"&amp;$C56,Descriptions!$A$4:$F$10000,5,FALSE),"add to description tab"))</f>
        <v/>
      </c>
      <c r="F56" s="76">
        <f>IFERROR(VLOOKUP("Function"&amp;$C56,Descriptions!$A$4:$K$10000,7,FALSE),"add to description tab")</f>
        <v>0</v>
      </c>
      <c r="G56" s="76">
        <f>IFERROR(VLOOKUP("Function"&amp;$C56,Descriptions!$A$4:$K$10000,8,FALSE),"add to description tab")</f>
        <v>0</v>
      </c>
      <c r="H56" s="76">
        <f>IFERROR(VLOOKUP("Function"&amp;$C56,Descriptions!$A$4:$K$10000,9,FALSE),"add to description tab")</f>
        <v>0</v>
      </c>
      <c r="I56" s="76">
        <f>IFERROR(VLOOKUP("Function"&amp;$C56,Descriptions!$A$4:$K$10000,10,FALSE),"add to description tab")</f>
        <v>0</v>
      </c>
      <c r="J56" s="76">
        <f>IFERROR(VLOOKUP("Function"&amp;$C56,Descriptions!$A$4:$K$10000,11,FALSE),"add to description tab")</f>
        <v>0</v>
      </c>
    </row>
    <row r="57" spans="2:10" ht="15" customHeight="1" x14ac:dyDescent="0.25">
      <c r="C57" s="104" t="s">
        <v>27</v>
      </c>
      <c r="D57" s="43" t="str">
        <f>IFERROR(VLOOKUP("Function"&amp;$C57,Descriptions!$A$4:$F$10000,4,FALSE),"add to description tab")</f>
        <v>Debt Svc</v>
      </c>
      <c r="E57" s="76" t="str">
        <f>UPPER(IFERROR(VLOOKUP("Function"&amp;$C57,Descriptions!$A$4:$F$10000,5,FALSE),"add to description tab"))</f>
        <v/>
      </c>
      <c r="F57" s="76">
        <f>IFERROR(VLOOKUP("Function"&amp;$C57,Descriptions!$A$4:$K$10000,7,FALSE),"add to description tab")</f>
        <v>0</v>
      </c>
      <c r="G57" s="76">
        <f>IFERROR(VLOOKUP("Function"&amp;$C57,Descriptions!$A$4:$K$10000,8,FALSE),"add to description tab")</f>
        <v>0</v>
      </c>
      <c r="H57" s="76">
        <f>IFERROR(VLOOKUP("Function"&amp;$C57,Descriptions!$A$4:$K$10000,9,FALSE),"add to description tab")</f>
        <v>0</v>
      </c>
      <c r="I57" s="76">
        <f>IFERROR(VLOOKUP("Function"&amp;$C57,Descriptions!$A$4:$K$10000,10,FALSE),"add to description tab")</f>
        <v>0</v>
      </c>
      <c r="J57" s="76">
        <f>IFERROR(VLOOKUP("Function"&amp;$C57,Descriptions!$A$4:$K$10000,11,FALSE),"add to description tab")</f>
        <v>0</v>
      </c>
    </row>
    <row r="58" spans="2:10" ht="15" customHeight="1" x14ac:dyDescent="0.25">
      <c r="C58" s="104" t="s">
        <v>235</v>
      </c>
      <c r="D58" s="43" t="str">
        <f>IFERROR(VLOOKUP("Function"&amp;$C58,Descriptions!$A$4:$F$10000,4,FALSE),"add to description tab")</f>
        <v>Transfers Between Agencies</v>
      </c>
      <c r="E58" s="76" t="str">
        <f>UPPER(IFERROR(VLOOKUP("Function"&amp;$C58,Descriptions!$A$4:$F$10000,5,FALSE),"add to description tab"))</f>
        <v/>
      </c>
      <c r="F58" s="76">
        <f>IFERROR(VLOOKUP("Function"&amp;$C58,Descriptions!$A$4:$K$10000,7,FALSE),"add to description tab")</f>
        <v>0</v>
      </c>
      <c r="G58" s="76">
        <f>IFERROR(VLOOKUP("Function"&amp;$C58,Descriptions!$A$4:$K$10000,8,FALSE),"add to description tab")</f>
        <v>0</v>
      </c>
      <c r="H58" s="76">
        <f>IFERROR(VLOOKUP("Function"&amp;$C58,Descriptions!$A$4:$K$10000,9,FALSE),"add to description tab")</f>
        <v>0</v>
      </c>
      <c r="I58" s="76">
        <f>IFERROR(VLOOKUP("Function"&amp;$C58,Descriptions!$A$4:$K$10000,10,FALSE),"add to description tab")</f>
        <v>0</v>
      </c>
      <c r="J58" s="76">
        <f>IFERROR(VLOOKUP("Function"&amp;$C58,Descriptions!$A$4:$K$10000,11,FALSE),"add to description tab")</f>
        <v>0</v>
      </c>
    </row>
    <row r="59" spans="2:10" ht="15" customHeight="1" x14ac:dyDescent="0.25">
      <c r="C59" s="104" t="s">
        <v>236</v>
      </c>
      <c r="D59" s="43" t="str">
        <f>IFERROR(VLOOKUP("Function"&amp;$C59,Descriptions!$A$4:$F$10000,4,FALSE),"add to description tab")</f>
        <v>Interfund Transfers</v>
      </c>
      <c r="E59" s="76" t="str">
        <f>UPPER(IFERROR(VLOOKUP("Function"&amp;$C59,Descriptions!$A$4:$F$10000,5,FALSE),"add to description tab"))</f>
        <v/>
      </c>
      <c r="F59" s="76">
        <f>IFERROR(VLOOKUP("Function"&amp;$C59,Descriptions!$A$4:$K$10000,7,FALSE),"add to description tab")</f>
        <v>0</v>
      </c>
      <c r="G59" s="76">
        <f>IFERROR(VLOOKUP("Function"&amp;$C59,Descriptions!$A$4:$K$10000,8,FALSE),"add to description tab")</f>
        <v>0</v>
      </c>
      <c r="H59" s="76">
        <f>IFERROR(VLOOKUP("Function"&amp;$C59,Descriptions!$A$4:$K$10000,9,FALSE),"add to description tab")</f>
        <v>0</v>
      </c>
      <c r="I59" s="76">
        <f>IFERROR(VLOOKUP("Function"&amp;$C59,Descriptions!$A$4:$K$10000,10,FALSE),"add to description tab")</f>
        <v>0</v>
      </c>
      <c r="J59" s="76">
        <f>IFERROR(VLOOKUP("Function"&amp;$C59,Descriptions!$A$4:$K$10000,11,FALSE),"add to description tab")</f>
        <v>0</v>
      </c>
    </row>
  </sheetData>
  <autoFilter ref="A1:J59" xr:uid="{00000000-0001-0000-0600-000000000000}"/>
  <mergeCells count="6">
    <mergeCell ref="B51:B56"/>
    <mergeCell ref="A15:A29"/>
    <mergeCell ref="B15:B21"/>
    <mergeCell ref="B22:B29"/>
    <mergeCell ref="B4:B14"/>
    <mergeCell ref="B33:B50"/>
  </mergeCells>
  <conditionalFormatting sqref="E3:J59">
    <cfRule type="containsText" dxfId="5" priority="1" operator="containsText" text="add to description">
      <formula>NOT(ISERROR(SEARCH("add to description",E3)))</formula>
    </cfRule>
  </conditionalFormatting>
  <pageMargins left="0.7" right="0.7" top="0.75" bottom="0.75" header="0.3" footer="0.3"/>
  <pageSetup scale="91" orientation="portrait" verticalDpi="1200" r:id="rId1"/>
  <headerFooter>
    <oddHeader>&amp;R&amp;"Arial Black,Regular"&amp;10&amp;A</oddHeader>
    <oddFooter>&amp;C&amp;"Arial,Regular"&amp;10Page &amp;P of &amp;N</oddFooter>
  </headerFooter>
  <rowBreaks count="1" manualBreakCount="1">
    <brk id="32"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91"/>
  <sheetViews>
    <sheetView workbookViewId="0">
      <selection activeCell="B69" sqref="B69:B91"/>
    </sheetView>
  </sheetViews>
  <sheetFormatPr defaultRowHeight="15" x14ac:dyDescent="0.25"/>
  <cols>
    <col min="2" max="2" width="10.42578125" style="22" customWidth="1"/>
    <col min="3" max="3" width="30.85546875" style="73" bestFit="1" customWidth="1"/>
    <col min="4" max="4" width="18" style="66" hidden="1" customWidth="1"/>
    <col min="5" max="5" width="16.42578125" style="66" hidden="1" customWidth="1"/>
    <col min="6" max="6" width="10" style="66" hidden="1" customWidth="1"/>
    <col min="7" max="7" width="12" style="66" hidden="1" customWidth="1"/>
    <col min="8" max="8" width="7.85546875" style="66" hidden="1" customWidth="1"/>
  </cols>
  <sheetData>
    <row r="1" spans="1:8" x14ac:dyDescent="0.25">
      <c r="B1" s="37" t="s">
        <v>10</v>
      </c>
      <c r="C1" s="37" t="s">
        <v>57</v>
      </c>
      <c r="D1" s="81" t="s">
        <v>59</v>
      </c>
      <c r="E1" s="81" t="s">
        <v>60</v>
      </c>
      <c r="F1" s="81" t="s">
        <v>61</v>
      </c>
      <c r="G1" s="81" t="s">
        <v>62</v>
      </c>
      <c r="H1" s="81" t="s">
        <v>63</v>
      </c>
    </row>
    <row r="2" spans="1:8" s="1" customFormat="1" ht="15.75" thickBot="1" x14ac:dyDescent="0.3">
      <c r="B2" s="84"/>
      <c r="C2" s="27"/>
      <c r="D2" s="65"/>
      <c r="E2" s="65"/>
      <c r="F2" s="65"/>
      <c r="G2" s="65"/>
      <c r="H2" s="65"/>
    </row>
    <row r="3" spans="1:8" ht="15" customHeight="1" x14ac:dyDescent="0.25">
      <c r="A3" s="138" t="s">
        <v>237</v>
      </c>
      <c r="B3" s="114" t="s">
        <v>24</v>
      </c>
      <c r="C3" s="37" t="str">
        <f>IFERROR(VLOOKUP("Object"&amp;$B3,Descriptions!$A$4:$F$10000,4,FALSE),"add to description tab")</f>
        <v>Certificated Salaries</v>
      </c>
      <c r="D3" s="76">
        <f>IFERROR(VLOOKUP("Object"&amp;$B3,Descriptions!$A$4:$K$10000,7,FALSE),"add to description tab")</f>
        <v>0</v>
      </c>
      <c r="E3" s="76">
        <f>IFERROR(VLOOKUP("Object"&amp;$B3,Descriptions!$A$4:$K$10000,8,FALSE),"add to description tab")</f>
        <v>0</v>
      </c>
      <c r="F3" s="76">
        <f>IFERROR(VLOOKUP("Object"&amp;$B3,Descriptions!$A$4:$K$10000,9,FALSE),"add to description tab")</f>
        <v>0</v>
      </c>
      <c r="G3" s="76">
        <f>IFERROR(VLOOKUP("Object"&amp;$B3,Descriptions!$A$4:$K$10000,10,FALSE),"add to description tab")</f>
        <v>0</v>
      </c>
      <c r="H3" s="76">
        <f>IFERROR(VLOOKUP("Object"&amp;$B3,Descriptions!$A$4:$K$10000,11,FALSE),"add to description tab")</f>
        <v>0</v>
      </c>
    </row>
    <row r="4" spans="1:8" ht="15" customHeight="1" x14ac:dyDescent="0.25">
      <c r="A4" s="139"/>
      <c r="B4" s="114" t="s">
        <v>109</v>
      </c>
      <c r="C4" s="85" t="str">
        <f>IFERROR(VLOOKUP("Object"&amp;$B4,Descriptions!$A$4:$F$10000,4,FALSE),"add to description tab")</f>
        <v>Cert Teachers Salaries</v>
      </c>
      <c r="D4" s="76">
        <f>IFERROR(VLOOKUP("Object"&amp;$B4,Descriptions!$A$4:$K$10000,7,FALSE),"add to description tab")</f>
        <v>0</v>
      </c>
      <c r="E4" s="76">
        <f>IFERROR(VLOOKUP("Object"&amp;$B4,Descriptions!$A$4:$K$10000,8,FALSE),"add to description tab")</f>
        <v>0</v>
      </c>
      <c r="F4" s="76">
        <f>IFERROR(VLOOKUP("Object"&amp;$B4,Descriptions!$A$4:$K$10000,9,FALSE),"add to description tab")</f>
        <v>0</v>
      </c>
      <c r="G4" s="76">
        <f>IFERROR(VLOOKUP("Object"&amp;$B4,Descriptions!$A$4:$K$10000,10,FALSE),"add to description tab")</f>
        <v>0</v>
      </c>
      <c r="H4" s="76">
        <f>IFERROR(VLOOKUP("Object"&amp;$B4,Descriptions!$A$4:$K$10000,11,FALSE),"add to description tab")</f>
        <v>0</v>
      </c>
    </row>
    <row r="5" spans="1:8" ht="15" customHeight="1" x14ac:dyDescent="0.25">
      <c r="A5" s="139"/>
      <c r="B5" s="114" t="s">
        <v>23</v>
      </c>
      <c r="C5" s="85" t="str">
        <f>IFERROR(VLOOKUP("Object"&amp;$B5,Descriptions!$A$4:$F$10000,4,FALSE),"add to description tab")</f>
        <v>Teachers-Regular</v>
      </c>
      <c r="D5" s="76">
        <f>IFERROR(VLOOKUP("Object"&amp;$B5,Descriptions!$A$4:$K$10000,7,FALSE),"add to description tab")</f>
        <v>0</v>
      </c>
      <c r="E5" s="76">
        <f>IFERROR(VLOOKUP("Object"&amp;$B5,Descriptions!$A$4:$K$10000,8,FALSE),"add to description tab")</f>
        <v>0</v>
      </c>
      <c r="F5" s="76">
        <f>IFERROR(VLOOKUP("Object"&amp;$B5,Descriptions!$A$4:$K$10000,9,FALSE),"add to description tab")</f>
        <v>0</v>
      </c>
      <c r="G5" s="76">
        <f>IFERROR(VLOOKUP("Object"&amp;$B5,Descriptions!$A$4:$K$10000,10,FALSE),"add to description tab")</f>
        <v>0</v>
      </c>
      <c r="H5" s="76">
        <f>IFERROR(VLOOKUP("Object"&amp;$B5,Descriptions!$A$4:$K$10000,11,FALSE),"add to description tab")</f>
        <v>0</v>
      </c>
    </row>
    <row r="6" spans="1:8" ht="15" customHeight="1" x14ac:dyDescent="0.25">
      <c r="A6" s="139"/>
      <c r="B6" s="114" t="s">
        <v>186</v>
      </c>
      <c r="C6" s="85" t="str">
        <f>IFERROR(VLOOKUP("Object"&amp;$B6,Descriptions!$A$4:$F$10000,4,FALSE),"add to description tab")</f>
        <v>Teachers-Hourly</v>
      </c>
      <c r="D6" s="76">
        <f>IFERROR(VLOOKUP("Object"&amp;$B6,Descriptions!$A$4:$K$10000,7,FALSE),"add to description tab")</f>
        <v>0</v>
      </c>
      <c r="E6" s="76">
        <f>IFERROR(VLOOKUP("Object"&amp;$B6,Descriptions!$A$4:$K$10000,8,FALSE),"add to description tab")</f>
        <v>0</v>
      </c>
      <c r="F6" s="76">
        <f>IFERROR(VLOOKUP("Object"&amp;$B6,Descriptions!$A$4:$K$10000,9,FALSE),"add to description tab")</f>
        <v>0</v>
      </c>
      <c r="G6" s="76">
        <f>IFERROR(VLOOKUP("Object"&amp;$B6,Descriptions!$A$4:$K$10000,10,FALSE),"add to description tab")</f>
        <v>0</v>
      </c>
      <c r="H6" s="76">
        <f>IFERROR(VLOOKUP("Object"&amp;$B6,Descriptions!$A$4:$K$10000,11,FALSE),"add to description tab")</f>
        <v>0</v>
      </c>
    </row>
    <row r="7" spans="1:8" ht="15" customHeight="1" x14ac:dyDescent="0.25">
      <c r="A7" s="139"/>
      <c r="B7" s="114" t="s">
        <v>238</v>
      </c>
      <c r="C7" s="85" t="str">
        <f>IFERROR(VLOOKUP("Object"&amp;$B7,Descriptions!$A$4:$F$10000,4,FALSE),"add to description tab")</f>
        <v>Teachers-KinderSupport Hourly</v>
      </c>
      <c r="D7" s="76">
        <f>IFERROR(VLOOKUP("Object"&amp;$B7,Descriptions!$A$4:$K$10000,7,FALSE),"add to description tab")</f>
        <v>0</v>
      </c>
      <c r="E7" s="76">
        <f>IFERROR(VLOOKUP("Object"&amp;$B7,Descriptions!$A$4:$K$10000,8,FALSE),"add to description tab")</f>
        <v>0</v>
      </c>
      <c r="F7" s="76">
        <f>IFERROR(VLOOKUP("Object"&amp;$B7,Descriptions!$A$4:$K$10000,9,FALSE),"add to description tab")</f>
        <v>0</v>
      </c>
      <c r="G7" s="76">
        <f>IFERROR(VLOOKUP("Object"&amp;$B7,Descriptions!$A$4:$K$10000,10,FALSE),"add to description tab")</f>
        <v>0</v>
      </c>
      <c r="H7" s="76">
        <f>IFERROR(VLOOKUP("Object"&amp;$B7,Descriptions!$A$4:$K$10000,11,FALSE),"add to description tab")</f>
        <v>0</v>
      </c>
    </row>
    <row r="8" spans="1:8" ht="15" customHeight="1" x14ac:dyDescent="0.25">
      <c r="A8" s="139"/>
      <c r="B8" s="114" t="s">
        <v>239</v>
      </c>
      <c r="C8" s="85" t="str">
        <f>IFERROR(VLOOKUP("Object"&amp;$B8,Descriptions!$A$4:$F$10000,4,FALSE),"add to description tab")</f>
        <v>Teachers-PE Extra Duty</v>
      </c>
      <c r="D8" s="76">
        <f>IFERROR(VLOOKUP("Object"&amp;$B8,Descriptions!$A$4:$K$10000,7,FALSE),"add to description tab")</f>
        <v>0</v>
      </c>
      <c r="E8" s="76">
        <f>IFERROR(VLOOKUP("Object"&amp;$B8,Descriptions!$A$4:$K$10000,8,FALSE),"add to description tab")</f>
        <v>0</v>
      </c>
      <c r="F8" s="76">
        <f>IFERROR(VLOOKUP("Object"&amp;$B8,Descriptions!$A$4:$K$10000,9,FALSE),"add to description tab")</f>
        <v>0</v>
      </c>
      <c r="G8" s="76">
        <f>IFERROR(VLOOKUP("Object"&amp;$B8,Descriptions!$A$4:$K$10000,10,FALSE),"add to description tab")</f>
        <v>0</v>
      </c>
      <c r="H8" s="76">
        <f>IFERROR(VLOOKUP("Object"&amp;$B8,Descriptions!$A$4:$K$10000,11,FALSE),"add to description tab")</f>
        <v>0</v>
      </c>
    </row>
    <row r="9" spans="1:8" ht="15" customHeight="1" x14ac:dyDescent="0.25">
      <c r="A9" s="139"/>
      <c r="B9" s="114" t="s">
        <v>240</v>
      </c>
      <c r="C9" s="85" t="str">
        <f>IFERROR(VLOOKUP("Object"&amp;$B9,Descriptions!$A$4:$F$10000,4,FALSE),"add to description tab")</f>
        <v>Teachers-Subs</v>
      </c>
      <c r="D9" s="76">
        <f>IFERROR(VLOOKUP("Object"&amp;$B9,Descriptions!$A$4:$K$10000,7,FALSE),"add to description tab")</f>
        <v>0</v>
      </c>
      <c r="E9" s="76">
        <f>IFERROR(VLOOKUP("Object"&amp;$B9,Descriptions!$A$4:$K$10000,8,FALSE),"add to description tab")</f>
        <v>0</v>
      </c>
      <c r="F9" s="76">
        <f>IFERROR(VLOOKUP("Object"&amp;$B9,Descriptions!$A$4:$K$10000,9,FALSE),"add to description tab")</f>
        <v>0</v>
      </c>
      <c r="G9" s="76">
        <f>IFERROR(VLOOKUP("Object"&amp;$B9,Descriptions!$A$4:$K$10000,10,FALSE),"add to description tab")</f>
        <v>0</v>
      </c>
      <c r="H9" s="76">
        <f>IFERROR(VLOOKUP("Object"&amp;$B9,Descriptions!$A$4:$K$10000,11,FALSE),"add to description tab")</f>
        <v>0</v>
      </c>
    </row>
    <row r="10" spans="1:8" ht="15" customHeight="1" x14ac:dyDescent="0.25">
      <c r="A10" s="139"/>
      <c r="B10" s="114" t="s">
        <v>241</v>
      </c>
      <c r="C10" s="85" t="str">
        <f>IFERROR(VLOOKUP("Object"&amp;$B10,Descriptions!$A$4:$F$10000,4,FALSE),"add to description tab")</f>
        <v>Teachers-Subs/Inservice</v>
      </c>
      <c r="D10" s="76">
        <f>IFERROR(VLOOKUP("Object"&amp;$B10,Descriptions!$A$4:$K$10000,7,FALSE),"add to description tab")</f>
        <v>0</v>
      </c>
      <c r="E10" s="76">
        <f>IFERROR(VLOOKUP("Object"&amp;$B10,Descriptions!$A$4:$K$10000,8,FALSE),"add to description tab")</f>
        <v>0</v>
      </c>
      <c r="F10" s="76">
        <f>IFERROR(VLOOKUP("Object"&amp;$B10,Descriptions!$A$4:$K$10000,9,FALSE),"add to description tab")</f>
        <v>0</v>
      </c>
      <c r="G10" s="76">
        <f>IFERROR(VLOOKUP("Object"&amp;$B10,Descriptions!$A$4:$K$10000,10,FALSE),"add to description tab")</f>
        <v>0</v>
      </c>
      <c r="H10" s="76">
        <f>IFERROR(VLOOKUP("Object"&amp;$B10,Descriptions!$A$4:$K$10000,11,FALSE),"add to description tab")</f>
        <v>0</v>
      </c>
    </row>
    <row r="11" spans="1:8" ht="15" customHeight="1" x14ac:dyDescent="0.25">
      <c r="A11" s="139"/>
      <c r="B11" s="114" t="s">
        <v>242</v>
      </c>
      <c r="C11" s="85" t="str">
        <f>IFERROR(VLOOKUP("Object"&amp;$B11,Descriptions!$A$4:$F$10000,4,FALSE),"add to description tab")</f>
        <v>Teachers-Stipend</v>
      </c>
      <c r="D11" s="76">
        <f>IFERROR(VLOOKUP("Object"&amp;$B11,Descriptions!$A$4:$K$10000,7,FALSE),"add to description tab")</f>
        <v>0</v>
      </c>
      <c r="E11" s="76">
        <f>IFERROR(VLOOKUP("Object"&amp;$B11,Descriptions!$A$4:$K$10000,8,FALSE),"add to description tab")</f>
        <v>0</v>
      </c>
      <c r="F11" s="76">
        <f>IFERROR(VLOOKUP("Object"&amp;$B11,Descriptions!$A$4:$K$10000,9,FALSE),"add to description tab")</f>
        <v>0</v>
      </c>
      <c r="G11" s="76">
        <f>IFERROR(VLOOKUP("Object"&amp;$B11,Descriptions!$A$4:$K$10000,10,FALSE),"add to description tab")</f>
        <v>0</v>
      </c>
      <c r="H11" s="76">
        <f>IFERROR(VLOOKUP("Object"&amp;$B11,Descriptions!$A$4:$K$10000,11,FALSE),"add to description tab")</f>
        <v>0</v>
      </c>
    </row>
    <row r="12" spans="1:8" ht="15" customHeight="1" x14ac:dyDescent="0.25">
      <c r="A12" s="139"/>
      <c r="B12" s="114" t="s">
        <v>243</v>
      </c>
      <c r="C12" s="85" t="str">
        <f>IFERROR(VLOOKUP("Object"&amp;$B12,Descriptions!$A$4:$F$10000,4,FALSE),"add to description tab")</f>
        <v>Teachers-Bonus</v>
      </c>
      <c r="D12" s="76">
        <f>IFERROR(VLOOKUP("Object"&amp;$B12,Descriptions!$A$4:$K$10000,7,FALSE),"add to description tab")</f>
        <v>0</v>
      </c>
      <c r="E12" s="76">
        <f>IFERROR(VLOOKUP("Object"&amp;$B12,Descriptions!$A$4:$K$10000,8,FALSE),"add to description tab")</f>
        <v>0</v>
      </c>
      <c r="F12" s="76">
        <f>IFERROR(VLOOKUP("Object"&amp;$B12,Descriptions!$A$4:$K$10000,9,FALSE),"add to description tab")</f>
        <v>0</v>
      </c>
      <c r="G12" s="76">
        <f>IFERROR(VLOOKUP("Object"&amp;$B12,Descriptions!$A$4:$K$10000,10,FALSE),"add to description tab")</f>
        <v>0</v>
      </c>
      <c r="H12" s="76">
        <f>IFERROR(VLOOKUP("Object"&amp;$B12,Descriptions!$A$4:$K$10000,11,FALSE),"add to description tab")</f>
        <v>0</v>
      </c>
    </row>
    <row r="13" spans="1:8" ht="15" customHeight="1" x14ac:dyDescent="0.25">
      <c r="A13" s="139"/>
      <c r="B13" s="114" t="s">
        <v>244</v>
      </c>
      <c r="C13" s="85" t="str">
        <f>IFERROR(VLOOKUP("Object"&amp;$B13,Descriptions!$A$4:$F$10000,4,FALSE),"add to description tab")</f>
        <v>Cert Pupil Support Salaries</v>
      </c>
      <c r="D13" s="76">
        <f>IFERROR(VLOOKUP("Object"&amp;$B13,Descriptions!$A$4:$K$10000,7,FALSE),"add to description tab")</f>
        <v>0</v>
      </c>
      <c r="E13" s="76">
        <f>IFERROR(VLOOKUP("Object"&amp;$B13,Descriptions!$A$4:$K$10000,8,FALSE),"add to description tab")</f>
        <v>0</v>
      </c>
      <c r="F13" s="76">
        <f>IFERROR(VLOOKUP("Object"&amp;$B13,Descriptions!$A$4:$K$10000,9,FALSE),"add to description tab")</f>
        <v>0</v>
      </c>
      <c r="G13" s="76">
        <f>IFERROR(VLOOKUP("Object"&amp;$B13,Descriptions!$A$4:$K$10000,10,FALSE),"add to description tab")</f>
        <v>0</v>
      </c>
      <c r="H13" s="76">
        <f>IFERROR(VLOOKUP("Object"&amp;$B13,Descriptions!$A$4:$K$10000,11,FALSE),"add to description tab")</f>
        <v>0</v>
      </c>
    </row>
    <row r="14" spans="1:8" ht="15" customHeight="1" x14ac:dyDescent="0.25">
      <c r="A14" s="139"/>
      <c r="B14" s="114" t="s">
        <v>245</v>
      </c>
      <c r="C14" s="85" t="str">
        <f>IFERROR(VLOOKUP("Object"&amp;$B14,Descriptions!$A$4:$F$10000,4,FALSE),"add to description tab")</f>
        <v>Certificated Pupil Support-Reg</v>
      </c>
      <c r="D14" s="76">
        <f>IFERROR(VLOOKUP("Object"&amp;$B14,Descriptions!$A$4:$K$10000,7,FALSE),"add to description tab")</f>
        <v>0</v>
      </c>
      <c r="E14" s="76">
        <f>IFERROR(VLOOKUP("Object"&amp;$B14,Descriptions!$A$4:$K$10000,8,FALSE),"add to description tab")</f>
        <v>0</v>
      </c>
      <c r="F14" s="76">
        <f>IFERROR(VLOOKUP("Object"&amp;$B14,Descriptions!$A$4:$K$10000,9,FALSE),"add to description tab")</f>
        <v>0</v>
      </c>
      <c r="G14" s="76">
        <f>IFERROR(VLOOKUP("Object"&amp;$B14,Descriptions!$A$4:$K$10000,10,FALSE),"add to description tab")</f>
        <v>0</v>
      </c>
      <c r="H14" s="76">
        <f>IFERROR(VLOOKUP("Object"&amp;$B14,Descriptions!$A$4:$K$10000,11,FALSE),"add to description tab")</f>
        <v>0</v>
      </c>
    </row>
    <row r="15" spans="1:8" ht="15" customHeight="1" x14ac:dyDescent="0.25">
      <c r="A15" s="139"/>
      <c r="B15" s="114" t="s">
        <v>246</v>
      </c>
      <c r="C15" s="85" t="str">
        <f>IFERROR(VLOOKUP("Object"&amp;$B15,Descriptions!$A$4:$F$10000,4,FALSE),"add to description tab")</f>
        <v>Certificated Pupil Support-Hr</v>
      </c>
      <c r="D15" s="76">
        <f>IFERROR(VLOOKUP("Object"&amp;$B15,Descriptions!$A$4:$K$10000,7,FALSE),"add to description tab")</f>
        <v>0</v>
      </c>
      <c r="E15" s="76">
        <f>IFERROR(VLOOKUP("Object"&amp;$B15,Descriptions!$A$4:$K$10000,8,FALSE),"add to description tab")</f>
        <v>0</v>
      </c>
      <c r="F15" s="76">
        <f>IFERROR(VLOOKUP("Object"&amp;$B15,Descriptions!$A$4:$K$10000,9,FALSE),"add to description tab")</f>
        <v>0</v>
      </c>
      <c r="G15" s="76">
        <f>IFERROR(VLOOKUP("Object"&amp;$B15,Descriptions!$A$4:$K$10000,10,FALSE),"add to description tab")</f>
        <v>0</v>
      </c>
      <c r="H15" s="76">
        <f>IFERROR(VLOOKUP("Object"&amp;$B15,Descriptions!$A$4:$K$10000,11,FALSE),"add to description tab")</f>
        <v>0</v>
      </c>
    </row>
    <row r="16" spans="1:8" ht="15" customHeight="1" x14ac:dyDescent="0.25">
      <c r="A16" s="139"/>
      <c r="B16" s="114" t="s">
        <v>3702</v>
      </c>
      <c r="C16" s="85" t="str">
        <f>IFERROR(VLOOKUP("Object"&amp;$B16,Descriptions!$A$4:$F$10000,4,FALSE),"add to description tab")</f>
        <v>Certificated Pupil Supp-Extra</v>
      </c>
      <c r="D16" s="76">
        <f>IFERROR(VLOOKUP("Object"&amp;$B16,Descriptions!$A$4:$K$10000,7,FALSE),"add to description tab")</f>
        <v>0</v>
      </c>
      <c r="E16" s="76">
        <f>IFERROR(VLOOKUP("Object"&amp;$B16,Descriptions!$A$4:$K$10000,8,FALSE),"add to description tab")</f>
        <v>0</v>
      </c>
      <c r="F16" s="76">
        <f>IFERROR(VLOOKUP("Object"&amp;$B16,Descriptions!$A$4:$K$10000,9,FALSE),"add to description tab")</f>
        <v>0</v>
      </c>
      <c r="G16" s="76">
        <f>IFERROR(VLOOKUP("Object"&amp;$B16,Descriptions!$A$4:$K$10000,10,FALSE),"add to description tab")</f>
        <v>0</v>
      </c>
      <c r="H16" s="76">
        <f>IFERROR(VLOOKUP("Object"&amp;$B16,Descriptions!$A$4:$K$10000,11,FALSE),"add to description tab")</f>
        <v>0</v>
      </c>
    </row>
    <row r="17" spans="1:8" ht="15" customHeight="1" x14ac:dyDescent="0.25">
      <c r="A17" s="139"/>
      <c r="B17" s="114" t="s">
        <v>247</v>
      </c>
      <c r="C17" s="85" t="str">
        <f>IFERROR(VLOOKUP("Object"&amp;$B17,Descriptions!$A$4:$F$10000,4,FALSE),"add to description tab")</f>
        <v>Certifcated Pupil Support-Sub</v>
      </c>
      <c r="D17" s="76">
        <f>IFERROR(VLOOKUP("Object"&amp;$B17,Descriptions!$A$4:$K$10000,7,FALSE),"add to description tab")</f>
        <v>0</v>
      </c>
      <c r="E17" s="76">
        <f>IFERROR(VLOOKUP("Object"&amp;$B17,Descriptions!$A$4:$K$10000,8,FALSE),"add to description tab")</f>
        <v>0</v>
      </c>
      <c r="F17" s="76">
        <f>IFERROR(VLOOKUP("Object"&amp;$B17,Descriptions!$A$4:$K$10000,9,FALSE),"add to description tab")</f>
        <v>0</v>
      </c>
      <c r="G17" s="76">
        <f>IFERROR(VLOOKUP("Object"&amp;$B17,Descriptions!$A$4:$K$10000,10,FALSE),"add to description tab")</f>
        <v>0</v>
      </c>
      <c r="H17" s="76">
        <f>IFERROR(VLOOKUP("Object"&amp;$B17,Descriptions!$A$4:$K$10000,11,FALSE),"add to description tab")</f>
        <v>0</v>
      </c>
    </row>
    <row r="18" spans="1:8" ht="15" customHeight="1" x14ac:dyDescent="0.25">
      <c r="A18" s="139"/>
      <c r="B18" s="114" t="s">
        <v>248</v>
      </c>
      <c r="C18" s="85" t="str">
        <f>IFERROR(VLOOKUP("Object"&amp;$B18,Descriptions!$A$4:$F$10000,4,FALSE),"add to description tab")</f>
        <v>Certificated Pupil Support-Stipend</v>
      </c>
      <c r="D18" s="76">
        <f>IFERROR(VLOOKUP("Object"&amp;$B18,Descriptions!$A$4:$K$10000,7,FALSE),"add to description tab")</f>
        <v>0</v>
      </c>
      <c r="E18" s="76">
        <f>IFERROR(VLOOKUP("Object"&amp;$B18,Descriptions!$A$4:$K$10000,8,FALSE),"add to description tab")</f>
        <v>0</v>
      </c>
      <c r="F18" s="76">
        <f>IFERROR(VLOOKUP("Object"&amp;$B18,Descriptions!$A$4:$K$10000,9,FALSE),"add to description tab")</f>
        <v>0</v>
      </c>
      <c r="G18" s="76">
        <f>IFERROR(VLOOKUP("Object"&amp;$B18,Descriptions!$A$4:$K$10000,10,FALSE),"add to description tab")</f>
        <v>0</v>
      </c>
      <c r="H18" s="76">
        <f>IFERROR(VLOOKUP("Object"&amp;$B18,Descriptions!$A$4:$K$10000,11,FALSE),"add to description tab")</f>
        <v>0</v>
      </c>
    </row>
    <row r="19" spans="1:8" ht="15" customHeight="1" x14ac:dyDescent="0.25">
      <c r="A19" s="139"/>
      <c r="B19" s="114" t="s">
        <v>249</v>
      </c>
      <c r="C19" s="85" t="str">
        <f>IFERROR(VLOOKUP("Object"&amp;$B19,Descriptions!$A$4:$F$10000,4,FALSE),"add to description tab")</f>
        <v>Certificated Pupil Support-Bonus</v>
      </c>
      <c r="D19" s="76">
        <f>IFERROR(VLOOKUP("Object"&amp;$B19,Descriptions!$A$4:$K$10000,7,FALSE),"add to description tab")</f>
        <v>0</v>
      </c>
      <c r="E19" s="76">
        <f>IFERROR(VLOOKUP("Object"&amp;$B19,Descriptions!$A$4:$K$10000,8,FALSE),"add to description tab")</f>
        <v>0</v>
      </c>
      <c r="F19" s="76">
        <f>IFERROR(VLOOKUP("Object"&amp;$B19,Descriptions!$A$4:$K$10000,9,FALSE),"add to description tab")</f>
        <v>0</v>
      </c>
      <c r="G19" s="76">
        <f>IFERROR(VLOOKUP("Object"&amp;$B19,Descriptions!$A$4:$K$10000,10,FALSE),"add to description tab")</f>
        <v>0</v>
      </c>
      <c r="H19" s="76">
        <f>IFERROR(VLOOKUP("Object"&amp;$B19,Descriptions!$A$4:$K$10000,11,FALSE),"add to description tab")</f>
        <v>0</v>
      </c>
    </row>
    <row r="20" spans="1:8" ht="15" customHeight="1" x14ac:dyDescent="0.25">
      <c r="A20" s="139"/>
      <c r="B20" s="114" t="s">
        <v>110</v>
      </c>
      <c r="C20" s="85" t="str">
        <f>IFERROR(VLOOKUP("Object"&amp;$B20,Descriptions!$A$4:$F$10000,4,FALSE),"add to description tab")</f>
        <v>Certificated Supvrs/Admin Sal</v>
      </c>
      <c r="D20" s="76">
        <f>IFERROR(VLOOKUP("Object"&amp;$B20,Descriptions!$A$4:$K$10000,7,FALSE),"add to description tab")</f>
        <v>0</v>
      </c>
      <c r="E20" s="76">
        <f>IFERROR(VLOOKUP("Object"&amp;$B20,Descriptions!$A$4:$K$10000,8,FALSE),"add to description tab")</f>
        <v>0</v>
      </c>
      <c r="F20" s="76">
        <f>IFERROR(VLOOKUP("Object"&amp;$B20,Descriptions!$A$4:$K$10000,9,FALSE),"add to description tab")</f>
        <v>0</v>
      </c>
      <c r="G20" s="76">
        <f>IFERROR(VLOOKUP("Object"&amp;$B20,Descriptions!$A$4:$K$10000,10,FALSE),"add to description tab")</f>
        <v>0</v>
      </c>
      <c r="H20" s="76">
        <f>IFERROR(VLOOKUP("Object"&amp;$B20,Descriptions!$A$4:$K$10000,11,FALSE),"add to description tab")</f>
        <v>0</v>
      </c>
    </row>
    <row r="21" spans="1:8" ht="15" customHeight="1" x14ac:dyDescent="0.25">
      <c r="A21" s="139"/>
      <c r="B21" s="114" t="s">
        <v>250</v>
      </c>
      <c r="C21" s="85" t="str">
        <f>IFERROR(VLOOKUP("Object"&amp;$B21,Descriptions!$A$4:$F$10000,4,FALSE),"add to description tab")</f>
        <v>Certificated Supvrs/Admin-Reg</v>
      </c>
      <c r="D21" s="76">
        <f>IFERROR(VLOOKUP("Object"&amp;$B21,Descriptions!$A$4:$K$10000,7,FALSE),"add to description tab")</f>
        <v>0</v>
      </c>
      <c r="E21" s="76">
        <f>IFERROR(VLOOKUP("Object"&amp;$B21,Descriptions!$A$4:$K$10000,8,FALSE),"add to description tab")</f>
        <v>0</v>
      </c>
      <c r="F21" s="76">
        <f>IFERROR(VLOOKUP("Object"&amp;$B21,Descriptions!$A$4:$K$10000,9,FALSE),"add to description tab")</f>
        <v>0</v>
      </c>
      <c r="G21" s="76">
        <f>IFERROR(VLOOKUP("Object"&amp;$B21,Descriptions!$A$4:$K$10000,10,FALSE),"add to description tab")</f>
        <v>0</v>
      </c>
      <c r="H21" s="76">
        <f>IFERROR(VLOOKUP("Object"&amp;$B21,Descriptions!$A$4:$K$10000,11,FALSE),"add to description tab")</f>
        <v>0</v>
      </c>
    </row>
    <row r="22" spans="1:8" ht="15" customHeight="1" x14ac:dyDescent="0.25">
      <c r="A22" s="139"/>
      <c r="B22" s="114" t="s">
        <v>251</v>
      </c>
      <c r="C22" s="85" t="str">
        <f>IFERROR(VLOOKUP("Object"&amp;$B22,Descriptions!$A$4:$F$10000,4,FALSE),"add to description tab")</f>
        <v>Certificated Supvrs/Admin-Hrly</v>
      </c>
      <c r="D22" s="76">
        <f>IFERROR(VLOOKUP("Object"&amp;$B22,Descriptions!$A$4:$K$10000,7,FALSE),"add to description tab")</f>
        <v>0</v>
      </c>
      <c r="E22" s="76">
        <f>IFERROR(VLOOKUP("Object"&amp;$B22,Descriptions!$A$4:$K$10000,8,FALSE),"add to description tab")</f>
        <v>0</v>
      </c>
      <c r="F22" s="76">
        <f>IFERROR(VLOOKUP("Object"&amp;$B22,Descriptions!$A$4:$K$10000,9,FALSE),"add to description tab")</f>
        <v>0</v>
      </c>
      <c r="G22" s="76">
        <f>IFERROR(VLOOKUP("Object"&amp;$B22,Descriptions!$A$4:$K$10000,10,FALSE),"add to description tab")</f>
        <v>0</v>
      </c>
      <c r="H22" s="76">
        <f>IFERROR(VLOOKUP("Object"&amp;$B22,Descriptions!$A$4:$K$10000,11,FALSE),"add to description tab")</f>
        <v>0</v>
      </c>
    </row>
    <row r="23" spans="1:8" ht="15" customHeight="1" x14ac:dyDescent="0.25">
      <c r="A23" s="139"/>
      <c r="B23" s="114" t="s">
        <v>252</v>
      </c>
      <c r="C23" s="85" t="str">
        <f>IFERROR(VLOOKUP("Object"&amp;$B23,Descriptions!$A$4:$F$10000,4,FALSE),"add to description tab")</f>
        <v>Certificated Supvrs/Admin Vac</v>
      </c>
      <c r="D23" s="76">
        <f>IFERROR(VLOOKUP("Object"&amp;$B23,Descriptions!$A$4:$K$10000,7,FALSE),"add to description tab")</f>
        <v>0</v>
      </c>
      <c r="E23" s="76">
        <f>IFERROR(VLOOKUP("Object"&amp;$B23,Descriptions!$A$4:$K$10000,8,FALSE),"add to description tab")</f>
        <v>0</v>
      </c>
      <c r="F23" s="76">
        <f>IFERROR(VLOOKUP("Object"&amp;$B23,Descriptions!$A$4:$K$10000,9,FALSE),"add to description tab")</f>
        <v>0</v>
      </c>
      <c r="G23" s="76">
        <f>IFERROR(VLOOKUP("Object"&amp;$B23,Descriptions!$A$4:$K$10000,10,FALSE),"add to description tab")</f>
        <v>0</v>
      </c>
      <c r="H23" s="76">
        <f>IFERROR(VLOOKUP("Object"&amp;$B23,Descriptions!$A$4:$K$10000,11,FALSE),"add to description tab")</f>
        <v>0</v>
      </c>
    </row>
    <row r="24" spans="1:8" ht="15" customHeight="1" x14ac:dyDescent="0.25">
      <c r="A24" s="139"/>
      <c r="B24" s="114" t="s">
        <v>253</v>
      </c>
      <c r="C24" s="85" t="str">
        <f>IFERROR(VLOOKUP("Object"&amp;$B24,Descriptions!$A$4:$F$10000,4,FALSE),"add to description tab")</f>
        <v>Certificated Supvrs/Admin-Stipend</v>
      </c>
      <c r="D24" s="76">
        <f>IFERROR(VLOOKUP("Object"&amp;$B24,Descriptions!$A$4:$K$10000,7,FALSE),"add to description tab")</f>
        <v>0</v>
      </c>
      <c r="E24" s="76">
        <f>IFERROR(VLOOKUP("Object"&amp;$B24,Descriptions!$A$4:$K$10000,8,FALSE),"add to description tab")</f>
        <v>0</v>
      </c>
      <c r="F24" s="76">
        <f>IFERROR(VLOOKUP("Object"&amp;$B24,Descriptions!$A$4:$K$10000,9,FALSE),"add to description tab")</f>
        <v>0</v>
      </c>
      <c r="G24" s="76">
        <f>IFERROR(VLOOKUP("Object"&amp;$B24,Descriptions!$A$4:$K$10000,10,FALSE),"add to description tab")</f>
        <v>0</v>
      </c>
      <c r="H24" s="76">
        <f>IFERROR(VLOOKUP("Object"&amp;$B24,Descriptions!$A$4:$K$10000,11,FALSE),"add to description tab")</f>
        <v>0</v>
      </c>
    </row>
    <row r="25" spans="1:8" ht="15" customHeight="1" x14ac:dyDescent="0.25">
      <c r="A25" s="139"/>
      <c r="B25" s="114" t="s">
        <v>254</v>
      </c>
      <c r="C25" s="85" t="str">
        <f>IFERROR(VLOOKUP("Object"&amp;$B25,Descriptions!$A$4:$F$10000,4,FALSE),"add to description tab")</f>
        <v>Cert Supvrs/Admin-Bonus</v>
      </c>
      <c r="D25" s="76">
        <f>IFERROR(VLOOKUP("Object"&amp;$B25,Descriptions!$A$4:$K$10000,7,FALSE),"add to description tab")</f>
        <v>0</v>
      </c>
      <c r="E25" s="76">
        <f>IFERROR(VLOOKUP("Object"&amp;$B25,Descriptions!$A$4:$K$10000,8,FALSE),"add to description tab")</f>
        <v>0</v>
      </c>
      <c r="F25" s="76">
        <f>IFERROR(VLOOKUP("Object"&amp;$B25,Descriptions!$A$4:$K$10000,9,FALSE),"add to description tab")</f>
        <v>0</v>
      </c>
      <c r="G25" s="76">
        <f>IFERROR(VLOOKUP("Object"&amp;$B25,Descriptions!$A$4:$K$10000,10,FALSE),"add to description tab")</f>
        <v>0</v>
      </c>
      <c r="H25" s="76">
        <f>IFERROR(VLOOKUP("Object"&amp;$B25,Descriptions!$A$4:$K$10000,11,FALSE),"add to description tab")</f>
        <v>0</v>
      </c>
    </row>
    <row r="26" spans="1:8" ht="15" customHeight="1" x14ac:dyDescent="0.25">
      <c r="A26" s="139"/>
      <c r="B26" s="114" t="s">
        <v>255</v>
      </c>
      <c r="C26" s="85" t="str">
        <f>IFERROR(VLOOKUP("Object"&amp;$B26,Descriptions!$A$4:$F$10000,4,FALSE),"add to description tab")</f>
        <v>Other Certificated Salaries</v>
      </c>
      <c r="D26" s="76">
        <f>IFERROR(VLOOKUP("Object"&amp;$B26,Descriptions!$A$4:$K$10000,7,FALSE),"add to description tab")</f>
        <v>0</v>
      </c>
      <c r="E26" s="76">
        <f>IFERROR(VLOOKUP("Object"&amp;$B26,Descriptions!$A$4:$K$10000,8,FALSE),"add to description tab")</f>
        <v>0</v>
      </c>
      <c r="F26" s="76">
        <f>IFERROR(VLOOKUP("Object"&amp;$B26,Descriptions!$A$4:$K$10000,9,FALSE),"add to description tab")</f>
        <v>0</v>
      </c>
      <c r="G26" s="76">
        <f>IFERROR(VLOOKUP("Object"&amp;$B26,Descriptions!$A$4:$K$10000,10,FALSE),"add to description tab")</f>
        <v>0</v>
      </c>
      <c r="H26" s="76">
        <f>IFERROR(VLOOKUP("Object"&amp;$B26,Descriptions!$A$4:$K$10000,11,FALSE),"add to description tab")</f>
        <v>0</v>
      </c>
    </row>
    <row r="27" spans="1:8" ht="15" customHeight="1" x14ac:dyDescent="0.25">
      <c r="A27" s="139"/>
      <c r="B27" s="114" t="s">
        <v>256</v>
      </c>
      <c r="C27" s="85" t="str">
        <f>IFERROR(VLOOKUP("Object"&amp;$B27,Descriptions!$A$4:$F$10000,4,FALSE),"add to description tab")</f>
        <v>Other Certificated-Regular</v>
      </c>
      <c r="D27" s="76">
        <f>IFERROR(VLOOKUP("Object"&amp;$B27,Descriptions!$A$4:$K$10000,7,FALSE),"add to description tab")</f>
        <v>0</v>
      </c>
      <c r="E27" s="76">
        <f>IFERROR(VLOOKUP("Object"&amp;$B27,Descriptions!$A$4:$K$10000,8,FALSE),"add to description tab")</f>
        <v>0</v>
      </c>
      <c r="F27" s="76">
        <f>IFERROR(VLOOKUP("Object"&amp;$B27,Descriptions!$A$4:$K$10000,9,FALSE),"add to description tab")</f>
        <v>0</v>
      </c>
      <c r="G27" s="76">
        <f>IFERROR(VLOOKUP("Object"&amp;$B27,Descriptions!$A$4:$K$10000,10,FALSE),"add to description tab")</f>
        <v>0</v>
      </c>
      <c r="H27" s="76">
        <f>IFERROR(VLOOKUP("Object"&amp;$B27,Descriptions!$A$4:$K$10000,11,FALSE),"add to description tab")</f>
        <v>0</v>
      </c>
    </row>
    <row r="28" spans="1:8" ht="15" customHeight="1" x14ac:dyDescent="0.25">
      <c r="A28" s="139"/>
      <c r="B28" s="114" t="s">
        <v>257</v>
      </c>
      <c r="C28" s="85" t="str">
        <f>IFERROR(VLOOKUP("Object"&amp;$B28,Descriptions!$A$4:$F$10000,4,FALSE),"add to description tab")</f>
        <v>Other Certificated-Hourly</v>
      </c>
      <c r="D28" s="76">
        <f>IFERROR(VLOOKUP("Object"&amp;$B28,Descriptions!$A$4:$K$10000,7,FALSE),"add to description tab")</f>
        <v>0</v>
      </c>
      <c r="E28" s="76">
        <f>IFERROR(VLOOKUP("Object"&amp;$B28,Descriptions!$A$4:$K$10000,8,FALSE),"add to description tab")</f>
        <v>0</v>
      </c>
      <c r="F28" s="76">
        <f>IFERROR(VLOOKUP("Object"&amp;$B28,Descriptions!$A$4:$K$10000,9,FALSE),"add to description tab")</f>
        <v>0</v>
      </c>
      <c r="G28" s="76">
        <f>IFERROR(VLOOKUP("Object"&amp;$B28,Descriptions!$A$4:$K$10000,10,FALSE),"add to description tab")</f>
        <v>0</v>
      </c>
      <c r="H28" s="76">
        <f>IFERROR(VLOOKUP("Object"&amp;$B28,Descriptions!$A$4:$K$10000,11,FALSE),"add to description tab")</f>
        <v>0</v>
      </c>
    </row>
    <row r="29" spans="1:8" ht="15" customHeight="1" x14ac:dyDescent="0.25">
      <c r="A29" s="139"/>
      <c r="B29" s="114" t="s">
        <v>3704</v>
      </c>
      <c r="C29" s="85" t="str">
        <f>IFERROR(VLOOKUP("Object"&amp;$B29,Descriptions!$A$4:$F$10000,4,FALSE),"add to description tab")</f>
        <v>Other Certificated-Extra Sec</v>
      </c>
      <c r="D29" s="76">
        <f>IFERROR(VLOOKUP("Object"&amp;$B29,Descriptions!$A$4:$K$10000,7,FALSE),"add to description tab")</f>
        <v>0</v>
      </c>
      <c r="E29" s="76">
        <f>IFERROR(VLOOKUP("Object"&amp;$B29,Descriptions!$A$4:$K$10000,8,FALSE),"add to description tab")</f>
        <v>0</v>
      </c>
      <c r="F29" s="76">
        <f>IFERROR(VLOOKUP("Object"&amp;$B29,Descriptions!$A$4:$K$10000,9,FALSE),"add to description tab")</f>
        <v>0</v>
      </c>
      <c r="G29" s="76">
        <f>IFERROR(VLOOKUP("Object"&amp;$B29,Descriptions!$A$4:$K$10000,10,FALSE),"add to description tab")</f>
        <v>0</v>
      </c>
      <c r="H29" s="76">
        <f>IFERROR(VLOOKUP("Object"&amp;$B29,Descriptions!$A$4:$K$10000,11,FALSE),"add to description tab")</f>
        <v>0</v>
      </c>
    </row>
    <row r="30" spans="1:8" ht="15" customHeight="1" x14ac:dyDescent="0.25">
      <c r="A30" s="139"/>
      <c r="B30" s="114" t="s">
        <v>258</v>
      </c>
      <c r="C30" s="85" t="str">
        <f>IFERROR(VLOOKUP("Object"&amp;$B30,Descriptions!$A$4:$F$10000,4,FALSE),"add to description tab")</f>
        <v>Other Certificated-Substitute</v>
      </c>
      <c r="D30" s="76">
        <f>IFERROR(VLOOKUP("Object"&amp;$B30,Descriptions!$A$4:$K$10000,7,FALSE),"add to description tab")</f>
        <v>0</v>
      </c>
      <c r="E30" s="76">
        <f>IFERROR(VLOOKUP("Object"&amp;$B30,Descriptions!$A$4:$K$10000,8,FALSE),"add to description tab")</f>
        <v>0</v>
      </c>
      <c r="F30" s="76">
        <f>IFERROR(VLOOKUP("Object"&amp;$B30,Descriptions!$A$4:$K$10000,9,FALSE),"add to description tab")</f>
        <v>0</v>
      </c>
      <c r="G30" s="76">
        <f>IFERROR(VLOOKUP("Object"&amp;$B30,Descriptions!$A$4:$K$10000,10,FALSE),"add to description tab")</f>
        <v>0</v>
      </c>
      <c r="H30" s="76">
        <f>IFERROR(VLOOKUP("Object"&amp;$B30,Descriptions!$A$4:$K$10000,11,FALSE),"add to description tab")</f>
        <v>0</v>
      </c>
    </row>
    <row r="31" spans="1:8" ht="15" customHeight="1" x14ac:dyDescent="0.25">
      <c r="A31" s="139"/>
      <c r="B31" s="114" t="s">
        <v>259</v>
      </c>
      <c r="C31" s="85" t="str">
        <f>IFERROR(VLOOKUP("Object"&amp;$B31,Descriptions!$A$4:$F$10000,4,FALSE),"add to description tab")</f>
        <v>Other Cert-Extra Stipend</v>
      </c>
      <c r="D31" s="76">
        <f>IFERROR(VLOOKUP("Object"&amp;$B31,Descriptions!$A$4:$K$10000,7,FALSE),"add to description tab")</f>
        <v>0</v>
      </c>
      <c r="E31" s="76">
        <f>IFERROR(VLOOKUP("Object"&amp;$B31,Descriptions!$A$4:$K$10000,8,FALSE),"add to description tab")</f>
        <v>0</v>
      </c>
      <c r="F31" s="76">
        <f>IFERROR(VLOOKUP("Object"&amp;$B31,Descriptions!$A$4:$K$10000,9,FALSE),"add to description tab")</f>
        <v>0</v>
      </c>
      <c r="G31" s="76">
        <f>IFERROR(VLOOKUP("Object"&amp;$B31,Descriptions!$A$4:$K$10000,10,FALSE),"add to description tab")</f>
        <v>0</v>
      </c>
      <c r="H31" s="76">
        <f>IFERROR(VLOOKUP("Object"&amp;$B31,Descriptions!$A$4:$K$10000,11,FALSE),"add to description tab")</f>
        <v>0</v>
      </c>
    </row>
    <row r="32" spans="1:8" ht="15" customHeight="1" thickBot="1" x14ac:dyDescent="0.3">
      <c r="A32" s="139"/>
      <c r="B32" s="114" t="s">
        <v>260</v>
      </c>
      <c r="C32" s="85" t="str">
        <f>IFERROR(VLOOKUP("Object"&amp;$B32,Descriptions!$A$4:$F$10000,4,FALSE),"add to description tab")</f>
        <v>Other Cert-Bonus</v>
      </c>
      <c r="D32" s="76">
        <f>IFERROR(VLOOKUP("Object"&amp;$B32,Descriptions!$A$4:$K$10000,7,FALSE),"add to description tab")</f>
        <v>0</v>
      </c>
      <c r="E32" s="76">
        <f>IFERROR(VLOOKUP("Object"&amp;$B32,Descriptions!$A$4:$K$10000,8,FALSE),"add to description tab")</f>
        <v>0</v>
      </c>
      <c r="F32" s="76">
        <f>IFERROR(VLOOKUP("Object"&amp;$B32,Descriptions!$A$4:$K$10000,9,FALSE),"add to description tab")</f>
        <v>0</v>
      </c>
      <c r="G32" s="76">
        <f>IFERROR(VLOOKUP("Object"&amp;$B32,Descriptions!$A$4:$K$10000,10,FALSE),"add to description tab")</f>
        <v>0</v>
      </c>
      <c r="H32" s="76">
        <f>IFERROR(VLOOKUP("Object"&amp;$B32,Descriptions!$A$4:$K$10000,11,FALSE),"add to description tab")</f>
        <v>0</v>
      </c>
    </row>
    <row r="33" spans="1:8" ht="15" customHeight="1" x14ac:dyDescent="0.25">
      <c r="A33" s="138" t="s">
        <v>261</v>
      </c>
      <c r="B33" s="114" t="s">
        <v>262</v>
      </c>
      <c r="C33" s="37" t="str">
        <f>IFERROR(VLOOKUP("Object"&amp;$B33,Descriptions!$A$4:$F$10000,4,FALSE),"add to description tab")</f>
        <v>Classified Salaries</v>
      </c>
      <c r="D33" s="76">
        <f>IFERROR(VLOOKUP("Object"&amp;$B33,Descriptions!$A$4:$K$10000,7,FALSE),"add to description tab")</f>
        <v>0</v>
      </c>
      <c r="E33" s="76">
        <f>IFERROR(VLOOKUP("Object"&amp;$B33,Descriptions!$A$4:$K$10000,8,FALSE),"add to description tab")</f>
        <v>0</v>
      </c>
      <c r="F33" s="76">
        <f>IFERROR(VLOOKUP("Object"&amp;$B33,Descriptions!$A$4:$K$10000,9,FALSE),"add to description tab")</f>
        <v>0</v>
      </c>
      <c r="G33" s="76">
        <f>IFERROR(VLOOKUP("Object"&amp;$B33,Descriptions!$A$4:$K$10000,10,FALSE),"add to description tab")</f>
        <v>0</v>
      </c>
      <c r="H33" s="76">
        <f>IFERROR(VLOOKUP("Object"&amp;$B33,Descriptions!$A$4:$K$10000,11,FALSE),"add to description tab")</f>
        <v>0</v>
      </c>
    </row>
    <row r="34" spans="1:8" ht="15" customHeight="1" x14ac:dyDescent="0.25">
      <c r="A34" s="139"/>
      <c r="B34" s="114" t="s">
        <v>195</v>
      </c>
      <c r="C34" s="85" t="str">
        <f>IFERROR(VLOOKUP("Object"&amp;$B34,Descriptions!$A$4:$F$10000,4,FALSE),"add to description tab")</f>
        <v>Class Instructional Salaries</v>
      </c>
      <c r="D34" s="76">
        <f>IFERROR(VLOOKUP("Object"&amp;$B34,Descriptions!$A$4:$K$10000,7,FALSE),"add to description tab")</f>
        <v>0</v>
      </c>
      <c r="E34" s="76">
        <f>IFERROR(VLOOKUP("Object"&amp;$B34,Descriptions!$A$4:$K$10000,8,FALSE),"add to description tab")</f>
        <v>0</v>
      </c>
      <c r="F34" s="76">
        <f>IFERROR(VLOOKUP("Object"&amp;$B34,Descriptions!$A$4:$K$10000,9,FALSE),"add to description tab")</f>
        <v>0</v>
      </c>
      <c r="G34" s="76">
        <f>IFERROR(VLOOKUP("Object"&amp;$B34,Descriptions!$A$4:$K$10000,10,FALSE),"add to description tab")</f>
        <v>0</v>
      </c>
      <c r="H34" s="76">
        <f>IFERROR(VLOOKUP("Object"&amp;$B34,Descriptions!$A$4:$K$10000,11,FALSE),"add to description tab")</f>
        <v>0</v>
      </c>
    </row>
    <row r="35" spans="1:8" ht="15" customHeight="1" x14ac:dyDescent="0.25">
      <c r="A35" s="139"/>
      <c r="B35" s="114" t="s">
        <v>263</v>
      </c>
      <c r="C35" s="85" t="str">
        <f>IFERROR(VLOOKUP("Object"&amp;$B35,Descriptions!$A$4:$F$10000,4,FALSE),"add to description tab")</f>
        <v>Instructional Aides-Regular</v>
      </c>
      <c r="D35" s="76">
        <f>IFERROR(VLOOKUP("Object"&amp;$B35,Descriptions!$A$4:$K$10000,7,FALSE),"add to description tab")</f>
        <v>0</v>
      </c>
      <c r="E35" s="76">
        <f>IFERROR(VLOOKUP("Object"&amp;$B35,Descriptions!$A$4:$K$10000,8,FALSE),"add to description tab")</f>
        <v>0</v>
      </c>
      <c r="F35" s="76">
        <f>IFERROR(VLOOKUP("Object"&amp;$B35,Descriptions!$A$4:$K$10000,9,FALSE),"add to description tab")</f>
        <v>0</v>
      </c>
      <c r="G35" s="76">
        <f>IFERROR(VLOOKUP("Object"&amp;$B35,Descriptions!$A$4:$K$10000,10,FALSE),"add to description tab")</f>
        <v>0</v>
      </c>
      <c r="H35" s="76">
        <f>IFERROR(VLOOKUP("Object"&amp;$B35,Descriptions!$A$4:$K$10000,11,FALSE),"add to description tab")</f>
        <v>0</v>
      </c>
    </row>
    <row r="36" spans="1:8" ht="15" customHeight="1" x14ac:dyDescent="0.25">
      <c r="A36" s="139"/>
      <c r="B36" s="114" t="s">
        <v>264</v>
      </c>
      <c r="C36" s="85" t="str">
        <f>IFERROR(VLOOKUP("Object"&amp;$B36,Descriptions!$A$4:$F$10000,4,FALSE),"add to description tab")</f>
        <v>Instructional Aides-Hourly</v>
      </c>
      <c r="D36" s="76">
        <f>IFERROR(VLOOKUP("Object"&amp;$B36,Descriptions!$A$4:$K$10000,7,FALSE),"add to description tab")</f>
        <v>0</v>
      </c>
      <c r="E36" s="76">
        <f>IFERROR(VLOOKUP("Object"&amp;$B36,Descriptions!$A$4:$K$10000,8,FALSE),"add to description tab")</f>
        <v>0</v>
      </c>
      <c r="F36" s="76">
        <f>IFERROR(VLOOKUP("Object"&amp;$B36,Descriptions!$A$4:$K$10000,9,FALSE),"add to description tab")</f>
        <v>0</v>
      </c>
      <c r="G36" s="76">
        <f>IFERROR(VLOOKUP("Object"&amp;$B36,Descriptions!$A$4:$K$10000,10,FALSE),"add to description tab")</f>
        <v>0</v>
      </c>
      <c r="H36" s="76">
        <f>IFERROR(VLOOKUP("Object"&amp;$B36,Descriptions!$A$4:$K$10000,11,FALSE),"add to description tab")</f>
        <v>0</v>
      </c>
    </row>
    <row r="37" spans="1:8" ht="15" customHeight="1" x14ac:dyDescent="0.25">
      <c r="A37" s="139"/>
      <c r="B37" s="114" t="s">
        <v>196</v>
      </c>
      <c r="C37" s="85" t="str">
        <f>IFERROR(VLOOKUP("Object"&amp;$B37,Descriptions!$A$4:$F$10000,4,FALSE),"add to description tab")</f>
        <v>Instructional Aides-OT</v>
      </c>
      <c r="D37" s="76">
        <f>IFERROR(VLOOKUP("Object"&amp;$B37,Descriptions!$A$4:$K$10000,7,FALSE),"add to description tab")</f>
        <v>0</v>
      </c>
      <c r="E37" s="76">
        <f>IFERROR(VLOOKUP("Object"&amp;$B37,Descriptions!$A$4:$K$10000,8,FALSE),"add to description tab")</f>
        <v>0</v>
      </c>
      <c r="F37" s="76">
        <f>IFERROR(VLOOKUP("Object"&amp;$B37,Descriptions!$A$4:$K$10000,9,FALSE),"add to description tab")</f>
        <v>0</v>
      </c>
      <c r="G37" s="76">
        <f>IFERROR(VLOOKUP("Object"&amp;$B37,Descriptions!$A$4:$K$10000,10,FALSE),"add to description tab")</f>
        <v>0</v>
      </c>
      <c r="H37" s="76">
        <f>IFERROR(VLOOKUP("Object"&amp;$B37,Descriptions!$A$4:$K$10000,11,FALSE),"add to description tab")</f>
        <v>0</v>
      </c>
    </row>
    <row r="38" spans="1:8" ht="15" customHeight="1" x14ac:dyDescent="0.25">
      <c r="A38" s="139"/>
      <c r="B38" s="114" t="s">
        <v>197</v>
      </c>
      <c r="C38" s="85" t="str">
        <f>IFERROR(VLOOKUP("Object"&amp;$B38,Descriptions!$A$4:$F$10000,4,FALSE),"add to description tab")</f>
        <v>Instructional Aides-Subs</v>
      </c>
      <c r="D38" s="76">
        <f>IFERROR(VLOOKUP("Object"&amp;$B38,Descriptions!$A$4:$K$10000,7,FALSE),"add to description tab")</f>
        <v>0</v>
      </c>
      <c r="E38" s="76">
        <f>IFERROR(VLOOKUP("Object"&amp;$B38,Descriptions!$A$4:$K$10000,8,FALSE),"add to description tab")</f>
        <v>0</v>
      </c>
      <c r="F38" s="76">
        <f>IFERROR(VLOOKUP("Object"&amp;$B38,Descriptions!$A$4:$K$10000,9,FALSE),"add to description tab")</f>
        <v>0</v>
      </c>
      <c r="G38" s="76">
        <f>IFERROR(VLOOKUP("Object"&amp;$B38,Descriptions!$A$4:$K$10000,10,FALSE),"add to description tab")</f>
        <v>0</v>
      </c>
      <c r="H38" s="76">
        <f>IFERROR(VLOOKUP("Object"&amp;$B38,Descriptions!$A$4:$K$10000,11,FALSE),"add to description tab")</f>
        <v>0</v>
      </c>
    </row>
    <row r="39" spans="1:8" ht="15" customHeight="1" x14ac:dyDescent="0.25">
      <c r="A39" s="139"/>
      <c r="B39" s="114" t="s">
        <v>265</v>
      </c>
      <c r="C39" s="85" t="str">
        <f>IFERROR(VLOOKUP("Object"&amp;$B39,Descriptions!$A$4:$F$10000,4,FALSE),"add to description tab")</f>
        <v>Instructional Aides-Sub/Inserv</v>
      </c>
      <c r="D39" s="76">
        <f>IFERROR(VLOOKUP("Object"&amp;$B39,Descriptions!$A$4:$K$10000,7,FALSE),"add to description tab")</f>
        <v>0</v>
      </c>
      <c r="E39" s="76">
        <f>IFERROR(VLOOKUP("Object"&amp;$B39,Descriptions!$A$4:$K$10000,8,FALSE),"add to description tab")</f>
        <v>0</v>
      </c>
      <c r="F39" s="76">
        <f>IFERROR(VLOOKUP("Object"&amp;$B39,Descriptions!$A$4:$K$10000,9,FALSE),"add to description tab")</f>
        <v>0</v>
      </c>
      <c r="G39" s="76">
        <f>IFERROR(VLOOKUP("Object"&amp;$B39,Descriptions!$A$4:$K$10000,10,FALSE),"add to description tab")</f>
        <v>0</v>
      </c>
      <c r="H39" s="76">
        <f>IFERROR(VLOOKUP("Object"&amp;$B39,Descriptions!$A$4:$K$10000,11,FALSE),"add to description tab")</f>
        <v>0</v>
      </c>
    </row>
    <row r="40" spans="1:8" ht="15" customHeight="1" x14ac:dyDescent="0.25">
      <c r="A40" s="139"/>
      <c r="B40" s="114" t="s">
        <v>266</v>
      </c>
      <c r="C40" s="85" t="str">
        <f>IFERROR(VLOOKUP("Object"&amp;$B40,Descriptions!$A$4:$F$10000,4,FALSE),"add to description tab")</f>
        <v>Instructional Aides-Vacation</v>
      </c>
      <c r="D40" s="76">
        <f>IFERROR(VLOOKUP("Object"&amp;$B40,Descriptions!$A$4:$K$10000,7,FALSE),"add to description tab")</f>
        <v>0</v>
      </c>
      <c r="E40" s="76">
        <f>IFERROR(VLOOKUP("Object"&amp;$B40,Descriptions!$A$4:$K$10000,8,FALSE),"add to description tab")</f>
        <v>0</v>
      </c>
      <c r="F40" s="76">
        <f>IFERROR(VLOOKUP("Object"&amp;$B40,Descriptions!$A$4:$K$10000,9,FALSE),"add to description tab")</f>
        <v>0</v>
      </c>
      <c r="G40" s="76">
        <f>IFERROR(VLOOKUP("Object"&amp;$B40,Descriptions!$A$4:$K$10000,10,FALSE),"add to description tab")</f>
        <v>0</v>
      </c>
      <c r="H40" s="76">
        <f>IFERROR(VLOOKUP("Object"&amp;$B40,Descriptions!$A$4:$K$10000,11,FALSE),"add to description tab")</f>
        <v>0</v>
      </c>
    </row>
    <row r="41" spans="1:8" ht="15" customHeight="1" x14ac:dyDescent="0.25">
      <c r="A41" s="139"/>
      <c r="B41" s="114" t="s">
        <v>267</v>
      </c>
      <c r="C41" s="85" t="str">
        <f>IFERROR(VLOOKUP("Object"&amp;$B41,Descriptions!$A$4:$F$10000,4,FALSE),"add to description tab")</f>
        <v>Instruct Aides-Extra Duty</v>
      </c>
      <c r="D41" s="76">
        <f>IFERROR(VLOOKUP("Object"&amp;$B41,Descriptions!$A$4:$K$10000,7,FALSE),"add to description tab")</f>
        <v>0</v>
      </c>
      <c r="E41" s="76">
        <f>IFERROR(VLOOKUP("Object"&amp;$B41,Descriptions!$A$4:$K$10000,8,FALSE),"add to description tab")</f>
        <v>0</v>
      </c>
      <c r="F41" s="76">
        <f>IFERROR(VLOOKUP("Object"&amp;$B41,Descriptions!$A$4:$K$10000,9,FALSE),"add to description tab")</f>
        <v>0</v>
      </c>
      <c r="G41" s="76">
        <f>IFERROR(VLOOKUP("Object"&amp;$B41,Descriptions!$A$4:$K$10000,10,FALSE),"add to description tab")</f>
        <v>0</v>
      </c>
      <c r="H41" s="76">
        <f>IFERROR(VLOOKUP("Object"&amp;$B41,Descriptions!$A$4:$K$10000,11,FALSE),"add to description tab")</f>
        <v>0</v>
      </c>
    </row>
    <row r="42" spans="1:8" ht="15" customHeight="1" x14ac:dyDescent="0.25">
      <c r="A42" s="139"/>
      <c r="B42" s="114" t="s">
        <v>268</v>
      </c>
      <c r="C42" s="85" t="str">
        <f>IFERROR(VLOOKUP("Object"&amp;$B42,Descriptions!$A$4:$F$10000,4,FALSE),"add to description tab")</f>
        <v>Classified Support Salaries</v>
      </c>
      <c r="D42" s="76">
        <f>IFERROR(VLOOKUP("Object"&amp;$B42,Descriptions!$A$4:$K$10000,7,FALSE),"add to description tab")</f>
        <v>0</v>
      </c>
      <c r="E42" s="76">
        <f>IFERROR(VLOOKUP("Object"&amp;$B42,Descriptions!$A$4:$K$10000,8,FALSE),"add to description tab")</f>
        <v>0</v>
      </c>
      <c r="F42" s="76">
        <f>IFERROR(VLOOKUP("Object"&amp;$B42,Descriptions!$A$4:$K$10000,9,FALSE),"add to description tab")</f>
        <v>0</v>
      </c>
      <c r="G42" s="76">
        <f>IFERROR(VLOOKUP("Object"&amp;$B42,Descriptions!$A$4:$K$10000,10,FALSE),"add to description tab")</f>
        <v>0</v>
      </c>
      <c r="H42" s="76">
        <f>IFERROR(VLOOKUP("Object"&amp;$B42,Descriptions!$A$4:$K$10000,11,FALSE),"add to description tab")</f>
        <v>0</v>
      </c>
    </row>
    <row r="43" spans="1:8" ht="15" customHeight="1" x14ac:dyDescent="0.25">
      <c r="A43" s="139"/>
      <c r="B43" s="114" t="s">
        <v>269</v>
      </c>
      <c r="C43" s="85" t="str">
        <f>IFERROR(VLOOKUP("Object"&amp;$B43,Descriptions!$A$4:$F$10000,4,FALSE),"add to description tab")</f>
        <v>Classified Support-Reg</v>
      </c>
      <c r="D43" s="76">
        <f>IFERROR(VLOOKUP("Object"&amp;$B43,Descriptions!$A$4:$K$10000,7,FALSE),"add to description tab")</f>
        <v>0</v>
      </c>
      <c r="E43" s="76">
        <f>IFERROR(VLOOKUP("Object"&amp;$B43,Descriptions!$A$4:$K$10000,8,FALSE),"add to description tab")</f>
        <v>0</v>
      </c>
      <c r="F43" s="76">
        <f>IFERROR(VLOOKUP("Object"&amp;$B43,Descriptions!$A$4:$K$10000,9,FALSE),"add to description tab")</f>
        <v>0</v>
      </c>
      <c r="G43" s="76">
        <f>IFERROR(VLOOKUP("Object"&amp;$B43,Descriptions!$A$4:$K$10000,10,FALSE),"add to description tab")</f>
        <v>0</v>
      </c>
      <c r="H43" s="76">
        <f>IFERROR(VLOOKUP("Object"&amp;$B43,Descriptions!$A$4:$K$10000,11,FALSE),"add to description tab")</f>
        <v>0</v>
      </c>
    </row>
    <row r="44" spans="1:8" ht="15" customHeight="1" x14ac:dyDescent="0.25">
      <c r="A44" s="139"/>
      <c r="B44" s="114" t="s">
        <v>270</v>
      </c>
      <c r="C44" s="85" t="str">
        <f>IFERROR(VLOOKUP("Object"&amp;$B44,Descriptions!$A$4:$F$10000,4,FALSE),"add to description tab")</f>
        <v>Classified Support-Salary Hrly</v>
      </c>
      <c r="D44" s="76">
        <f>IFERROR(VLOOKUP("Object"&amp;$B44,Descriptions!$A$4:$K$10000,7,FALSE),"add to description tab")</f>
        <v>0</v>
      </c>
      <c r="E44" s="76">
        <f>IFERROR(VLOOKUP("Object"&amp;$B44,Descriptions!$A$4:$K$10000,8,FALSE),"add to description tab")</f>
        <v>0</v>
      </c>
      <c r="F44" s="76">
        <f>IFERROR(VLOOKUP("Object"&amp;$B44,Descriptions!$A$4:$K$10000,9,FALSE),"add to description tab")</f>
        <v>0</v>
      </c>
      <c r="G44" s="76">
        <f>IFERROR(VLOOKUP("Object"&amp;$B44,Descriptions!$A$4:$K$10000,10,FALSE),"add to description tab")</f>
        <v>0</v>
      </c>
      <c r="H44" s="76">
        <f>IFERROR(VLOOKUP("Object"&amp;$B44,Descriptions!$A$4:$K$10000,11,FALSE),"add to description tab")</f>
        <v>0</v>
      </c>
    </row>
    <row r="45" spans="1:8" ht="15" customHeight="1" x14ac:dyDescent="0.25">
      <c r="A45" s="139"/>
      <c r="B45" s="114" t="s">
        <v>271</v>
      </c>
      <c r="C45" s="85" t="str">
        <f>IFERROR(VLOOKUP("Object"&amp;$B45,Descriptions!$A$4:$F$10000,4,FALSE),"add to description tab")</f>
        <v>Classified Support-OT</v>
      </c>
      <c r="D45" s="76">
        <f>IFERROR(VLOOKUP("Object"&amp;$B45,Descriptions!$A$4:$K$10000,7,FALSE),"add to description tab")</f>
        <v>0</v>
      </c>
      <c r="E45" s="76">
        <f>IFERROR(VLOOKUP("Object"&amp;$B45,Descriptions!$A$4:$K$10000,8,FALSE),"add to description tab")</f>
        <v>0</v>
      </c>
      <c r="F45" s="76">
        <f>IFERROR(VLOOKUP("Object"&amp;$B45,Descriptions!$A$4:$K$10000,9,FALSE),"add to description tab")</f>
        <v>0</v>
      </c>
      <c r="G45" s="76">
        <f>IFERROR(VLOOKUP("Object"&amp;$B45,Descriptions!$A$4:$K$10000,10,FALSE),"add to description tab")</f>
        <v>0</v>
      </c>
      <c r="H45" s="76">
        <f>IFERROR(VLOOKUP("Object"&amp;$B45,Descriptions!$A$4:$K$10000,11,FALSE),"add to description tab")</f>
        <v>0</v>
      </c>
    </row>
    <row r="46" spans="1:8" ht="15" customHeight="1" x14ac:dyDescent="0.25">
      <c r="A46" s="139"/>
      <c r="B46" s="114" t="s">
        <v>272</v>
      </c>
      <c r="C46" s="85" t="str">
        <f>IFERROR(VLOOKUP("Object"&amp;$B46,Descriptions!$A$4:$F$10000,4,FALSE),"add to description tab")</f>
        <v>Classified Support-Salary Subs</v>
      </c>
      <c r="D46" s="76">
        <f>IFERROR(VLOOKUP("Object"&amp;$B46,Descriptions!$A$4:$K$10000,7,FALSE),"add to description tab")</f>
        <v>0</v>
      </c>
      <c r="E46" s="76">
        <f>IFERROR(VLOOKUP("Object"&amp;$B46,Descriptions!$A$4:$K$10000,8,FALSE),"add to description tab")</f>
        <v>0</v>
      </c>
      <c r="F46" s="76">
        <f>IFERROR(VLOOKUP("Object"&amp;$B46,Descriptions!$A$4:$K$10000,9,FALSE),"add to description tab")</f>
        <v>0</v>
      </c>
      <c r="G46" s="76">
        <f>IFERROR(VLOOKUP("Object"&amp;$B46,Descriptions!$A$4:$K$10000,10,FALSE),"add to description tab")</f>
        <v>0</v>
      </c>
      <c r="H46" s="76">
        <f>IFERROR(VLOOKUP("Object"&amp;$B46,Descriptions!$A$4:$K$10000,11,FALSE),"add to description tab")</f>
        <v>0</v>
      </c>
    </row>
    <row r="47" spans="1:8" ht="15" customHeight="1" x14ac:dyDescent="0.25">
      <c r="A47" s="139"/>
      <c r="B47" s="114" t="s">
        <v>273</v>
      </c>
      <c r="C47" s="85" t="str">
        <f>IFERROR(VLOOKUP("Object"&amp;$B47,Descriptions!$A$4:$F$10000,4,FALSE),"add to description tab")</f>
        <v>Classified Support -Vacation</v>
      </c>
      <c r="D47" s="76">
        <f>IFERROR(VLOOKUP("Object"&amp;$B47,Descriptions!$A$4:$K$10000,7,FALSE),"add to description tab")</f>
        <v>0</v>
      </c>
      <c r="E47" s="76">
        <f>IFERROR(VLOOKUP("Object"&amp;$B47,Descriptions!$A$4:$K$10000,8,FALSE),"add to description tab")</f>
        <v>0</v>
      </c>
      <c r="F47" s="76">
        <f>IFERROR(VLOOKUP("Object"&amp;$B47,Descriptions!$A$4:$K$10000,9,FALSE),"add to description tab")</f>
        <v>0</v>
      </c>
      <c r="G47" s="76">
        <f>IFERROR(VLOOKUP("Object"&amp;$B47,Descriptions!$A$4:$K$10000,10,FALSE),"add to description tab")</f>
        <v>0</v>
      </c>
      <c r="H47" s="76">
        <f>IFERROR(VLOOKUP("Object"&amp;$B47,Descriptions!$A$4:$K$10000,11,FALSE),"add to description tab")</f>
        <v>0</v>
      </c>
    </row>
    <row r="48" spans="1:8" ht="15" customHeight="1" x14ac:dyDescent="0.25">
      <c r="A48" s="139"/>
      <c r="B48" s="114" t="s">
        <v>3967</v>
      </c>
      <c r="C48" s="85" t="str">
        <f>IFERROR(VLOOKUP("Object"&amp;$B48,Descriptions!$A$4:$F$10000,4,FALSE),"add to description tab")</f>
        <v>CLASSIFIED BONUS</v>
      </c>
      <c r="D48" s="76">
        <f>IFERROR(VLOOKUP("Object"&amp;$B48,Descriptions!$A$4:$K$10000,7,FALSE),"add to description tab")</f>
        <v>0</v>
      </c>
      <c r="E48" s="76">
        <f>IFERROR(VLOOKUP("Object"&amp;$B48,Descriptions!$A$4:$K$10000,8,FALSE),"add to description tab")</f>
        <v>0</v>
      </c>
      <c r="F48" s="76">
        <f>IFERROR(VLOOKUP("Object"&amp;$B48,Descriptions!$A$4:$K$10000,9,FALSE),"add to description tab")</f>
        <v>0</v>
      </c>
      <c r="G48" s="76">
        <f>IFERROR(VLOOKUP("Object"&amp;$B48,Descriptions!$A$4:$K$10000,10,FALSE),"add to description tab")</f>
        <v>0</v>
      </c>
      <c r="H48" s="76">
        <f>IFERROR(VLOOKUP("Object"&amp;$B48,Descriptions!$A$4:$K$10000,11,FALSE),"add to description tab")</f>
        <v>0</v>
      </c>
    </row>
    <row r="49" spans="1:8" ht="15" customHeight="1" x14ac:dyDescent="0.25">
      <c r="A49" s="139"/>
      <c r="B49" s="114" t="s">
        <v>274</v>
      </c>
      <c r="C49" s="85" t="str">
        <f>IFERROR(VLOOKUP("Object"&amp;$B49,Descriptions!$A$4:$F$10000,4,FALSE),"add to description tab")</f>
        <v>Classified Supv/Adm Salaries</v>
      </c>
      <c r="D49" s="76">
        <f>IFERROR(VLOOKUP("Object"&amp;$B49,Descriptions!$A$4:$K$10000,7,FALSE),"add to description tab")</f>
        <v>0</v>
      </c>
      <c r="E49" s="76">
        <f>IFERROR(VLOOKUP("Object"&amp;$B49,Descriptions!$A$4:$K$10000,8,FALSE),"add to description tab")</f>
        <v>0</v>
      </c>
      <c r="F49" s="76">
        <f>IFERROR(VLOOKUP("Object"&amp;$B49,Descriptions!$A$4:$K$10000,9,FALSE),"add to description tab")</f>
        <v>0</v>
      </c>
      <c r="G49" s="76">
        <f>IFERROR(VLOOKUP("Object"&amp;$B49,Descriptions!$A$4:$K$10000,10,FALSE),"add to description tab")</f>
        <v>0</v>
      </c>
      <c r="H49" s="76">
        <f>IFERROR(VLOOKUP("Object"&amp;$B49,Descriptions!$A$4:$K$10000,11,FALSE),"add to description tab")</f>
        <v>0</v>
      </c>
    </row>
    <row r="50" spans="1:8" ht="15" customHeight="1" x14ac:dyDescent="0.25">
      <c r="A50" s="139"/>
      <c r="B50" s="114" t="s">
        <v>275</v>
      </c>
      <c r="C50" s="85" t="str">
        <f>IFERROR(VLOOKUP("Object"&amp;$B50,Descriptions!$A$4:$F$10000,4,FALSE),"add to description tab")</f>
        <v>Classified Supvrs/Admin-Reg</v>
      </c>
      <c r="D50" s="76">
        <f>IFERROR(VLOOKUP("Object"&amp;$B50,Descriptions!$A$4:$K$10000,7,FALSE),"add to description tab")</f>
        <v>0</v>
      </c>
      <c r="E50" s="76">
        <f>IFERROR(VLOOKUP("Object"&amp;$B50,Descriptions!$A$4:$K$10000,8,FALSE),"add to description tab")</f>
        <v>0</v>
      </c>
      <c r="F50" s="76">
        <f>IFERROR(VLOOKUP("Object"&amp;$B50,Descriptions!$A$4:$K$10000,9,FALSE),"add to description tab")</f>
        <v>0</v>
      </c>
      <c r="G50" s="76">
        <f>IFERROR(VLOOKUP("Object"&amp;$B50,Descriptions!$A$4:$K$10000,10,FALSE),"add to description tab")</f>
        <v>0</v>
      </c>
      <c r="H50" s="76">
        <f>IFERROR(VLOOKUP("Object"&amp;$B50,Descriptions!$A$4:$K$10000,11,FALSE),"add to description tab")</f>
        <v>0</v>
      </c>
    </row>
    <row r="51" spans="1:8" ht="15" customHeight="1" x14ac:dyDescent="0.25">
      <c r="A51" s="139"/>
      <c r="B51" s="114" t="s">
        <v>276</v>
      </c>
      <c r="C51" s="85" t="str">
        <f>IFERROR(VLOOKUP("Object"&amp;$B51,Descriptions!$A$4:$F$10000,4,FALSE),"add to description tab")</f>
        <v>Class Superv&amp;Adm Hourly</v>
      </c>
      <c r="D51" s="76">
        <f>IFERROR(VLOOKUP("Object"&amp;$B51,Descriptions!$A$4:$K$10000,7,FALSE),"add to description tab")</f>
        <v>0</v>
      </c>
      <c r="E51" s="76">
        <f>IFERROR(VLOOKUP("Object"&amp;$B51,Descriptions!$A$4:$K$10000,8,FALSE),"add to description tab")</f>
        <v>0</v>
      </c>
      <c r="F51" s="76">
        <f>IFERROR(VLOOKUP("Object"&amp;$B51,Descriptions!$A$4:$K$10000,9,FALSE),"add to description tab")</f>
        <v>0</v>
      </c>
      <c r="G51" s="76">
        <f>IFERROR(VLOOKUP("Object"&amp;$B51,Descriptions!$A$4:$K$10000,10,FALSE),"add to description tab")</f>
        <v>0</v>
      </c>
      <c r="H51" s="76">
        <f>IFERROR(VLOOKUP("Object"&amp;$B51,Descriptions!$A$4:$K$10000,11,FALSE),"add to description tab")</f>
        <v>0</v>
      </c>
    </row>
    <row r="52" spans="1:8" ht="15" customHeight="1" x14ac:dyDescent="0.25">
      <c r="A52" s="139"/>
      <c r="B52" s="114" t="s">
        <v>277</v>
      </c>
      <c r="C52" s="85" t="str">
        <f>IFERROR(VLOOKUP("Object"&amp;$B52,Descriptions!$A$4:$F$10000,4,FALSE),"add to description tab")</f>
        <v>Classified Supv&amp;Adm -Vacation</v>
      </c>
      <c r="D52" s="76">
        <f>IFERROR(VLOOKUP("Object"&amp;$B52,Descriptions!$A$4:$K$10000,7,FALSE),"add to description tab")</f>
        <v>0</v>
      </c>
      <c r="E52" s="76">
        <f>IFERROR(VLOOKUP("Object"&amp;$B52,Descriptions!$A$4:$K$10000,8,FALSE),"add to description tab")</f>
        <v>0</v>
      </c>
      <c r="F52" s="76">
        <f>IFERROR(VLOOKUP("Object"&amp;$B52,Descriptions!$A$4:$K$10000,9,FALSE),"add to description tab")</f>
        <v>0</v>
      </c>
      <c r="G52" s="76">
        <f>IFERROR(VLOOKUP("Object"&amp;$B52,Descriptions!$A$4:$K$10000,10,FALSE),"add to description tab")</f>
        <v>0</v>
      </c>
      <c r="H52" s="76">
        <f>IFERROR(VLOOKUP("Object"&amp;$B52,Descriptions!$A$4:$K$10000,11,FALSE),"add to description tab")</f>
        <v>0</v>
      </c>
    </row>
    <row r="53" spans="1:8" ht="15" customHeight="1" x14ac:dyDescent="0.25">
      <c r="A53" s="139"/>
      <c r="B53" s="114" t="s">
        <v>278</v>
      </c>
      <c r="C53" s="85" t="str">
        <f>IFERROR(VLOOKUP("Object"&amp;$B53,Descriptions!$A$4:$F$10000,4,FALSE),"add to description tab")</f>
        <v>Clerical/Tech/Office Salaries</v>
      </c>
      <c r="D53" s="76">
        <f>IFERROR(VLOOKUP("Object"&amp;$B53,Descriptions!$A$4:$K$10000,7,FALSE),"add to description tab")</f>
        <v>0</v>
      </c>
      <c r="E53" s="76">
        <f>IFERROR(VLOOKUP("Object"&amp;$B53,Descriptions!$A$4:$K$10000,8,FALSE),"add to description tab")</f>
        <v>0</v>
      </c>
      <c r="F53" s="76">
        <f>IFERROR(VLOOKUP("Object"&amp;$B53,Descriptions!$A$4:$K$10000,9,FALSE),"add to description tab")</f>
        <v>0</v>
      </c>
      <c r="G53" s="76">
        <f>IFERROR(VLOOKUP("Object"&amp;$B53,Descriptions!$A$4:$K$10000,10,FALSE),"add to description tab")</f>
        <v>0</v>
      </c>
      <c r="H53" s="76">
        <f>IFERROR(VLOOKUP("Object"&amp;$B53,Descriptions!$A$4:$K$10000,11,FALSE),"add to description tab")</f>
        <v>0</v>
      </c>
    </row>
    <row r="54" spans="1:8" ht="15" customHeight="1" x14ac:dyDescent="0.25">
      <c r="A54" s="139"/>
      <c r="B54" s="114" t="s">
        <v>279</v>
      </c>
      <c r="C54" s="85" t="str">
        <f>IFERROR(VLOOKUP("Object"&amp;$B54,Descriptions!$A$4:$F$10000,4,FALSE),"add to description tab")</f>
        <v>Clerical/Office-Reg</v>
      </c>
      <c r="D54" s="76">
        <f>IFERROR(VLOOKUP("Object"&amp;$B54,Descriptions!$A$4:$K$10000,7,FALSE),"add to description tab")</f>
        <v>0</v>
      </c>
      <c r="E54" s="76">
        <f>IFERROR(VLOOKUP("Object"&amp;$B54,Descriptions!$A$4:$K$10000,8,FALSE),"add to description tab")</f>
        <v>0</v>
      </c>
      <c r="F54" s="76">
        <f>IFERROR(VLOOKUP("Object"&amp;$B54,Descriptions!$A$4:$K$10000,9,FALSE),"add to description tab")</f>
        <v>0</v>
      </c>
      <c r="G54" s="76">
        <f>IFERROR(VLOOKUP("Object"&amp;$B54,Descriptions!$A$4:$K$10000,10,FALSE),"add to description tab")</f>
        <v>0</v>
      </c>
      <c r="H54" s="76">
        <f>IFERROR(VLOOKUP("Object"&amp;$B54,Descriptions!$A$4:$K$10000,11,FALSE),"add to description tab")</f>
        <v>0</v>
      </c>
    </row>
    <row r="55" spans="1:8" ht="15" customHeight="1" x14ac:dyDescent="0.25">
      <c r="A55" s="139"/>
      <c r="B55" s="114" t="s">
        <v>198</v>
      </c>
      <c r="C55" s="85" t="str">
        <f>IFERROR(VLOOKUP("Object"&amp;$B55,Descriptions!$A$4:$F$10000,4,FALSE),"add to description tab")</f>
        <v>Clerical/Office-Hourly</v>
      </c>
      <c r="D55" s="76">
        <f>IFERROR(VLOOKUP("Object"&amp;$B55,Descriptions!$A$4:$K$10000,7,FALSE),"add to description tab")</f>
        <v>0</v>
      </c>
      <c r="E55" s="76">
        <f>IFERROR(VLOOKUP("Object"&amp;$B55,Descriptions!$A$4:$K$10000,8,FALSE),"add to description tab")</f>
        <v>0</v>
      </c>
      <c r="F55" s="76">
        <f>IFERROR(VLOOKUP("Object"&amp;$B55,Descriptions!$A$4:$K$10000,9,FALSE),"add to description tab")</f>
        <v>0</v>
      </c>
      <c r="G55" s="76">
        <f>IFERROR(VLOOKUP("Object"&amp;$B55,Descriptions!$A$4:$K$10000,10,FALSE),"add to description tab")</f>
        <v>0</v>
      </c>
      <c r="H55" s="76">
        <f>IFERROR(VLOOKUP("Object"&amp;$B55,Descriptions!$A$4:$K$10000,11,FALSE),"add to description tab")</f>
        <v>0</v>
      </c>
    </row>
    <row r="56" spans="1:8" ht="15" customHeight="1" x14ac:dyDescent="0.25">
      <c r="A56" s="139"/>
      <c r="B56" s="114" t="s">
        <v>280</v>
      </c>
      <c r="C56" s="85" t="str">
        <f>IFERROR(VLOOKUP("Object"&amp;$B56,Descriptions!$A$4:$F$10000,4,FALSE),"add to description tab")</f>
        <v>Clerical/Office-OT</v>
      </c>
      <c r="D56" s="76">
        <f>IFERROR(VLOOKUP("Object"&amp;$B56,Descriptions!$A$4:$K$10000,7,FALSE),"add to description tab")</f>
        <v>0</v>
      </c>
      <c r="E56" s="76">
        <f>IFERROR(VLOOKUP("Object"&amp;$B56,Descriptions!$A$4:$K$10000,8,FALSE),"add to description tab")</f>
        <v>0</v>
      </c>
      <c r="F56" s="76">
        <f>IFERROR(VLOOKUP("Object"&amp;$B56,Descriptions!$A$4:$K$10000,9,FALSE),"add to description tab")</f>
        <v>0</v>
      </c>
      <c r="G56" s="76">
        <f>IFERROR(VLOOKUP("Object"&amp;$B56,Descriptions!$A$4:$K$10000,10,FALSE),"add to description tab")</f>
        <v>0</v>
      </c>
      <c r="H56" s="76">
        <f>IFERROR(VLOOKUP("Object"&amp;$B56,Descriptions!$A$4:$K$10000,11,FALSE),"add to description tab")</f>
        <v>0</v>
      </c>
    </row>
    <row r="57" spans="1:8" ht="15" customHeight="1" x14ac:dyDescent="0.25">
      <c r="A57" s="139"/>
      <c r="B57" s="114" t="s">
        <v>281</v>
      </c>
      <c r="C57" s="85" t="str">
        <f>IFERROR(VLOOKUP("Object"&amp;$B57,Descriptions!$A$4:$F$10000,4,FALSE),"add to description tab")</f>
        <v>Clerical/Office-Sub</v>
      </c>
      <c r="D57" s="76">
        <f>IFERROR(VLOOKUP("Object"&amp;$B57,Descriptions!$A$4:$K$10000,7,FALSE),"add to description tab")</f>
        <v>0</v>
      </c>
      <c r="E57" s="76">
        <f>IFERROR(VLOOKUP("Object"&amp;$B57,Descriptions!$A$4:$K$10000,8,FALSE),"add to description tab")</f>
        <v>0</v>
      </c>
      <c r="F57" s="76">
        <f>IFERROR(VLOOKUP("Object"&amp;$B57,Descriptions!$A$4:$K$10000,9,FALSE),"add to description tab")</f>
        <v>0</v>
      </c>
      <c r="G57" s="76">
        <f>IFERROR(VLOOKUP("Object"&amp;$B57,Descriptions!$A$4:$K$10000,10,FALSE),"add to description tab")</f>
        <v>0</v>
      </c>
      <c r="H57" s="76">
        <f>IFERROR(VLOOKUP("Object"&amp;$B57,Descriptions!$A$4:$K$10000,11,FALSE),"add to description tab")</f>
        <v>0</v>
      </c>
    </row>
    <row r="58" spans="1:8" ht="15" customHeight="1" x14ac:dyDescent="0.25">
      <c r="A58" s="139"/>
      <c r="B58" s="114" t="s">
        <v>282</v>
      </c>
      <c r="C58" s="85" t="str">
        <f>IFERROR(VLOOKUP("Object"&amp;$B58,Descriptions!$A$4:$F$10000,4,FALSE),"add to description tab")</f>
        <v>Clerical/Office-Vacation</v>
      </c>
      <c r="D58" s="76">
        <f>IFERROR(VLOOKUP("Object"&amp;$B58,Descriptions!$A$4:$K$10000,7,FALSE),"add to description tab")</f>
        <v>0</v>
      </c>
      <c r="E58" s="76">
        <f>IFERROR(VLOOKUP("Object"&amp;$B58,Descriptions!$A$4:$K$10000,8,FALSE),"add to description tab")</f>
        <v>0</v>
      </c>
      <c r="F58" s="76">
        <f>IFERROR(VLOOKUP("Object"&amp;$B58,Descriptions!$A$4:$K$10000,9,FALSE),"add to description tab")</f>
        <v>0</v>
      </c>
      <c r="G58" s="76">
        <f>IFERROR(VLOOKUP("Object"&amp;$B58,Descriptions!$A$4:$K$10000,10,FALSE),"add to description tab")</f>
        <v>0</v>
      </c>
      <c r="H58" s="76">
        <f>IFERROR(VLOOKUP("Object"&amp;$B58,Descriptions!$A$4:$K$10000,11,FALSE),"add to description tab")</f>
        <v>0</v>
      </c>
    </row>
    <row r="59" spans="1:8" ht="15" customHeight="1" x14ac:dyDescent="0.25">
      <c r="A59" s="139"/>
      <c r="B59" s="114" t="s">
        <v>283</v>
      </c>
      <c r="C59" s="85" t="str">
        <f>IFERROR(VLOOKUP("Object"&amp;$B59,Descriptions!$A$4:$F$10000,4,FALSE),"add to description tab")</f>
        <v>Other Classified Salaries</v>
      </c>
      <c r="D59" s="76">
        <f>IFERROR(VLOOKUP("Object"&amp;$B59,Descriptions!$A$4:$K$10000,7,FALSE),"add to description tab")</f>
        <v>0</v>
      </c>
      <c r="E59" s="76">
        <f>IFERROR(VLOOKUP("Object"&amp;$B59,Descriptions!$A$4:$K$10000,8,FALSE),"add to description tab")</f>
        <v>0</v>
      </c>
      <c r="F59" s="76">
        <f>IFERROR(VLOOKUP("Object"&amp;$B59,Descriptions!$A$4:$K$10000,9,FALSE),"add to description tab")</f>
        <v>0</v>
      </c>
      <c r="G59" s="76">
        <f>IFERROR(VLOOKUP("Object"&amp;$B59,Descriptions!$A$4:$K$10000,10,FALSE),"add to description tab")</f>
        <v>0</v>
      </c>
      <c r="H59" s="76">
        <f>IFERROR(VLOOKUP("Object"&amp;$B59,Descriptions!$A$4:$K$10000,11,FALSE),"add to description tab")</f>
        <v>0</v>
      </c>
    </row>
    <row r="60" spans="1:8" ht="15" customHeight="1" x14ac:dyDescent="0.25">
      <c r="A60" s="139"/>
      <c r="B60" s="114" t="s">
        <v>284</v>
      </c>
      <c r="C60" s="85" t="str">
        <f>IFERROR(VLOOKUP("Object"&amp;$B60,Descriptions!$A$4:$F$10000,4,FALSE),"add to description tab")</f>
        <v>Other Classified-Regular</v>
      </c>
      <c r="D60" s="76">
        <f>IFERROR(VLOOKUP("Object"&amp;$B60,Descriptions!$A$4:$K$10000,7,FALSE),"add to description tab")</f>
        <v>0</v>
      </c>
      <c r="E60" s="76">
        <f>IFERROR(VLOOKUP("Object"&amp;$B60,Descriptions!$A$4:$K$10000,8,FALSE),"add to description tab")</f>
        <v>0</v>
      </c>
      <c r="F60" s="76">
        <f>IFERROR(VLOOKUP("Object"&amp;$B60,Descriptions!$A$4:$K$10000,9,FALSE),"add to description tab")</f>
        <v>0</v>
      </c>
      <c r="G60" s="76">
        <f>IFERROR(VLOOKUP("Object"&amp;$B60,Descriptions!$A$4:$K$10000,10,FALSE),"add to description tab")</f>
        <v>0</v>
      </c>
      <c r="H60" s="76">
        <f>IFERROR(VLOOKUP("Object"&amp;$B60,Descriptions!$A$4:$K$10000,11,FALSE),"add to description tab")</f>
        <v>0</v>
      </c>
    </row>
    <row r="61" spans="1:8" ht="15" customHeight="1" x14ac:dyDescent="0.25">
      <c r="A61" s="139"/>
      <c r="B61" s="114" t="s">
        <v>285</v>
      </c>
      <c r="C61" s="85" t="str">
        <f>IFERROR(VLOOKUP("Object"&amp;$B61,Descriptions!$A$4:$F$10000,4,FALSE),"add to description tab")</f>
        <v>Other Classified-Hourly</v>
      </c>
      <c r="D61" s="76">
        <f>IFERROR(VLOOKUP("Object"&amp;$B61,Descriptions!$A$4:$K$10000,7,FALSE),"add to description tab")</f>
        <v>0</v>
      </c>
      <c r="E61" s="76">
        <f>IFERROR(VLOOKUP("Object"&amp;$B61,Descriptions!$A$4:$K$10000,8,FALSE),"add to description tab")</f>
        <v>0</v>
      </c>
      <c r="F61" s="76">
        <f>IFERROR(VLOOKUP("Object"&amp;$B61,Descriptions!$A$4:$K$10000,9,FALSE),"add to description tab")</f>
        <v>0</v>
      </c>
      <c r="G61" s="76">
        <f>IFERROR(VLOOKUP("Object"&amp;$B61,Descriptions!$A$4:$K$10000,10,FALSE),"add to description tab")</f>
        <v>0</v>
      </c>
      <c r="H61" s="76">
        <f>IFERROR(VLOOKUP("Object"&amp;$B61,Descriptions!$A$4:$K$10000,11,FALSE),"add to description tab")</f>
        <v>0</v>
      </c>
    </row>
    <row r="62" spans="1:8" ht="15" customHeight="1" x14ac:dyDescent="0.25">
      <c r="A62" s="139"/>
      <c r="B62" s="114" t="s">
        <v>286</v>
      </c>
      <c r="C62" s="85" t="str">
        <f>IFERROR(VLOOKUP("Object"&amp;$B62,Descriptions!$A$4:$F$10000,4,FALSE),"add to description tab")</f>
        <v>Other Classified-Student Wkr</v>
      </c>
      <c r="D62" s="76">
        <f>IFERROR(VLOOKUP("Object"&amp;$B62,Descriptions!$A$4:$K$10000,7,FALSE),"add to description tab")</f>
        <v>0</v>
      </c>
      <c r="E62" s="76">
        <f>IFERROR(VLOOKUP("Object"&amp;$B62,Descriptions!$A$4:$K$10000,8,FALSE),"add to description tab")</f>
        <v>0</v>
      </c>
      <c r="F62" s="76">
        <f>IFERROR(VLOOKUP("Object"&amp;$B62,Descriptions!$A$4:$K$10000,9,FALSE),"add to description tab")</f>
        <v>0</v>
      </c>
      <c r="G62" s="76">
        <f>IFERROR(VLOOKUP("Object"&amp;$B62,Descriptions!$A$4:$K$10000,10,FALSE),"add to description tab")</f>
        <v>0</v>
      </c>
      <c r="H62" s="76">
        <f>IFERROR(VLOOKUP("Object"&amp;$B62,Descriptions!$A$4:$K$10000,11,FALSE),"add to description tab")</f>
        <v>0</v>
      </c>
    </row>
    <row r="63" spans="1:8" ht="15" customHeight="1" x14ac:dyDescent="0.25">
      <c r="A63" s="139"/>
      <c r="B63" s="114" t="s">
        <v>287</v>
      </c>
      <c r="C63" s="85" t="str">
        <f>IFERROR(VLOOKUP("Object"&amp;$B63,Descriptions!$A$4:$F$10000,4,FALSE),"add to description tab")</f>
        <v>Other Classified-OT</v>
      </c>
      <c r="D63" s="76">
        <f>IFERROR(VLOOKUP("Object"&amp;$B63,Descriptions!$A$4:$K$10000,7,FALSE),"add to description tab")</f>
        <v>0</v>
      </c>
      <c r="E63" s="76">
        <f>IFERROR(VLOOKUP("Object"&amp;$B63,Descriptions!$A$4:$K$10000,8,FALSE),"add to description tab")</f>
        <v>0</v>
      </c>
      <c r="F63" s="76">
        <f>IFERROR(VLOOKUP("Object"&amp;$B63,Descriptions!$A$4:$K$10000,9,FALSE),"add to description tab")</f>
        <v>0</v>
      </c>
      <c r="G63" s="76">
        <f>IFERROR(VLOOKUP("Object"&amp;$B63,Descriptions!$A$4:$K$10000,10,FALSE),"add to description tab")</f>
        <v>0</v>
      </c>
      <c r="H63" s="76">
        <f>IFERROR(VLOOKUP("Object"&amp;$B63,Descriptions!$A$4:$K$10000,11,FALSE),"add to description tab")</f>
        <v>0</v>
      </c>
    </row>
    <row r="64" spans="1:8" ht="15" customHeight="1" x14ac:dyDescent="0.25">
      <c r="A64" s="139"/>
      <c r="B64" s="114" t="s">
        <v>288</v>
      </c>
      <c r="C64" s="85" t="str">
        <f>IFERROR(VLOOKUP("Object"&amp;$B64,Descriptions!$A$4:$F$10000,4,FALSE),"add to description tab")</f>
        <v>Other Classified-Sub</v>
      </c>
      <c r="D64" s="76">
        <f>IFERROR(VLOOKUP("Object"&amp;$B64,Descriptions!$A$4:$K$10000,7,FALSE),"add to description tab")</f>
        <v>0</v>
      </c>
      <c r="E64" s="76">
        <f>IFERROR(VLOOKUP("Object"&amp;$B64,Descriptions!$A$4:$K$10000,8,FALSE),"add to description tab")</f>
        <v>0</v>
      </c>
      <c r="F64" s="76">
        <f>IFERROR(VLOOKUP("Object"&amp;$B64,Descriptions!$A$4:$K$10000,9,FALSE),"add to description tab")</f>
        <v>0</v>
      </c>
      <c r="G64" s="76">
        <f>IFERROR(VLOOKUP("Object"&amp;$B64,Descriptions!$A$4:$K$10000,10,FALSE),"add to description tab")</f>
        <v>0</v>
      </c>
      <c r="H64" s="76">
        <f>IFERROR(VLOOKUP("Object"&amp;$B64,Descriptions!$A$4:$K$10000,11,FALSE),"add to description tab")</f>
        <v>0</v>
      </c>
    </row>
    <row r="65" spans="1:8" ht="15" customHeight="1" x14ac:dyDescent="0.25">
      <c r="A65" s="139"/>
      <c r="B65" s="114" t="s">
        <v>289</v>
      </c>
      <c r="C65" s="85" t="str">
        <f>IFERROR(VLOOKUP("Object"&amp;$B65,Descriptions!$A$4:$F$10000,4,FALSE),"add to description tab")</f>
        <v>Other Classified-In Service</v>
      </c>
      <c r="D65" s="76">
        <f>IFERROR(VLOOKUP("Object"&amp;$B65,Descriptions!$A$4:$K$10000,7,FALSE),"add to description tab")</f>
        <v>0</v>
      </c>
      <c r="E65" s="76">
        <f>IFERROR(VLOOKUP("Object"&amp;$B65,Descriptions!$A$4:$K$10000,8,FALSE),"add to description tab")</f>
        <v>0</v>
      </c>
      <c r="F65" s="76">
        <f>IFERROR(VLOOKUP("Object"&amp;$B65,Descriptions!$A$4:$K$10000,9,FALSE),"add to description tab")</f>
        <v>0</v>
      </c>
      <c r="G65" s="76">
        <f>IFERROR(VLOOKUP("Object"&amp;$B65,Descriptions!$A$4:$K$10000,10,FALSE),"add to description tab")</f>
        <v>0</v>
      </c>
      <c r="H65" s="76">
        <f>IFERROR(VLOOKUP("Object"&amp;$B65,Descriptions!$A$4:$K$10000,11,FALSE),"add to description tab")</f>
        <v>0</v>
      </c>
    </row>
    <row r="66" spans="1:8" ht="15" customHeight="1" x14ac:dyDescent="0.25">
      <c r="A66" s="139"/>
      <c r="B66" s="114" t="s">
        <v>290</v>
      </c>
      <c r="C66" s="85" t="str">
        <f>IFERROR(VLOOKUP("Object"&amp;$B66,Descriptions!$A$4:$F$10000,4,FALSE),"add to description tab")</f>
        <v>Other Classified-Vacation</v>
      </c>
      <c r="D66" s="76">
        <f>IFERROR(VLOOKUP("Object"&amp;$B66,Descriptions!$A$4:$K$10000,7,FALSE),"add to description tab")</f>
        <v>0</v>
      </c>
      <c r="E66" s="76">
        <f>IFERROR(VLOOKUP("Object"&amp;$B66,Descriptions!$A$4:$K$10000,8,FALSE),"add to description tab")</f>
        <v>0</v>
      </c>
      <c r="F66" s="76">
        <f>IFERROR(VLOOKUP("Object"&amp;$B66,Descriptions!$A$4:$K$10000,9,FALSE),"add to description tab")</f>
        <v>0</v>
      </c>
      <c r="G66" s="76">
        <f>IFERROR(VLOOKUP("Object"&amp;$B66,Descriptions!$A$4:$K$10000,10,FALSE),"add to description tab")</f>
        <v>0</v>
      </c>
      <c r="H66" s="76">
        <f>IFERROR(VLOOKUP("Object"&amp;$B66,Descriptions!$A$4:$K$10000,11,FALSE),"add to description tab")</f>
        <v>0</v>
      </c>
    </row>
    <row r="67" spans="1:8" ht="15" customHeight="1" x14ac:dyDescent="0.25">
      <c r="A67" s="139"/>
      <c r="B67" s="114" t="s">
        <v>291</v>
      </c>
      <c r="C67" s="85" t="str">
        <f>IFERROR(VLOOKUP("Object"&amp;$B67,Descriptions!$A$4:$F$10000,4,FALSE),"add to description tab")</f>
        <v>Other Class-Extra Duty</v>
      </c>
      <c r="D67" s="76">
        <f>IFERROR(VLOOKUP("Object"&amp;$B67,Descriptions!$A$4:$K$10000,7,FALSE),"add to description tab")</f>
        <v>0</v>
      </c>
      <c r="E67" s="76">
        <f>IFERROR(VLOOKUP("Object"&amp;$B67,Descriptions!$A$4:$K$10000,8,FALSE),"add to description tab")</f>
        <v>0</v>
      </c>
      <c r="F67" s="76">
        <f>IFERROR(VLOOKUP("Object"&amp;$B67,Descriptions!$A$4:$K$10000,9,FALSE),"add to description tab")</f>
        <v>0</v>
      </c>
      <c r="G67" s="76">
        <f>IFERROR(VLOOKUP("Object"&amp;$B67,Descriptions!$A$4:$K$10000,10,FALSE),"add to description tab")</f>
        <v>0</v>
      </c>
      <c r="H67" s="76">
        <f>IFERROR(VLOOKUP("Object"&amp;$B67,Descriptions!$A$4:$K$10000,11,FALSE),"add to description tab")</f>
        <v>0</v>
      </c>
    </row>
    <row r="68" spans="1:8" ht="15" customHeight="1" thickBot="1" x14ac:dyDescent="0.3">
      <c r="A68" s="139"/>
      <c r="B68" s="114" t="s">
        <v>292</v>
      </c>
      <c r="C68" s="85" t="str">
        <f>IFERROR(VLOOKUP("Object"&amp;$B68,Descriptions!$A$4:$F$10000,4,FALSE),"add to description tab")</f>
        <v>Other Classified-Noon Duty</v>
      </c>
      <c r="D68" s="76">
        <f>IFERROR(VLOOKUP("Object"&amp;$B68,Descriptions!$A$4:$K$10000,7,FALSE),"add to description tab")</f>
        <v>0</v>
      </c>
      <c r="E68" s="76">
        <f>IFERROR(VLOOKUP("Object"&amp;$B68,Descriptions!$A$4:$K$10000,8,FALSE),"add to description tab")</f>
        <v>0</v>
      </c>
      <c r="F68" s="76">
        <f>IFERROR(VLOOKUP("Object"&amp;$B68,Descriptions!$A$4:$K$10000,9,FALSE),"add to description tab")</f>
        <v>0</v>
      </c>
      <c r="G68" s="76">
        <f>IFERROR(VLOOKUP("Object"&amp;$B68,Descriptions!$A$4:$K$10000,10,FALSE),"add to description tab")</f>
        <v>0</v>
      </c>
      <c r="H68" s="76">
        <f>IFERROR(VLOOKUP("Object"&amp;$B68,Descriptions!$A$4:$K$10000,11,FALSE),"add to description tab")</f>
        <v>0</v>
      </c>
    </row>
    <row r="69" spans="1:8" ht="15" customHeight="1" x14ac:dyDescent="0.25">
      <c r="A69" s="138" t="s">
        <v>293</v>
      </c>
      <c r="B69" s="114" t="s">
        <v>294</v>
      </c>
      <c r="C69" s="37" t="str">
        <f>IFERROR(VLOOKUP("Object"&amp;$B69,Descriptions!$A$4:$F$10000,4,FALSE),"add to description tab")</f>
        <v>Employee Benefits</v>
      </c>
      <c r="D69" s="76">
        <f>IFERROR(VLOOKUP("Object"&amp;$B69,Descriptions!$A$4:$K$10000,7,FALSE),"add to description tab")</f>
        <v>0</v>
      </c>
      <c r="E69" s="76">
        <f>IFERROR(VLOOKUP("Object"&amp;$B69,Descriptions!$A$4:$K$10000,8,FALSE),"add to description tab")</f>
        <v>0</v>
      </c>
      <c r="F69" s="76">
        <f>IFERROR(VLOOKUP("Object"&amp;$B69,Descriptions!$A$4:$K$10000,9,FALSE),"add to description tab")</f>
        <v>0</v>
      </c>
      <c r="G69" s="76">
        <f>IFERROR(VLOOKUP("Object"&amp;$B69,Descriptions!$A$4:$K$10000,10,FALSE),"add to description tab")</f>
        <v>0</v>
      </c>
      <c r="H69" s="76">
        <f>IFERROR(VLOOKUP("Object"&amp;$B69,Descriptions!$A$4:$K$10000,11,FALSE),"add to description tab")</f>
        <v>0</v>
      </c>
    </row>
    <row r="70" spans="1:8" ht="15" customHeight="1" x14ac:dyDescent="0.25">
      <c r="A70" s="139"/>
      <c r="B70" s="114" t="s">
        <v>295</v>
      </c>
      <c r="C70" s="85" t="str">
        <f>IFERROR(VLOOKUP("Object"&amp;$B70,Descriptions!$A$4:$F$10000,4,FALSE),"add to description tab")</f>
        <v>STRS-Certificated</v>
      </c>
      <c r="D70" s="76">
        <f>IFERROR(VLOOKUP("Object"&amp;$B70,Descriptions!$A$4:$K$10000,7,FALSE),"add to description tab")</f>
        <v>0</v>
      </c>
      <c r="E70" s="76">
        <f>IFERROR(VLOOKUP("Object"&amp;$B70,Descriptions!$A$4:$K$10000,8,FALSE),"add to description tab")</f>
        <v>0</v>
      </c>
      <c r="F70" s="76">
        <f>IFERROR(VLOOKUP("Object"&amp;$B70,Descriptions!$A$4:$K$10000,9,FALSE),"add to description tab")</f>
        <v>0</v>
      </c>
      <c r="G70" s="76">
        <f>IFERROR(VLOOKUP("Object"&amp;$B70,Descriptions!$A$4:$K$10000,10,FALSE),"add to description tab")</f>
        <v>0</v>
      </c>
      <c r="H70" s="76">
        <f>IFERROR(VLOOKUP("Object"&amp;$B70,Descriptions!$A$4:$K$10000,11,FALSE),"add to description tab")</f>
        <v>0</v>
      </c>
    </row>
    <row r="71" spans="1:8" ht="15" customHeight="1" x14ac:dyDescent="0.25">
      <c r="A71" s="139"/>
      <c r="B71" s="114" t="s">
        <v>296</v>
      </c>
      <c r="C71" s="85" t="str">
        <f>IFERROR(VLOOKUP("Object"&amp;$B71,Descriptions!$A$4:$F$10000,4,FALSE),"add to description tab")</f>
        <v>STRS-Classified</v>
      </c>
      <c r="D71" s="76">
        <f>IFERROR(VLOOKUP("Object"&amp;$B71,Descriptions!$A$4:$K$10000,7,FALSE),"add to description tab")</f>
        <v>0</v>
      </c>
      <c r="E71" s="76">
        <f>IFERROR(VLOOKUP("Object"&amp;$B71,Descriptions!$A$4:$K$10000,8,FALSE),"add to description tab")</f>
        <v>0</v>
      </c>
      <c r="F71" s="76">
        <f>IFERROR(VLOOKUP("Object"&amp;$B71,Descriptions!$A$4:$K$10000,9,FALSE),"add to description tab")</f>
        <v>0</v>
      </c>
      <c r="G71" s="76">
        <f>IFERROR(VLOOKUP("Object"&amp;$B71,Descriptions!$A$4:$K$10000,10,FALSE),"add to description tab")</f>
        <v>0</v>
      </c>
      <c r="H71" s="76">
        <f>IFERROR(VLOOKUP("Object"&amp;$B71,Descriptions!$A$4:$K$10000,11,FALSE),"add to description tab")</f>
        <v>0</v>
      </c>
    </row>
    <row r="72" spans="1:8" ht="15" customHeight="1" x14ac:dyDescent="0.25">
      <c r="A72" s="139"/>
      <c r="B72" s="114" t="s">
        <v>297</v>
      </c>
      <c r="C72" s="85" t="str">
        <f>IFERROR(VLOOKUP("Object"&amp;$B72,Descriptions!$A$4:$F$10000,4,FALSE),"add to description tab")</f>
        <v>PERS-Certificated</v>
      </c>
      <c r="D72" s="76">
        <f>IFERROR(VLOOKUP("Object"&amp;$B72,Descriptions!$A$4:$K$10000,7,FALSE),"add to description tab")</f>
        <v>0</v>
      </c>
      <c r="E72" s="76">
        <f>IFERROR(VLOOKUP("Object"&amp;$B72,Descriptions!$A$4:$K$10000,8,FALSE),"add to description tab")</f>
        <v>0</v>
      </c>
      <c r="F72" s="76">
        <f>IFERROR(VLOOKUP("Object"&amp;$B72,Descriptions!$A$4:$K$10000,9,FALSE),"add to description tab")</f>
        <v>0</v>
      </c>
      <c r="G72" s="76">
        <f>IFERROR(VLOOKUP("Object"&amp;$B72,Descriptions!$A$4:$K$10000,10,FALSE),"add to description tab")</f>
        <v>0</v>
      </c>
      <c r="H72" s="76">
        <f>IFERROR(VLOOKUP("Object"&amp;$B72,Descriptions!$A$4:$K$10000,11,FALSE),"add to description tab")</f>
        <v>0</v>
      </c>
    </row>
    <row r="73" spans="1:8" ht="15" customHeight="1" x14ac:dyDescent="0.25">
      <c r="A73" s="139"/>
      <c r="B73" s="114" t="s">
        <v>298</v>
      </c>
      <c r="C73" s="85" t="str">
        <f>IFERROR(VLOOKUP("Object"&amp;$B73,Descriptions!$A$4:$F$10000,4,FALSE),"add to description tab")</f>
        <v>PERS-Classified</v>
      </c>
      <c r="D73" s="76">
        <f>IFERROR(VLOOKUP("Object"&amp;$B73,Descriptions!$A$4:$K$10000,7,FALSE),"add to description tab")</f>
        <v>0</v>
      </c>
      <c r="E73" s="76">
        <f>IFERROR(VLOOKUP("Object"&amp;$B73,Descriptions!$A$4:$K$10000,8,FALSE),"add to description tab")</f>
        <v>0</v>
      </c>
      <c r="F73" s="76">
        <f>IFERROR(VLOOKUP("Object"&amp;$B73,Descriptions!$A$4:$K$10000,9,FALSE),"add to description tab")</f>
        <v>0</v>
      </c>
      <c r="G73" s="76">
        <f>IFERROR(VLOOKUP("Object"&amp;$B73,Descriptions!$A$4:$K$10000,10,FALSE),"add to description tab")</f>
        <v>0</v>
      </c>
      <c r="H73" s="76">
        <f>IFERROR(VLOOKUP("Object"&amp;$B73,Descriptions!$A$4:$K$10000,11,FALSE),"add to description tab")</f>
        <v>0</v>
      </c>
    </row>
    <row r="74" spans="1:8" ht="15" customHeight="1" x14ac:dyDescent="0.25">
      <c r="A74" s="139"/>
      <c r="B74" s="114" t="s">
        <v>299</v>
      </c>
      <c r="C74" s="85" t="str">
        <f>IFERROR(VLOOKUP("Object"&amp;$B74,Descriptions!$A$4:$F$10000,4,FALSE),"add to description tab")</f>
        <v>OASDI/Medi/Alter-Certificated</v>
      </c>
      <c r="D74" s="76">
        <f>IFERROR(VLOOKUP("Object"&amp;$B74,Descriptions!$A$4:$K$10000,7,FALSE),"add to description tab")</f>
        <v>0</v>
      </c>
      <c r="E74" s="76">
        <f>IFERROR(VLOOKUP("Object"&amp;$B74,Descriptions!$A$4:$K$10000,8,FALSE),"add to description tab")</f>
        <v>0</v>
      </c>
      <c r="F74" s="76">
        <f>IFERROR(VLOOKUP("Object"&amp;$B74,Descriptions!$A$4:$K$10000,9,FALSE),"add to description tab")</f>
        <v>0</v>
      </c>
      <c r="G74" s="76">
        <f>IFERROR(VLOOKUP("Object"&amp;$B74,Descriptions!$A$4:$K$10000,10,FALSE),"add to description tab")</f>
        <v>0</v>
      </c>
      <c r="H74" s="76">
        <f>IFERROR(VLOOKUP("Object"&amp;$B74,Descriptions!$A$4:$K$10000,11,FALSE),"add to description tab")</f>
        <v>0</v>
      </c>
    </row>
    <row r="75" spans="1:8" ht="15" customHeight="1" x14ac:dyDescent="0.25">
      <c r="A75" s="139"/>
      <c r="B75" s="114" t="s">
        <v>300</v>
      </c>
      <c r="C75" s="85" t="str">
        <f>IFERROR(VLOOKUP("Object"&amp;$B75,Descriptions!$A$4:$F$10000,4,FALSE),"add to description tab")</f>
        <v>OASDI/Medi/Alter-Classified</v>
      </c>
      <c r="D75" s="76">
        <f>IFERROR(VLOOKUP("Object"&amp;$B75,Descriptions!$A$4:$K$10000,7,FALSE),"add to description tab")</f>
        <v>0</v>
      </c>
      <c r="E75" s="76">
        <f>IFERROR(VLOOKUP("Object"&amp;$B75,Descriptions!$A$4:$K$10000,8,FALSE),"add to description tab")</f>
        <v>0</v>
      </c>
      <c r="F75" s="76">
        <f>IFERROR(VLOOKUP("Object"&amp;$B75,Descriptions!$A$4:$K$10000,9,FALSE),"add to description tab")</f>
        <v>0</v>
      </c>
      <c r="G75" s="76">
        <f>IFERROR(VLOOKUP("Object"&amp;$B75,Descriptions!$A$4:$K$10000,10,FALSE),"add to description tab")</f>
        <v>0</v>
      </c>
      <c r="H75" s="76">
        <f>IFERROR(VLOOKUP("Object"&amp;$B75,Descriptions!$A$4:$K$10000,11,FALSE),"add to description tab")</f>
        <v>0</v>
      </c>
    </row>
    <row r="76" spans="1:8" ht="15" customHeight="1" x14ac:dyDescent="0.25">
      <c r="A76" s="139"/>
      <c r="B76" s="114" t="s">
        <v>301</v>
      </c>
      <c r="C76" s="85" t="str">
        <f>IFERROR(VLOOKUP("Object"&amp;$B76,Descriptions!$A$4:$F$10000,4,FALSE),"add to description tab")</f>
        <v>Medicare-Certificated</v>
      </c>
      <c r="D76" s="76">
        <f>IFERROR(VLOOKUP("Object"&amp;$B76,Descriptions!$A$4:$K$10000,7,FALSE),"add to description tab")</f>
        <v>0</v>
      </c>
      <c r="E76" s="76">
        <f>IFERROR(VLOOKUP("Object"&amp;$B76,Descriptions!$A$4:$K$10000,8,FALSE),"add to description tab")</f>
        <v>0</v>
      </c>
      <c r="F76" s="76">
        <f>IFERROR(VLOOKUP("Object"&amp;$B76,Descriptions!$A$4:$K$10000,9,FALSE),"add to description tab")</f>
        <v>0</v>
      </c>
      <c r="G76" s="76">
        <f>IFERROR(VLOOKUP("Object"&amp;$B76,Descriptions!$A$4:$K$10000,10,FALSE),"add to description tab")</f>
        <v>0</v>
      </c>
      <c r="H76" s="76">
        <f>IFERROR(VLOOKUP("Object"&amp;$B76,Descriptions!$A$4:$K$10000,11,FALSE),"add to description tab")</f>
        <v>0</v>
      </c>
    </row>
    <row r="77" spans="1:8" ht="15" customHeight="1" x14ac:dyDescent="0.25">
      <c r="A77" s="139"/>
      <c r="B77" s="114" t="s">
        <v>302</v>
      </c>
      <c r="C77" s="85" t="str">
        <f>IFERROR(VLOOKUP("Object"&amp;$B77,Descriptions!$A$4:$F$10000,4,FALSE),"add to description tab")</f>
        <v>Medicare-Classified</v>
      </c>
      <c r="D77" s="76">
        <f>IFERROR(VLOOKUP("Object"&amp;$B77,Descriptions!$A$4:$K$10000,7,FALSE),"add to description tab")</f>
        <v>0</v>
      </c>
      <c r="E77" s="76">
        <f>IFERROR(VLOOKUP("Object"&amp;$B77,Descriptions!$A$4:$K$10000,8,FALSE),"add to description tab")</f>
        <v>0</v>
      </c>
      <c r="F77" s="76">
        <f>IFERROR(VLOOKUP("Object"&amp;$B77,Descriptions!$A$4:$K$10000,9,FALSE),"add to description tab")</f>
        <v>0</v>
      </c>
      <c r="G77" s="76">
        <f>IFERROR(VLOOKUP("Object"&amp;$B77,Descriptions!$A$4:$K$10000,10,FALSE),"add to description tab")</f>
        <v>0</v>
      </c>
      <c r="H77" s="76">
        <f>IFERROR(VLOOKUP("Object"&amp;$B77,Descriptions!$A$4:$K$10000,11,FALSE),"add to description tab")</f>
        <v>0</v>
      </c>
    </row>
    <row r="78" spans="1:8" ht="15" customHeight="1" x14ac:dyDescent="0.25">
      <c r="A78" s="139"/>
      <c r="B78" s="114" t="s">
        <v>303</v>
      </c>
      <c r="C78" s="85" t="str">
        <f>IFERROR(VLOOKUP("Object"&amp;$B78,Descriptions!$A$4:$F$10000,4,FALSE),"add to description tab")</f>
        <v>Alternative-Certificated</v>
      </c>
      <c r="D78" s="76">
        <f>IFERROR(VLOOKUP("Object"&amp;$B78,Descriptions!$A$4:$K$10000,7,FALSE),"add to description tab")</f>
        <v>0</v>
      </c>
      <c r="E78" s="76">
        <f>IFERROR(VLOOKUP("Object"&amp;$B78,Descriptions!$A$4:$K$10000,8,FALSE),"add to description tab")</f>
        <v>0</v>
      </c>
      <c r="F78" s="76">
        <f>IFERROR(VLOOKUP("Object"&amp;$B78,Descriptions!$A$4:$K$10000,9,FALSE),"add to description tab")</f>
        <v>0</v>
      </c>
      <c r="G78" s="76">
        <f>IFERROR(VLOOKUP("Object"&amp;$B78,Descriptions!$A$4:$K$10000,10,FALSE),"add to description tab")</f>
        <v>0</v>
      </c>
      <c r="H78" s="76">
        <f>IFERROR(VLOOKUP("Object"&amp;$B78,Descriptions!$A$4:$K$10000,11,FALSE),"add to description tab")</f>
        <v>0</v>
      </c>
    </row>
    <row r="79" spans="1:8" ht="15" customHeight="1" x14ac:dyDescent="0.25">
      <c r="A79" s="139"/>
      <c r="B79" s="114" t="s">
        <v>304</v>
      </c>
      <c r="C79" s="85" t="str">
        <f>IFERROR(VLOOKUP("Object"&amp;$B79,Descriptions!$A$4:$F$10000,4,FALSE),"add to description tab")</f>
        <v>Alternative-Classified</v>
      </c>
      <c r="D79" s="76">
        <f>IFERROR(VLOOKUP("Object"&amp;$B79,Descriptions!$A$4:$K$10000,7,FALSE),"add to description tab")</f>
        <v>0</v>
      </c>
      <c r="E79" s="76">
        <f>IFERROR(VLOOKUP("Object"&amp;$B79,Descriptions!$A$4:$K$10000,8,FALSE),"add to description tab")</f>
        <v>0</v>
      </c>
      <c r="F79" s="76">
        <f>IFERROR(VLOOKUP("Object"&amp;$B79,Descriptions!$A$4:$K$10000,9,FALSE),"add to description tab")</f>
        <v>0</v>
      </c>
      <c r="G79" s="76">
        <f>IFERROR(VLOOKUP("Object"&amp;$B79,Descriptions!$A$4:$K$10000,10,FALSE),"add to description tab")</f>
        <v>0</v>
      </c>
      <c r="H79" s="76">
        <f>IFERROR(VLOOKUP("Object"&amp;$B79,Descriptions!$A$4:$K$10000,11,FALSE),"add to description tab")</f>
        <v>0</v>
      </c>
    </row>
    <row r="80" spans="1:8" ht="15" customHeight="1" x14ac:dyDescent="0.25">
      <c r="A80" s="139"/>
      <c r="B80" s="114" t="s">
        <v>305</v>
      </c>
      <c r="C80" s="85" t="str">
        <f>IFERROR(VLOOKUP("Object"&amp;$B80,Descriptions!$A$4:$F$10000,4,FALSE),"add to description tab")</f>
        <v>Health&amp;Welfare-Certificated</v>
      </c>
      <c r="D80" s="76">
        <f>IFERROR(VLOOKUP("Object"&amp;$B80,Descriptions!$A$4:$K$10000,7,FALSE),"add to description tab")</f>
        <v>0</v>
      </c>
      <c r="E80" s="76">
        <f>IFERROR(VLOOKUP("Object"&amp;$B80,Descriptions!$A$4:$K$10000,8,FALSE),"add to description tab")</f>
        <v>0</v>
      </c>
      <c r="F80" s="76">
        <f>IFERROR(VLOOKUP("Object"&amp;$B80,Descriptions!$A$4:$K$10000,9,FALSE),"add to description tab")</f>
        <v>0</v>
      </c>
      <c r="G80" s="76">
        <f>IFERROR(VLOOKUP("Object"&amp;$B80,Descriptions!$A$4:$K$10000,10,FALSE),"add to description tab")</f>
        <v>0</v>
      </c>
      <c r="H80" s="76">
        <f>IFERROR(VLOOKUP("Object"&amp;$B80,Descriptions!$A$4:$K$10000,11,FALSE),"add to description tab")</f>
        <v>0</v>
      </c>
    </row>
    <row r="81" spans="1:8" ht="15" customHeight="1" x14ac:dyDescent="0.25">
      <c r="A81" s="139"/>
      <c r="B81" s="114" t="s">
        <v>306</v>
      </c>
      <c r="C81" s="85" t="str">
        <f>IFERROR(VLOOKUP("Object"&amp;$B81,Descriptions!$A$4:$F$10000,4,FALSE),"add to description tab")</f>
        <v>Health&amp;Welfare-Classified</v>
      </c>
      <c r="D81" s="76">
        <f>IFERROR(VLOOKUP("Object"&amp;$B81,Descriptions!$A$4:$K$10000,7,FALSE),"add to description tab")</f>
        <v>0</v>
      </c>
      <c r="E81" s="76">
        <f>IFERROR(VLOOKUP("Object"&amp;$B81,Descriptions!$A$4:$K$10000,8,FALSE),"add to description tab")</f>
        <v>0</v>
      </c>
      <c r="F81" s="76">
        <f>IFERROR(VLOOKUP("Object"&amp;$B81,Descriptions!$A$4:$K$10000,9,FALSE),"add to description tab")</f>
        <v>0</v>
      </c>
      <c r="G81" s="76">
        <f>IFERROR(VLOOKUP("Object"&amp;$B81,Descriptions!$A$4:$K$10000,10,FALSE),"add to description tab")</f>
        <v>0</v>
      </c>
      <c r="H81" s="76">
        <f>IFERROR(VLOOKUP("Object"&amp;$B81,Descriptions!$A$4:$K$10000,11,FALSE),"add to description tab")</f>
        <v>0</v>
      </c>
    </row>
    <row r="82" spans="1:8" ht="15" customHeight="1" x14ac:dyDescent="0.25">
      <c r="A82" s="139"/>
      <c r="B82" s="114" t="s">
        <v>307</v>
      </c>
      <c r="C82" s="85" t="str">
        <f>IFERROR(VLOOKUP("Object"&amp;$B82,Descriptions!$A$4:$F$10000,4,FALSE),"add to description tab")</f>
        <v>St Unemplymnt Ins-Certificated</v>
      </c>
      <c r="D82" s="76">
        <f>IFERROR(VLOOKUP("Object"&amp;$B82,Descriptions!$A$4:$K$10000,7,FALSE),"add to description tab")</f>
        <v>0</v>
      </c>
      <c r="E82" s="76">
        <f>IFERROR(VLOOKUP("Object"&amp;$B82,Descriptions!$A$4:$K$10000,8,FALSE),"add to description tab")</f>
        <v>0</v>
      </c>
      <c r="F82" s="76">
        <f>IFERROR(VLOOKUP("Object"&amp;$B82,Descriptions!$A$4:$K$10000,9,FALSE),"add to description tab")</f>
        <v>0</v>
      </c>
      <c r="G82" s="76">
        <f>IFERROR(VLOOKUP("Object"&amp;$B82,Descriptions!$A$4:$K$10000,10,FALSE),"add to description tab")</f>
        <v>0</v>
      </c>
      <c r="H82" s="76">
        <f>IFERROR(VLOOKUP("Object"&amp;$B82,Descriptions!$A$4:$K$10000,11,FALSE),"add to description tab")</f>
        <v>0</v>
      </c>
    </row>
    <row r="83" spans="1:8" ht="15" customHeight="1" x14ac:dyDescent="0.25">
      <c r="A83" s="139"/>
      <c r="B83" s="114" t="s">
        <v>308</v>
      </c>
      <c r="C83" s="85" t="str">
        <f>IFERROR(VLOOKUP("Object"&amp;$B83,Descriptions!$A$4:$F$10000,4,FALSE),"add to description tab")</f>
        <v>St Unemplymnt Ins-Classified</v>
      </c>
      <c r="D83" s="76">
        <f>IFERROR(VLOOKUP("Object"&amp;$B83,Descriptions!$A$4:$K$10000,7,FALSE),"add to description tab")</f>
        <v>0</v>
      </c>
      <c r="E83" s="76">
        <f>IFERROR(VLOOKUP("Object"&amp;$B83,Descriptions!$A$4:$K$10000,8,FALSE),"add to description tab")</f>
        <v>0</v>
      </c>
      <c r="F83" s="76">
        <f>IFERROR(VLOOKUP("Object"&amp;$B83,Descriptions!$A$4:$K$10000,9,FALSE),"add to description tab")</f>
        <v>0</v>
      </c>
      <c r="G83" s="76">
        <f>IFERROR(VLOOKUP("Object"&amp;$B83,Descriptions!$A$4:$K$10000,10,FALSE),"add to description tab")</f>
        <v>0</v>
      </c>
      <c r="H83" s="76">
        <f>IFERROR(VLOOKUP("Object"&amp;$B83,Descriptions!$A$4:$K$10000,11,FALSE),"add to description tab")</f>
        <v>0</v>
      </c>
    </row>
    <row r="84" spans="1:8" ht="15" customHeight="1" x14ac:dyDescent="0.25">
      <c r="A84" s="139"/>
      <c r="B84" s="114" t="s">
        <v>309</v>
      </c>
      <c r="C84" s="85" t="str">
        <f>IFERROR(VLOOKUP("Object"&amp;$B84,Descriptions!$A$4:$F$10000,4,FALSE),"add to description tab")</f>
        <v>Workers Comp Ins-Certificated</v>
      </c>
      <c r="D84" s="76">
        <f>IFERROR(VLOOKUP("Object"&amp;$B84,Descriptions!$A$4:$K$10000,7,FALSE),"add to description tab")</f>
        <v>0</v>
      </c>
      <c r="E84" s="76">
        <f>IFERROR(VLOOKUP("Object"&amp;$B84,Descriptions!$A$4:$K$10000,8,FALSE),"add to description tab")</f>
        <v>0</v>
      </c>
      <c r="F84" s="76">
        <f>IFERROR(VLOOKUP("Object"&amp;$B84,Descriptions!$A$4:$K$10000,9,FALSE),"add to description tab")</f>
        <v>0</v>
      </c>
      <c r="G84" s="76">
        <f>IFERROR(VLOOKUP("Object"&amp;$B84,Descriptions!$A$4:$K$10000,10,FALSE),"add to description tab")</f>
        <v>0</v>
      </c>
      <c r="H84" s="76">
        <f>IFERROR(VLOOKUP("Object"&amp;$B84,Descriptions!$A$4:$K$10000,11,FALSE),"add to description tab")</f>
        <v>0</v>
      </c>
    </row>
    <row r="85" spans="1:8" ht="15" customHeight="1" x14ac:dyDescent="0.25">
      <c r="A85" s="139"/>
      <c r="B85" s="114" t="s">
        <v>310</v>
      </c>
      <c r="C85" s="85" t="str">
        <f>IFERROR(VLOOKUP("Object"&amp;$B85,Descriptions!$A$4:$F$10000,4,FALSE),"add to description tab")</f>
        <v>Workers Comp Ins-Classified</v>
      </c>
      <c r="D85" s="76">
        <f>IFERROR(VLOOKUP("Object"&amp;$B85,Descriptions!$A$4:$K$10000,7,FALSE),"add to description tab")</f>
        <v>0</v>
      </c>
      <c r="E85" s="76">
        <f>IFERROR(VLOOKUP("Object"&amp;$B85,Descriptions!$A$4:$K$10000,8,FALSE),"add to description tab")</f>
        <v>0</v>
      </c>
      <c r="F85" s="76">
        <f>IFERROR(VLOOKUP("Object"&amp;$B85,Descriptions!$A$4:$K$10000,9,FALSE),"add to description tab")</f>
        <v>0</v>
      </c>
      <c r="G85" s="76">
        <f>IFERROR(VLOOKUP("Object"&amp;$B85,Descriptions!$A$4:$K$10000,10,FALSE),"add to description tab")</f>
        <v>0</v>
      </c>
      <c r="H85" s="76">
        <f>IFERROR(VLOOKUP("Object"&amp;$B85,Descriptions!$A$4:$K$10000,11,FALSE),"add to description tab")</f>
        <v>0</v>
      </c>
    </row>
    <row r="86" spans="1:8" ht="15" customHeight="1" x14ac:dyDescent="0.25">
      <c r="A86" s="139"/>
      <c r="B86" s="114" t="s">
        <v>311</v>
      </c>
      <c r="C86" s="85" t="str">
        <f>IFERROR(VLOOKUP("Object"&amp;$B86,Descriptions!$A$4:$F$10000,4,FALSE),"add to description tab")</f>
        <v>OPEB Allocated-Certificated</v>
      </c>
      <c r="D86" s="76">
        <f>IFERROR(VLOOKUP("Object"&amp;$B86,Descriptions!$A$4:$K$10000,7,FALSE),"add to description tab")</f>
        <v>0</v>
      </c>
      <c r="E86" s="76">
        <f>IFERROR(VLOOKUP("Object"&amp;$B86,Descriptions!$A$4:$K$10000,8,FALSE),"add to description tab")</f>
        <v>0</v>
      </c>
      <c r="F86" s="76">
        <f>IFERROR(VLOOKUP("Object"&amp;$B86,Descriptions!$A$4:$K$10000,9,FALSE),"add to description tab")</f>
        <v>0</v>
      </c>
      <c r="G86" s="76">
        <f>IFERROR(VLOOKUP("Object"&amp;$B86,Descriptions!$A$4:$K$10000,10,FALSE),"add to description tab")</f>
        <v>0</v>
      </c>
      <c r="H86" s="76">
        <f>IFERROR(VLOOKUP("Object"&amp;$B86,Descriptions!$A$4:$K$10000,11,FALSE),"add to description tab")</f>
        <v>0</v>
      </c>
    </row>
    <row r="87" spans="1:8" ht="15" customHeight="1" x14ac:dyDescent="0.25">
      <c r="A87" s="139"/>
      <c r="B87" s="114" t="s">
        <v>312</v>
      </c>
      <c r="C87" s="85" t="str">
        <f>IFERROR(VLOOKUP("Object"&amp;$B87,Descriptions!$A$4:$F$10000,4,FALSE),"add to description tab")</f>
        <v>OPEB Allocated-Classified</v>
      </c>
      <c r="D87" s="76">
        <f>IFERROR(VLOOKUP("Object"&amp;$B87,Descriptions!$A$4:$K$10000,7,FALSE),"add to description tab")</f>
        <v>0</v>
      </c>
      <c r="E87" s="76">
        <f>IFERROR(VLOOKUP("Object"&amp;$B87,Descriptions!$A$4:$K$10000,8,FALSE),"add to description tab")</f>
        <v>0</v>
      </c>
      <c r="F87" s="76">
        <f>IFERROR(VLOOKUP("Object"&amp;$B87,Descriptions!$A$4:$K$10000,9,FALSE),"add to description tab")</f>
        <v>0</v>
      </c>
      <c r="G87" s="76">
        <f>IFERROR(VLOOKUP("Object"&amp;$B87,Descriptions!$A$4:$K$10000,10,FALSE),"add to description tab")</f>
        <v>0</v>
      </c>
      <c r="H87" s="76">
        <f>IFERROR(VLOOKUP("Object"&amp;$B87,Descriptions!$A$4:$K$10000,11,FALSE),"add to description tab")</f>
        <v>0</v>
      </c>
    </row>
    <row r="88" spans="1:8" ht="15" customHeight="1" x14ac:dyDescent="0.25">
      <c r="A88" s="139"/>
      <c r="B88" s="114" t="s">
        <v>313</v>
      </c>
      <c r="C88" s="85" t="str">
        <f>IFERROR(VLOOKUP("Object"&amp;$B88,Descriptions!$A$4:$F$10000,4,FALSE),"add to description tab")</f>
        <v>PERS Reduction-Certificated</v>
      </c>
      <c r="D88" s="76">
        <f>IFERROR(VLOOKUP("Object"&amp;$B88,Descriptions!$A$4:$K$10000,7,FALSE),"add to description tab")</f>
        <v>0</v>
      </c>
      <c r="E88" s="76">
        <f>IFERROR(VLOOKUP("Object"&amp;$B88,Descriptions!$A$4:$K$10000,8,FALSE),"add to description tab")</f>
        <v>0</v>
      </c>
      <c r="F88" s="76">
        <f>IFERROR(VLOOKUP("Object"&amp;$B88,Descriptions!$A$4:$K$10000,9,FALSE),"add to description tab")</f>
        <v>0</v>
      </c>
      <c r="G88" s="76">
        <f>IFERROR(VLOOKUP("Object"&amp;$B88,Descriptions!$A$4:$K$10000,10,FALSE),"add to description tab")</f>
        <v>0</v>
      </c>
      <c r="H88" s="76">
        <f>IFERROR(VLOOKUP("Object"&amp;$B88,Descriptions!$A$4:$K$10000,11,FALSE),"add to description tab")</f>
        <v>0</v>
      </c>
    </row>
    <row r="89" spans="1:8" ht="15" customHeight="1" x14ac:dyDescent="0.25">
      <c r="A89" s="139"/>
      <c r="B89" s="114" t="s">
        <v>314</v>
      </c>
      <c r="C89" s="85" t="str">
        <f>IFERROR(VLOOKUP("Object"&amp;$B89,Descriptions!$A$4:$F$10000,4,FALSE),"add to description tab")</f>
        <v>PERS Reduction-Classified</v>
      </c>
      <c r="D89" s="76">
        <f>IFERROR(VLOOKUP("Object"&amp;$B89,Descriptions!$A$4:$K$10000,7,FALSE),"add to description tab")</f>
        <v>0</v>
      </c>
      <c r="E89" s="76">
        <f>IFERROR(VLOOKUP("Object"&amp;$B89,Descriptions!$A$4:$K$10000,8,FALSE),"add to description tab")</f>
        <v>0</v>
      </c>
      <c r="F89" s="76">
        <f>IFERROR(VLOOKUP("Object"&amp;$B89,Descriptions!$A$4:$K$10000,9,FALSE),"add to description tab")</f>
        <v>0</v>
      </c>
      <c r="G89" s="76">
        <f>IFERROR(VLOOKUP("Object"&amp;$B89,Descriptions!$A$4:$K$10000,10,FALSE),"add to description tab")</f>
        <v>0</v>
      </c>
      <c r="H89" s="76">
        <f>IFERROR(VLOOKUP("Object"&amp;$B89,Descriptions!$A$4:$K$10000,11,FALSE),"add to description tab")</f>
        <v>0</v>
      </c>
    </row>
    <row r="90" spans="1:8" ht="15" customHeight="1" x14ac:dyDescent="0.25">
      <c r="A90" s="139"/>
      <c r="B90" s="114" t="s">
        <v>315</v>
      </c>
      <c r="C90" s="85" t="str">
        <f>IFERROR(VLOOKUP("Object"&amp;$B90,Descriptions!$A$4:$F$10000,4,FALSE),"add to description tab")</f>
        <v>Other Benefits-Certificated</v>
      </c>
      <c r="D90" s="76">
        <f>IFERROR(VLOOKUP("Object"&amp;$B90,Descriptions!$A$4:$K$10000,7,FALSE),"add to description tab")</f>
        <v>0</v>
      </c>
      <c r="E90" s="76">
        <f>IFERROR(VLOOKUP("Object"&amp;$B90,Descriptions!$A$4:$K$10000,8,FALSE),"add to description tab")</f>
        <v>0</v>
      </c>
      <c r="F90" s="76">
        <f>IFERROR(VLOOKUP("Object"&amp;$B90,Descriptions!$A$4:$K$10000,9,FALSE),"add to description tab")</f>
        <v>0</v>
      </c>
      <c r="G90" s="76">
        <f>IFERROR(VLOOKUP("Object"&amp;$B90,Descriptions!$A$4:$K$10000,10,FALSE),"add to description tab")</f>
        <v>0</v>
      </c>
      <c r="H90" s="76">
        <f>IFERROR(VLOOKUP("Object"&amp;$B90,Descriptions!$A$4:$K$10000,11,FALSE),"add to description tab")</f>
        <v>0</v>
      </c>
    </row>
    <row r="91" spans="1:8" ht="15" customHeight="1" thickBot="1" x14ac:dyDescent="0.3">
      <c r="A91" s="140"/>
      <c r="B91" s="114" t="s">
        <v>316</v>
      </c>
      <c r="C91" s="85" t="str">
        <f>IFERROR(VLOOKUP("Object"&amp;$B91,Descriptions!$A$4:$F$10000,4,FALSE),"add to description tab")</f>
        <v>Other Benefits-Classified</v>
      </c>
      <c r="D91" s="76">
        <f>IFERROR(VLOOKUP("Object"&amp;$B91,Descriptions!$A$4:$K$10000,7,FALSE),"add to description tab")</f>
        <v>0</v>
      </c>
      <c r="E91" s="76">
        <f>IFERROR(VLOOKUP("Object"&amp;$B91,Descriptions!$A$4:$K$10000,8,FALSE),"add to description tab")</f>
        <v>0</v>
      </c>
      <c r="F91" s="76">
        <f>IFERROR(VLOOKUP("Object"&amp;$B91,Descriptions!$A$4:$K$10000,9,FALSE),"add to description tab")</f>
        <v>0</v>
      </c>
      <c r="G91" s="76">
        <f>IFERROR(VLOOKUP("Object"&amp;$B91,Descriptions!$A$4:$K$10000,10,FALSE),"add to description tab")</f>
        <v>0</v>
      </c>
      <c r="H91" s="76">
        <f>IFERROR(VLOOKUP("Object"&amp;$B91,Descriptions!$A$4:$K$10000,11,FALSE),"add to description tab")</f>
        <v>0</v>
      </c>
    </row>
  </sheetData>
  <autoFilter ref="A1:H91" xr:uid="{00000000-0001-0000-0700-000000000000}"/>
  <mergeCells count="3">
    <mergeCell ref="A3:A32"/>
    <mergeCell ref="A33:A68"/>
    <mergeCell ref="A69:A91"/>
  </mergeCells>
  <conditionalFormatting sqref="B92:B1048576">
    <cfRule type="duplicateValues" dxfId="4" priority="1" stopIfTrue="1"/>
  </conditionalFormatting>
  <pageMargins left="0.7" right="0.7" top="0.75" bottom="0.75" header="0.3" footer="0.3"/>
  <pageSetup orientation="portrait" verticalDpi="1200" r:id="rId1"/>
  <headerFooter>
    <oddHeader>&amp;R&amp;"Arial Black,Regular"&amp;10&amp;A</oddHeader>
    <oddFooter>&amp;C&amp;"Arial,Regular"&amp;10Page &amp;P of &amp;N</oddFooter>
  </headerFooter>
  <rowBreaks count="2" manualBreakCount="2">
    <brk id="63" max="16383" man="1"/>
    <brk id="86"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dimension ref="A1:I142"/>
  <sheetViews>
    <sheetView workbookViewId="0">
      <selection activeCell="E1" sqref="E1:I1048576"/>
    </sheetView>
  </sheetViews>
  <sheetFormatPr defaultRowHeight="15" x14ac:dyDescent="0.25"/>
  <cols>
    <col min="1" max="1" width="9.140625" style="82"/>
    <col min="2" max="2" width="9.42578125" style="77" customWidth="1"/>
    <col min="3" max="3" width="31.5703125" style="77" customWidth="1"/>
    <col min="4" max="4" width="32.28515625" style="78" bestFit="1" customWidth="1"/>
    <col min="5" max="5" width="18" hidden="1" customWidth="1"/>
    <col min="6" max="6" width="16.42578125" hidden="1" customWidth="1"/>
    <col min="7" max="7" width="10" hidden="1" customWidth="1"/>
    <col min="8" max="8" width="12" hidden="1" customWidth="1"/>
    <col min="9" max="9" width="7.85546875" hidden="1" customWidth="1"/>
  </cols>
  <sheetData>
    <row r="1" spans="1:9" x14ac:dyDescent="0.25">
      <c r="B1" s="37" t="s">
        <v>10</v>
      </c>
      <c r="C1" s="37" t="s">
        <v>57</v>
      </c>
      <c r="D1" s="86" t="s">
        <v>317</v>
      </c>
      <c r="E1" s="59" t="s">
        <v>59</v>
      </c>
      <c r="F1" s="59" t="s">
        <v>60</v>
      </c>
      <c r="G1" s="59" t="s">
        <v>61</v>
      </c>
      <c r="H1" s="59" t="s">
        <v>62</v>
      </c>
      <c r="I1" s="59" t="s">
        <v>63</v>
      </c>
    </row>
    <row r="2" spans="1:9" s="1" customFormat="1" ht="15.75" thickBot="1" x14ac:dyDescent="0.3">
      <c r="A2" s="83"/>
      <c r="B2" s="74"/>
      <c r="C2" s="74"/>
      <c r="D2" s="75"/>
    </row>
    <row r="3" spans="1:9" ht="15" customHeight="1" x14ac:dyDescent="0.25">
      <c r="A3" s="138" t="s">
        <v>318</v>
      </c>
      <c r="B3" s="105" t="s">
        <v>319</v>
      </c>
      <c r="C3" s="37" t="str">
        <f>IFERROR(VLOOKUP("Object"&amp;$B3,Descriptions!$A$4:$F$10000,4,FALSE),"add to description tab")</f>
        <v>Books and Supplies</v>
      </c>
      <c r="D3" s="76" t="str">
        <f>UPPER(IFERROR(VLOOKUP("Object"&amp;$B3,Descriptions!$A$4:$F$10000,5,FALSE),"add to description tab"))</f>
        <v/>
      </c>
      <c r="E3" s="76">
        <f>IFERROR(VLOOKUP("Object"&amp;$B3,Descriptions!$A$4:$K$10000,7,FALSE),"add to description tab")</f>
        <v>0</v>
      </c>
      <c r="F3" s="76">
        <f>IFERROR(VLOOKUP("Object"&amp;$B3,Descriptions!$A$4:$K$10000,8,FALSE),"add to description tab")</f>
        <v>0</v>
      </c>
      <c r="G3" s="76">
        <f>IFERROR(VLOOKUP("Object"&amp;$B3,Descriptions!$A$4:$K$10000,9,FALSE),"add to description tab")</f>
        <v>0</v>
      </c>
      <c r="H3" s="76">
        <f>IFERROR(VLOOKUP("Object"&amp;$B3,Descriptions!$A$4:$K$10000,10,FALSE),"add to description tab")</f>
        <v>0</v>
      </c>
      <c r="I3" s="76">
        <f>IFERROR(VLOOKUP("Object"&amp;$B3,Descriptions!$A$4:$K$10000,11,FALSE),"add to description tab")</f>
        <v>0</v>
      </c>
    </row>
    <row r="4" spans="1:9" ht="15" customHeight="1" x14ac:dyDescent="0.25">
      <c r="A4" s="139"/>
      <c r="B4" s="109" t="s">
        <v>211</v>
      </c>
      <c r="C4" s="85" t="str">
        <f>IFERROR(VLOOKUP("Object"&amp;$B4,Descriptions!$A$4:$F$10000,4,FALSE),"add to description tab")</f>
        <v>Approved Textbooks/Core-Curr</v>
      </c>
      <c r="D4" s="76" t="str">
        <f>UPPER(IFERROR(VLOOKUP("Object"&amp;$B4,Descriptions!$A$4:$F$10000,5,FALSE),"add to description tab"))</f>
        <v/>
      </c>
      <c r="E4" s="76">
        <f>IFERROR(VLOOKUP("Object"&amp;$B4,Descriptions!$A$4:$K$10000,7,FALSE),"add to description tab")</f>
        <v>0</v>
      </c>
      <c r="F4" s="76">
        <f>IFERROR(VLOOKUP("Object"&amp;$B4,Descriptions!$A$4:$K$10000,8,FALSE),"add to description tab")</f>
        <v>0</v>
      </c>
      <c r="G4" s="76">
        <f>IFERROR(VLOOKUP("Object"&amp;$B4,Descriptions!$A$4:$K$10000,9,FALSE),"add to description tab")</f>
        <v>0</v>
      </c>
      <c r="H4" s="76">
        <f>IFERROR(VLOOKUP("Object"&amp;$B4,Descriptions!$A$4:$K$10000,10,FALSE),"add to description tab")</f>
        <v>0</v>
      </c>
      <c r="I4" s="76">
        <f>IFERROR(VLOOKUP("Object"&amp;$B4,Descriptions!$A$4:$K$10000,11,FALSE),"add to description tab")</f>
        <v>0</v>
      </c>
    </row>
    <row r="5" spans="1:9" ht="15" customHeight="1" x14ac:dyDescent="0.25">
      <c r="A5" s="139"/>
      <c r="B5" s="109" t="s">
        <v>173</v>
      </c>
      <c r="C5" s="85" t="str">
        <f>IFERROR(VLOOKUP("Object"&amp;$B5,Descriptions!$A$4:$F$10000,4,FALSE),"add to description tab")</f>
        <v>Approved Textbooks/Core-Gen</v>
      </c>
      <c r="D5" s="76" t="str">
        <f>UPPER(IFERROR(VLOOKUP("Object"&amp;$B5,Descriptions!$A$4:$F$10000,5,FALSE),"add to description tab"))</f>
        <v>TEXTBOOKS</v>
      </c>
      <c r="E5" s="76">
        <f>IFERROR(VLOOKUP("Object"&amp;$B5,Descriptions!$A$4:$K$10000,7,FALSE),"add to description tab")</f>
        <v>0</v>
      </c>
      <c r="F5" s="76">
        <f>IFERROR(VLOOKUP("Object"&amp;$B5,Descriptions!$A$4:$K$10000,8,FALSE),"add to description tab")</f>
        <v>0</v>
      </c>
      <c r="G5" s="76">
        <f>IFERROR(VLOOKUP("Object"&amp;$B5,Descriptions!$A$4:$K$10000,9,FALSE),"add to description tab")</f>
        <v>0</v>
      </c>
      <c r="H5" s="76">
        <f>IFERROR(VLOOKUP("Object"&amp;$B5,Descriptions!$A$4:$K$10000,10,FALSE),"add to description tab")</f>
        <v>0</v>
      </c>
      <c r="I5" s="76">
        <f>IFERROR(VLOOKUP("Object"&amp;$B5,Descriptions!$A$4:$K$10000,11,FALSE),"add to description tab")</f>
        <v>0</v>
      </c>
    </row>
    <row r="6" spans="1:9" ht="15" customHeight="1" x14ac:dyDescent="0.25">
      <c r="A6" s="139"/>
      <c r="B6" s="109" t="s">
        <v>320</v>
      </c>
      <c r="C6" s="85" t="str">
        <f>IFERROR(VLOOKUP("Object"&amp;$B6,Descriptions!$A$4:$F$10000,4,FALSE),"add to description tab")</f>
        <v>Approved Textbooks-Software</v>
      </c>
      <c r="D6" s="76" t="str">
        <f>UPPER(IFERROR(VLOOKUP("Object"&amp;$B6,Descriptions!$A$4:$F$10000,5,FALSE),"add to description tab"))</f>
        <v>TEXTBOOKS</v>
      </c>
      <c r="E6" s="76">
        <f>IFERROR(VLOOKUP("Object"&amp;$B6,Descriptions!$A$4:$K$10000,7,FALSE),"add to description tab")</f>
        <v>0</v>
      </c>
      <c r="F6" s="76">
        <f>IFERROR(VLOOKUP("Object"&amp;$B6,Descriptions!$A$4:$K$10000,8,FALSE),"add to description tab")</f>
        <v>0</v>
      </c>
      <c r="G6" s="76">
        <f>IFERROR(VLOOKUP("Object"&amp;$B6,Descriptions!$A$4:$K$10000,9,FALSE),"add to description tab")</f>
        <v>0</v>
      </c>
      <c r="H6" s="76">
        <f>IFERROR(VLOOKUP("Object"&amp;$B6,Descriptions!$A$4:$K$10000,10,FALSE),"add to description tab")</f>
        <v>0</v>
      </c>
      <c r="I6" s="76">
        <f>IFERROR(VLOOKUP("Object"&amp;$B6,Descriptions!$A$4:$K$10000,11,FALSE),"add to description tab")</f>
        <v>0</v>
      </c>
    </row>
    <row r="7" spans="1:9" ht="15" customHeight="1" x14ac:dyDescent="0.25">
      <c r="A7" s="139"/>
      <c r="B7" s="109" t="s">
        <v>212</v>
      </c>
      <c r="C7" s="85" t="str">
        <f>IFERROR(VLOOKUP("Object"&amp;$B7,Descriptions!$A$4:$F$10000,4,FALSE),"add to description tab")</f>
        <v>Books/Other Ref Materials</v>
      </c>
      <c r="D7" s="76" t="str">
        <f>UPPER(IFERROR(VLOOKUP("Object"&amp;$B7,Descriptions!$A$4:$F$10000,5,FALSE),"add to description tab"))</f>
        <v/>
      </c>
      <c r="E7" s="76">
        <f>IFERROR(VLOOKUP("Object"&amp;$B7,Descriptions!$A$4:$K$10000,7,FALSE),"add to description tab")</f>
        <v>0</v>
      </c>
      <c r="F7" s="76">
        <f>IFERROR(VLOOKUP("Object"&amp;$B7,Descriptions!$A$4:$K$10000,8,FALSE),"add to description tab")</f>
        <v>0</v>
      </c>
      <c r="G7" s="76">
        <f>IFERROR(VLOOKUP("Object"&amp;$B7,Descriptions!$A$4:$K$10000,9,FALSE),"add to description tab")</f>
        <v>0</v>
      </c>
      <c r="H7" s="76">
        <f>IFERROR(VLOOKUP("Object"&amp;$B7,Descriptions!$A$4:$K$10000,10,FALSE),"add to description tab")</f>
        <v>0</v>
      </c>
      <c r="I7" s="76">
        <f>IFERROR(VLOOKUP("Object"&amp;$B7,Descriptions!$A$4:$K$10000,11,FALSE),"add to description tab")</f>
        <v>0</v>
      </c>
    </row>
    <row r="8" spans="1:9" ht="15" customHeight="1" x14ac:dyDescent="0.25">
      <c r="A8" s="139"/>
      <c r="B8" s="109" t="s">
        <v>321</v>
      </c>
      <c r="C8" s="85" t="str">
        <f>IFERROR(VLOOKUP("Object"&amp;$B8,Descriptions!$A$4:$F$10000,4,FALSE),"add to description tab")</f>
        <v>Books Not Textbooks-General</v>
      </c>
      <c r="D8" s="76" t="str">
        <f>UPPER(IFERROR(VLOOKUP("Object"&amp;$B8,Descriptions!$A$4:$F$10000,5,FALSE),"add to description tab"))</f>
        <v>BOOKS</v>
      </c>
      <c r="E8" s="76">
        <f>IFERROR(VLOOKUP("Object"&amp;$B8,Descriptions!$A$4:$K$10000,7,FALSE),"add to description tab")</f>
        <v>0</v>
      </c>
      <c r="F8" s="76">
        <f>IFERROR(VLOOKUP("Object"&amp;$B8,Descriptions!$A$4:$K$10000,8,FALSE),"add to description tab")</f>
        <v>0</v>
      </c>
      <c r="G8" s="76">
        <f>IFERROR(VLOOKUP("Object"&amp;$B8,Descriptions!$A$4:$K$10000,9,FALSE),"add to description tab")</f>
        <v>0</v>
      </c>
      <c r="H8" s="76">
        <f>IFERROR(VLOOKUP("Object"&amp;$B8,Descriptions!$A$4:$K$10000,10,FALSE),"add to description tab")</f>
        <v>0</v>
      </c>
      <c r="I8" s="76">
        <f>IFERROR(VLOOKUP("Object"&amp;$B8,Descriptions!$A$4:$K$10000,11,FALSE),"add to description tab")</f>
        <v>0</v>
      </c>
    </row>
    <row r="9" spans="1:9" ht="15" customHeight="1" x14ac:dyDescent="0.25">
      <c r="A9" s="139"/>
      <c r="B9" s="109" t="s">
        <v>322</v>
      </c>
      <c r="C9" s="85" t="str">
        <f>IFERROR(VLOOKUP("Object"&amp;$B9,Descriptions!$A$4:$F$10000,4,FALSE),"add to description tab")</f>
        <v>Supp Textbooks</v>
      </c>
      <c r="D9" s="76" t="str">
        <f>UPPER(IFERROR(VLOOKUP("Object"&amp;$B9,Descriptions!$A$4:$F$10000,5,FALSE),"add to description tab"))</f>
        <v>BOOKS</v>
      </c>
      <c r="E9" s="76">
        <f>IFERROR(VLOOKUP("Object"&amp;$B9,Descriptions!$A$4:$K$10000,7,FALSE),"add to description tab")</f>
        <v>0</v>
      </c>
      <c r="F9" s="76">
        <f>IFERROR(VLOOKUP("Object"&amp;$B9,Descriptions!$A$4:$K$10000,8,FALSE),"add to description tab")</f>
        <v>0</v>
      </c>
      <c r="G9" s="76">
        <f>IFERROR(VLOOKUP("Object"&amp;$B9,Descriptions!$A$4:$K$10000,9,FALSE),"add to description tab")</f>
        <v>0</v>
      </c>
      <c r="H9" s="76">
        <f>IFERROR(VLOOKUP("Object"&amp;$B9,Descriptions!$A$4:$K$10000,10,FALSE),"add to description tab")</f>
        <v>0</v>
      </c>
      <c r="I9" s="76">
        <f>IFERROR(VLOOKUP("Object"&amp;$B9,Descriptions!$A$4:$K$10000,11,FALSE),"add to description tab")</f>
        <v>0</v>
      </c>
    </row>
    <row r="10" spans="1:9" ht="15" customHeight="1" x14ac:dyDescent="0.25">
      <c r="A10" s="139"/>
      <c r="B10" s="109" t="s">
        <v>323</v>
      </c>
      <c r="C10" s="85" t="str">
        <f>IFERROR(VLOOKUP("Object"&amp;$B10,Descriptions!$A$4:$F$10000,4,FALSE),"add to description tab")</f>
        <v>Materials and Supplies</v>
      </c>
      <c r="D10" s="76" t="str">
        <f>UPPER(IFERROR(VLOOKUP("Object"&amp;$B10,Descriptions!$A$4:$F$10000,5,FALSE),"add to description tab"))</f>
        <v/>
      </c>
      <c r="E10" s="76">
        <f>IFERROR(VLOOKUP("Object"&amp;$B10,Descriptions!$A$4:$K$10000,7,FALSE),"add to description tab")</f>
        <v>0</v>
      </c>
      <c r="F10" s="76">
        <f>IFERROR(VLOOKUP("Object"&amp;$B10,Descriptions!$A$4:$K$10000,8,FALSE),"add to description tab")</f>
        <v>0</v>
      </c>
      <c r="G10" s="76">
        <f>IFERROR(VLOOKUP("Object"&amp;$B10,Descriptions!$A$4:$K$10000,9,FALSE),"add to description tab")</f>
        <v>0</v>
      </c>
      <c r="H10" s="76">
        <f>IFERROR(VLOOKUP("Object"&amp;$B10,Descriptions!$A$4:$K$10000,10,FALSE),"add to description tab")</f>
        <v>0</v>
      </c>
      <c r="I10" s="76">
        <f>IFERROR(VLOOKUP("Object"&amp;$B10,Descriptions!$A$4:$K$10000,11,FALSE),"add to description tab")</f>
        <v>0</v>
      </c>
    </row>
    <row r="11" spans="1:9" ht="15" customHeight="1" x14ac:dyDescent="0.25">
      <c r="A11" s="139"/>
      <c r="B11" s="109" t="s">
        <v>324</v>
      </c>
      <c r="C11" s="85" t="str">
        <f>IFERROR(VLOOKUP("Object"&amp;$B11,Descriptions!$A$4:$F$10000,4,FALSE),"add to description tab")</f>
        <v>Student Incentives</v>
      </c>
      <c r="D11" s="76" t="str">
        <f>UPPER(IFERROR(VLOOKUP("Object"&amp;$B11,Descriptions!$A$4:$F$10000,5,FALSE),"add to description tab"))</f>
        <v>STUDENT INCENTIVES</v>
      </c>
      <c r="E11" s="76">
        <f>IFERROR(VLOOKUP("Object"&amp;$B11,Descriptions!$A$4:$K$10000,7,FALSE),"add to description tab")</f>
        <v>0</v>
      </c>
      <c r="F11" s="76">
        <f>IFERROR(VLOOKUP("Object"&amp;$B11,Descriptions!$A$4:$K$10000,8,FALSE),"add to description tab")</f>
        <v>0</v>
      </c>
      <c r="G11" s="76">
        <f>IFERROR(VLOOKUP("Object"&amp;$B11,Descriptions!$A$4:$K$10000,9,FALSE),"add to description tab")</f>
        <v>0</v>
      </c>
      <c r="H11" s="76">
        <f>IFERROR(VLOOKUP("Object"&amp;$B11,Descriptions!$A$4:$K$10000,10,FALSE),"add to description tab")</f>
        <v>0</v>
      </c>
      <c r="I11" s="76">
        <f>IFERROR(VLOOKUP("Object"&amp;$B11,Descriptions!$A$4:$K$10000,11,FALSE),"add to description tab")</f>
        <v>0</v>
      </c>
    </row>
    <row r="12" spans="1:9" ht="15" customHeight="1" x14ac:dyDescent="0.25">
      <c r="A12" s="139"/>
      <c r="B12" s="109" t="s">
        <v>25</v>
      </c>
      <c r="C12" s="85" t="str">
        <f>IFERROR(VLOOKUP("Object"&amp;$B12,Descriptions!$A$4:$F$10000,4,FALSE),"add to description tab")</f>
        <v>Instructional Supplies</v>
      </c>
      <c r="D12" s="76" t="str">
        <f>UPPER(IFERROR(VLOOKUP("Object"&amp;$B12,Descriptions!$A$4:$F$10000,5,FALSE),"add to description tab"))</f>
        <v>INSTRUCTIONAL SUPPLIES</v>
      </c>
      <c r="E12" s="76">
        <f>IFERROR(VLOOKUP("Object"&amp;$B12,Descriptions!$A$4:$K$10000,7,FALSE),"add to description tab")</f>
        <v>0</v>
      </c>
      <c r="F12" s="76">
        <f>IFERROR(VLOOKUP("Object"&amp;$B12,Descriptions!$A$4:$K$10000,8,FALSE),"add to description tab")</f>
        <v>0</v>
      </c>
      <c r="G12" s="76">
        <f>IFERROR(VLOOKUP("Object"&amp;$B12,Descriptions!$A$4:$K$10000,9,FALSE),"add to description tab")</f>
        <v>0</v>
      </c>
      <c r="H12" s="76">
        <f>IFERROR(VLOOKUP("Object"&amp;$B12,Descriptions!$A$4:$K$10000,10,FALSE),"add to description tab")</f>
        <v>0</v>
      </c>
      <c r="I12" s="76">
        <f>IFERROR(VLOOKUP("Object"&amp;$B12,Descriptions!$A$4:$K$10000,11,FALSE),"add to description tab")</f>
        <v>0</v>
      </c>
    </row>
    <row r="13" spans="1:9" ht="15" customHeight="1" x14ac:dyDescent="0.25">
      <c r="A13" s="139"/>
      <c r="B13" s="109" t="s">
        <v>325</v>
      </c>
      <c r="C13" s="85" t="str">
        <f>IFERROR(VLOOKUP("Object"&amp;$B13,Descriptions!$A$4:$F$10000,4,FALSE),"add to description tab")</f>
        <v>Mat&amp; Supplies- Toner</v>
      </c>
      <c r="D13" s="76" t="str">
        <f>UPPER(IFERROR(VLOOKUP("Object"&amp;$B13,Descriptions!$A$4:$F$10000,5,FALSE),"add to description tab"))</f>
        <v>USE 4310 OR 4350 DESCRIPTION AS APPROPRIATE</v>
      </c>
      <c r="E13" s="76">
        <f>IFERROR(VLOOKUP("Object"&amp;$B13,Descriptions!$A$4:$K$10000,7,FALSE),"add to description tab")</f>
        <v>0</v>
      </c>
      <c r="F13" s="76">
        <f>IFERROR(VLOOKUP("Object"&amp;$B13,Descriptions!$A$4:$K$10000,8,FALSE),"add to description tab")</f>
        <v>0</v>
      </c>
      <c r="G13" s="76">
        <f>IFERROR(VLOOKUP("Object"&amp;$B13,Descriptions!$A$4:$K$10000,9,FALSE),"add to description tab")</f>
        <v>0</v>
      </c>
      <c r="H13" s="76">
        <f>IFERROR(VLOOKUP("Object"&amp;$B13,Descriptions!$A$4:$K$10000,10,FALSE),"add to description tab")</f>
        <v>0</v>
      </c>
      <c r="I13" s="76">
        <f>IFERROR(VLOOKUP("Object"&amp;$B13,Descriptions!$A$4:$K$10000,11,FALSE),"add to description tab")</f>
        <v>0</v>
      </c>
    </row>
    <row r="14" spans="1:9" ht="15" customHeight="1" x14ac:dyDescent="0.25">
      <c r="A14" s="139"/>
      <c r="B14" s="109" t="s">
        <v>326</v>
      </c>
      <c r="C14" s="85" t="str">
        <f>IFERROR(VLOOKUP("Object"&amp;$B14,Descriptions!$A$4:$F$10000,4,FALSE),"add to description tab")</f>
        <v>Materials/Supplies-Commencemnt</v>
      </c>
      <c r="D14" s="76" t="str">
        <f>UPPER(IFERROR(VLOOKUP("Object"&amp;$B14,Descriptions!$A$4:$F$10000,5,FALSE),"add to description tab"))</f>
        <v>COMMENCEMENT SUPPLIES</v>
      </c>
      <c r="E14" s="76">
        <f>IFERROR(VLOOKUP("Object"&amp;$B14,Descriptions!$A$4:$K$10000,7,FALSE),"add to description tab")</f>
        <v>0</v>
      </c>
      <c r="F14" s="76">
        <f>IFERROR(VLOOKUP("Object"&amp;$B14,Descriptions!$A$4:$K$10000,8,FALSE),"add to description tab")</f>
        <v>0</v>
      </c>
      <c r="G14" s="76">
        <f>IFERROR(VLOOKUP("Object"&amp;$B14,Descriptions!$A$4:$K$10000,9,FALSE),"add to description tab")</f>
        <v>0</v>
      </c>
      <c r="H14" s="76">
        <f>IFERROR(VLOOKUP("Object"&amp;$B14,Descriptions!$A$4:$K$10000,10,FALSE),"add to description tab")</f>
        <v>0</v>
      </c>
      <c r="I14" s="76">
        <f>IFERROR(VLOOKUP("Object"&amp;$B14,Descriptions!$A$4:$K$10000,11,FALSE),"add to description tab")</f>
        <v>0</v>
      </c>
    </row>
    <row r="15" spans="1:9" ht="15" customHeight="1" x14ac:dyDescent="0.25">
      <c r="A15" s="139"/>
      <c r="B15" s="109" t="s">
        <v>327</v>
      </c>
      <c r="C15" s="85" t="str">
        <f>IFERROR(VLOOKUP("Object"&amp;$B15,Descriptions!$A$4:$F$10000,4,FALSE),"add to description tab")</f>
        <v>Materials/Supplies</v>
      </c>
      <c r="D15" s="76" t="str">
        <f>UPPER(IFERROR(VLOOKUP("Object"&amp;$B15,Descriptions!$A$4:$F$10000,5,FALSE),"add to description tab"))</f>
        <v>OFFICE SUPPLIES</v>
      </c>
      <c r="E15" s="76">
        <f>IFERROR(VLOOKUP("Object"&amp;$B15,Descriptions!$A$4:$K$10000,7,FALSE),"add to description tab")</f>
        <v>0</v>
      </c>
      <c r="F15" s="76">
        <f>IFERROR(VLOOKUP("Object"&amp;$B15,Descriptions!$A$4:$K$10000,8,FALSE),"add to description tab")</f>
        <v>0</v>
      </c>
      <c r="G15" s="76">
        <f>IFERROR(VLOOKUP("Object"&amp;$B15,Descriptions!$A$4:$K$10000,9,FALSE),"add to description tab")</f>
        <v>0</v>
      </c>
      <c r="H15" s="76">
        <f>IFERROR(VLOOKUP("Object"&amp;$B15,Descriptions!$A$4:$K$10000,10,FALSE),"add to description tab")</f>
        <v>0</v>
      </c>
      <c r="I15" s="76">
        <f>IFERROR(VLOOKUP("Object"&amp;$B15,Descriptions!$A$4:$K$10000,11,FALSE),"add to description tab")</f>
        <v>0</v>
      </c>
    </row>
    <row r="16" spans="1:9" ht="15" customHeight="1" x14ac:dyDescent="0.25">
      <c r="A16" s="139"/>
      <c r="B16" s="109" t="s">
        <v>328</v>
      </c>
      <c r="C16" s="85" t="str">
        <f>IFERROR(VLOOKUP("Object"&amp;$B16,Descriptions!$A$4:$F$10000,4,FALSE),"add to description tab")</f>
        <v>Materials/Supplies-Meeting</v>
      </c>
      <c r="D16" s="76" t="str">
        <f>UPPER(IFERROR(VLOOKUP("Object"&amp;$B16,Descriptions!$A$4:$F$10000,5,FALSE),"add to description tab"))</f>
        <v>MEETING SUPPLIES</v>
      </c>
      <c r="E16" s="76">
        <f>IFERROR(VLOOKUP("Object"&amp;$B16,Descriptions!$A$4:$K$10000,7,FALSE),"add to description tab")</f>
        <v>0</v>
      </c>
      <c r="F16" s="76">
        <f>IFERROR(VLOOKUP("Object"&amp;$B16,Descriptions!$A$4:$K$10000,8,FALSE),"add to description tab")</f>
        <v>0</v>
      </c>
      <c r="G16" s="76">
        <f>IFERROR(VLOOKUP("Object"&amp;$B16,Descriptions!$A$4:$K$10000,9,FALSE),"add to description tab")</f>
        <v>0</v>
      </c>
      <c r="H16" s="76">
        <f>IFERROR(VLOOKUP("Object"&amp;$B16,Descriptions!$A$4:$K$10000,10,FALSE),"add to description tab")</f>
        <v>0</v>
      </c>
      <c r="I16" s="76">
        <f>IFERROR(VLOOKUP("Object"&amp;$B16,Descriptions!$A$4:$K$10000,11,FALSE),"add to description tab")</f>
        <v>0</v>
      </c>
    </row>
    <row r="17" spans="1:9" ht="15" customHeight="1" x14ac:dyDescent="0.25">
      <c r="A17" s="139"/>
      <c r="B17" s="109" t="s">
        <v>3986</v>
      </c>
      <c r="C17" s="85" t="str">
        <f>IFERROR(VLOOKUP("Object"&amp;$B17,Descriptions!$A$4:$F$10000,4,FALSE),"add to description tab")</f>
        <v>CUSTOMIZED SUPPLIES</v>
      </c>
      <c r="D17" s="76" t="str">
        <f>UPPER(IFERROR(VLOOKUP("Object"&amp;$B17,Descriptions!$A$4:$F$10000,5,FALSE),"add to description tab"))</f>
        <v>CUSTOMIZED SUPPLIES</v>
      </c>
      <c r="E17" s="76">
        <f>IFERROR(VLOOKUP("Object"&amp;$B17,Descriptions!$A$4:$K$10000,7,FALSE),"add to description tab")</f>
        <v>0</v>
      </c>
      <c r="F17" s="76">
        <f>IFERROR(VLOOKUP("Object"&amp;$B17,Descriptions!$A$4:$K$10000,8,FALSE),"add to description tab")</f>
        <v>0</v>
      </c>
      <c r="G17" s="76">
        <f>IFERROR(VLOOKUP("Object"&amp;$B17,Descriptions!$A$4:$K$10000,9,FALSE),"add to description tab")</f>
        <v>0</v>
      </c>
      <c r="H17" s="76">
        <f>IFERROR(VLOOKUP("Object"&amp;$B17,Descriptions!$A$4:$K$10000,10,FALSE),"add to description tab")</f>
        <v>0</v>
      </c>
      <c r="I17" s="76">
        <f>IFERROR(VLOOKUP("Object"&amp;$B17,Descriptions!$A$4:$K$10000,11,FALSE),"add to description tab")</f>
        <v>0</v>
      </c>
    </row>
    <row r="18" spans="1:9" ht="15" customHeight="1" x14ac:dyDescent="0.25">
      <c r="A18" s="139"/>
      <c r="B18" s="109" t="s">
        <v>329</v>
      </c>
      <c r="C18" s="85" t="str">
        <f>IFERROR(VLOOKUP("Object"&amp;$B18,Descriptions!$A$4:$F$10000,4,FALSE),"add to description tab")</f>
        <v>Materials/Supplies-Fuel</v>
      </c>
      <c r="D18" s="76" t="str">
        <f>UPPER(IFERROR(VLOOKUP("Object"&amp;$B18,Descriptions!$A$4:$F$10000,5,FALSE),"add to description tab"))</f>
        <v>FUEL</v>
      </c>
      <c r="E18" s="76">
        <f>IFERROR(VLOOKUP("Object"&amp;$B18,Descriptions!$A$4:$K$10000,7,FALSE),"add to description tab")</f>
        <v>0</v>
      </c>
      <c r="F18" s="76">
        <f>IFERROR(VLOOKUP("Object"&amp;$B18,Descriptions!$A$4:$K$10000,8,FALSE),"add to description tab")</f>
        <v>0</v>
      </c>
      <c r="G18" s="76">
        <f>IFERROR(VLOOKUP("Object"&amp;$B18,Descriptions!$A$4:$K$10000,9,FALSE),"add to description tab")</f>
        <v>0</v>
      </c>
      <c r="H18" s="76">
        <f>IFERROR(VLOOKUP("Object"&amp;$B18,Descriptions!$A$4:$K$10000,10,FALSE),"add to description tab")</f>
        <v>0</v>
      </c>
      <c r="I18" s="76">
        <f>IFERROR(VLOOKUP("Object"&amp;$B18,Descriptions!$A$4:$K$10000,11,FALSE),"add to description tab")</f>
        <v>0</v>
      </c>
    </row>
    <row r="19" spans="1:9" ht="15" customHeight="1" x14ac:dyDescent="0.25">
      <c r="A19" s="139"/>
      <c r="B19" s="109" t="s">
        <v>330</v>
      </c>
      <c r="C19" s="85" t="str">
        <f>IFERROR(VLOOKUP("Object"&amp;$B19,Descriptions!$A$4:$F$10000,4,FALSE),"add to description tab")</f>
        <v>Mat Sup IT/Tech Purchases</v>
      </c>
      <c r="D19" s="76" t="str">
        <f>UPPER(IFERROR(VLOOKUP("Object"&amp;$B19,Descriptions!$A$4:$F$10000,5,FALSE),"add to description tab"))</f>
        <v>DEFINE (I.E. 5 LAPTOPS)</v>
      </c>
      <c r="E19" s="76">
        <f>IFERROR(VLOOKUP("Object"&amp;$B19,Descriptions!$A$4:$K$10000,7,FALSE),"add to description tab")</f>
        <v>0</v>
      </c>
      <c r="F19" s="76">
        <f>IFERROR(VLOOKUP("Object"&amp;$B19,Descriptions!$A$4:$K$10000,8,FALSE),"add to description tab")</f>
        <v>0</v>
      </c>
      <c r="G19" s="76">
        <f>IFERROR(VLOOKUP("Object"&amp;$B19,Descriptions!$A$4:$K$10000,9,FALSE),"add to description tab")</f>
        <v>0</v>
      </c>
      <c r="H19" s="76">
        <f>IFERROR(VLOOKUP("Object"&amp;$B19,Descriptions!$A$4:$K$10000,10,FALSE),"add to description tab")</f>
        <v>0</v>
      </c>
      <c r="I19" s="76">
        <f>IFERROR(VLOOKUP("Object"&amp;$B19,Descriptions!$A$4:$K$10000,11,FALSE),"add to description tab")</f>
        <v>0</v>
      </c>
    </row>
    <row r="20" spans="1:9" ht="15" customHeight="1" x14ac:dyDescent="0.25">
      <c r="A20" s="139"/>
      <c r="B20" s="109" t="s">
        <v>331</v>
      </c>
      <c r="C20" s="85" t="str">
        <f>IFERROR(VLOOKUP("Object"&amp;$B20,Descriptions!$A$4:$F$10000,4,FALSE),"add to description tab")</f>
        <v>Materials/Supplies-Uniforms</v>
      </c>
      <c r="D20" s="76" t="str">
        <f>UPPER(IFERROR(VLOOKUP("Object"&amp;$B20,Descriptions!$A$4:$F$10000,5,FALSE),"add to description tab"))</f>
        <v>UNIFORMS</v>
      </c>
      <c r="E20" s="76">
        <f>IFERROR(VLOOKUP("Object"&amp;$B20,Descriptions!$A$4:$K$10000,7,FALSE),"add to description tab")</f>
        <v>0</v>
      </c>
      <c r="F20" s="76">
        <f>IFERROR(VLOOKUP("Object"&amp;$B20,Descriptions!$A$4:$K$10000,8,FALSE),"add to description tab")</f>
        <v>0</v>
      </c>
      <c r="G20" s="76">
        <f>IFERROR(VLOOKUP("Object"&amp;$B20,Descriptions!$A$4:$K$10000,9,FALSE),"add to description tab")</f>
        <v>0</v>
      </c>
      <c r="H20" s="76">
        <f>IFERROR(VLOOKUP("Object"&amp;$B20,Descriptions!$A$4:$K$10000,10,FALSE),"add to description tab")</f>
        <v>0</v>
      </c>
      <c r="I20" s="76">
        <f>IFERROR(VLOOKUP("Object"&amp;$B20,Descriptions!$A$4:$K$10000,11,FALSE),"add to description tab")</f>
        <v>0</v>
      </c>
    </row>
    <row r="21" spans="1:9" ht="15" customHeight="1" x14ac:dyDescent="0.25">
      <c r="A21" s="139"/>
      <c r="B21" s="109" t="s">
        <v>332</v>
      </c>
      <c r="C21" s="85" t="str">
        <f>IFERROR(VLOOKUP("Object"&amp;$B21,Descriptions!$A$4:$F$10000,4,FALSE),"add to description tab")</f>
        <v>Noncapitalized Equipment   &gt; $500, but &lt; $5,000</v>
      </c>
      <c r="D21" s="76" t="str">
        <f>UPPER(IFERROR(VLOOKUP("Object"&amp;$B21,Descriptions!$A$4:$F$10000,5,FALSE),"add to description tab"))</f>
        <v>DEFINE (I.E. 5 LAPTOPS)</v>
      </c>
      <c r="E21" s="76">
        <f>IFERROR(VLOOKUP("Object"&amp;$B21,Descriptions!$A$4:$K$10000,7,FALSE),"add to description tab")</f>
        <v>0</v>
      </c>
      <c r="F21" s="76">
        <f>IFERROR(VLOOKUP("Object"&amp;$B21,Descriptions!$A$4:$K$10000,8,FALSE),"add to description tab")</f>
        <v>0</v>
      </c>
      <c r="G21" s="76">
        <f>IFERROR(VLOOKUP("Object"&amp;$B21,Descriptions!$A$4:$K$10000,9,FALSE),"add to description tab")</f>
        <v>0</v>
      </c>
      <c r="H21" s="76">
        <f>IFERROR(VLOOKUP("Object"&amp;$B21,Descriptions!$A$4:$K$10000,10,FALSE),"add to description tab")</f>
        <v>0</v>
      </c>
      <c r="I21" s="76">
        <f>IFERROR(VLOOKUP("Object"&amp;$B21,Descriptions!$A$4:$K$10000,11,FALSE),"add to description tab")</f>
        <v>0</v>
      </c>
    </row>
    <row r="22" spans="1:9" ht="15" customHeight="1" x14ac:dyDescent="0.25">
      <c r="A22" s="139"/>
      <c r="B22" s="109" t="s">
        <v>3987</v>
      </c>
      <c r="C22" s="85" t="str">
        <f>IFERROR(VLOOKUP("Object"&amp;$B22,Descriptions!$A$4:$F$10000,4,FALSE),"add to description tab")</f>
        <v>CUSTOMIZED EQUIPMENT</v>
      </c>
      <c r="D22" s="76" t="str">
        <f>UPPER(IFERROR(VLOOKUP("Object"&amp;$B22,Descriptions!$A$4:$F$10000,5,FALSE),"add to description tab"))</f>
        <v>CUSTOMIZED EQUIPMENT</v>
      </c>
      <c r="E22" s="76">
        <f>IFERROR(VLOOKUP("Object"&amp;$B22,Descriptions!$A$4:$K$10000,7,FALSE),"add to description tab")</f>
        <v>0</v>
      </c>
      <c r="F22" s="76">
        <f>IFERROR(VLOOKUP("Object"&amp;$B22,Descriptions!$A$4:$K$10000,8,FALSE),"add to description tab")</f>
        <v>0</v>
      </c>
      <c r="G22" s="76">
        <f>IFERROR(VLOOKUP("Object"&amp;$B22,Descriptions!$A$4:$K$10000,9,FALSE),"add to description tab")</f>
        <v>0</v>
      </c>
      <c r="H22" s="76">
        <f>IFERROR(VLOOKUP("Object"&amp;$B22,Descriptions!$A$4:$K$10000,10,FALSE),"add to description tab")</f>
        <v>0</v>
      </c>
      <c r="I22" s="76">
        <f>IFERROR(VLOOKUP("Object"&amp;$B22,Descriptions!$A$4:$K$10000,11,FALSE),"add to description tab")</f>
        <v>0</v>
      </c>
    </row>
    <row r="23" spans="1:9" ht="15" customHeight="1" x14ac:dyDescent="0.25">
      <c r="A23" s="139"/>
      <c r="B23" s="109" t="s">
        <v>333</v>
      </c>
      <c r="C23" s="85" t="str">
        <f>IFERROR(VLOOKUP("Object"&amp;$B23,Descriptions!$A$4:$F$10000,4,FALSE),"add to description tab")</f>
        <v>Non Cap Equip  IT/Tech</v>
      </c>
      <c r="D23" s="76" t="str">
        <f>UPPER(IFERROR(VLOOKUP("Object"&amp;$B23,Descriptions!$A$4:$F$10000,5,FALSE),"add to description tab"))</f>
        <v>DEFINE (I.E. 5 LAPTOPS)</v>
      </c>
      <c r="E23" s="76">
        <f>IFERROR(VLOOKUP("Object"&amp;$B23,Descriptions!$A$4:$K$10000,7,FALSE),"add to description tab")</f>
        <v>0</v>
      </c>
      <c r="F23" s="76">
        <f>IFERROR(VLOOKUP("Object"&amp;$B23,Descriptions!$A$4:$K$10000,8,FALSE),"add to description tab")</f>
        <v>0</v>
      </c>
      <c r="G23" s="76">
        <f>IFERROR(VLOOKUP("Object"&amp;$B23,Descriptions!$A$4:$K$10000,9,FALSE),"add to description tab")</f>
        <v>0</v>
      </c>
      <c r="H23" s="76">
        <f>IFERROR(VLOOKUP("Object"&amp;$B23,Descriptions!$A$4:$K$10000,10,FALSE),"add to description tab")</f>
        <v>0</v>
      </c>
      <c r="I23" s="76">
        <f>IFERROR(VLOOKUP("Object"&amp;$B23,Descriptions!$A$4:$K$10000,11,FALSE),"add to description tab")</f>
        <v>0</v>
      </c>
    </row>
    <row r="24" spans="1:9" ht="15" customHeight="1" x14ac:dyDescent="0.25">
      <c r="A24" s="139"/>
      <c r="B24" s="109" t="s">
        <v>334</v>
      </c>
      <c r="C24" s="85" t="str">
        <f>IFERROR(VLOOKUP("Object"&amp;$B24,Descriptions!$A$4:$F$10000,4,FALSE),"add to description tab")</f>
        <v>Food</v>
      </c>
      <c r="D24" s="76" t="str">
        <f>UPPER(IFERROR(VLOOKUP("Object"&amp;$B24,Descriptions!$A$4:$F$10000,5,FALSE),"add to description tab"))</f>
        <v/>
      </c>
      <c r="E24" s="76">
        <f>IFERROR(VLOOKUP("Object"&amp;$B24,Descriptions!$A$4:$K$10000,7,FALSE),"add to description tab")</f>
        <v>0</v>
      </c>
      <c r="F24" s="76">
        <f>IFERROR(VLOOKUP("Object"&amp;$B24,Descriptions!$A$4:$K$10000,8,FALSE),"add to description tab")</f>
        <v>0</v>
      </c>
      <c r="G24" s="76">
        <f>IFERROR(VLOOKUP("Object"&amp;$B24,Descriptions!$A$4:$K$10000,9,FALSE),"add to description tab")</f>
        <v>0</v>
      </c>
      <c r="H24" s="76">
        <f>IFERROR(VLOOKUP("Object"&amp;$B24,Descriptions!$A$4:$K$10000,10,FALSE),"add to description tab")</f>
        <v>0</v>
      </c>
      <c r="I24" s="76">
        <f>IFERROR(VLOOKUP("Object"&amp;$B24,Descriptions!$A$4:$K$10000,11,FALSE),"add to description tab")</f>
        <v>0</v>
      </c>
    </row>
    <row r="25" spans="1:9" ht="15" customHeight="1" x14ac:dyDescent="0.25">
      <c r="A25" s="139"/>
      <c r="B25" s="109" t="s">
        <v>335</v>
      </c>
      <c r="C25" s="85" t="str">
        <f>IFERROR(VLOOKUP("Object"&amp;$B25,Descriptions!$A$4:$F$10000,4,FALSE),"add to description tab")</f>
        <v>Food-Food Services (Fund 13 only)</v>
      </c>
      <c r="D25" s="76" t="str">
        <f>UPPER(IFERROR(VLOOKUP("Object"&amp;$B25,Descriptions!$A$4:$F$10000,5,FALSE),"add to description tab"))</f>
        <v>FOOD</v>
      </c>
      <c r="E25" s="76">
        <f>IFERROR(VLOOKUP("Object"&amp;$B25,Descriptions!$A$4:$K$10000,7,FALSE),"add to description tab")</f>
        <v>0</v>
      </c>
      <c r="F25" s="76">
        <f>IFERROR(VLOOKUP("Object"&amp;$B25,Descriptions!$A$4:$K$10000,8,FALSE),"add to description tab")</f>
        <v>0</v>
      </c>
      <c r="G25" s="76">
        <f>IFERROR(VLOOKUP("Object"&amp;$B25,Descriptions!$A$4:$K$10000,9,FALSE),"add to description tab")</f>
        <v>0</v>
      </c>
      <c r="H25" s="76">
        <f>IFERROR(VLOOKUP("Object"&amp;$B25,Descriptions!$A$4:$K$10000,10,FALSE),"add to description tab")</f>
        <v>0</v>
      </c>
      <c r="I25" s="76">
        <f>IFERROR(VLOOKUP("Object"&amp;$B25,Descriptions!$A$4:$K$10000,11,FALSE),"add to description tab")</f>
        <v>0</v>
      </c>
    </row>
    <row r="26" spans="1:9" ht="15" customHeight="1" thickBot="1" x14ac:dyDescent="0.3">
      <c r="A26" s="140"/>
      <c r="B26" s="109" t="s">
        <v>336</v>
      </c>
      <c r="C26" s="85" t="str">
        <f>IFERROR(VLOOKUP("Object"&amp;$B26,Descriptions!$A$4:$F$10000,4,FALSE),"add to description tab")</f>
        <v>Food-Other Supplies (Fund 13 only)</v>
      </c>
      <c r="D26" s="76" t="str">
        <f>UPPER(IFERROR(VLOOKUP("Object"&amp;$B26,Descriptions!$A$4:$F$10000,5,FALSE),"add to description tab"))</f>
        <v>FOOD SUPPLIES</v>
      </c>
      <c r="E26" s="76">
        <f>IFERROR(VLOOKUP("Object"&amp;$B26,Descriptions!$A$4:$K$10000,7,FALSE),"add to description tab")</f>
        <v>0</v>
      </c>
      <c r="F26" s="76">
        <f>IFERROR(VLOOKUP("Object"&amp;$B26,Descriptions!$A$4:$K$10000,8,FALSE),"add to description tab")</f>
        <v>0</v>
      </c>
      <c r="G26" s="76">
        <f>IFERROR(VLOOKUP("Object"&amp;$B26,Descriptions!$A$4:$K$10000,9,FALSE),"add to description tab")</f>
        <v>0</v>
      </c>
      <c r="H26" s="76">
        <f>IFERROR(VLOOKUP("Object"&amp;$B26,Descriptions!$A$4:$K$10000,10,FALSE),"add to description tab")</f>
        <v>0</v>
      </c>
      <c r="I26" s="76">
        <f>IFERROR(VLOOKUP("Object"&amp;$B26,Descriptions!$A$4:$K$10000,11,FALSE),"add to description tab")</f>
        <v>0</v>
      </c>
    </row>
    <row r="27" spans="1:9" ht="15" customHeight="1" x14ac:dyDescent="0.25">
      <c r="A27" s="138" t="s">
        <v>337</v>
      </c>
      <c r="B27" s="105" t="s">
        <v>338</v>
      </c>
      <c r="C27" s="37" t="str">
        <f>IFERROR(VLOOKUP("Object"&amp;$B27,Descriptions!$A$4:$F$10000,4,FALSE),"add to description tab")</f>
        <v>ServiceOperating Expenditures</v>
      </c>
      <c r="D27" s="76" t="str">
        <f>UPPER(IFERROR(VLOOKUP("Object"&amp;$B27,Descriptions!$A$4:$F$10000,5,FALSE),"add to description tab"))</f>
        <v/>
      </c>
      <c r="E27" s="76">
        <f>IFERROR(VLOOKUP("Object"&amp;$B27,Descriptions!$A$4:$K$10000,7,FALSE),"add to description tab")</f>
        <v>0</v>
      </c>
      <c r="F27" s="76">
        <f>IFERROR(VLOOKUP("Object"&amp;$B27,Descriptions!$A$4:$K$10000,8,FALSE),"add to description tab")</f>
        <v>0</v>
      </c>
      <c r="G27" s="76">
        <f>IFERROR(VLOOKUP("Object"&amp;$B27,Descriptions!$A$4:$K$10000,9,FALSE),"add to description tab")</f>
        <v>0</v>
      </c>
      <c r="H27" s="76">
        <f>IFERROR(VLOOKUP("Object"&amp;$B27,Descriptions!$A$4:$K$10000,10,FALSE),"add to description tab")</f>
        <v>0</v>
      </c>
      <c r="I27" s="76">
        <f>IFERROR(VLOOKUP("Object"&amp;$B27,Descriptions!$A$4:$K$10000,11,FALSE),"add to description tab")</f>
        <v>0</v>
      </c>
    </row>
    <row r="28" spans="1:9" ht="15" customHeight="1" x14ac:dyDescent="0.25">
      <c r="A28" s="139"/>
      <c r="B28" s="109" t="s">
        <v>339</v>
      </c>
      <c r="C28" s="85" t="str">
        <f>IFERROR(VLOOKUP("Object"&amp;$B28,Descriptions!$A$4:$F$10000,4,FALSE),"add to description tab")</f>
        <v>Subagreements For Services</v>
      </c>
      <c r="D28" s="76" t="str">
        <f>UPPER(IFERROR(VLOOKUP("Object"&amp;$B28,Descriptions!$A$4:$F$10000,5,FALSE),"add to description tab"))</f>
        <v>SERVICES</v>
      </c>
      <c r="E28" s="76">
        <f>IFERROR(VLOOKUP("Object"&amp;$B28,Descriptions!$A$4:$K$10000,7,FALSE),"add to description tab")</f>
        <v>0</v>
      </c>
      <c r="F28" s="76">
        <f>IFERROR(VLOOKUP("Object"&amp;$B28,Descriptions!$A$4:$K$10000,8,FALSE),"add to description tab")</f>
        <v>0</v>
      </c>
      <c r="G28" s="76">
        <f>IFERROR(VLOOKUP("Object"&amp;$B28,Descriptions!$A$4:$K$10000,9,FALSE),"add to description tab")</f>
        <v>0</v>
      </c>
      <c r="H28" s="76">
        <f>IFERROR(VLOOKUP("Object"&amp;$B28,Descriptions!$A$4:$K$10000,10,FALSE),"add to description tab")</f>
        <v>0</v>
      </c>
      <c r="I28" s="76">
        <f>IFERROR(VLOOKUP("Object"&amp;$B28,Descriptions!$A$4:$K$10000,11,FALSE),"add to description tab")</f>
        <v>0</v>
      </c>
    </row>
    <row r="29" spans="1:9" ht="15" customHeight="1" x14ac:dyDescent="0.25">
      <c r="A29" s="139"/>
      <c r="B29" s="109" t="s">
        <v>341</v>
      </c>
      <c r="C29" s="85" t="str">
        <f>IFERROR(VLOOKUP("Object"&amp;$B29,Descriptions!$A$4:$F$10000,4,FALSE),"add to description tab")</f>
        <v>Travel/Conferences</v>
      </c>
      <c r="D29" s="76" t="str">
        <f>UPPER(IFERROR(VLOOKUP("Object"&amp;$B29,Descriptions!$A$4:$F$10000,5,FALSE),"add to description tab"))</f>
        <v>1-DAY= XXXX WRKSHP    MULTI DAY= XXXX CONF</v>
      </c>
      <c r="E29" s="76">
        <f>IFERROR(VLOOKUP("Object"&amp;$B29,Descriptions!$A$4:$K$10000,7,FALSE),"add to description tab")</f>
        <v>0</v>
      </c>
      <c r="F29" s="76">
        <f>IFERROR(VLOOKUP("Object"&amp;$B29,Descriptions!$A$4:$K$10000,8,FALSE),"add to description tab")</f>
        <v>0</v>
      </c>
      <c r="G29" s="76">
        <f>IFERROR(VLOOKUP("Object"&amp;$B29,Descriptions!$A$4:$K$10000,9,FALSE),"add to description tab")</f>
        <v>0</v>
      </c>
      <c r="H29" s="76">
        <f>IFERROR(VLOOKUP("Object"&amp;$B29,Descriptions!$A$4:$K$10000,10,FALSE),"add to description tab")</f>
        <v>0</v>
      </c>
      <c r="I29" s="76">
        <f>IFERROR(VLOOKUP("Object"&amp;$B29,Descriptions!$A$4:$K$10000,11,FALSE),"add to description tab")</f>
        <v>0</v>
      </c>
    </row>
    <row r="30" spans="1:9" ht="15" customHeight="1" x14ac:dyDescent="0.25">
      <c r="A30" s="139"/>
      <c r="B30" s="109" t="s">
        <v>342</v>
      </c>
      <c r="C30" s="85" t="str">
        <f>IFERROR(VLOOKUP("Object"&amp;$B30,Descriptions!$A$4:$F$10000,4,FALSE),"add to description tab")</f>
        <v>Itinerant Mileage</v>
      </c>
      <c r="D30" s="76" t="str">
        <f>UPPER(IFERROR(VLOOKUP("Object"&amp;$B30,Descriptions!$A$4:$F$10000,5,FALSE),"add to description tab"))</f>
        <v>ITINERANT MILEAGE</v>
      </c>
      <c r="E30" s="76">
        <f>IFERROR(VLOOKUP("Object"&amp;$B30,Descriptions!$A$4:$K$10000,7,FALSE),"add to description tab")</f>
        <v>0</v>
      </c>
      <c r="F30" s="76">
        <f>IFERROR(VLOOKUP("Object"&amp;$B30,Descriptions!$A$4:$K$10000,8,FALSE),"add to description tab")</f>
        <v>0</v>
      </c>
      <c r="G30" s="76">
        <f>IFERROR(VLOOKUP("Object"&amp;$B30,Descriptions!$A$4:$K$10000,9,FALSE),"add to description tab")</f>
        <v>0</v>
      </c>
      <c r="H30" s="76">
        <f>IFERROR(VLOOKUP("Object"&amp;$B30,Descriptions!$A$4:$K$10000,10,FALSE),"add to description tab")</f>
        <v>0</v>
      </c>
      <c r="I30" s="76">
        <f>IFERROR(VLOOKUP("Object"&amp;$B30,Descriptions!$A$4:$K$10000,11,FALSE),"add to description tab")</f>
        <v>0</v>
      </c>
    </row>
    <row r="31" spans="1:9" ht="15" customHeight="1" x14ac:dyDescent="0.25">
      <c r="A31" s="139"/>
      <c r="B31" s="109" t="s">
        <v>343</v>
      </c>
      <c r="C31" s="85" t="str">
        <f>IFERROR(VLOOKUP("Object"&amp;$B31,Descriptions!$A$4:$F$10000,4,FALSE),"add to description tab")</f>
        <v>Dues/Memberships</v>
      </c>
      <c r="D31" s="76" t="str">
        <f>UPPER(IFERROR(VLOOKUP("Object"&amp;$B31,Descriptions!$A$4:$F$10000,5,FALSE),"add to description tab"))</f>
        <v>XXXX MEMBERSHIP</v>
      </c>
      <c r="E31" s="76">
        <f>IFERROR(VLOOKUP("Object"&amp;$B31,Descriptions!$A$4:$K$10000,7,FALSE),"add to description tab")</f>
        <v>0</v>
      </c>
      <c r="F31" s="76">
        <f>IFERROR(VLOOKUP("Object"&amp;$B31,Descriptions!$A$4:$K$10000,8,FALSE),"add to description tab")</f>
        <v>0</v>
      </c>
      <c r="G31" s="76">
        <f>IFERROR(VLOOKUP("Object"&amp;$B31,Descriptions!$A$4:$K$10000,9,FALSE),"add to description tab")</f>
        <v>0</v>
      </c>
      <c r="H31" s="76">
        <f>IFERROR(VLOOKUP("Object"&amp;$B31,Descriptions!$A$4:$K$10000,10,FALSE),"add to description tab")</f>
        <v>0</v>
      </c>
      <c r="I31" s="76">
        <f>IFERROR(VLOOKUP("Object"&amp;$B31,Descriptions!$A$4:$K$10000,11,FALSE),"add to description tab")</f>
        <v>0</v>
      </c>
    </row>
    <row r="32" spans="1:9" ht="15" customHeight="1" x14ac:dyDescent="0.25">
      <c r="A32" s="139"/>
      <c r="B32" s="109" t="s">
        <v>344</v>
      </c>
      <c r="C32" s="85" t="str">
        <f>IFERROR(VLOOKUP("Object"&amp;$B32,Descriptions!$A$4:$F$10000,4,FALSE),"add to description tab")</f>
        <v>Insurance</v>
      </c>
      <c r="D32" s="76" t="str">
        <f>UPPER(IFERROR(VLOOKUP("Object"&amp;$B32,Descriptions!$A$4:$F$10000,5,FALSE),"add to description tab"))</f>
        <v/>
      </c>
      <c r="E32" s="76">
        <f>IFERROR(VLOOKUP("Object"&amp;$B32,Descriptions!$A$4:$K$10000,7,FALSE),"add to description tab")</f>
        <v>0</v>
      </c>
      <c r="F32" s="76">
        <f>IFERROR(VLOOKUP("Object"&amp;$B32,Descriptions!$A$4:$K$10000,8,FALSE),"add to description tab")</f>
        <v>0</v>
      </c>
      <c r="G32" s="76">
        <f>IFERROR(VLOOKUP("Object"&amp;$B32,Descriptions!$A$4:$K$10000,9,FALSE),"add to description tab")</f>
        <v>0</v>
      </c>
      <c r="H32" s="76">
        <f>IFERROR(VLOOKUP("Object"&amp;$B32,Descriptions!$A$4:$K$10000,10,FALSE),"add to description tab")</f>
        <v>0</v>
      </c>
      <c r="I32" s="76">
        <f>IFERROR(VLOOKUP("Object"&amp;$B32,Descriptions!$A$4:$K$10000,11,FALSE),"add to description tab")</f>
        <v>0</v>
      </c>
    </row>
    <row r="33" spans="1:9" ht="15" customHeight="1" x14ac:dyDescent="0.25">
      <c r="A33" s="139"/>
      <c r="B33" s="109" t="s">
        <v>345</v>
      </c>
      <c r="C33" s="85" t="str">
        <f>IFERROR(VLOOKUP("Object"&amp;$B33,Descriptions!$A$4:$F$10000,4,FALSE),"add to description tab")</f>
        <v>Insurance-Air Travel</v>
      </c>
      <c r="D33" s="76" t="str">
        <f>UPPER(IFERROR(VLOOKUP("Object"&amp;$B33,Descriptions!$A$4:$F$10000,5,FALSE),"add to description tab"))</f>
        <v>AIR TRAVEL INSURANCE</v>
      </c>
      <c r="E33" s="76">
        <f>IFERROR(VLOOKUP("Object"&amp;$B33,Descriptions!$A$4:$K$10000,7,FALSE),"add to description tab")</f>
        <v>0</v>
      </c>
      <c r="F33" s="76">
        <f>IFERROR(VLOOKUP("Object"&amp;$B33,Descriptions!$A$4:$K$10000,8,FALSE),"add to description tab")</f>
        <v>0</v>
      </c>
      <c r="G33" s="76">
        <f>IFERROR(VLOOKUP("Object"&amp;$B33,Descriptions!$A$4:$K$10000,9,FALSE),"add to description tab")</f>
        <v>0</v>
      </c>
      <c r="H33" s="76">
        <f>IFERROR(VLOOKUP("Object"&amp;$B33,Descriptions!$A$4:$K$10000,10,FALSE),"add to description tab")</f>
        <v>0</v>
      </c>
      <c r="I33" s="76">
        <f>IFERROR(VLOOKUP("Object"&amp;$B33,Descriptions!$A$4:$K$10000,11,FALSE),"add to description tab")</f>
        <v>0</v>
      </c>
    </row>
    <row r="34" spans="1:9" ht="15" customHeight="1" x14ac:dyDescent="0.25">
      <c r="A34" s="139"/>
      <c r="B34" s="109" t="s">
        <v>346</v>
      </c>
      <c r="C34" s="85" t="str">
        <f>IFERROR(VLOOKUP("Object"&amp;$B34,Descriptions!$A$4:$F$10000,4,FALSE),"add to description tab")</f>
        <v>Pupil Insurance</v>
      </c>
      <c r="D34" s="76" t="str">
        <f>UPPER(IFERROR(VLOOKUP("Object"&amp;$B34,Descriptions!$A$4:$F$10000,5,FALSE),"add to description tab"))</f>
        <v>PUPIL INSURANCE</v>
      </c>
      <c r="E34" s="76">
        <f>IFERROR(VLOOKUP("Object"&amp;$B34,Descriptions!$A$4:$K$10000,7,FALSE),"add to description tab")</f>
        <v>0</v>
      </c>
      <c r="F34" s="76">
        <f>IFERROR(VLOOKUP("Object"&amp;$B34,Descriptions!$A$4:$K$10000,8,FALSE),"add to description tab")</f>
        <v>0</v>
      </c>
      <c r="G34" s="76">
        <f>IFERROR(VLOOKUP("Object"&amp;$B34,Descriptions!$A$4:$K$10000,9,FALSE),"add to description tab")</f>
        <v>0</v>
      </c>
      <c r="H34" s="76">
        <f>IFERROR(VLOOKUP("Object"&amp;$B34,Descriptions!$A$4:$K$10000,10,FALSE),"add to description tab")</f>
        <v>0</v>
      </c>
      <c r="I34" s="76">
        <f>IFERROR(VLOOKUP("Object"&amp;$B34,Descriptions!$A$4:$K$10000,11,FALSE),"add to description tab")</f>
        <v>0</v>
      </c>
    </row>
    <row r="35" spans="1:9" ht="15" customHeight="1" x14ac:dyDescent="0.25">
      <c r="A35" s="139"/>
      <c r="B35" s="109" t="s">
        <v>347</v>
      </c>
      <c r="C35" s="85" t="str">
        <f>IFERROR(VLOOKUP("Object"&amp;$B35,Descriptions!$A$4:$F$10000,4,FALSE),"add to description tab")</f>
        <v>Other Insurance</v>
      </c>
      <c r="D35" s="76" t="str">
        <f>UPPER(IFERROR(VLOOKUP("Object"&amp;$B35,Descriptions!$A$4:$F$10000,5,FALSE),"add to description tab"))</f>
        <v>INSURANCE</v>
      </c>
      <c r="E35" s="76">
        <f>IFERROR(VLOOKUP("Object"&amp;$B35,Descriptions!$A$4:$K$10000,7,FALSE),"add to description tab")</f>
        <v>0</v>
      </c>
      <c r="F35" s="76">
        <f>IFERROR(VLOOKUP("Object"&amp;$B35,Descriptions!$A$4:$K$10000,8,FALSE),"add to description tab")</f>
        <v>0</v>
      </c>
      <c r="G35" s="76">
        <f>IFERROR(VLOOKUP("Object"&amp;$B35,Descriptions!$A$4:$K$10000,9,FALSE),"add to description tab")</f>
        <v>0</v>
      </c>
      <c r="H35" s="76">
        <f>IFERROR(VLOOKUP("Object"&amp;$B35,Descriptions!$A$4:$K$10000,10,FALSE),"add to description tab")</f>
        <v>0</v>
      </c>
      <c r="I35" s="76">
        <f>IFERROR(VLOOKUP("Object"&amp;$B35,Descriptions!$A$4:$K$10000,11,FALSE),"add to description tab")</f>
        <v>0</v>
      </c>
    </row>
    <row r="36" spans="1:9" ht="15" customHeight="1" x14ac:dyDescent="0.25">
      <c r="A36" s="139"/>
      <c r="B36" s="109" t="s">
        <v>348</v>
      </c>
      <c r="C36" s="85" t="str">
        <f>IFERROR(VLOOKUP("Object"&amp;$B36,Descriptions!$A$4:$F$10000,4,FALSE),"add to description tab")</f>
        <v>Operations/Housekeep-Utilities</v>
      </c>
      <c r="D36" s="76" t="str">
        <f>UPPER(IFERROR(VLOOKUP("Object"&amp;$B36,Descriptions!$A$4:$F$10000,5,FALSE),"add to description tab"))</f>
        <v/>
      </c>
      <c r="E36" s="76">
        <f>IFERROR(VLOOKUP("Object"&amp;$B36,Descriptions!$A$4:$K$10000,7,FALSE),"add to description tab")</f>
        <v>0</v>
      </c>
      <c r="F36" s="76">
        <f>IFERROR(VLOOKUP("Object"&amp;$B36,Descriptions!$A$4:$K$10000,8,FALSE),"add to description tab")</f>
        <v>0</v>
      </c>
      <c r="G36" s="76">
        <f>IFERROR(VLOOKUP("Object"&amp;$B36,Descriptions!$A$4:$K$10000,9,FALSE),"add to description tab")</f>
        <v>0</v>
      </c>
      <c r="H36" s="76">
        <f>IFERROR(VLOOKUP("Object"&amp;$B36,Descriptions!$A$4:$K$10000,10,FALSE),"add to description tab")</f>
        <v>0</v>
      </c>
      <c r="I36" s="76">
        <f>IFERROR(VLOOKUP("Object"&amp;$B36,Descriptions!$A$4:$K$10000,11,FALSE),"add to description tab")</f>
        <v>0</v>
      </c>
    </row>
    <row r="37" spans="1:9" ht="15" customHeight="1" x14ac:dyDescent="0.25">
      <c r="A37" s="139"/>
      <c r="B37" s="109" t="s">
        <v>349</v>
      </c>
      <c r="C37" s="85" t="str">
        <f>IFERROR(VLOOKUP("Object"&amp;$B37,Descriptions!$A$4:$F$10000,4,FALSE),"add to description tab")</f>
        <v>Operations/Housekeep-Natl Gas</v>
      </c>
      <c r="D37" s="76" t="str">
        <f>UPPER(IFERROR(VLOOKUP("Object"&amp;$B37,Descriptions!$A$4:$F$10000,5,FALSE),"add to description tab"))</f>
        <v>GAS</v>
      </c>
      <c r="E37" s="76">
        <f>IFERROR(VLOOKUP("Object"&amp;$B37,Descriptions!$A$4:$K$10000,7,FALSE),"add to description tab")</f>
        <v>0</v>
      </c>
      <c r="F37" s="76">
        <f>IFERROR(VLOOKUP("Object"&amp;$B37,Descriptions!$A$4:$K$10000,8,FALSE),"add to description tab")</f>
        <v>0</v>
      </c>
      <c r="G37" s="76">
        <f>IFERROR(VLOOKUP("Object"&amp;$B37,Descriptions!$A$4:$K$10000,9,FALSE),"add to description tab")</f>
        <v>0</v>
      </c>
      <c r="H37" s="76">
        <f>IFERROR(VLOOKUP("Object"&amp;$B37,Descriptions!$A$4:$K$10000,10,FALSE),"add to description tab")</f>
        <v>0</v>
      </c>
      <c r="I37" s="76">
        <f>IFERROR(VLOOKUP("Object"&amp;$B37,Descriptions!$A$4:$K$10000,11,FALSE),"add to description tab")</f>
        <v>0</v>
      </c>
    </row>
    <row r="38" spans="1:9" ht="15" customHeight="1" x14ac:dyDescent="0.25">
      <c r="A38" s="139"/>
      <c r="B38" s="109" t="s">
        <v>350</v>
      </c>
      <c r="C38" s="85" t="str">
        <f>IFERROR(VLOOKUP("Object"&amp;$B38,Descriptions!$A$4:$F$10000,4,FALSE),"add to description tab")</f>
        <v>Operations/Housekeep-Lights</v>
      </c>
      <c r="D38" s="76" t="str">
        <f>UPPER(IFERROR(VLOOKUP("Object"&amp;$B38,Descriptions!$A$4:$F$10000,5,FALSE),"add to description tab"))</f>
        <v>ELECTRIC</v>
      </c>
      <c r="E38" s="76">
        <f>IFERROR(VLOOKUP("Object"&amp;$B38,Descriptions!$A$4:$K$10000,7,FALSE),"add to description tab")</f>
        <v>0</v>
      </c>
      <c r="F38" s="76">
        <f>IFERROR(VLOOKUP("Object"&amp;$B38,Descriptions!$A$4:$K$10000,8,FALSE),"add to description tab")</f>
        <v>0</v>
      </c>
      <c r="G38" s="76">
        <f>IFERROR(VLOOKUP("Object"&amp;$B38,Descriptions!$A$4:$K$10000,9,FALSE),"add to description tab")</f>
        <v>0</v>
      </c>
      <c r="H38" s="76">
        <f>IFERROR(VLOOKUP("Object"&amp;$B38,Descriptions!$A$4:$K$10000,10,FALSE),"add to description tab")</f>
        <v>0</v>
      </c>
      <c r="I38" s="76">
        <f>IFERROR(VLOOKUP("Object"&amp;$B38,Descriptions!$A$4:$K$10000,11,FALSE),"add to description tab")</f>
        <v>0</v>
      </c>
    </row>
    <row r="39" spans="1:9" ht="15" customHeight="1" x14ac:dyDescent="0.25">
      <c r="A39" s="139"/>
      <c r="B39" s="109" t="s">
        <v>351</v>
      </c>
      <c r="C39" s="85" t="str">
        <f>IFERROR(VLOOKUP("Object"&amp;$B39,Descriptions!$A$4:$F$10000,4,FALSE),"add to description tab")</f>
        <v>Operations/Housekeep-Water</v>
      </c>
      <c r="D39" s="76" t="str">
        <f>UPPER(IFERROR(VLOOKUP("Object"&amp;$B39,Descriptions!$A$4:$F$10000,5,FALSE),"add to description tab"))</f>
        <v>WATER</v>
      </c>
      <c r="E39" s="76">
        <f>IFERROR(VLOOKUP("Object"&amp;$B39,Descriptions!$A$4:$K$10000,7,FALSE),"add to description tab")</f>
        <v>0</v>
      </c>
      <c r="F39" s="76">
        <f>IFERROR(VLOOKUP("Object"&amp;$B39,Descriptions!$A$4:$K$10000,8,FALSE),"add to description tab")</f>
        <v>0</v>
      </c>
      <c r="G39" s="76">
        <f>IFERROR(VLOOKUP("Object"&amp;$B39,Descriptions!$A$4:$K$10000,9,FALSE),"add to description tab")</f>
        <v>0</v>
      </c>
      <c r="H39" s="76">
        <f>IFERROR(VLOOKUP("Object"&amp;$B39,Descriptions!$A$4:$K$10000,10,FALSE),"add to description tab")</f>
        <v>0</v>
      </c>
      <c r="I39" s="76">
        <f>IFERROR(VLOOKUP("Object"&amp;$B39,Descriptions!$A$4:$K$10000,11,FALSE),"add to description tab")</f>
        <v>0</v>
      </c>
    </row>
    <row r="40" spans="1:9" ht="15" customHeight="1" x14ac:dyDescent="0.25">
      <c r="A40" s="139"/>
      <c r="B40" s="109" t="s">
        <v>352</v>
      </c>
      <c r="C40" s="85" t="str">
        <f>IFERROR(VLOOKUP("Object"&amp;$B40,Descriptions!$A$4:$F$10000,4,FALSE),"add to description tab")</f>
        <v>Operations/Housekeep-Waste Dis</v>
      </c>
      <c r="D40" s="76" t="str">
        <f>UPPER(IFERROR(VLOOKUP("Object"&amp;$B40,Descriptions!$A$4:$F$10000,5,FALSE),"add to description tab"))</f>
        <v>REFUSE</v>
      </c>
      <c r="E40" s="76">
        <f>IFERROR(VLOOKUP("Object"&amp;$B40,Descriptions!$A$4:$K$10000,7,FALSE),"add to description tab")</f>
        <v>0</v>
      </c>
      <c r="F40" s="76">
        <f>IFERROR(VLOOKUP("Object"&amp;$B40,Descriptions!$A$4:$K$10000,8,FALSE),"add to description tab")</f>
        <v>0</v>
      </c>
      <c r="G40" s="76">
        <f>IFERROR(VLOOKUP("Object"&amp;$B40,Descriptions!$A$4:$K$10000,9,FALSE),"add to description tab")</f>
        <v>0</v>
      </c>
      <c r="H40" s="76">
        <f>IFERROR(VLOOKUP("Object"&amp;$B40,Descriptions!$A$4:$K$10000,10,FALSE),"add to description tab")</f>
        <v>0</v>
      </c>
      <c r="I40" s="76">
        <f>IFERROR(VLOOKUP("Object"&amp;$B40,Descriptions!$A$4:$K$10000,11,FALSE),"add to description tab")</f>
        <v>0</v>
      </c>
    </row>
    <row r="41" spans="1:9" ht="15" customHeight="1" x14ac:dyDescent="0.25">
      <c r="A41" s="139"/>
      <c r="B41" s="109" t="s">
        <v>353</v>
      </c>
      <c r="C41" s="85" t="str">
        <f>IFERROR(VLOOKUP("Object"&amp;$B41,Descriptions!$A$4:$F$10000,4,FALSE),"add to description tab")</f>
        <v>Operations/Housekeep-Sewage</v>
      </c>
      <c r="D41" s="76" t="str">
        <f>UPPER(IFERROR(VLOOKUP("Object"&amp;$B41,Descriptions!$A$4:$F$10000,5,FALSE),"add to description tab"))</f>
        <v>SEWER</v>
      </c>
      <c r="E41" s="76">
        <f>IFERROR(VLOOKUP("Object"&amp;$B41,Descriptions!$A$4:$K$10000,7,FALSE),"add to description tab")</f>
        <v>0</v>
      </c>
      <c r="F41" s="76">
        <f>IFERROR(VLOOKUP("Object"&amp;$B41,Descriptions!$A$4:$K$10000,8,FALSE),"add to description tab")</f>
        <v>0</v>
      </c>
      <c r="G41" s="76">
        <f>IFERROR(VLOOKUP("Object"&amp;$B41,Descriptions!$A$4:$K$10000,9,FALSE),"add to description tab")</f>
        <v>0</v>
      </c>
      <c r="H41" s="76">
        <f>IFERROR(VLOOKUP("Object"&amp;$B41,Descriptions!$A$4:$K$10000,10,FALSE),"add to description tab")</f>
        <v>0</v>
      </c>
      <c r="I41" s="76">
        <f>IFERROR(VLOOKUP("Object"&amp;$B41,Descriptions!$A$4:$K$10000,11,FALSE),"add to description tab")</f>
        <v>0</v>
      </c>
    </row>
    <row r="42" spans="1:9" ht="15" customHeight="1" x14ac:dyDescent="0.25">
      <c r="A42" s="139"/>
      <c r="B42" s="109" t="s">
        <v>354</v>
      </c>
      <c r="C42" s="85" t="str">
        <f>IFERROR(VLOOKUP("Object"&amp;$B42,Descriptions!$A$4:$F$10000,4,FALSE),"add to description tab")</f>
        <v>Operations/Housekeep-Pest Control</v>
      </c>
      <c r="D42" s="76" t="str">
        <f>UPPER(IFERROR(VLOOKUP("Object"&amp;$B42,Descriptions!$A$4:$F$10000,5,FALSE),"add to description tab"))</f>
        <v>PEST CONTROL</v>
      </c>
      <c r="E42" s="76">
        <f>IFERROR(VLOOKUP("Object"&amp;$B42,Descriptions!$A$4:$K$10000,7,FALSE),"add to description tab")</f>
        <v>0</v>
      </c>
      <c r="F42" s="76">
        <f>IFERROR(VLOOKUP("Object"&amp;$B42,Descriptions!$A$4:$K$10000,8,FALSE),"add to description tab")</f>
        <v>0</v>
      </c>
      <c r="G42" s="76">
        <f>IFERROR(VLOOKUP("Object"&amp;$B42,Descriptions!$A$4:$K$10000,9,FALSE),"add to description tab")</f>
        <v>0</v>
      </c>
      <c r="H42" s="76">
        <f>IFERROR(VLOOKUP("Object"&amp;$B42,Descriptions!$A$4:$K$10000,10,FALSE),"add to description tab")</f>
        <v>0</v>
      </c>
      <c r="I42" s="76">
        <f>IFERROR(VLOOKUP("Object"&amp;$B42,Descriptions!$A$4:$K$10000,11,FALSE),"add to description tab")</f>
        <v>0</v>
      </c>
    </row>
    <row r="43" spans="1:9" ht="15" customHeight="1" x14ac:dyDescent="0.25">
      <c r="A43" s="139"/>
      <c r="B43" s="109" t="s">
        <v>355</v>
      </c>
      <c r="C43" s="85" t="str">
        <f>IFERROR(VLOOKUP("Object"&amp;$B43,Descriptions!$A$4:$F$10000,4,FALSE),"add to description tab")</f>
        <v>Rental/Lease/Repair</v>
      </c>
      <c r="D43" s="76" t="str">
        <f>UPPER(IFERROR(VLOOKUP("Object"&amp;$B43,Descriptions!$A$4:$F$10000,5,FALSE),"add to description tab"))</f>
        <v/>
      </c>
      <c r="E43" s="76">
        <f>IFERROR(VLOOKUP("Object"&amp;$B43,Descriptions!$A$4:$K$10000,7,FALSE),"add to description tab")</f>
        <v>0</v>
      </c>
      <c r="F43" s="76">
        <f>IFERROR(VLOOKUP("Object"&amp;$B43,Descriptions!$A$4:$K$10000,8,FALSE),"add to description tab")</f>
        <v>0</v>
      </c>
      <c r="G43" s="76">
        <f>IFERROR(VLOOKUP("Object"&amp;$B43,Descriptions!$A$4:$K$10000,9,FALSE),"add to description tab")</f>
        <v>0</v>
      </c>
      <c r="H43" s="76">
        <f>IFERROR(VLOOKUP("Object"&amp;$B43,Descriptions!$A$4:$K$10000,10,FALSE),"add to description tab")</f>
        <v>0</v>
      </c>
      <c r="I43" s="76">
        <f>IFERROR(VLOOKUP("Object"&amp;$B43,Descriptions!$A$4:$K$10000,11,FALSE),"add to description tab")</f>
        <v>0</v>
      </c>
    </row>
    <row r="44" spans="1:9" ht="15" customHeight="1" x14ac:dyDescent="0.25">
      <c r="A44" s="139"/>
      <c r="B44" s="109" t="s">
        <v>356</v>
      </c>
      <c r="C44" s="85" t="str">
        <f>IFERROR(VLOOKUP("Object"&amp;$B44,Descriptions!$A$4:$F$10000,4,FALSE),"add to description tab")</f>
        <v>Rental/Lease/Repair-OutsideSvc</v>
      </c>
      <c r="D44" s="76" t="str">
        <f>UPPER(IFERROR(VLOOKUP("Object"&amp;$B44,Descriptions!$A$4:$F$10000,5,FALSE),"add to description tab"))</f>
        <v>OUTSIDE REPAIRS</v>
      </c>
      <c r="E44" s="76">
        <f>IFERROR(VLOOKUP("Object"&amp;$B44,Descriptions!$A$4:$K$10000,7,FALSE),"add to description tab")</f>
        <v>0</v>
      </c>
      <c r="F44" s="76">
        <f>IFERROR(VLOOKUP("Object"&amp;$B44,Descriptions!$A$4:$K$10000,8,FALSE),"add to description tab")</f>
        <v>0</v>
      </c>
      <c r="G44" s="76">
        <f>IFERROR(VLOOKUP("Object"&amp;$B44,Descriptions!$A$4:$K$10000,9,FALSE),"add to description tab")</f>
        <v>0</v>
      </c>
      <c r="H44" s="76">
        <f>IFERROR(VLOOKUP("Object"&amp;$B44,Descriptions!$A$4:$K$10000,10,FALSE),"add to description tab")</f>
        <v>0</v>
      </c>
      <c r="I44" s="76">
        <f>IFERROR(VLOOKUP("Object"&amp;$B44,Descriptions!$A$4:$K$10000,11,FALSE),"add to description tab")</f>
        <v>0</v>
      </c>
    </row>
    <row r="45" spans="1:9" ht="15" customHeight="1" x14ac:dyDescent="0.25">
      <c r="A45" s="139"/>
      <c r="B45" s="109" t="s">
        <v>357</v>
      </c>
      <c r="C45" s="85" t="str">
        <f>IFERROR(VLOOKUP("Object"&amp;$B45,Descriptions!$A$4:$F$10000,4,FALSE),"add to description tab")</f>
        <v>Rental/Lease/Repair-Safety</v>
      </c>
      <c r="D45" s="76" t="str">
        <f>UPPER(IFERROR(VLOOKUP("Object"&amp;$B45,Descriptions!$A$4:$F$10000,5,FALSE),"add to description tab"))</f>
        <v>SAFETY REPAIRS</v>
      </c>
      <c r="E45" s="76">
        <f>IFERROR(VLOOKUP("Object"&amp;$B45,Descriptions!$A$4:$K$10000,7,FALSE),"add to description tab")</f>
        <v>0</v>
      </c>
      <c r="F45" s="76">
        <f>IFERROR(VLOOKUP("Object"&amp;$B45,Descriptions!$A$4:$K$10000,8,FALSE),"add to description tab")</f>
        <v>0</v>
      </c>
      <c r="G45" s="76">
        <f>IFERROR(VLOOKUP("Object"&amp;$B45,Descriptions!$A$4:$K$10000,9,FALSE),"add to description tab")</f>
        <v>0</v>
      </c>
      <c r="H45" s="76">
        <f>IFERROR(VLOOKUP("Object"&amp;$B45,Descriptions!$A$4:$K$10000,10,FALSE),"add to description tab")</f>
        <v>0</v>
      </c>
      <c r="I45" s="76">
        <f>IFERROR(VLOOKUP("Object"&amp;$B45,Descriptions!$A$4:$K$10000,11,FALSE),"add to description tab")</f>
        <v>0</v>
      </c>
    </row>
    <row r="46" spans="1:9" ht="15" customHeight="1" x14ac:dyDescent="0.25">
      <c r="A46" s="139"/>
      <c r="B46" s="109" t="s">
        <v>358</v>
      </c>
      <c r="C46" s="85" t="str">
        <f>IFERROR(VLOOKUP("Object"&amp;$B46,Descriptions!$A$4:$F$10000,4,FALSE),"add to description tab")</f>
        <v>Rental/Lease/Repair-Rent/Lease</v>
      </c>
      <c r="D46" s="76" t="str">
        <f>UPPER(IFERROR(VLOOKUP("Object"&amp;$B46,Descriptions!$A$4:$F$10000,5,FALSE),"add to description tab"))</f>
        <v>RENT OR XXXX LEASE</v>
      </c>
      <c r="E46" s="76">
        <f>IFERROR(VLOOKUP("Object"&amp;$B46,Descriptions!$A$4:$K$10000,7,FALSE),"add to description tab")</f>
        <v>0</v>
      </c>
      <c r="F46" s="76">
        <f>IFERROR(VLOOKUP("Object"&amp;$B46,Descriptions!$A$4:$K$10000,8,FALSE),"add to description tab")</f>
        <v>0</v>
      </c>
      <c r="G46" s="76">
        <f>IFERROR(VLOOKUP("Object"&amp;$B46,Descriptions!$A$4:$K$10000,9,FALSE),"add to description tab")</f>
        <v>0</v>
      </c>
      <c r="H46" s="76">
        <f>IFERROR(VLOOKUP("Object"&amp;$B46,Descriptions!$A$4:$K$10000,10,FALSE),"add to description tab")</f>
        <v>0</v>
      </c>
      <c r="I46" s="76">
        <f>IFERROR(VLOOKUP("Object"&amp;$B46,Descriptions!$A$4:$K$10000,11,FALSE),"add to description tab")</f>
        <v>0</v>
      </c>
    </row>
    <row r="47" spans="1:9" ht="15" customHeight="1" x14ac:dyDescent="0.25">
      <c r="A47" s="139"/>
      <c r="B47" s="109" t="s">
        <v>359</v>
      </c>
      <c r="C47" s="85" t="str">
        <f>IFERROR(VLOOKUP("Object"&amp;$B47,Descriptions!$A$4:$F$10000,4,FALSE),"add to description tab")</f>
        <v>Rental/Lease/Repair-Copier</v>
      </c>
      <c r="D47" s="76" t="str">
        <f>UPPER(IFERROR(VLOOKUP("Object"&amp;$B47,Descriptions!$A$4:$F$10000,5,FALSE),"add to description tab"))</f>
        <v>COPIER MAINTENANCE</v>
      </c>
      <c r="E47" s="76">
        <f>IFERROR(VLOOKUP("Object"&amp;$B47,Descriptions!$A$4:$K$10000,7,FALSE),"add to description tab")</f>
        <v>0</v>
      </c>
      <c r="F47" s="76">
        <f>IFERROR(VLOOKUP("Object"&amp;$B47,Descriptions!$A$4:$K$10000,8,FALSE),"add to description tab")</f>
        <v>0</v>
      </c>
      <c r="G47" s="76">
        <f>IFERROR(VLOOKUP("Object"&amp;$B47,Descriptions!$A$4:$K$10000,9,FALSE),"add to description tab")</f>
        <v>0</v>
      </c>
      <c r="H47" s="76">
        <f>IFERROR(VLOOKUP("Object"&amp;$B47,Descriptions!$A$4:$K$10000,10,FALSE),"add to description tab")</f>
        <v>0</v>
      </c>
      <c r="I47" s="76">
        <f>IFERROR(VLOOKUP("Object"&amp;$B47,Descriptions!$A$4:$K$10000,11,FALSE),"add to description tab")</f>
        <v>0</v>
      </c>
    </row>
    <row r="48" spans="1:9" ht="15" customHeight="1" x14ac:dyDescent="0.25">
      <c r="A48" s="139"/>
      <c r="B48" s="109" t="s">
        <v>360</v>
      </c>
      <c r="C48" s="85" t="str">
        <f>IFERROR(VLOOKUP("Object"&amp;$B48,Descriptions!$A$4:$F$10000,4,FALSE),"add to description tab")</f>
        <v>Rental/Lease/Repair-Tech</v>
      </c>
      <c r="D48" s="76" t="str">
        <f>UPPER(IFERROR(VLOOKUP("Object"&amp;$B48,Descriptions!$A$4:$F$10000,5,FALSE),"add to description tab"))</f>
        <v>TECH MAINTENANCE</v>
      </c>
      <c r="E48" s="76">
        <f>IFERROR(VLOOKUP("Object"&amp;$B48,Descriptions!$A$4:$K$10000,7,FALSE),"add to description tab")</f>
        <v>0</v>
      </c>
      <c r="F48" s="76">
        <f>IFERROR(VLOOKUP("Object"&amp;$B48,Descriptions!$A$4:$K$10000,8,FALSE),"add to description tab")</f>
        <v>0</v>
      </c>
      <c r="G48" s="76">
        <f>IFERROR(VLOOKUP("Object"&amp;$B48,Descriptions!$A$4:$K$10000,9,FALSE),"add to description tab")</f>
        <v>0</v>
      </c>
      <c r="H48" s="76">
        <f>IFERROR(VLOOKUP("Object"&amp;$B48,Descriptions!$A$4:$K$10000,10,FALSE),"add to description tab")</f>
        <v>0</v>
      </c>
      <c r="I48" s="76">
        <f>IFERROR(VLOOKUP("Object"&amp;$B48,Descriptions!$A$4:$K$10000,11,FALSE),"add to description tab")</f>
        <v>0</v>
      </c>
    </row>
    <row r="49" spans="1:9" ht="15" customHeight="1" x14ac:dyDescent="0.25">
      <c r="A49" s="139"/>
      <c r="B49" s="109" t="s">
        <v>361</v>
      </c>
      <c r="C49" s="85" t="str">
        <f>IFERROR(VLOOKUP("Object"&amp;$B49,Descriptions!$A$4:$F$10000,4,FALSE),"add to description tab")</f>
        <v>Rental/Lease/Repair-Safety</v>
      </c>
      <c r="D49" s="76" t="str">
        <f>UPPER(IFERROR(VLOOKUP("Object"&amp;$B49,Descriptions!$A$4:$F$10000,5,FALSE),"add to description tab"))</f>
        <v>SAFETY</v>
      </c>
      <c r="E49" s="76">
        <f>IFERROR(VLOOKUP("Object"&amp;$B49,Descriptions!$A$4:$K$10000,7,FALSE),"add to description tab")</f>
        <v>0</v>
      </c>
      <c r="F49" s="76">
        <f>IFERROR(VLOOKUP("Object"&amp;$B49,Descriptions!$A$4:$K$10000,8,FALSE),"add to description tab")</f>
        <v>0</v>
      </c>
      <c r="G49" s="76">
        <f>IFERROR(VLOOKUP("Object"&amp;$B49,Descriptions!$A$4:$K$10000,9,FALSE),"add to description tab")</f>
        <v>0</v>
      </c>
      <c r="H49" s="76">
        <f>IFERROR(VLOOKUP("Object"&amp;$B49,Descriptions!$A$4:$K$10000,10,FALSE),"add to description tab")</f>
        <v>0</v>
      </c>
      <c r="I49" s="76">
        <f>IFERROR(VLOOKUP("Object"&amp;$B49,Descriptions!$A$4:$K$10000,11,FALSE),"add to description tab")</f>
        <v>0</v>
      </c>
    </row>
    <row r="50" spans="1:9" ht="15" customHeight="1" thickBot="1" x14ac:dyDescent="0.3">
      <c r="A50" s="139"/>
      <c r="B50" s="109" t="s">
        <v>362</v>
      </c>
      <c r="C50" s="85" t="str">
        <f>IFERROR(VLOOKUP("Object"&amp;$B50,Descriptions!$A$4:$F$10000,4,FALSE),"add to description tab")</f>
        <v>Rental/Lease/Repair-Contracts</v>
      </c>
      <c r="D50" s="76" t="str">
        <f>UPPER(IFERROR(VLOOKUP("Object"&amp;$B50,Descriptions!$A$4:$F$10000,5,FALSE),"add to description tab"))</f>
        <v>MAINTENANCE CONTRACT</v>
      </c>
      <c r="E50" s="76">
        <f>IFERROR(VLOOKUP("Object"&amp;$B50,Descriptions!$A$4:$K$10000,7,FALSE),"add to description tab")</f>
        <v>0</v>
      </c>
      <c r="F50" s="76">
        <f>IFERROR(VLOOKUP("Object"&amp;$B50,Descriptions!$A$4:$K$10000,8,FALSE),"add to description tab")</f>
        <v>0</v>
      </c>
      <c r="G50" s="76">
        <f>IFERROR(VLOOKUP("Object"&amp;$B50,Descriptions!$A$4:$K$10000,9,FALSE),"add to description tab")</f>
        <v>0</v>
      </c>
      <c r="H50" s="76">
        <f>IFERROR(VLOOKUP("Object"&amp;$B50,Descriptions!$A$4:$K$10000,10,FALSE),"add to description tab")</f>
        <v>0</v>
      </c>
      <c r="I50" s="76">
        <f>IFERROR(VLOOKUP("Object"&amp;$B50,Descriptions!$A$4:$K$10000,11,FALSE),"add to description tab")</f>
        <v>0</v>
      </c>
    </row>
    <row r="51" spans="1:9" ht="15" customHeight="1" x14ac:dyDescent="0.25">
      <c r="A51" s="144" t="s">
        <v>363</v>
      </c>
      <c r="B51" s="109" t="s">
        <v>364</v>
      </c>
      <c r="C51" s="106" t="str">
        <f>IFERROR(VLOOKUP("Object"&amp;$B51,Descriptions!$A$4:$F$10000,4,FALSE),"add to description tab")</f>
        <v>Transfers of Direct Costs</v>
      </c>
      <c r="D51" s="76" t="str">
        <f>UPPER(IFERROR(VLOOKUP("Object"&amp;$B51,Descriptions!$A$4:$F$10000,5,FALSE),"add to description tab"))</f>
        <v/>
      </c>
      <c r="E51" s="76">
        <f>IFERROR(VLOOKUP("Object"&amp;$B51,Descriptions!$A$4:$K$10000,7,FALSE),"add to description tab")</f>
        <v>0</v>
      </c>
      <c r="F51" s="76">
        <f>IFERROR(VLOOKUP("Object"&amp;$B51,Descriptions!$A$4:$K$10000,8,FALSE),"add to description tab")</f>
        <v>0</v>
      </c>
      <c r="G51" s="76">
        <f>IFERROR(VLOOKUP("Object"&amp;$B51,Descriptions!$A$4:$K$10000,9,FALSE),"add to description tab")</f>
        <v>0</v>
      </c>
      <c r="H51" s="76">
        <f>IFERROR(VLOOKUP("Object"&amp;$B51,Descriptions!$A$4:$K$10000,10,FALSE),"add to description tab")</f>
        <v>0</v>
      </c>
      <c r="I51" s="76">
        <f>IFERROR(VLOOKUP("Object"&amp;$B51,Descriptions!$A$4:$K$10000,11,FALSE),"add to description tab")</f>
        <v>0</v>
      </c>
    </row>
    <row r="52" spans="1:9" ht="15" customHeight="1" x14ac:dyDescent="0.25">
      <c r="A52" s="145"/>
      <c r="B52" s="109" t="s">
        <v>365</v>
      </c>
      <c r="C52" s="85" t="str">
        <f>IFERROR(VLOOKUP("Object"&amp;$B52,Descriptions!$A$4:$F$10000,4,FALSE),"add to description tab")</f>
        <v>Transfer/Costs Print Shop</v>
      </c>
      <c r="D52" s="76" t="str">
        <f>UPPER(IFERROR(VLOOKUP("Object"&amp;$B52,Descriptions!$A$4:$F$10000,5,FALSE),"add to description tab"))</f>
        <v>DO NOT USE ON REQUISITION</v>
      </c>
      <c r="E52" s="76">
        <f>IFERROR(VLOOKUP("Object"&amp;$B52,Descriptions!$A$4:$K$10000,7,FALSE),"add to description tab")</f>
        <v>0</v>
      </c>
      <c r="F52" s="76">
        <f>IFERROR(VLOOKUP("Object"&amp;$B52,Descriptions!$A$4:$K$10000,8,FALSE),"add to description tab")</f>
        <v>0</v>
      </c>
      <c r="G52" s="76">
        <f>IFERROR(VLOOKUP("Object"&amp;$B52,Descriptions!$A$4:$K$10000,9,FALSE),"add to description tab")</f>
        <v>0</v>
      </c>
      <c r="H52" s="76">
        <f>IFERROR(VLOOKUP("Object"&amp;$B52,Descriptions!$A$4:$K$10000,10,FALSE),"add to description tab")</f>
        <v>0</v>
      </c>
      <c r="I52" s="76">
        <f>IFERROR(VLOOKUP("Object"&amp;$B52,Descriptions!$A$4:$K$10000,11,FALSE),"add to description tab")</f>
        <v>0</v>
      </c>
    </row>
    <row r="53" spans="1:9" ht="15" customHeight="1" x14ac:dyDescent="0.25">
      <c r="A53" s="145"/>
      <c r="B53" s="109" t="s">
        <v>366</v>
      </c>
      <c r="C53" s="85" t="str">
        <f>IFERROR(VLOOKUP("Object"&amp;$B53,Descriptions!$A$4:$F$10000,4,FALSE),"add to description tab")</f>
        <v>Transfer Direct Costs/site use</v>
      </c>
      <c r="D53" s="76" t="str">
        <f>UPPER(IFERROR(VLOOKUP("Object"&amp;$B53,Descriptions!$A$4:$F$10000,5,FALSE),"add to description tab"))</f>
        <v>DO NOT USE ON REQUISITION</v>
      </c>
      <c r="E53" s="76">
        <f>IFERROR(VLOOKUP("Object"&amp;$B53,Descriptions!$A$4:$K$10000,7,FALSE),"add to description tab")</f>
        <v>0</v>
      </c>
      <c r="F53" s="76">
        <f>IFERROR(VLOOKUP("Object"&amp;$B53,Descriptions!$A$4:$K$10000,8,FALSE),"add to description tab")</f>
        <v>0</v>
      </c>
      <c r="G53" s="76">
        <f>IFERROR(VLOOKUP("Object"&amp;$B53,Descriptions!$A$4:$K$10000,9,FALSE),"add to description tab")</f>
        <v>0</v>
      </c>
      <c r="H53" s="76">
        <f>IFERROR(VLOOKUP("Object"&amp;$B53,Descriptions!$A$4:$K$10000,10,FALSE),"add to description tab")</f>
        <v>0</v>
      </c>
      <c r="I53" s="76">
        <f>IFERROR(VLOOKUP("Object"&amp;$B53,Descriptions!$A$4:$K$10000,11,FALSE),"add to description tab")</f>
        <v>0</v>
      </c>
    </row>
    <row r="54" spans="1:9" ht="15" customHeight="1" x14ac:dyDescent="0.25">
      <c r="A54" s="145"/>
      <c r="B54" s="109" t="s">
        <v>367</v>
      </c>
      <c r="C54" s="85" t="str">
        <f>IFERROR(VLOOKUP("Object"&amp;$B54,Descriptions!$A$4:$F$10000,4,FALSE),"add to description tab")</f>
        <v>Transfer/Cost Laminating</v>
      </c>
      <c r="D54" s="76" t="str">
        <f>UPPER(IFERROR(VLOOKUP("Object"&amp;$B54,Descriptions!$A$4:$F$10000,5,FALSE),"add to description tab"))</f>
        <v>DO NOT USE ON REQUISITION</v>
      </c>
      <c r="E54" s="76">
        <f>IFERROR(VLOOKUP("Object"&amp;$B54,Descriptions!$A$4:$K$10000,7,FALSE),"add to description tab")</f>
        <v>0</v>
      </c>
      <c r="F54" s="76">
        <f>IFERROR(VLOOKUP("Object"&amp;$B54,Descriptions!$A$4:$K$10000,8,FALSE),"add to description tab")</f>
        <v>0</v>
      </c>
      <c r="G54" s="76">
        <f>IFERROR(VLOOKUP("Object"&amp;$B54,Descriptions!$A$4:$K$10000,9,FALSE),"add to description tab")</f>
        <v>0</v>
      </c>
      <c r="H54" s="76">
        <f>IFERROR(VLOOKUP("Object"&amp;$B54,Descriptions!$A$4:$K$10000,10,FALSE),"add to description tab")</f>
        <v>0</v>
      </c>
      <c r="I54" s="76">
        <f>IFERROR(VLOOKUP("Object"&amp;$B54,Descriptions!$A$4:$K$10000,11,FALSE),"add to description tab")</f>
        <v>0</v>
      </c>
    </row>
    <row r="55" spans="1:9" ht="15" customHeight="1" x14ac:dyDescent="0.25">
      <c r="A55" s="145"/>
      <c r="B55" s="109" t="s">
        <v>368</v>
      </c>
      <c r="C55" s="85" t="str">
        <f>IFERROR(VLOOKUP("Object"&amp;$B55,Descriptions!$A$4:$F$10000,4,FALSE),"add to description tab")</f>
        <v>Transfer/Costs District Vehicle Use</v>
      </c>
      <c r="D55" s="76" t="str">
        <f>UPPER(IFERROR(VLOOKUP("Object"&amp;$B55,Descriptions!$A$4:$F$10000,5,FALSE),"add to description tab"))</f>
        <v>DO NOT USE ON REQUISITION</v>
      </c>
      <c r="E55" s="76">
        <f>IFERROR(VLOOKUP("Object"&amp;$B55,Descriptions!$A$4:$K$10000,7,FALSE),"add to description tab")</f>
        <v>0</v>
      </c>
      <c r="F55" s="76">
        <f>IFERROR(VLOOKUP("Object"&amp;$B55,Descriptions!$A$4:$K$10000,8,FALSE),"add to description tab")</f>
        <v>0</v>
      </c>
      <c r="G55" s="76">
        <f>IFERROR(VLOOKUP("Object"&amp;$B55,Descriptions!$A$4:$K$10000,9,FALSE),"add to description tab")</f>
        <v>0</v>
      </c>
      <c r="H55" s="76">
        <f>IFERROR(VLOOKUP("Object"&amp;$B55,Descriptions!$A$4:$K$10000,10,FALSE),"add to description tab")</f>
        <v>0</v>
      </c>
      <c r="I55" s="76">
        <f>IFERROR(VLOOKUP("Object"&amp;$B55,Descriptions!$A$4:$K$10000,11,FALSE),"add to description tab")</f>
        <v>0</v>
      </c>
    </row>
    <row r="56" spans="1:9" ht="15" customHeight="1" x14ac:dyDescent="0.25">
      <c r="A56" s="145"/>
      <c r="B56" s="109" t="s">
        <v>369</v>
      </c>
      <c r="C56" s="85" t="str">
        <f>IFERROR(VLOOKUP("Object"&amp;$B56,Descriptions!$A$4:$F$10000,4,FALSE),"add to description tab")</f>
        <v>Transfer/Costs Mtnc Wrk Orders</v>
      </c>
      <c r="D56" s="76" t="str">
        <f>UPPER(IFERROR(VLOOKUP("Object"&amp;$B56,Descriptions!$A$4:$F$10000,5,FALSE),"add to description tab"))</f>
        <v>DO NOT USE ON REQUISITION</v>
      </c>
      <c r="E56" s="76">
        <f>IFERROR(VLOOKUP("Object"&amp;$B56,Descriptions!$A$4:$K$10000,7,FALSE),"add to description tab")</f>
        <v>0</v>
      </c>
      <c r="F56" s="76">
        <f>IFERROR(VLOOKUP("Object"&amp;$B56,Descriptions!$A$4:$K$10000,8,FALSE),"add to description tab")</f>
        <v>0</v>
      </c>
      <c r="G56" s="76">
        <f>IFERROR(VLOOKUP("Object"&amp;$B56,Descriptions!$A$4:$K$10000,9,FALSE),"add to description tab")</f>
        <v>0</v>
      </c>
      <c r="H56" s="76">
        <f>IFERROR(VLOOKUP("Object"&amp;$B56,Descriptions!$A$4:$K$10000,10,FALSE),"add to description tab")</f>
        <v>0</v>
      </c>
      <c r="I56" s="76">
        <f>IFERROR(VLOOKUP("Object"&amp;$B56,Descriptions!$A$4:$K$10000,11,FALSE),"add to description tab")</f>
        <v>0</v>
      </c>
    </row>
    <row r="57" spans="1:9" ht="15" customHeight="1" x14ac:dyDescent="0.25">
      <c r="A57" s="145"/>
      <c r="B57" s="109" t="s">
        <v>370</v>
      </c>
      <c r="C57" s="85" t="str">
        <f>IFERROR(VLOOKUP("Object"&amp;$B57,Descriptions!$A$4:$F$10000,4,FALSE),"add to description tab")</f>
        <v>District ITS Services</v>
      </c>
      <c r="D57" s="76" t="str">
        <f>UPPER(IFERROR(VLOOKUP("Object"&amp;$B57,Descriptions!$A$4:$F$10000,5,FALSE),"add to description tab"))</f>
        <v>DO NOT USE ON REQUISITION</v>
      </c>
      <c r="E57" s="76">
        <f>IFERROR(VLOOKUP("Object"&amp;$B57,Descriptions!$A$4:$K$10000,7,FALSE),"add to description tab")</f>
        <v>0</v>
      </c>
      <c r="F57" s="76">
        <f>IFERROR(VLOOKUP("Object"&amp;$B57,Descriptions!$A$4:$K$10000,8,FALSE),"add to description tab")</f>
        <v>0</v>
      </c>
      <c r="G57" s="76">
        <f>IFERROR(VLOOKUP("Object"&amp;$B57,Descriptions!$A$4:$K$10000,9,FALSE),"add to description tab")</f>
        <v>0</v>
      </c>
      <c r="H57" s="76">
        <f>IFERROR(VLOOKUP("Object"&amp;$B57,Descriptions!$A$4:$K$10000,10,FALSE),"add to description tab")</f>
        <v>0</v>
      </c>
      <c r="I57" s="76">
        <f>IFERROR(VLOOKUP("Object"&amp;$B57,Descriptions!$A$4:$K$10000,11,FALSE),"add to description tab")</f>
        <v>0</v>
      </c>
    </row>
    <row r="58" spans="1:9" ht="15" customHeight="1" x14ac:dyDescent="0.25">
      <c r="A58" s="145"/>
      <c r="B58" s="109" t="s">
        <v>178</v>
      </c>
      <c r="C58" s="85" t="str">
        <f>IFERROR(VLOOKUP("Object"&amp;$B58,Descriptions!$A$4:$F$10000,4,FALSE),"add to description tab")</f>
        <v>Transfer Direct Costs-IntrFund</v>
      </c>
      <c r="D58" s="76" t="str">
        <f>UPPER(IFERROR(VLOOKUP("Object"&amp;$B58,Descriptions!$A$4:$F$10000,5,FALSE),"add to description tab"))</f>
        <v>DO NOT USE ON REQUISITION</v>
      </c>
      <c r="E58" s="76">
        <f>IFERROR(VLOOKUP("Object"&amp;$B58,Descriptions!$A$4:$K$10000,7,FALSE),"add to description tab")</f>
        <v>0</v>
      </c>
      <c r="F58" s="76">
        <f>IFERROR(VLOOKUP("Object"&amp;$B58,Descriptions!$A$4:$K$10000,8,FALSE),"add to description tab")</f>
        <v>0</v>
      </c>
      <c r="G58" s="76">
        <f>IFERROR(VLOOKUP("Object"&amp;$B58,Descriptions!$A$4:$K$10000,9,FALSE),"add to description tab")</f>
        <v>0</v>
      </c>
      <c r="H58" s="76">
        <f>IFERROR(VLOOKUP("Object"&amp;$B58,Descriptions!$A$4:$K$10000,10,FALSE),"add to description tab")</f>
        <v>0</v>
      </c>
      <c r="I58" s="76">
        <f>IFERROR(VLOOKUP("Object"&amp;$B58,Descriptions!$A$4:$K$10000,11,FALSE),"add to description tab")</f>
        <v>0</v>
      </c>
    </row>
    <row r="59" spans="1:9" ht="15" customHeight="1" x14ac:dyDescent="0.25">
      <c r="A59" s="145"/>
      <c r="B59" s="109" t="s">
        <v>179</v>
      </c>
      <c r="C59" s="85" t="str">
        <f>IFERROR(VLOOKUP("Object"&amp;$B59,Descriptions!$A$4:$F$10000,4,FALSE),"add to description tab")</f>
        <v>District ITS Services</v>
      </c>
      <c r="D59" s="76" t="str">
        <f>UPPER(IFERROR(VLOOKUP("Object"&amp;$B59,Descriptions!$A$4:$F$10000,5,FALSE),"add to description tab"))</f>
        <v>DO NOT USE ON REQUISITION</v>
      </c>
      <c r="E59" s="76">
        <f>IFERROR(VLOOKUP("Object"&amp;$B59,Descriptions!$A$4:$K$10000,7,FALSE),"add to description tab")</f>
        <v>0</v>
      </c>
      <c r="F59" s="76">
        <f>IFERROR(VLOOKUP("Object"&amp;$B59,Descriptions!$A$4:$K$10000,8,FALSE),"add to description tab")</f>
        <v>0</v>
      </c>
      <c r="G59" s="76">
        <f>IFERROR(VLOOKUP("Object"&amp;$B59,Descriptions!$A$4:$K$10000,9,FALSE),"add to description tab")</f>
        <v>0</v>
      </c>
      <c r="H59" s="76">
        <f>IFERROR(VLOOKUP("Object"&amp;$B59,Descriptions!$A$4:$K$10000,10,FALSE),"add to description tab")</f>
        <v>0</v>
      </c>
      <c r="I59" s="76">
        <f>IFERROR(VLOOKUP("Object"&amp;$B59,Descriptions!$A$4:$K$10000,11,FALSE),"add to description tab")</f>
        <v>0</v>
      </c>
    </row>
    <row r="60" spans="1:9" ht="15" customHeight="1" thickBot="1" x14ac:dyDescent="0.3">
      <c r="A60" s="145"/>
      <c r="B60" s="109" t="s">
        <v>180</v>
      </c>
      <c r="C60" s="85" t="str">
        <f>IFERROR(VLOOKUP("Object"&amp;$B60,Descriptions!$A$4:$F$10000,4,FALSE),"add to description tab")</f>
        <v>Transfer Direct Costs-Repo</v>
      </c>
      <c r="D60" s="76" t="str">
        <f>UPPER(IFERROR(VLOOKUP("Object"&amp;$B60,Descriptions!$A$4:$F$10000,5,FALSE),"add to description tab"))</f>
        <v>DO NOT USE ON REQUISITION</v>
      </c>
      <c r="E60" s="76">
        <f>IFERROR(VLOOKUP("Object"&amp;$B60,Descriptions!$A$4:$K$10000,7,FALSE),"add to description tab")</f>
        <v>0</v>
      </c>
      <c r="F60" s="76">
        <f>IFERROR(VLOOKUP("Object"&amp;$B60,Descriptions!$A$4:$K$10000,8,FALSE),"add to description tab")</f>
        <v>0</v>
      </c>
      <c r="G60" s="76">
        <f>IFERROR(VLOOKUP("Object"&amp;$B60,Descriptions!$A$4:$K$10000,9,FALSE),"add to description tab")</f>
        <v>0</v>
      </c>
      <c r="H60" s="76">
        <f>IFERROR(VLOOKUP("Object"&amp;$B60,Descriptions!$A$4:$K$10000,10,FALSE),"add to description tab")</f>
        <v>0</v>
      </c>
      <c r="I60" s="76">
        <f>IFERROR(VLOOKUP("Object"&amp;$B60,Descriptions!$A$4:$K$10000,11,FALSE),"add to description tab")</f>
        <v>0</v>
      </c>
    </row>
    <row r="61" spans="1:9" ht="15" customHeight="1" x14ac:dyDescent="0.25">
      <c r="A61" s="138" t="s">
        <v>337</v>
      </c>
      <c r="B61" s="105" t="s">
        <v>371</v>
      </c>
      <c r="C61" s="106" t="str">
        <f>IFERROR(VLOOKUP("Object"&amp;$B61,Descriptions!$A$4:$F$10000,4,FALSE),"add to description tab")</f>
        <v>Prof/Consult/Oper Exp-Tuition</v>
      </c>
      <c r="D61" s="76" t="str">
        <f>UPPER(IFERROR(VLOOKUP("Object"&amp;$B61,Descriptions!$A$4:$F$10000,5,FALSE),"add to description tab"))</f>
        <v/>
      </c>
      <c r="E61" s="76">
        <f>IFERROR(VLOOKUP("Object"&amp;$B61,Descriptions!$A$4:$K$10000,7,FALSE),"add to description tab")</f>
        <v>0</v>
      </c>
      <c r="F61" s="76">
        <f>IFERROR(VLOOKUP("Object"&amp;$B61,Descriptions!$A$4:$K$10000,8,FALSE),"add to description tab")</f>
        <v>0</v>
      </c>
      <c r="G61" s="76">
        <f>IFERROR(VLOOKUP("Object"&amp;$B61,Descriptions!$A$4:$K$10000,9,FALSE),"add to description tab")</f>
        <v>0</v>
      </c>
      <c r="H61" s="76">
        <f>IFERROR(VLOOKUP("Object"&amp;$B61,Descriptions!$A$4:$K$10000,10,FALSE),"add to description tab")</f>
        <v>0</v>
      </c>
      <c r="I61" s="76">
        <f>IFERROR(VLOOKUP("Object"&amp;$B61,Descriptions!$A$4:$K$10000,11,FALSE),"add to description tab")</f>
        <v>0</v>
      </c>
    </row>
    <row r="62" spans="1:9" ht="15" customHeight="1" x14ac:dyDescent="0.25">
      <c r="A62" s="139"/>
      <c r="B62" s="109" t="s">
        <v>372</v>
      </c>
      <c r="C62" s="85" t="str">
        <f>IFERROR(VLOOKUP("Object"&amp;$B62,Descriptions!$A$4:$F$10000,4,FALSE),"add to description tab")</f>
        <v>Prf Serv/Laundr Dry Cleaning</v>
      </c>
      <c r="D62" s="76" t="str">
        <f>UPPER(IFERROR(VLOOKUP("Object"&amp;$B62,Descriptions!$A$4:$F$10000,5,FALSE),"add to description tab"))</f>
        <v>LAUNDRY</v>
      </c>
      <c r="E62" s="76">
        <f>IFERROR(VLOOKUP("Object"&amp;$B62,Descriptions!$A$4:$K$10000,7,FALSE),"add to description tab")</f>
        <v>0</v>
      </c>
      <c r="F62" s="76">
        <f>IFERROR(VLOOKUP("Object"&amp;$B62,Descriptions!$A$4:$K$10000,8,FALSE),"add to description tab")</f>
        <v>0</v>
      </c>
      <c r="G62" s="76">
        <f>IFERROR(VLOOKUP("Object"&amp;$B62,Descriptions!$A$4:$K$10000,9,FALSE),"add to description tab")</f>
        <v>0</v>
      </c>
      <c r="H62" s="76">
        <f>IFERROR(VLOOKUP("Object"&amp;$B62,Descriptions!$A$4:$K$10000,10,FALSE),"add to description tab")</f>
        <v>0</v>
      </c>
      <c r="I62" s="76">
        <f>IFERROR(VLOOKUP("Object"&amp;$B62,Descriptions!$A$4:$K$10000,11,FALSE),"add to description tab")</f>
        <v>0</v>
      </c>
    </row>
    <row r="63" spans="1:9" ht="15" customHeight="1" x14ac:dyDescent="0.25">
      <c r="A63" s="139"/>
      <c r="B63" s="109" t="s">
        <v>373</v>
      </c>
      <c r="C63" s="85" t="str">
        <f>IFERROR(VLOOKUP("Object"&amp;$B63,Descriptions!$A$4:$F$10000,4,FALSE),"add to description tab")</f>
        <v>Prof/Consult/Admisions</v>
      </c>
      <c r="D63" s="76" t="str">
        <f>UPPER(IFERROR(VLOOKUP("Object"&amp;$B63,Descriptions!$A$4:$F$10000,5,FALSE),"add to description tab"))</f>
        <v>ADMISSION FEES</v>
      </c>
      <c r="E63" s="76">
        <f>IFERROR(VLOOKUP("Object"&amp;$B63,Descriptions!$A$4:$K$10000,7,FALSE),"add to description tab")</f>
        <v>0</v>
      </c>
      <c r="F63" s="76">
        <f>IFERROR(VLOOKUP("Object"&amp;$B63,Descriptions!$A$4:$K$10000,8,FALSE),"add to description tab")</f>
        <v>0</v>
      </c>
      <c r="G63" s="76">
        <f>IFERROR(VLOOKUP("Object"&amp;$B63,Descriptions!$A$4:$K$10000,9,FALSE),"add to description tab")</f>
        <v>0</v>
      </c>
      <c r="H63" s="76">
        <f>IFERROR(VLOOKUP("Object"&amp;$B63,Descriptions!$A$4:$K$10000,10,FALSE),"add to description tab")</f>
        <v>0</v>
      </c>
      <c r="I63" s="76">
        <f>IFERROR(VLOOKUP("Object"&amp;$B63,Descriptions!$A$4:$K$10000,11,FALSE),"add to description tab")</f>
        <v>0</v>
      </c>
    </row>
    <row r="64" spans="1:9" ht="15" customHeight="1" x14ac:dyDescent="0.25">
      <c r="A64" s="139"/>
      <c r="B64" s="109" t="s">
        <v>374</v>
      </c>
      <c r="C64" s="85" t="str">
        <f>IFERROR(VLOOKUP("Object"&amp;$B64,Descriptions!$A$4:$F$10000,4,FALSE),"add to description tab")</f>
        <v>Prof/Consult-Direct Svcs</v>
      </c>
      <c r="D64" s="76" t="str">
        <f>UPPER(IFERROR(VLOOKUP("Object"&amp;$B64,Descriptions!$A$4:$F$10000,5,FALSE),"add to description tab"))</f>
        <v>XXXX SERVICES</v>
      </c>
      <c r="E64" s="76">
        <f>IFERROR(VLOOKUP("Object"&amp;$B64,Descriptions!$A$4:$K$10000,7,FALSE),"add to description tab")</f>
        <v>0</v>
      </c>
      <c r="F64" s="76">
        <f>IFERROR(VLOOKUP("Object"&amp;$B64,Descriptions!$A$4:$K$10000,8,FALSE),"add to description tab")</f>
        <v>0</v>
      </c>
      <c r="G64" s="76">
        <f>IFERROR(VLOOKUP("Object"&amp;$B64,Descriptions!$A$4:$K$10000,9,FALSE),"add to description tab")</f>
        <v>0</v>
      </c>
      <c r="H64" s="76">
        <f>IFERROR(VLOOKUP("Object"&amp;$B64,Descriptions!$A$4:$K$10000,10,FALSE),"add to description tab")</f>
        <v>0</v>
      </c>
      <c r="I64" s="76">
        <f>IFERROR(VLOOKUP("Object"&amp;$B64,Descriptions!$A$4:$K$10000,11,FALSE),"add to description tab")</f>
        <v>0</v>
      </c>
    </row>
    <row r="65" spans="1:9" ht="15" customHeight="1" x14ac:dyDescent="0.25">
      <c r="A65" s="139"/>
      <c r="B65" s="109" t="s">
        <v>375</v>
      </c>
      <c r="C65" s="85" t="str">
        <f>IFERROR(VLOOKUP("Object"&amp;$B65,Descriptions!$A$4:$F$10000,4,FALSE),"add to description tab")</f>
        <v>Prof/Consult/Operate-Legal Svc</v>
      </c>
      <c r="D65" s="76" t="str">
        <f>UPPER(IFERROR(VLOOKUP("Object"&amp;$B65,Descriptions!$A$4:$F$10000,5,FALSE),"add to description tab"))</f>
        <v>LEGAL SVCS</v>
      </c>
      <c r="E65" s="76">
        <f>IFERROR(VLOOKUP("Object"&amp;$B65,Descriptions!$A$4:$K$10000,7,FALSE),"add to description tab")</f>
        <v>0</v>
      </c>
      <c r="F65" s="76">
        <f>IFERROR(VLOOKUP("Object"&amp;$B65,Descriptions!$A$4:$K$10000,8,FALSE),"add to description tab")</f>
        <v>0</v>
      </c>
      <c r="G65" s="76">
        <f>IFERROR(VLOOKUP("Object"&amp;$B65,Descriptions!$A$4:$K$10000,9,FALSE),"add to description tab")</f>
        <v>0</v>
      </c>
      <c r="H65" s="76">
        <f>IFERROR(VLOOKUP("Object"&amp;$B65,Descriptions!$A$4:$K$10000,10,FALSE),"add to description tab")</f>
        <v>0</v>
      </c>
      <c r="I65" s="76">
        <f>IFERROR(VLOOKUP("Object"&amp;$B65,Descriptions!$A$4:$K$10000,11,FALSE),"add to description tab")</f>
        <v>0</v>
      </c>
    </row>
    <row r="66" spans="1:9" ht="15" customHeight="1" x14ac:dyDescent="0.25">
      <c r="A66" s="139"/>
      <c r="B66" s="109" t="s">
        <v>376</v>
      </c>
      <c r="C66" s="85" t="str">
        <f>IFERROR(VLOOKUP("Object"&amp;$B66,Descriptions!$A$4:$F$10000,4,FALSE),"add to description tab")</f>
        <v>Prof/Consult/Operate-Audits</v>
      </c>
      <c r="D66" s="76" t="str">
        <f>UPPER(IFERROR(VLOOKUP("Object"&amp;$B66,Descriptions!$A$4:$F$10000,5,FALSE),"add to description tab"))</f>
        <v>AUDIT</v>
      </c>
      <c r="E66" s="76">
        <f>IFERROR(VLOOKUP("Object"&amp;$B66,Descriptions!$A$4:$K$10000,7,FALSE),"add to description tab")</f>
        <v>0</v>
      </c>
      <c r="F66" s="76">
        <f>IFERROR(VLOOKUP("Object"&amp;$B66,Descriptions!$A$4:$K$10000,8,FALSE),"add to description tab")</f>
        <v>0</v>
      </c>
      <c r="G66" s="76">
        <f>IFERROR(VLOOKUP("Object"&amp;$B66,Descriptions!$A$4:$K$10000,9,FALSE),"add to description tab")</f>
        <v>0</v>
      </c>
      <c r="H66" s="76">
        <f>IFERROR(VLOOKUP("Object"&amp;$B66,Descriptions!$A$4:$K$10000,10,FALSE),"add to description tab")</f>
        <v>0</v>
      </c>
      <c r="I66" s="76">
        <f>IFERROR(VLOOKUP("Object"&amp;$B66,Descriptions!$A$4:$K$10000,11,FALSE),"add to description tab")</f>
        <v>0</v>
      </c>
    </row>
    <row r="67" spans="1:9" ht="15" customHeight="1" x14ac:dyDescent="0.25">
      <c r="A67" s="139"/>
      <c r="B67" s="109" t="s">
        <v>377</v>
      </c>
      <c r="C67" s="85" t="str">
        <f>IFERROR(VLOOKUP("Object"&amp;$B67,Descriptions!$A$4:$F$10000,4,FALSE),"add to description tab")</f>
        <v>Prof/Consult/Operate-LegalAdv</v>
      </c>
      <c r="D67" s="76" t="str">
        <f>UPPER(IFERROR(VLOOKUP("Object"&amp;$B67,Descriptions!$A$4:$F$10000,5,FALSE),"add to description tab"))</f>
        <v>LEGAL ADVERTISING</v>
      </c>
      <c r="E67" s="76">
        <f>IFERROR(VLOOKUP("Object"&amp;$B67,Descriptions!$A$4:$K$10000,7,FALSE),"add to description tab")</f>
        <v>0</v>
      </c>
      <c r="F67" s="76">
        <f>IFERROR(VLOOKUP("Object"&amp;$B67,Descriptions!$A$4:$K$10000,8,FALSE),"add to description tab")</f>
        <v>0</v>
      </c>
      <c r="G67" s="76">
        <f>IFERROR(VLOOKUP("Object"&amp;$B67,Descriptions!$A$4:$K$10000,9,FALSE),"add to description tab")</f>
        <v>0</v>
      </c>
      <c r="H67" s="76">
        <f>IFERROR(VLOOKUP("Object"&amp;$B67,Descriptions!$A$4:$K$10000,10,FALSE),"add to description tab")</f>
        <v>0</v>
      </c>
      <c r="I67" s="76">
        <f>IFERROR(VLOOKUP("Object"&amp;$B67,Descriptions!$A$4:$K$10000,11,FALSE),"add to description tab")</f>
        <v>0</v>
      </c>
    </row>
    <row r="68" spans="1:9" ht="15" customHeight="1" x14ac:dyDescent="0.25">
      <c r="A68" s="139"/>
      <c r="B68" s="109" t="s">
        <v>3576</v>
      </c>
      <c r="C68" s="85" t="str">
        <f>IFERROR(VLOOKUP("Object"&amp;$B68,Descriptions!$A$4:$F$10000,4,FALSE),"add to description tab")</f>
        <v>Prof/Consult/Oper-Advertising</v>
      </c>
      <c r="D68" s="76" t="str">
        <f>UPPER(IFERROR(VLOOKUP("Object"&amp;$B68,Descriptions!$A$4:$F$10000,5,FALSE),"add to description tab"))</f>
        <v>ADVERTISING</v>
      </c>
      <c r="E68" s="76">
        <f>IFERROR(VLOOKUP("Object"&amp;$B68,Descriptions!$A$4:$K$10000,7,FALSE),"add to description tab")</f>
        <v>0</v>
      </c>
      <c r="F68" s="76">
        <f>IFERROR(VLOOKUP("Object"&amp;$B68,Descriptions!$A$4:$K$10000,8,FALSE),"add to description tab")</f>
        <v>0</v>
      </c>
      <c r="G68" s="76" t="str">
        <f>IFERROR(VLOOKUP("Object"&amp;$B68,Descriptions!$A$4:$K$10000,9,FALSE),"add to description tab")</f>
        <v>X</v>
      </c>
      <c r="H68" s="76" t="str">
        <f>IFERROR(VLOOKUP("Object"&amp;$B68,Descriptions!$A$4:$K$10000,10,FALSE),"add to description tab")</f>
        <v>X</v>
      </c>
      <c r="I68" s="76" t="str">
        <f>IFERROR(VLOOKUP("Object"&amp;$B68,Descriptions!$A$4:$K$10000,11,FALSE),"add to description tab")</f>
        <v>X</v>
      </c>
    </row>
    <row r="69" spans="1:9" ht="15" customHeight="1" x14ac:dyDescent="0.25">
      <c r="A69" s="139"/>
      <c r="B69" s="109" t="s">
        <v>378</v>
      </c>
      <c r="C69" s="85" t="str">
        <f>IFERROR(VLOOKUP("Object"&amp;$B69,Descriptions!$A$4:$F$10000,4,FALSE),"add to description tab")</f>
        <v>Prof/Consult/Operate-InsurDed</v>
      </c>
      <c r="D69" s="76" t="str">
        <f>UPPER(IFERROR(VLOOKUP("Object"&amp;$B69,Descriptions!$A$4:$F$10000,5,FALSE),"add to description tab"))</f>
        <v>INSURANCE DEDUCTIBLE</v>
      </c>
      <c r="E69" s="76">
        <f>IFERROR(VLOOKUP("Object"&amp;$B69,Descriptions!$A$4:$K$10000,7,FALSE),"add to description tab")</f>
        <v>0</v>
      </c>
      <c r="F69" s="76">
        <f>IFERROR(VLOOKUP("Object"&amp;$B69,Descriptions!$A$4:$K$10000,8,FALSE),"add to description tab")</f>
        <v>0</v>
      </c>
      <c r="G69" s="76">
        <f>IFERROR(VLOOKUP("Object"&amp;$B69,Descriptions!$A$4:$K$10000,9,FALSE),"add to description tab")</f>
        <v>0</v>
      </c>
      <c r="H69" s="76">
        <f>IFERROR(VLOOKUP("Object"&amp;$B69,Descriptions!$A$4:$K$10000,10,FALSE),"add to description tab")</f>
        <v>0</v>
      </c>
      <c r="I69" s="76">
        <f>IFERROR(VLOOKUP("Object"&amp;$B69,Descriptions!$A$4:$K$10000,11,FALSE),"add to description tab")</f>
        <v>0</v>
      </c>
    </row>
    <row r="70" spans="1:9" ht="15" customHeight="1" x14ac:dyDescent="0.25">
      <c r="A70" s="139"/>
      <c r="B70" s="109" t="s">
        <v>379</v>
      </c>
      <c r="C70" s="85" t="str">
        <f>IFERROR(VLOOKUP("Object"&amp;$B70,Descriptions!$A$4:$F$10000,4,FALSE),"add to description tab")</f>
        <v>Prof/Consult/Operate-Bank Fees</v>
      </c>
      <c r="D70" s="76" t="str">
        <f>UPPER(IFERROR(VLOOKUP("Object"&amp;$B70,Descriptions!$A$4:$F$10000,5,FALSE),"add to description tab"))</f>
        <v>BANK FEES</v>
      </c>
      <c r="E70" s="76">
        <f>IFERROR(VLOOKUP("Object"&amp;$B70,Descriptions!$A$4:$K$10000,7,FALSE),"add to description tab")</f>
        <v>0</v>
      </c>
      <c r="F70" s="76">
        <f>IFERROR(VLOOKUP("Object"&amp;$B70,Descriptions!$A$4:$K$10000,8,FALSE),"add to description tab")</f>
        <v>0</v>
      </c>
      <c r="G70" s="76">
        <f>IFERROR(VLOOKUP("Object"&amp;$B70,Descriptions!$A$4:$K$10000,9,FALSE),"add to description tab")</f>
        <v>0</v>
      </c>
      <c r="H70" s="76">
        <f>IFERROR(VLOOKUP("Object"&amp;$B70,Descriptions!$A$4:$K$10000,10,FALSE),"add to description tab")</f>
        <v>0</v>
      </c>
      <c r="I70" s="76">
        <f>IFERROR(VLOOKUP("Object"&amp;$B70,Descriptions!$A$4:$K$10000,11,FALSE),"add to description tab")</f>
        <v>0</v>
      </c>
    </row>
    <row r="71" spans="1:9" ht="15" customHeight="1" x14ac:dyDescent="0.25">
      <c r="A71" s="139"/>
      <c r="B71" s="109" t="s">
        <v>3578</v>
      </c>
      <c r="C71" s="85" t="str">
        <f>IFERROR(VLOOKUP("Object"&amp;$B71,Descriptions!$A$4:$F$10000,4,FALSE),"add to description tab")</f>
        <v>Prof/Consult/Operate-Adm Fees</v>
      </c>
      <c r="D71" s="76" t="str">
        <f>UPPER(IFERROR(VLOOKUP("Object"&amp;$B71,Descriptions!$A$4:$F$10000,5,FALSE),"add to description tab"))</f>
        <v>ADMINISTRATION FEES</v>
      </c>
      <c r="E71" s="76">
        <f>IFERROR(VLOOKUP("Object"&amp;$B71,Descriptions!$A$4:$K$10000,7,FALSE),"add to description tab")</f>
        <v>0</v>
      </c>
      <c r="F71" s="76">
        <f>IFERROR(VLOOKUP("Object"&amp;$B71,Descriptions!$A$4:$K$10000,8,FALSE),"add to description tab")</f>
        <v>0</v>
      </c>
      <c r="G71" s="76" t="str">
        <f>IFERROR(VLOOKUP("Object"&amp;$B71,Descriptions!$A$4:$K$10000,9,FALSE),"add to description tab")</f>
        <v>X</v>
      </c>
      <c r="H71" s="76" t="str">
        <f>IFERROR(VLOOKUP("Object"&amp;$B71,Descriptions!$A$4:$K$10000,10,FALSE),"add to description tab")</f>
        <v>X</v>
      </c>
      <c r="I71" s="76" t="str">
        <f>IFERROR(VLOOKUP("Object"&amp;$B71,Descriptions!$A$4:$K$10000,11,FALSE),"add to description tab")</f>
        <v>X</v>
      </c>
    </row>
    <row r="72" spans="1:9" ht="15" customHeight="1" x14ac:dyDescent="0.25">
      <c r="A72" s="139"/>
      <c r="B72" s="109" t="s">
        <v>380</v>
      </c>
      <c r="C72" s="85" t="str">
        <f>IFERROR(VLOOKUP("Object"&amp;$B72,Descriptions!$A$4:$F$10000,4,FALSE),"add to description tab")</f>
        <v>Prof/Consult/Operate-Election</v>
      </c>
      <c r="D72" s="76" t="str">
        <f>UPPER(IFERROR(VLOOKUP("Object"&amp;$B72,Descriptions!$A$4:$F$10000,5,FALSE),"add to description tab"))</f>
        <v>ELECTION SVCS</v>
      </c>
      <c r="E72" s="76">
        <f>IFERROR(VLOOKUP("Object"&amp;$B72,Descriptions!$A$4:$K$10000,7,FALSE),"add to description tab")</f>
        <v>0</v>
      </c>
      <c r="F72" s="76">
        <f>IFERROR(VLOOKUP("Object"&amp;$B72,Descriptions!$A$4:$K$10000,8,FALSE),"add to description tab")</f>
        <v>0</v>
      </c>
      <c r="G72" s="76">
        <f>IFERROR(VLOOKUP("Object"&amp;$B72,Descriptions!$A$4:$K$10000,9,FALSE),"add to description tab")</f>
        <v>0</v>
      </c>
      <c r="H72" s="76">
        <f>IFERROR(VLOOKUP("Object"&amp;$B72,Descriptions!$A$4:$K$10000,10,FALSE),"add to description tab")</f>
        <v>0</v>
      </c>
      <c r="I72" s="76">
        <f>IFERROR(VLOOKUP("Object"&amp;$B72,Descriptions!$A$4:$K$10000,11,FALSE),"add to description tab")</f>
        <v>0</v>
      </c>
    </row>
    <row r="73" spans="1:9" ht="15" customHeight="1" x14ac:dyDescent="0.25">
      <c r="A73" s="139"/>
      <c r="B73" s="109" t="s">
        <v>381</v>
      </c>
      <c r="C73" s="85" t="str">
        <f>IFERROR(VLOOKUP("Object"&amp;$B73,Descriptions!$A$4:$F$10000,4,FALSE),"add to description tab")</f>
        <v>Prof/Consult/Operate-Fingprint</v>
      </c>
      <c r="D73" s="76" t="str">
        <f>UPPER(IFERROR(VLOOKUP("Object"&amp;$B73,Descriptions!$A$4:$F$10000,5,FALSE),"add to description tab"))</f>
        <v>FINGERPRINTING</v>
      </c>
      <c r="E73" s="76">
        <f>IFERROR(VLOOKUP("Object"&amp;$B73,Descriptions!$A$4:$K$10000,7,FALSE),"add to description tab")</f>
        <v>0</v>
      </c>
      <c r="F73" s="76">
        <f>IFERROR(VLOOKUP("Object"&amp;$B73,Descriptions!$A$4:$K$10000,8,FALSE),"add to description tab")</f>
        <v>0</v>
      </c>
      <c r="G73" s="76">
        <f>IFERROR(VLOOKUP("Object"&amp;$B73,Descriptions!$A$4:$K$10000,9,FALSE),"add to description tab")</f>
        <v>0</v>
      </c>
      <c r="H73" s="76">
        <f>IFERROR(VLOOKUP("Object"&amp;$B73,Descriptions!$A$4:$K$10000,10,FALSE),"add to description tab")</f>
        <v>0</v>
      </c>
      <c r="I73" s="76">
        <f>IFERROR(VLOOKUP("Object"&amp;$B73,Descriptions!$A$4:$K$10000,11,FALSE),"add to description tab")</f>
        <v>0</v>
      </c>
    </row>
    <row r="74" spans="1:9" ht="15" customHeight="1" x14ac:dyDescent="0.25">
      <c r="A74" s="139"/>
      <c r="B74" s="109" t="s">
        <v>382</v>
      </c>
      <c r="C74" s="85" t="str">
        <f>IFERROR(VLOOKUP("Object"&amp;$B74,Descriptions!$A$4:$F$10000,4,FALSE),"add to description tab")</f>
        <v>Prof/Consult/Operate-EE Med</v>
      </c>
      <c r="D74" s="76" t="str">
        <f>UPPER(IFERROR(VLOOKUP("Object"&amp;$B74,Descriptions!$A$4:$F$10000,5,FALSE),"add to description tab"))</f>
        <v>MEDICAL SVCS</v>
      </c>
      <c r="E74" s="76">
        <f>IFERROR(VLOOKUP("Object"&amp;$B74,Descriptions!$A$4:$K$10000,7,FALSE),"add to description tab")</f>
        <v>0</v>
      </c>
      <c r="F74" s="76">
        <f>IFERROR(VLOOKUP("Object"&amp;$B74,Descriptions!$A$4:$K$10000,8,FALSE),"add to description tab")</f>
        <v>0</v>
      </c>
      <c r="G74" s="76">
        <f>IFERROR(VLOOKUP("Object"&amp;$B74,Descriptions!$A$4:$K$10000,9,FALSE),"add to description tab")</f>
        <v>0</v>
      </c>
      <c r="H74" s="76">
        <f>IFERROR(VLOOKUP("Object"&amp;$B74,Descriptions!$A$4:$K$10000,10,FALSE),"add to description tab")</f>
        <v>0</v>
      </c>
      <c r="I74" s="76">
        <f>IFERROR(VLOOKUP("Object"&amp;$B74,Descriptions!$A$4:$K$10000,11,FALSE),"add to description tab")</f>
        <v>0</v>
      </c>
    </row>
    <row r="75" spans="1:9" ht="15" customHeight="1" x14ac:dyDescent="0.25">
      <c r="A75" s="139"/>
      <c r="B75" s="109" t="s">
        <v>383</v>
      </c>
      <c r="C75" s="85" t="str">
        <f>IFERROR(VLOOKUP("Object"&amp;$B75,Descriptions!$A$4:$F$10000,4,FALSE),"add to description tab")</f>
        <v>Prof/Consult/Operate-DrugTest</v>
      </c>
      <c r="D75" s="76" t="str">
        <f>UPPER(IFERROR(VLOOKUP("Object"&amp;$B75,Descriptions!$A$4:$F$10000,5,FALSE),"add to description tab"))</f>
        <v>DRUG TESTING</v>
      </c>
      <c r="E75" s="76">
        <f>IFERROR(VLOOKUP("Object"&amp;$B75,Descriptions!$A$4:$K$10000,7,FALSE),"add to description tab")</f>
        <v>0</v>
      </c>
      <c r="F75" s="76">
        <f>IFERROR(VLOOKUP("Object"&amp;$B75,Descriptions!$A$4:$K$10000,8,FALSE),"add to description tab")</f>
        <v>0</v>
      </c>
      <c r="G75" s="76">
        <f>IFERROR(VLOOKUP("Object"&amp;$B75,Descriptions!$A$4:$K$10000,9,FALSE),"add to description tab")</f>
        <v>0</v>
      </c>
      <c r="H75" s="76">
        <f>IFERROR(VLOOKUP("Object"&amp;$B75,Descriptions!$A$4:$K$10000,10,FALSE),"add to description tab")</f>
        <v>0</v>
      </c>
      <c r="I75" s="76">
        <f>IFERROR(VLOOKUP("Object"&amp;$B75,Descriptions!$A$4:$K$10000,11,FALSE),"add to description tab")</f>
        <v>0</v>
      </c>
    </row>
    <row r="76" spans="1:9" ht="15" customHeight="1" x14ac:dyDescent="0.25">
      <c r="A76" s="139"/>
      <c r="B76" s="109" t="s">
        <v>384</v>
      </c>
      <c r="C76" s="85" t="str">
        <f>IFERROR(VLOOKUP("Object"&amp;$B76,Descriptions!$A$4:$F$10000,4,FALSE),"add to description tab")</f>
        <v>Prof/Consult/Operate-MedWaste</v>
      </c>
      <c r="D76" s="76" t="str">
        <f>UPPER(IFERROR(VLOOKUP("Object"&amp;$B76,Descriptions!$A$4:$F$10000,5,FALSE),"add to description tab"))</f>
        <v>MEDICAL WASTE SVCS</v>
      </c>
      <c r="E76" s="76">
        <f>IFERROR(VLOOKUP("Object"&amp;$B76,Descriptions!$A$4:$K$10000,7,FALSE),"add to description tab")</f>
        <v>0</v>
      </c>
      <c r="F76" s="76">
        <f>IFERROR(VLOOKUP("Object"&amp;$B76,Descriptions!$A$4:$K$10000,8,FALSE),"add to description tab")</f>
        <v>0</v>
      </c>
      <c r="G76" s="76">
        <f>IFERROR(VLOOKUP("Object"&amp;$B76,Descriptions!$A$4:$K$10000,9,FALSE),"add to description tab")</f>
        <v>0</v>
      </c>
      <c r="H76" s="76">
        <f>IFERROR(VLOOKUP("Object"&amp;$B76,Descriptions!$A$4:$K$10000,10,FALSE),"add to description tab")</f>
        <v>0</v>
      </c>
      <c r="I76" s="76">
        <f>IFERROR(VLOOKUP("Object"&amp;$B76,Descriptions!$A$4:$K$10000,11,FALSE),"add to description tab")</f>
        <v>0</v>
      </c>
    </row>
    <row r="77" spans="1:9" ht="15" customHeight="1" x14ac:dyDescent="0.25">
      <c r="A77" s="139"/>
      <c r="B77" s="109" t="s">
        <v>385</v>
      </c>
      <c r="C77" s="85" t="str">
        <f>IFERROR(VLOOKUP("Object"&amp;$B77,Descriptions!$A$4:$F$10000,4,FALSE),"add to description tab")</f>
        <v>Prof/Consult/Outside Transp</v>
      </c>
      <c r="D77" s="76" t="str">
        <f>UPPER(IFERROR(VLOOKUP("Object"&amp;$B77,Descriptions!$A$4:$F$10000,5,FALSE),"add to description tab"))</f>
        <v>OUTSIDE TRANSPORTATION</v>
      </c>
      <c r="E77" s="76">
        <f>IFERROR(VLOOKUP("Object"&amp;$B77,Descriptions!$A$4:$K$10000,7,FALSE),"add to description tab")</f>
        <v>0</v>
      </c>
      <c r="F77" s="76">
        <f>IFERROR(VLOOKUP("Object"&amp;$B77,Descriptions!$A$4:$K$10000,8,FALSE),"add to description tab")</f>
        <v>0</v>
      </c>
      <c r="G77" s="76">
        <f>IFERROR(VLOOKUP("Object"&amp;$B77,Descriptions!$A$4:$K$10000,9,FALSE),"add to description tab")</f>
        <v>0</v>
      </c>
      <c r="H77" s="76">
        <f>IFERROR(VLOOKUP("Object"&amp;$B77,Descriptions!$A$4:$K$10000,10,FALSE),"add to description tab")</f>
        <v>0</v>
      </c>
      <c r="I77" s="76">
        <f>IFERROR(VLOOKUP("Object"&amp;$B77,Descriptions!$A$4:$K$10000,11,FALSE),"add to description tab")</f>
        <v>0</v>
      </c>
    </row>
    <row r="78" spans="1:9" ht="15" customHeight="1" x14ac:dyDescent="0.25">
      <c r="A78" s="139"/>
      <c r="B78" s="109" t="s">
        <v>386</v>
      </c>
      <c r="C78" s="85" t="str">
        <f>IFERROR(VLOOKUP("Object"&amp;$B78,Descriptions!$A$4:$F$10000,4,FALSE),"add to description tab")</f>
        <v>Prof/Consult/Operate-AlarmSec</v>
      </c>
      <c r="D78" s="76" t="str">
        <f>UPPER(IFERROR(VLOOKUP("Object"&amp;$B78,Descriptions!$A$4:$F$10000,5,FALSE),"add to description tab"))</f>
        <v>SECURITY SVCS</v>
      </c>
      <c r="E78" s="76">
        <f>IFERROR(VLOOKUP("Object"&amp;$B78,Descriptions!$A$4:$K$10000,7,FALSE),"add to description tab")</f>
        <v>0</v>
      </c>
      <c r="F78" s="76">
        <f>IFERROR(VLOOKUP("Object"&amp;$B78,Descriptions!$A$4:$K$10000,8,FALSE),"add to description tab")</f>
        <v>0</v>
      </c>
      <c r="G78" s="76">
        <f>IFERROR(VLOOKUP("Object"&amp;$B78,Descriptions!$A$4:$K$10000,9,FALSE),"add to description tab")</f>
        <v>0</v>
      </c>
      <c r="H78" s="76">
        <f>IFERROR(VLOOKUP("Object"&amp;$B78,Descriptions!$A$4:$K$10000,10,FALSE),"add to description tab")</f>
        <v>0</v>
      </c>
      <c r="I78" s="76">
        <f>IFERROR(VLOOKUP("Object"&amp;$B78,Descriptions!$A$4:$K$10000,11,FALSE),"add to description tab")</f>
        <v>0</v>
      </c>
    </row>
    <row r="79" spans="1:9" ht="15" customHeight="1" x14ac:dyDescent="0.25">
      <c r="A79" s="139"/>
      <c r="B79" s="109" t="s">
        <v>387</v>
      </c>
      <c r="C79" s="85" t="str">
        <f>IFERROR(VLOOKUP("Object"&amp;$B79,Descriptions!$A$4:$F$10000,4,FALSE),"add to description tab")</f>
        <v>Prof/Consult/Operate-HzrdWaste</v>
      </c>
      <c r="D79" s="76" t="str">
        <f>UPPER(IFERROR(VLOOKUP("Object"&amp;$B79,Descriptions!$A$4:$F$10000,5,FALSE),"add to description tab"))</f>
        <v>ABATEMENT</v>
      </c>
      <c r="E79" s="76">
        <f>IFERROR(VLOOKUP("Object"&amp;$B79,Descriptions!$A$4:$K$10000,7,FALSE),"add to description tab")</f>
        <v>0</v>
      </c>
      <c r="F79" s="76">
        <f>IFERROR(VLOOKUP("Object"&amp;$B79,Descriptions!$A$4:$K$10000,8,FALSE),"add to description tab")</f>
        <v>0</v>
      </c>
      <c r="G79" s="76">
        <f>IFERROR(VLOOKUP("Object"&amp;$B79,Descriptions!$A$4:$K$10000,9,FALSE),"add to description tab")</f>
        <v>0</v>
      </c>
      <c r="H79" s="76">
        <f>IFERROR(VLOOKUP("Object"&amp;$B79,Descriptions!$A$4:$K$10000,10,FALSE),"add to description tab")</f>
        <v>0</v>
      </c>
      <c r="I79" s="76">
        <f>IFERROR(VLOOKUP("Object"&amp;$B79,Descriptions!$A$4:$K$10000,11,FALSE),"add to description tab")</f>
        <v>0</v>
      </c>
    </row>
    <row r="80" spans="1:9" ht="15" customHeight="1" x14ac:dyDescent="0.25">
      <c r="A80" s="139"/>
      <c r="B80" s="109" t="s">
        <v>388</v>
      </c>
      <c r="C80" s="85" t="str">
        <f>IFERROR(VLOOKUP("Object"&amp;$B80,Descriptions!$A$4:$F$10000,4,FALSE),"add to description tab")</f>
        <v>Prof/Consult/Operate-Environmt</v>
      </c>
      <c r="D80" s="76" t="str">
        <f>UPPER(IFERROR(VLOOKUP("Object"&amp;$B80,Descriptions!$A$4:$F$10000,5,FALSE),"add to description tab"))</f>
        <v>ENVIRONMENTAL TESTING</v>
      </c>
      <c r="E80" s="76">
        <f>IFERROR(VLOOKUP("Object"&amp;$B80,Descriptions!$A$4:$K$10000,7,FALSE),"add to description tab")</f>
        <v>0</v>
      </c>
      <c r="F80" s="76">
        <f>IFERROR(VLOOKUP("Object"&amp;$B80,Descriptions!$A$4:$K$10000,8,FALSE),"add to description tab")</f>
        <v>0</v>
      </c>
      <c r="G80" s="76">
        <f>IFERROR(VLOOKUP("Object"&amp;$B80,Descriptions!$A$4:$K$10000,9,FALSE),"add to description tab")</f>
        <v>0</v>
      </c>
      <c r="H80" s="76">
        <f>IFERROR(VLOOKUP("Object"&amp;$B80,Descriptions!$A$4:$K$10000,10,FALSE),"add to description tab")</f>
        <v>0</v>
      </c>
      <c r="I80" s="76">
        <f>IFERROR(VLOOKUP("Object"&amp;$B80,Descriptions!$A$4:$K$10000,11,FALSE),"add to description tab")</f>
        <v>0</v>
      </c>
    </row>
    <row r="81" spans="1:9" ht="15" customHeight="1" x14ac:dyDescent="0.25">
      <c r="A81" s="139"/>
      <c r="B81" s="109" t="s">
        <v>389</v>
      </c>
      <c r="C81" s="85" t="str">
        <f>IFERROR(VLOOKUP("Object"&amp;$B81,Descriptions!$A$4:$F$10000,4,FALSE),"add to description tab")</f>
        <v>Prof/Consult/Services</v>
      </c>
      <c r="D81" s="76" t="str">
        <f>UPPER(IFERROR(VLOOKUP("Object"&amp;$B81,Descriptions!$A$4:$F$10000,5,FALSE),"add to description tab"))</f>
        <v>CONSULTING SVCS</v>
      </c>
      <c r="E81" s="76">
        <f>IFERROR(VLOOKUP("Object"&amp;$B81,Descriptions!$A$4:$K$10000,7,FALSE),"add to description tab")</f>
        <v>0</v>
      </c>
      <c r="F81" s="76">
        <f>IFERROR(VLOOKUP("Object"&amp;$B81,Descriptions!$A$4:$K$10000,8,FALSE),"add to description tab")</f>
        <v>0</v>
      </c>
      <c r="G81" s="76">
        <f>IFERROR(VLOOKUP("Object"&amp;$B81,Descriptions!$A$4:$K$10000,9,FALSE),"add to description tab")</f>
        <v>0</v>
      </c>
      <c r="H81" s="76">
        <f>IFERROR(VLOOKUP("Object"&amp;$B81,Descriptions!$A$4:$K$10000,10,FALSE),"add to description tab")</f>
        <v>0</v>
      </c>
      <c r="I81" s="76">
        <f>IFERROR(VLOOKUP("Object"&amp;$B81,Descriptions!$A$4:$K$10000,11,FALSE),"add to description tab")</f>
        <v>0</v>
      </c>
    </row>
    <row r="82" spans="1:9" ht="15" customHeight="1" x14ac:dyDescent="0.25">
      <c r="A82" s="139"/>
      <c r="B82" s="109" t="s">
        <v>4053</v>
      </c>
      <c r="C82" s="85" t="str">
        <f>IFERROR(VLOOKUP("Object"&amp;$B82,Descriptions!$A$4:$F$10000,4,FALSE),"add to description tab")</f>
        <v>CONSULTING REIMB EXPENSE</v>
      </c>
      <c r="D82" s="76" t="str">
        <f>UPPER(IFERROR(VLOOKUP("Object"&amp;$B82,Descriptions!$A$4:$F$10000,5,FALSE),"add to description tab"))</f>
        <v>CONSULTING SVCS</v>
      </c>
      <c r="E82" s="76">
        <f>IFERROR(VLOOKUP("Object"&amp;$B82,Descriptions!$A$4:$K$10000,7,FALSE),"add to description tab")</f>
        <v>0</v>
      </c>
      <c r="F82" s="76">
        <f>IFERROR(VLOOKUP("Object"&amp;$B82,Descriptions!$A$4:$K$10000,8,FALSE),"add to description tab")</f>
        <v>0</v>
      </c>
      <c r="G82" s="76">
        <f>IFERROR(VLOOKUP("Object"&amp;$B82,Descriptions!$A$4:$K$10000,9,FALSE),"add to description tab")</f>
        <v>0</v>
      </c>
      <c r="H82" s="76">
        <f>IFERROR(VLOOKUP("Object"&amp;$B82,Descriptions!$A$4:$K$10000,10,FALSE),"add to description tab")</f>
        <v>0</v>
      </c>
      <c r="I82" s="76">
        <f>IFERROR(VLOOKUP("Object"&amp;$B82,Descriptions!$A$4:$K$10000,11,FALSE),"add to description tab")</f>
        <v>0</v>
      </c>
    </row>
    <row r="83" spans="1:9" ht="15" customHeight="1" x14ac:dyDescent="0.25">
      <c r="A83" s="139"/>
      <c r="B83" s="109" t="s">
        <v>390</v>
      </c>
      <c r="C83" s="85" t="str">
        <f>IFERROR(VLOOKUP("Object"&amp;$B83,Descriptions!$A$4:$F$10000,4,FALSE),"add to description tab")</f>
        <v>Prof/Consult/Judgmnt/Settlmnts</v>
      </c>
      <c r="D83" s="76" t="str">
        <f>UPPER(IFERROR(VLOOKUP("Object"&amp;$B83,Descriptions!$A$4:$F$10000,5,FALSE),"add to description tab"))</f>
        <v>SETTLEMENT</v>
      </c>
      <c r="E83" s="76">
        <f>IFERROR(VLOOKUP("Object"&amp;$B83,Descriptions!$A$4:$K$10000,7,FALSE),"add to description tab")</f>
        <v>0</v>
      </c>
      <c r="F83" s="76">
        <f>IFERROR(VLOOKUP("Object"&amp;$B83,Descriptions!$A$4:$K$10000,8,FALSE),"add to description tab")</f>
        <v>0</v>
      </c>
      <c r="G83" s="76">
        <f>IFERROR(VLOOKUP("Object"&amp;$B83,Descriptions!$A$4:$K$10000,9,FALSE),"add to description tab")</f>
        <v>0</v>
      </c>
      <c r="H83" s="76">
        <f>IFERROR(VLOOKUP("Object"&amp;$B83,Descriptions!$A$4:$K$10000,10,FALSE),"add to description tab")</f>
        <v>0</v>
      </c>
      <c r="I83" s="76">
        <f>IFERROR(VLOOKUP("Object"&amp;$B83,Descriptions!$A$4:$K$10000,11,FALSE),"add to description tab")</f>
        <v>0</v>
      </c>
    </row>
    <row r="84" spans="1:9" ht="15" customHeight="1" x14ac:dyDescent="0.25">
      <c r="A84" s="139"/>
      <c r="B84" s="109" t="s">
        <v>3888</v>
      </c>
      <c r="C84" s="85" t="str">
        <f>IFERROR(VLOOKUP("Object"&amp;$B84,Descriptions!$A$4:$F$10000,4,FALSE),"add to description tab")</f>
        <v>Prof/Cons/Judgmnt/Settl-Legal</v>
      </c>
      <c r="D84" s="76" t="str">
        <f>UPPER(IFERROR(VLOOKUP("Object"&amp;$B84,Descriptions!$A$4:$F$10000,5,FALSE),"add to description tab"))</f>
        <v>SETTLEMENT LEGAL</v>
      </c>
      <c r="E84" s="76">
        <f>IFERROR(VLOOKUP("Object"&amp;$B84,Descriptions!$A$4:$K$10000,7,FALSE),"add to description tab")</f>
        <v>0</v>
      </c>
      <c r="F84" s="76">
        <f>IFERROR(VLOOKUP("Object"&amp;$B84,Descriptions!$A$4:$K$10000,8,FALSE),"add to description tab")</f>
        <v>0</v>
      </c>
      <c r="G84" s="76">
        <f>IFERROR(VLOOKUP("Object"&amp;$B84,Descriptions!$A$4:$K$10000,9,FALSE),"add to description tab")</f>
        <v>0</v>
      </c>
      <c r="H84" s="76">
        <f>IFERROR(VLOOKUP("Object"&amp;$B84,Descriptions!$A$4:$K$10000,10,FALSE),"add to description tab")</f>
        <v>0</v>
      </c>
      <c r="I84" s="76">
        <f>IFERROR(VLOOKUP("Object"&amp;$B84,Descriptions!$A$4:$K$10000,11,FALSE),"add to description tab")</f>
        <v>0</v>
      </c>
    </row>
    <row r="85" spans="1:9" ht="15" customHeight="1" x14ac:dyDescent="0.25">
      <c r="A85" s="139"/>
      <c r="B85" s="109" t="s">
        <v>391</v>
      </c>
      <c r="C85" s="85" t="str">
        <f>IFERROR(VLOOKUP("Object"&amp;$B85,Descriptions!$A$4:$F$10000,4,FALSE),"add to description tab")</f>
        <v>Operating Exp/License Agremnt</v>
      </c>
      <c r="D85" s="76" t="str">
        <f>UPPER(IFERROR(VLOOKUP("Object"&amp;$B85,Descriptions!$A$4:$F$10000,5,FALSE),"add to description tab"))</f>
        <v>LICENSE</v>
      </c>
      <c r="E85" s="76">
        <f>IFERROR(VLOOKUP("Object"&amp;$B85,Descriptions!$A$4:$K$10000,7,FALSE),"add to description tab")</f>
        <v>0</v>
      </c>
      <c r="F85" s="76">
        <f>IFERROR(VLOOKUP("Object"&amp;$B85,Descriptions!$A$4:$K$10000,8,FALSE),"add to description tab")</f>
        <v>0</v>
      </c>
      <c r="G85" s="76">
        <f>IFERROR(VLOOKUP("Object"&amp;$B85,Descriptions!$A$4:$K$10000,9,FALSE),"add to description tab")</f>
        <v>0</v>
      </c>
      <c r="H85" s="76">
        <f>IFERROR(VLOOKUP("Object"&amp;$B85,Descriptions!$A$4:$K$10000,10,FALSE),"add to description tab")</f>
        <v>0</v>
      </c>
      <c r="I85" s="76">
        <f>IFERROR(VLOOKUP("Object"&amp;$B85,Descriptions!$A$4:$K$10000,11,FALSE),"add to description tab")</f>
        <v>0</v>
      </c>
    </row>
    <row r="86" spans="1:9" ht="15" hidden="1" customHeight="1" x14ac:dyDescent="0.25">
      <c r="A86" s="139"/>
      <c r="B86" s="109" t="s">
        <v>3658</v>
      </c>
      <c r="C86" s="85" t="str">
        <f>IFERROR(VLOOKUP("Object"&amp;$B86,Descriptions!$A$4:$F$10000,4,FALSE),"add to description tab")</f>
        <v>ROYALTIES</v>
      </c>
      <c r="D86" s="76" t="str">
        <f>UPPER(IFERROR(VLOOKUP("Object"&amp;$B86,Descriptions!$A$4:$F$10000,5,FALSE),"add to description tab"))</f>
        <v>LICENSE</v>
      </c>
      <c r="E86" s="76">
        <f>IFERROR(VLOOKUP("Object"&amp;$B86,Descriptions!$A$4:$K$10000,7,FALSE),"add to description tab")</f>
        <v>0</v>
      </c>
      <c r="F86" s="76" t="str">
        <f>IFERROR(VLOOKUP("Object"&amp;$B86,Descriptions!$A$4:$K$10000,8,FALSE),"add to description tab")</f>
        <v>X</v>
      </c>
      <c r="G86" s="76" t="str">
        <f>IFERROR(VLOOKUP("Object"&amp;$B86,Descriptions!$A$4:$K$10000,9,FALSE),"add to description tab")</f>
        <v>X</v>
      </c>
      <c r="H86" s="76" t="str">
        <f>IFERROR(VLOOKUP("Object"&amp;$B86,Descriptions!$A$4:$K$10000,10,FALSE),"add to description tab")</f>
        <v>X</v>
      </c>
      <c r="I86" s="76" t="str">
        <f>IFERROR(VLOOKUP("Object"&amp;$B86,Descriptions!$A$4:$K$10000,11,FALSE),"add to description tab")</f>
        <v>X</v>
      </c>
    </row>
    <row r="87" spans="1:9" ht="15" customHeight="1" x14ac:dyDescent="0.25">
      <c r="A87" s="139"/>
      <c r="B87" s="109" t="s">
        <v>392</v>
      </c>
      <c r="C87" s="85" t="str">
        <f>IFERROR(VLOOKUP("Object"&amp;$B87,Descriptions!$A$4:$F$10000,4,FALSE),"add to description tab")</f>
        <v>Contingency</v>
      </c>
      <c r="D87" s="76" t="str">
        <f>UPPER(IFERROR(VLOOKUP("Object"&amp;$B87,Descriptions!$A$4:$F$10000,5,FALSE),"add to description tab"))</f>
        <v/>
      </c>
      <c r="E87" s="76">
        <f>IFERROR(VLOOKUP("Object"&amp;$B87,Descriptions!$A$4:$K$10000,7,FALSE),"add to description tab")</f>
        <v>0</v>
      </c>
      <c r="F87" s="76">
        <f>IFERROR(VLOOKUP("Object"&amp;$B87,Descriptions!$A$4:$K$10000,8,FALSE),"add to description tab")</f>
        <v>0</v>
      </c>
      <c r="G87" s="76">
        <f>IFERROR(VLOOKUP("Object"&amp;$B87,Descriptions!$A$4:$K$10000,9,FALSE),"add to description tab")</f>
        <v>0</v>
      </c>
      <c r="H87" s="76">
        <f>IFERROR(VLOOKUP("Object"&amp;$B87,Descriptions!$A$4:$K$10000,10,FALSE),"add to description tab")</f>
        <v>0</v>
      </c>
      <c r="I87" s="76">
        <f>IFERROR(VLOOKUP("Object"&amp;$B87,Descriptions!$A$4:$K$10000,11,FALSE),"add to description tab")</f>
        <v>0</v>
      </c>
    </row>
    <row r="88" spans="1:9" ht="15" customHeight="1" x14ac:dyDescent="0.25">
      <c r="A88" s="139"/>
      <c r="B88" s="109" t="s">
        <v>393</v>
      </c>
      <c r="C88" s="85" t="str">
        <f>IFERROR(VLOOKUP("Object"&amp;$B88,Descriptions!$A$4:$F$10000,4,FALSE),"add to description tab")</f>
        <v>Communications</v>
      </c>
      <c r="D88" s="76" t="str">
        <f>UPPER(IFERROR(VLOOKUP("Object"&amp;$B88,Descriptions!$A$4:$F$10000,5,FALSE),"add to description tab"))</f>
        <v/>
      </c>
      <c r="E88" s="76">
        <f>IFERROR(VLOOKUP("Object"&amp;$B88,Descriptions!$A$4:$K$10000,7,FALSE),"add to description tab")</f>
        <v>0</v>
      </c>
      <c r="F88" s="76">
        <f>IFERROR(VLOOKUP("Object"&amp;$B88,Descriptions!$A$4:$K$10000,8,FALSE),"add to description tab")</f>
        <v>0</v>
      </c>
      <c r="G88" s="76">
        <f>IFERROR(VLOOKUP("Object"&amp;$B88,Descriptions!$A$4:$K$10000,9,FALSE),"add to description tab")</f>
        <v>0</v>
      </c>
      <c r="H88" s="76">
        <f>IFERROR(VLOOKUP("Object"&amp;$B88,Descriptions!$A$4:$K$10000,10,FALSE),"add to description tab")</f>
        <v>0</v>
      </c>
      <c r="I88" s="76">
        <f>IFERROR(VLOOKUP("Object"&amp;$B88,Descriptions!$A$4:$K$10000,11,FALSE),"add to description tab")</f>
        <v>0</v>
      </c>
    </row>
    <row r="89" spans="1:9" ht="15" customHeight="1" x14ac:dyDescent="0.25">
      <c r="A89" s="139"/>
      <c r="B89" s="109" t="s">
        <v>394</v>
      </c>
      <c r="C89" s="85" t="str">
        <f>IFERROR(VLOOKUP("Object"&amp;$B89,Descriptions!$A$4:$F$10000,4,FALSE),"add to description tab")</f>
        <v>Communications-Phone/Internet</v>
      </c>
      <c r="D89" s="76" t="str">
        <f>UPPER(IFERROR(VLOOKUP("Object"&amp;$B89,Descriptions!$A$4:$F$10000,5,FALSE),"add to description tab"))</f>
        <v>PHONE SVC</v>
      </c>
      <c r="E89" s="76">
        <f>IFERROR(VLOOKUP("Object"&amp;$B89,Descriptions!$A$4:$K$10000,7,FALSE),"add to description tab")</f>
        <v>0</v>
      </c>
      <c r="F89" s="76">
        <f>IFERROR(VLOOKUP("Object"&amp;$B89,Descriptions!$A$4:$K$10000,8,FALSE),"add to description tab")</f>
        <v>0</v>
      </c>
      <c r="G89" s="76">
        <f>IFERROR(VLOOKUP("Object"&amp;$B89,Descriptions!$A$4:$K$10000,9,FALSE),"add to description tab")</f>
        <v>0</v>
      </c>
      <c r="H89" s="76">
        <f>IFERROR(VLOOKUP("Object"&amp;$B89,Descriptions!$A$4:$K$10000,10,FALSE),"add to description tab")</f>
        <v>0</v>
      </c>
      <c r="I89" s="76">
        <f>IFERROR(VLOOKUP("Object"&amp;$B89,Descriptions!$A$4:$K$10000,11,FALSE),"add to description tab")</f>
        <v>0</v>
      </c>
    </row>
    <row r="90" spans="1:9" ht="15" customHeight="1" x14ac:dyDescent="0.25">
      <c r="A90" s="139"/>
      <c r="B90" s="109" t="s">
        <v>395</v>
      </c>
      <c r="C90" s="85" t="str">
        <f>IFERROR(VLOOKUP("Object"&amp;$B90,Descriptions!$A$4:$F$10000,4,FALSE),"add to description tab")</f>
        <v>Communications-Internet/T1</v>
      </c>
      <c r="D90" s="76" t="str">
        <f>UPPER(IFERROR(VLOOKUP("Object"&amp;$B90,Descriptions!$A$4:$F$10000,5,FALSE),"add to description tab"))</f>
        <v>INTERNET SVCS</v>
      </c>
      <c r="E90" s="76">
        <f>IFERROR(VLOOKUP("Object"&amp;$B90,Descriptions!$A$4:$K$10000,7,FALSE),"add to description tab")</f>
        <v>0</v>
      </c>
      <c r="F90" s="76">
        <f>IFERROR(VLOOKUP("Object"&amp;$B90,Descriptions!$A$4:$K$10000,8,FALSE),"add to description tab")</f>
        <v>0</v>
      </c>
      <c r="G90" s="76">
        <f>IFERROR(VLOOKUP("Object"&amp;$B90,Descriptions!$A$4:$K$10000,9,FALSE),"add to description tab")</f>
        <v>0</v>
      </c>
      <c r="H90" s="76">
        <f>IFERROR(VLOOKUP("Object"&amp;$B90,Descriptions!$A$4:$K$10000,10,FALSE),"add to description tab")</f>
        <v>0</v>
      </c>
      <c r="I90" s="76">
        <f>IFERROR(VLOOKUP("Object"&amp;$B90,Descriptions!$A$4:$K$10000,11,FALSE),"add to description tab")</f>
        <v>0</v>
      </c>
    </row>
    <row r="91" spans="1:9" ht="15" customHeight="1" x14ac:dyDescent="0.25">
      <c r="A91" s="139"/>
      <c r="B91" s="109" t="s">
        <v>396</v>
      </c>
      <c r="C91" s="85" t="str">
        <f>IFERROR(VLOOKUP("Object"&amp;$B91,Descriptions!$A$4:$F$10000,4,FALSE),"add to description tab")</f>
        <v>Communications-Erate</v>
      </c>
      <c r="D91" s="76" t="str">
        <f>UPPER(IFERROR(VLOOKUP("Object"&amp;$B91,Descriptions!$A$4:$F$10000,5,FALSE),"add to description tab"))</f>
        <v>CELL PHONE SVCS</v>
      </c>
      <c r="E91" s="76">
        <f>IFERROR(VLOOKUP("Object"&amp;$B91,Descriptions!$A$4:$K$10000,7,FALSE),"add to description tab")</f>
        <v>0</v>
      </c>
      <c r="F91" s="76">
        <f>IFERROR(VLOOKUP("Object"&amp;$B91,Descriptions!$A$4:$K$10000,8,FALSE),"add to description tab")</f>
        <v>0</v>
      </c>
      <c r="G91" s="76">
        <f>IFERROR(VLOOKUP("Object"&amp;$B91,Descriptions!$A$4:$K$10000,9,FALSE),"add to description tab")</f>
        <v>0</v>
      </c>
      <c r="H91" s="76">
        <f>IFERROR(VLOOKUP("Object"&amp;$B91,Descriptions!$A$4:$K$10000,10,FALSE),"add to description tab")</f>
        <v>0</v>
      </c>
      <c r="I91" s="76">
        <f>IFERROR(VLOOKUP("Object"&amp;$B91,Descriptions!$A$4:$K$10000,11,FALSE),"add to description tab")</f>
        <v>0</v>
      </c>
    </row>
    <row r="92" spans="1:9" ht="15" customHeight="1" thickBot="1" x14ac:dyDescent="0.3">
      <c r="A92" s="113"/>
      <c r="B92" s="109" t="s">
        <v>397</v>
      </c>
      <c r="C92" s="85"/>
      <c r="D92" s="76" t="str">
        <f>UPPER(IFERROR(VLOOKUP("Object"&amp;$B92,Descriptions!$A$4:$F$10000,5,FALSE),"add to description tab"))</f>
        <v>POSTAGE SVCS</v>
      </c>
      <c r="E92" s="76">
        <f>IFERROR(VLOOKUP("Object"&amp;$B92,Descriptions!$A$4:$K$10000,7,FALSE),"add to description tab")</f>
        <v>0</v>
      </c>
      <c r="F92" s="76">
        <f>IFERROR(VLOOKUP("Object"&amp;$B92,Descriptions!$A$4:$K$10000,8,FALSE),"add to description tab")</f>
        <v>0</v>
      </c>
      <c r="G92" s="76">
        <f>IFERROR(VLOOKUP("Object"&amp;$B92,Descriptions!$A$4:$K$10000,9,FALSE),"add to description tab")</f>
        <v>0</v>
      </c>
      <c r="H92" s="76">
        <f>IFERROR(VLOOKUP("Object"&amp;$B92,Descriptions!$A$4:$K$10000,10,FALSE),"add to description tab")</f>
        <v>0</v>
      </c>
      <c r="I92" s="76">
        <f>IFERROR(VLOOKUP("Object"&amp;$B92,Descriptions!$A$4:$K$10000,11,FALSE),"add to description tab")</f>
        <v>0</v>
      </c>
    </row>
    <row r="93" spans="1:9" ht="15" customHeight="1" x14ac:dyDescent="0.25">
      <c r="A93" s="138" t="s">
        <v>398</v>
      </c>
      <c r="B93" s="105" t="s">
        <v>181</v>
      </c>
      <c r="C93" s="106" t="str">
        <f>IFERROR(VLOOKUP("Object"&amp;$B93,Descriptions!$A$4:$F$10000,4,FALSE),"add to description tab")</f>
        <v>Capital Outlay</v>
      </c>
      <c r="D93" s="76" t="str">
        <f>UPPER(IFERROR(VLOOKUP("Object"&amp;$B93,Descriptions!$A$4:$F$10000,5,FALSE),"add to description tab"))</f>
        <v/>
      </c>
      <c r="E93" s="76">
        <f>IFERROR(VLOOKUP("Object"&amp;$B93,Descriptions!$A$4:$K$10000,7,FALSE),"add to description tab")</f>
        <v>0</v>
      </c>
      <c r="F93" s="76">
        <f>IFERROR(VLOOKUP("Object"&amp;$B93,Descriptions!$A$4:$K$10000,8,FALSE),"add to description tab")</f>
        <v>0</v>
      </c>
      <c r="G93" s="76">
        <f>IFERROR(VLOOKUP("Object"&amp;$B93,Descriptions!$A$4:$K$10000,9,FALSE),"add to description tab")</f>
        <v>0</v>
      </c>
      <c r="H93" s="76">
        <f>IFERROR(VLOOKUP("Object"&amp;$B93,Descriptions!$A$4:$K$10000,10,FALSE),"add to description tab")</f>
        <v>0</v>
      </c>
      <c r="I93" s="76">
        <f>IFERROR(VLOOKUP("Object"&amp;$B93,Descriptions!$A$4:$K$10000,11,FALSE),"add to description tab")</f>
        <v>0</v>
      </c>
    </row>
    <row r="94" spans="1:9" ht="15" customHeight="1" thickBot="1" x14ac:dyDescent="0.3">
      <c r="A94" s="140"/>
      <c r="B94" s="109" t="s">
        <v>399</v>
      </c>
      <c r="C94" s="85" t="str">
        <f>IFERROR(VLOOKUP("Object"&amp;$B94,Descriptions!$A$4:$F$10000,4,FALSE),"add to description tab")</f>
        <v>Land</v>
      </c>
      <c r="D94" s="76" t="str">
        <f>UPPER(IFERROR(VLOOKUP("Object"&amp;$B94,Descriptions!$A$4:$F$10000,5,FALSE),"add to description tab"))</f>
        <v/>
      </c>
      <c r="E94" s="76">
        <f>IFERROR(VLOOKUP("Object"&amp;$B94,Descriptions!$A$4:$K$10000,7,FALSE),"add to description tab")</f>
        <v>0</v>
      </c>
      <c r="F94" s="76">
        <f>IFERROR(VLOOKUP("Object"&amp;$B94,Descriptions!$A$4:$K$10000,8,FALSE),"add to description tab")</f>
        <v>0</v>
      </c>
      <c r="G94" s="76">
        <f>IFERROR(VLOOKUP("Object"&amp;$B94,Descriptions!$A$4:$K$10000,9,FALSE),"add to description tab")</f>
        <v>0</v>
      </c>
      <c r="H94" s="76">
        <f>IFERROR(VLOOKUP("Object"&amp;$B94,Descriptions!$A$4:$K$10000,10,FALSE),"add to description tab")</f>
        <v>0</v>
      </c>
      <c r="I94" s="76">
        <f>IFERROR(VLOOKUP("Object"&amp;$B94,Descriptions!$A$4:$K$10000,11,FALSE),"add to description tab")</f>
        <v>0</v>
      </c>
    </row>
    <row r="95" spans="1:9" ht="15" hidden="1" customHeight="1" x14ac:dyDescent="0.3">
      <c r="A95" s="139"/>
      <c r="B95" s="109" t="s">
        <v>3580</v>
      </c>
      <c r="C95" s="85" t="str">
        <f>IFERROR(VLOOKUP("Object"&amp;$B95,Descriptions!$A$4:$F$10000,4,FALSE),"add to description tab")</f>
        <v>Land&amp;Improve-Planning</v>
      </c>
      <c r="D95" s="76" t="str">
        <f>UPPER(IFERROR(VLOOKUP("Object"&amp;$B95,Descriptions!$A$4:$F$10000,5,FALSE),"add to description tab"))</f>
        <v>LAND IMPROVEMENT</v>
      </c>
      <c r="E95" s="76">
        <f>IFERROR(VLOOKUP("Object"&amp;$B95,Descriptions!$A$4:$K$10000,7,FALSE),"add to description tab")</f>
        <v>0</v>
      </c>
      <c r="F95" s="76" t="str">
        <f>IFERROR(VLOOKUP("Object"&amp;$B95,Descriptions!$A$4:$K$10000,8,FALSE),"add to description tab")</f>
        <v>X</v>
      </c>
      <c r="G95" s="76" t="str">
        <f>IFERROR(VLOOKUP("Object"&amp;$B95,Descriptions!$A$4:$K$10000,9,FALSE),"add to description tab")</f>
        <v>X</v>
      </c>
      <c r="H95" s="76" t="str">
        <f>IFERROR(VLOOKUP("Object"&amp;$B95,Descriptions!$A$4:$K$10000,10,FALSE),"add to description tab")</f>
        <v>X</v>
      </c>
      <c r="I95" s="76" t="str">
        <f>IFERROR(VLOOKUP("Object"&amp;$B95,Descriptions!$A$4:$K$10000,11,FALSE),"add to description tab")</f>
        <v>X</v>
      </c>
    </row>
    <row r="96" spans="1:9" ht="15" hidden="1" customHeight="1" thickBot="1" x14ac:dyDescent="0.3">
      <c r="A96" s="139"/>
      <c r="B96" s="109" t="s">
        <v>3582</v>
      </c>
      <c r="C96" s="85" t="str">
        <f>IFERROR(VLOOKUP("Object"&amp;$B96,Descriptions!$A$4:$F$10000,4,FALSE),"add to description tab")</f>
        <v>Land&amp;Improve-ReimArch</v>
      </c>
      <c r="D96" s="76" t="str">
        <f>UPPER(IFERROR(VLOOKUP("Object"&amp;$B96,Descriptions!$A$4:$F$10000,5,FALSE),"add to description tab"))</f>
        <v>LAND IMPROVEMENT</v>
      </c>
      <c r="E96" s="76">
        <f>IFERROR(VLOOKUP("Object"&amp;$B96,Descriptions!$A$4:$K$10000,7,FALSE),"add to description tab")</f>
        <v>0</v>
      </c>
      <c r="F96" s="76" t="str">
        <f>IFERROR(VLOOKUP("Object"&amp;$B96,Descriptions!$A$4:$K$10000,8,FALSE),"add to description tab")</f>
        <v>X</v>
      </c>
      <c r="G96" s="76" t="str">
        <f>IFERROR(VLOOKUP("Object"&amp;$B96,Descriptions!$A$4:$K$10000,9,FALSE),"add to description tab")</f>
        <v>X</v>
      </c>
      <c r="H96" s="76" t="str">
        <f>IFERROR(VLOOKUP("Object"&amp;$B96,Descriptions!$A$4:$K$10000,10,FALSE),"add to description tab")</f>
        <v>X</v>
      </c>
      <c r="I96" s="76" t="str">
        <f>IFERROR(VLOOKUP("Object"&amp;$B96,Descriptions!$A$4:$K$10000,11,FALSE),"add to description tab")</f>
        <v>X</v>
      </c>
    </row>
    <row r="97" spans="1:9" ht="15" customHeight="1" x14ac:dyDescent="0.25">
      <c r="A97" s="138"/>
      <c r="B97" s="109" t="s">
        <v>400</v>
      </c>
      <c r="C97" s="85" t="str">
        <f>IFERROR(VLOOKUP("Object"&amp;$B97,Descriptions!$A$4:$F$10000,4,FALSE),"add to description tab")</f>
        <v>Land Improvement - Arch Fees</v>
      </c>
      <c r="D97" s="76" t="str">
        <f>UPPER(IFERROR(VLOOKUP("Object"&amp;$B97,Descriptions!$A$4:$F$10000,5,FALSE),"add to description tab"))</f>
        <v/>
      </c>
      <c r="E97" s="76">
        <f>IFERROR(VLOOKUP("Object"&amp;$B97,Descriptions!$A$4:$K$10000,7,FALSE),"add to description tab")</f>
        <v>0</v>
      </c>
      <c r="F97" s="76">
        <f>IFERROR(VLOOKUP("Object"&amp;$B97,Descriptions!$A$4:$K$10000,8,FALSE),"add to description tab")</f>
        <v>0</v>
      </c>
      <c r="G97" s="76">
        <f>IFERROR(VLOOKUP("Object"&amp;$B97,Descriptions!$A$4:$K$10000,9,FALSE),"add to description tab")</f>
        <v>0</v>
      </c>
      <c r="H97" s="76">
        <f>IFERROR(VLOOKUP("Object"&amp;$B97,Descriptions!$A$4:$K$10000,10,FALSE),"add to description tab")</f>
        <v>0</v>
      </c>
      <c r="I97" s="76">
        <f>IFERROR(VLOOKUP("Object"&amp;$B97,Descriptions!$A$4:$K$10000,11,FALSE),"add to description tab")</f>
        <v>0</v>
      </c>
    </row>
    <row r="98" spans="1:9" ht="15" customHeight="1" thickBot="1" x14ac:dyDescent="0.3">
      <c r="A98" s="140"/>
      <c r="B98" s="109" t="s">
        <v>401</v>
      </c>
      <c r="C98" s="85" t="str">
        <f>IFERROR(VLOOKUP("Object"&amp;$B98,Descriptions!$A$4:$F$10000,4,FALSE),"add to description tab")</f>
        <v>Land&amp;Improve-InspFee</v>
      </c>
      <c r="D98" s="76" t="str">
        <f>UPPER(IFERROR(VLOOKUP("Object"&amp;$B98,Descriptions!$A$4:$F$10000,5,FALSE),"add to description tab"))</f>
        <v/>
      </c>
      <c r="E98" s="76">
        <f>IFERROR(VLOOKUP("Object"&amp;$B98,Descriptions!$A$4:$K$10000,7,FALSE),"add to description tab")</f>
        <v>0</v>
      </c>
      <c r="F98" s="76">
        <f>IFERROR(VLOOKUP("Object"&amp;$B98,Descriptions!$A$4:$K$10000,8,FALSE),"add to description tab")</f>
        <v>0</v>
      </c>
      <c r="G98" s="76">
        <f>IFERROR(VLOOKUP("Object"&amp;$B98,Descriptions!$A$4:$K$10000,9,FALSE),"add to description tab")</f>
        <v>0</v>
      </c>
      <c r="H98" s="76">
        <f>IFERROR(VLOOKUP("Object"&amp;$B98,Descriptions!$A$4:$K$10000,10,FALSE),"add to description tab")</f>
        <v>0</v>
      </c>
      <c r="I98" s="76">
        <f>IFERROR(VLOOKUP("Object"&amp;$B98,Descriptions!$A$4:$K$10000,11,FALSE),"add to description tab")</f>
        <v>0</v>
      </c>
    </row>
    <row r="99" spans="1:9" ht="15" hidden="1" customHeight="1" x14ac:dyDescent="0.3">
      <c r="A99" s="139"/>
      <c r="B99" s="109" t="s">
        <v>3584</v>
      </c>
      <c r="C99" s="85" t="str">
        <f>IFERROR(VLOOKUP("Object"&amp;$B99,Descriptions!$A$4:$F$10000,4,FALSE),"add to description tab")</f>
        <v>Land&amp;Improve-Other</v>
      </c>
      <c r="D99" s="76" t="str">
        <f>UPPER(IFERROR(VLOOKUP("Object"&amp;$B99,Descriptions!$A$4:$F$10000,5,FALSE),"add to description tab"))</f>
        <v>LAND IMPROVEMENT</v>
      </c>
      <c r="E99" s="76">
        <f>IFERROR(VLOOKUP("Object"&amp;$B99,Descriptions!$A$4:$K$10000,7,FALSE),"add to description tab")</f>
        <v>0</v>
      </c>
      <c r="F99" s="76" t="str">
        <f>IFERROR(VLOOKUP("Object"&amp;$B99,Descriptions!$A$4:$K$10000,8,FALSE),"add to description tab")</f>
        <v>X</v>
      </c>
      <c r="G99" s="76" t="str">
        <f>IFERROR(VLOOKUP("Object"&amp;$B99,Descriptions!$A$4:$K$10000,9,FALSE),"add to description tab")</f>
        <v>X</v>
      </c>
      <c r="H99" s="76" t="str">
        <f>IFERROR(VLOOKUP("Object"&amp;$B99,Descriptions!$A$4:$K$10000,10,FALSE),"add to description tab")</f>
        <v>X</v>
      </c>
      <c r="I99" s="76" t="str">
        <f>IFERROR(VLOOKUP("Object"&amp;$B99,Descriptions!$A$4:$K$10000,11,FALSE),"add to description tab")</f>
        <v>X</v>
      </c>
    </row>
    <row r="100" spans="1:9" ht="15" hidden="1" customHeight="1" thickBot="1" x14ac:dyDescent="0.3">
      <c r="A100" s="139"/>
      <c r="B100" s="109" t="s">
        <v>3586</v>
      </c>
      <c r="C100" s="85" t="str">
        <f>IFERROR(VLOOKUP("Object"&amp;$B100,Descriptions!$A$4:$F$10000,4,FALSE),"add to description tab")</f>
        <v>Land&amp;Improve-Mngment Fees</v>
      </c>
      <c r="D100" s="76" t="str">
        <f>UPPER(IFERROR(VLOOKUP("Object"&amp;$B100,Descriptions!$A$4:$F$10000,5,FALSE),"add to description tab"))</f>
        <v>LAND IMPROVEMENT</v>
      </c>
      <c r="E100" s="76">
        <f>IFERROR(VLOOKUP("Object"&amp;$B100,Descriptions!$A$4:$K$10000,7,FALSE),"add to description tab")</f>
        <v>0</v>
      </c>
      <c r="F100" s="76" t="str">
        <f>IFERROR(VLOOKUP("Object"&amp;$B100,Descriptions!$A$4:$K$10000,8,FALSE),"add to description tab")</f>
        <v>X</v>
      </c>
      <c r="G100" s="76" t="str">
        <f>IFERROR(VLOOKUP("Object"&amp;$B100,Descriptions!$A$4:$K$10000,9,FALSE),"add to description tab")</f>
        <v>X</v>
      </c>
      <c r="H100" s="76" t="str">
        <f>IFERROR(VLOOKUP("Object"&amp;$B100,Descriptions!$A$4:$K$10000,10,FALSE),"add to description tab")</f>
        <v>X</v>
      </c>
      <c r="I100" s="76" t="str">
        <f>IFERROR(VLOOKUP("Object"&amp;$B100,Descriptions!$A$4:$K$10000,11,FALSE),"add to description tab")</f>
        <v>X</v>
      </c>
    </row>
    <row r="101" spans="1:9" ht="15" customHeight="1" x14ac:dyDescent="0.25">
      <c r="A101" s="138"/>
      <c r="B101" s="109" t="s">
        <v>402</v>
      </c>
      <c r="C101" s="85" t="str">
        <f>IFERROR(VLOOKUP("Object"&amp;$B101,Descriptions!$A$4:$F$10000,4,FALSE),"add to description tab")</f>
        <v>Land Improvement-Other Constr</v>
      </c>
      <c r="D101" s="76" t="str">
        <f>UPPER(IFERROR(VLOOKUP("Object"&amp;$B101,Descriptions!$A$4:$F$10000,5,FALSE),"add to description tab"))</f>
        <v>CHECK WITH BUDGET ANALYST</v>
      </c>
      <c r="E101" s="76">
        <f>IFERROR(VLOOKUP("Object"&amp;$B101,Descriptions!$A$4:$K$10000,7,FALSE),"add to description tab")</f>
        <v>0</v>
      </c>
      <c r="F101" s="76">
        <f>IFERROR(VLOOKUP("Object"&amp;$B101,Descriptions!$A$4:$K$10000,8,FALSE),"add to description tab")</f>
        <v>0</v>
      </c>
      <c r="G101" s="76">
        <f>IFERROR(VLOOKUP("Object"&amp;$B101,Descriptions!$A$4:$K$10000,9,FALSE),"add to description tab")</f>
        <v>0</v>
      </c>
      <c r="H101" s="76">
        <f>IFERROR(VLOOKUP("Object"&amp;$B101,Descriptions!$A$4:$K$10000,10,FALSE),"add to description tab")</f>
        <v>0</v>
      </c>
      <c r="I101" s="76">
        <f>IFERROR(VLOOKUP("Object"&amp;$B101,Descriptions!$A$4:$K$10000,11,FALSE),"add to description tab")</f>
        <v>0</v>
      </c>
    </row>
    <row r="102" spans="1:9" ht="15" customHeight="1" thickBot="1" x14ac:dyDescent="0.3">
      <c r="A102" s="140"/>
      <c r="B102" s="109" t="s">
        <v>403</v>
      </c>
      <c r="C102" s="85" t="str">
        <f>IFERROR(VLOOKUP("Object"&amp;$B102,Descriptions!$A$4:$F$10000,4,FALSE),"add to description tab")</f>
        <v>Land&amp;Improve-Testing</v>
      </c>
      <c r="D102" s="76" t="str">
        <f>UPPER(IFERROR(VLOOKUP("Object"&amp;$B102,Descriptions!$A$4:$F$10000,5,FALSE),"add to description tab"))</f>
        <v/>
      </c>
      <c r="E102" s="76">
        <f>IFERROR(VLOOKUP("Object"&amp;$B102,Descriptions!$A$4:$K$10000,7,FALSE),"add to description tab")</f>
        <v>0</v>
      </c>
      <c r="F102" s="76">
        <f>IFERROR(VLOOKUP("Object"&amp;$B102,Descriptions!$A$4:$K$10000,8,FALSE),"add to description tab")</f>
        <v>0</v>
      </c>
      <c r="G102" s="76">
        <f>IFERROR(VLOOKUP("Object"&amp;$B102,Descriptions!$A$4:$K$10000,9,FALSE),"add to description tab")</f>
        <v>0</v>
      </c>
      <c r="H102" s="76">
        <f>IFERROR(VLOOKUP("Object"&amp;$B102,Descriptions!$A$4:$K$10000,10,FALSE),"add to description tab")</f>
        <v>0</v>
      </c>
      <c r="I102" s="76">
        <f>IFERROR(VLOOKUP("Object"&amp;$B102,Descriptions!$A$4:$K$10000,11,FALSE),"add to description tab")</f>
        <v>0</v>
      </c>
    </row>
    <row r="103" spans="1:9" ht="15" hidden="1" customHeight="1" thickBot="1" x14ac:dyDescent="0.3">
      <c r="A103" s="139"/>
      <c r="B103" s="109" t="s">
        <v>3588</v>
      </c>
      <c r="C103" s="85" t="str">
        <f>IFERROR(VLOOKUP("Object"&amp;$B103,Descriptions!$A$4:$F$10000,4,FALSE),"add to description tab")</f>
        <v>Land&amp;Improve-DSA Insp</v>
      </c>
      <c r="D103" s="76" t="str">
        <f>UPPER(IFERROR(VLOOKUP("Object"&amp;$B103,Descriptions!$A$4:$F$10000,5,FALSE),"add to description tab"))</f>
        <v>LAND IMPROVEMENT</v>
      </c>
      <c r="E103" s="76">
        <f>IFERROR(VLOOKUP("Object"&amp;$B103,Descriptions!$A$4:$K$10000,7,FALSE),"add to description tab")</f>
        <v>0</v>
      </c>
      <c r="F103" s="76" t="str">
        <f>IFERROR(VLOOKUP("Object"&amp;$B103,Descriptions!$A$4:$K$10000,8,FALSE),"add to description tab")</f>
        <v>X</v>
      </c>
      <c r="G103" s="76" t="str">
        <f>IFERROR(VLOOKUP("Object"&amp;$B103,Descriptions!$A$4:$K$10000,9,FALSE),"add to description tab")</f>
        <v>X</v>
      </c>
      <c r="H103" s="76" t="str">
        <f>IFERROR(VLOOKUP("Object"&amp;$B103,Descriptions!$A$4:$K$10000,10,FALSE),"add to description tab")</f>
        <v>X</v>
      </c>
      <c r="I103" s="76" t="str">
        <f>IFERROR(VLOOKUP("Object"&amp;$B103,Descriptions!$A$4:$K$10000,11,FALSE),"add to description tab")</f>
        <v>X</v>
      </c>
    </row>
    <row r="104" spans="1:9" ht="15" customHeight="1" x14ac:dyDescent="0.25">
      <c r="A104" s="138"/>
      <c r="B104" s="109" t="s">
        <v>404</v>
      </c>
      <c r="C104" s="85" t="str">
        <f>IFERROR(VLOOKUP("Object"&amp;$B104,Descriptions!$A$4:$F$10000,4,FALSE),"add to description tab")</f>
        <v>Buildings/Improve-Buildings</v>
      </c>
      <c r="D104" s="76" t="str">
        <f>UPPER(IFERROR(VLOOKUP("Object"&amp;$B104,Descriptions!$A$4:$F$10000,5,FALSE),"add to description tab"))</f>
        <v>CHECK WITH BUDGET ANALYST</v>
      </c>
      <c r="E104" s="76">
        <f>IFERROR(VLOOKUP("Object"&amp;$B104,Descriptions!$A$4:$K$10000,7,FALSE),"add to description tab")</f>
        <v>0</v>
      </c>
      <c r="F104" s="76">
        <f>IFERROR(VLOOKUP("Object"&amp;$B104,Descriptions!$A$4:$K$10000,8,FALSE),"add to description tab")</f>
        <v>0</v>
      </c>
      <c r="G104" s="76">
        <f>IFERROR(VLOOKUP("Object"&amp;$B104,Descriptions!$A$4:$K$10000,9,FALSE),"add to description tab")</f>
        <v>0</v>
      </c>
      <c r="H104" s="76">
        <f>IFERROR(VLOOKUP("Object"&amp;$B104,Descriptions!$A$4:$K$10000,10,FALSE),"add to description tab")</f>
        <v>0</v>
      </c>
      <c r="I104" s="76">
        <f>IFERROR(VLOOKUP("Object"&amp;$B104,Descriptions!$A$4:$K$10000,11,FALSE),"add to description tab")</f>
        <v>0</v>
      </c>
    </row>
    <row r="105" spans="1:9" ht="15" customHeight="1" x14ac:dyDescent="0.25">
      <c r="A105" s="139"/>
      <c r="B105" s="109" t="s">
        <v>405</v>
      </c>
      <c r="C105" s="85" t="str">
        <f>IFERROR(VLOOKUP("Object"&amp;$B105,Descriptions!$A$4:$F$10000,4,FALSE),"add to description tab")</f>
        <v>Buildings&amp;Improve-Planning</v>
      </c>
      <c r="D105" s="76" t="str">
        <f>UPPER(IFERROR(VLOOKUP("Object"&amp;$B105,Descriptions!$A$4:$F$10000,5,FALSE),"add to description tab"))</f>
        <v>CHECK WITH BUDGET ANALYST</v>
      </c>
      <c r="E105" s="76">
        <f>IFERROR(VLOOKUP("Object"&amp;$B105,Descriptions!$A$4:$K$10000,7,FALSE),"add to description tab")</f>
        <v>0</v>
      </c>
      <c r="F105" s="76">
        <f>IFERROR(VLOOKUP("Object"&amp;$B105,Descriptions!$A$4:$K$10000,8,FALSE),"add to description tab")</f>
        <v>0</v>
      </c>
      <c r="G105" s="76">
        <f>IFERROR(VLOOKUP("Object"&amp;$B105,Descriptions!$A$4:$K$10000,9,FALSE),"add to description tab")</f>
        <v>0</v>
      </c>
      <c r="H105" s="76">
        <f>IFERROR(VLOOKUP("Object"&amp;$B105,Descriptions!$A$4:$K$10000,10,FALSE),"add to description tab")</f>
        <v>0</v>
      </c>
      <c r="I105" s="76">
        <f>IFERROR(VLOOKUP("Object"&amp;$B105,Descriptions!$A$4:$K$10000,11,FALSE),"add to description tab")</f>
        <v>0</v>
      </c>
    </row>
    <row r="106" spans="1:9" ht="15" customHeight="1" x14ac:dyDescent="0.25">
      <c r="A106" s="139"/>
      <c r="B106" s="109" t="s">
        <v>406</v>
      </c>
      <c r="C106" s="85" t="str">
        <f>IFERROR(VLOOKUP("Object"&amp;$B106,Descriptions!$A$4:$F$10000,4,FALSE),"add to description tab")</f>
        <v>Buildings&amp;Improve-ReimArch</v>
      </c>
      <c r="D106" s="76" t="str">
        <f>UPPER(IFERROR(VLOOKUP("Object"&amp;$B106,Descriptions!$A$4:$F$10000,5,FALSE),"add to description tab"))</f>
        <v>CHECK WITH BUDGET ANALYST</v>
      </c>
      <c r="E106" s="76">
        <f>IFERROR(VLOOKUP("Object"&amp;$B106,Descriptions!$A$4:$K$10000,7,FALSE),"add to description tab")</f>
        <v>0</v>
      </c>
      <c r="F106" s="76">
        <f>IFERROR(VLOOKUP("Object"&amp;$B106,Descriptions!$A$4:$K$10000,8,FALSE),"add to description tab")</f>
        <v>0</v>
      </c>
      <c r="G106" s="76">
        <f>IFERROR(VLOOKUP("Object"&amp;$B106,Descriptions!$A$4:$K$10000,9,FALSE),"add to description tab")</f>
        <v>0</v>
      </c>
      <c r="H106" s="76">
        <f>IFERROR(VLOOKUP("Object"&amp;$B106,Descriptions!$A$4:$K$10000,10,FALSE),"add to description tab")</f>
        <v>0</v>
      </c>
      <c r="I106" s="76">
        <f>IFERROR(VLOOKUP("Object"&amp;$B106,Descriptions!$A$4:$K$10000,11,FALSE),"add to description tab")</f>
        <v>0</v>
      </c>
    </row>
    <row r="107" spans="1:9" ht="15" customHeight="1" x14ac:dyDescent="0.25">
      <c r="A107" s="139"/>
      <c r="B107" s="109" t="s">
        <v>407</v>
      </c>
      <c r="C107" s="85" t="str">
        <f>IFERROR(VLOOKUP("Object"&amp;$B107,Descriptions!$A$4:$F$10000,4,FALSE),"add to description tab")</f>
        <v>Buildings&amp;Improve-ArchFees</v>
      </c>
      <c r="D107" s="76" t="str">
        <f>UPPER(IFERROR(VLOOKUP("Object"&amp;$B107,Descriptions!$A$4:$F$10000,5,FALSE),"add to description tab"))</f>
        <v>CHECK WITH BUDGET ANALYST</v>
      </c>
      <c r="E107" s="76">
        <f>IFERROR(VLOOKUP("Object"&amp;$B107,Descriptions!$A$4:$K$10000,7,FALSE),"add to description tab")</f>
        <v>0</v>
      </c>
      <c r="F107" s="76">
        <f>IFERROR(VLOOKUP("Object"&amp;$B107,Descriptions!$A$4:$K$10000,8,FALSE),"add to description tab")</f>
        <v>0</v>
      </c>
      <c r="G107" s="76">
        <f>IFERROR(VLOOKUP("Object"&amp;$B107,Descriptions!$A$4:$K$10000,9,FALSE),"add to description tab")</f>
        <v>0</v>
      </c>
      <c r="H107" s="76">
        <f>IFERROR(VLOOKUP("Object"&amp;$B107,Descriptions!$A$4:$K$10000,10,FALSE),"add to description tab")</f>
        <v>0</v>
      </c>
      <c r="I107" s="76">
        <f>IFERROR(VLOOKUP("Object"&amp;$B107,Descriptions!$A$4:$K$10000,11,FALSE),"add to description tab")</f>
        <v>0</v>
      </c>
    </row>
    <row r="108" spans="1:9" ht="15" customHeight="1" x14ac:dyDescent="0.25">
      <c r="A108" s="139"/>
      <c r="B108" s="109" t="s">
        <v>408</v>
      </c>
      <c r="C108" s="85" t="str">
        <f>IFERROR(VLOOKUP("Object"&amp;$B108,Descriptions!$A$4:$F$10000,4,FALSE),"add to description tab")</f>
        <v>Buildings&amp;Improve-InspFee</v>
      </c>
      <c r="D108" s="76" t="str">
        <f>UPPER(IFERROR(VLOOKUP("Object"&amp;$B108,Descriptions!$A$4:$F$10000,5,FALSE),"add to description tab"))</f>
        <v>CHECK WITH BUDGET ANALYST</v>
      </c>
      <c r="E108" s="76">
        <f>IFERROR(VLOOKUP("Object"&amp;$B108,Descriptions!$A$4:$K$10000,7,FALSE),"add to description tab")</f>
        <v>0</v>
      </c>
      <c r="F108" s="76">
        <f>IFERROR(VLOOKUP("Object"&amp;$B108,Descriptions!$A$4:$K$10000,8,FALSE),"add to description tab")</f>
        <v>0</v>
      </c>
      <c r="G108" s="76">
        <f>IFERROR(VLOOKUP("Object"&amp;$B108,Descriptions!$A$4:$K$10000,9,FALSE),"add to description tab")</f>
        <v>0</v>
      </c>
      <c r="H108" s="76">
        <f>IFERROR(VLOOKUP("Object"&amp;$B108,Descriptions!$A$4:$K$10000,10,FALSE),"add to description tab")</f>
        <v>0</v>
      </c>
      <c r="I108" s="76">
        <f>IFERROR(VLOOKUP("Object"&amp;$B108,Descriptions!$A$4:$K$10000,11,FALSE),"add to description tab")</f>
        <v>0</v>
      </c>
    </row>
    <row r="109" spans="1:9" ht="15" customHeight="1" x14ac:dyDescent="0.25">
      <c r="A109" s="139"/>
      <c r="B109" s="109" t="s">
        <v>409</v>
      </c>
      <c r="C109" s="85" t="str">
        <f>IFERROR(VLOOKUP("Object"&amp;$B109,Descriptions!$A$4:$F$10000,4,FALSE),"add to description tab")</f>
        <v>Buildings&amp;Improve-Other</v>
      </c>
      <c r="D109" s="76" t="str">
        <f>UPPER(IFERROR(VLOOKUP("Object"&amp;$B109,Descriptions!$A$4:$F$10000,5,FALSE),"add to description tab"))</f>
        <v>CHECK WITH BUDGET ANALYST</v>
      </c>
      <c r="E109" s="76">
        <f>IFERROR(VLOOKUP("Object"&amp;$B109,Descriptions!$A$4:$K$10000,7,FALSE),"add to description tab")</f>
        <v>0</v>
      </c>
      <c r="F109" s="76">
        <f>IFERROR(VLOOKUP("Object"&amp;$B109,Descriptions!$A$4:$K$10000,8,FALSE),"add to description tab")</f>
        <v>0</v>
      </c>
      <c r="G109" s="76">
        <f>IFERROR(VLOOKUP("Object"&amp;$B109,Descriptions!$A$4:$K$10000,9,FALSE),"add to description tab")</f>
        <v>0</v>
      </c>
      <c r="H109" s="76">
        <f>IFERROR(VLOOKUP("Object"&amp;$B109,Descriptions!$A$4:$K$10000,10,FALSE),"add to description tab")</f>
        <v>0</v>
      </c>
      <c r="I109" s="76">
        <f>IFERROR(VLOOKUP("Object"&amp;$B109,Descriptions!$A$4:$K$10000,11,FALSE),"add to description tab")</f>
        <v>0</v>
      </c>
    </row>
    <row r="110" spans="1:9" ht="15" customHeight="1" x14ac:dyDescent="0.25">
      <c r="A110" s="139"/>
      <c r="B110" s="109" t="s">
        <v>410</v>
      </c>
      <c r="C110" s="85" t="str">
        <f>IFERROR(VLOOKUP("Object"&amp;$B110,Descriptions!$A$4:$F$10000,4,FALSE),"add to description tab")</f>
        <v>Buildings&amp;Improve-Mngment Fees</v>
      </c>
      <c r="D110" s="76" t="str">
        <f>UPPER(IFERROR(VLOOKUP("Object"&amp;$B110,Descriptions!$A$4:$F$10000,5,FALSE),"add to description tab"))</f>
        <v>CHECK WITH BUDGET ANALYST</v>
      </c>
      <c r="E110" s="76">
        <f>IFERROR(VLOOKUP("Object"&amp;$B110,Descriptions!$A$4:$K$10000,7,FALSE),"add to description tab")</f>
        <v>0</v>
      </c>
      <c r="F110" s="76">
        <f>IFERROR(VLOOKUP("Object"&amp;$B110,Descriptions!$A$4:$K$10000,8,FALSE),"add to description tab")</f>
        <v>0</v>
      </c>
      <c r="G110" s="76">
        <f>IFERROR(VLOOKUP("Object"&amp;$B110,Descriptions!$A$4:$K$10000,9,FALSE),"add to description tab")</f>
        <v>0</v>
      </c>
      <c r="H110" s="76">
        <f>IFERROR(VLOOKUP("Object"&amp;$B110,Descriptions!$A$4:$K$10000,10,FALSE),"add to description tab")</f>
        <v>0</v>
      </c>
      <c r="I110" s="76">
        <f>IFERROR(VLOOKUP("Object"&amp;$B110,Descriptions!$A$4:$K$10000,11,FALSE),"add to description tab")</f>
        <v>0</v>
      </c>
    </row>
    <row r="111" spans="1:9" ht="15" customHeight="1" x14ac:dyDescent="0.25">
      <c r="A111" s="139"/>
      <c r="B111" s="109" t="s">
        <v>411</v>
      </c>
      <c r="C111" s="85" t="str">
        <f>IFERROR(VLOOKUP("Object"&amp;$B111,Descriptions!$A$4:$F$10000,4,FALSE),"add to description tab")</f>
        <v>Buildings&amp;Improve-Other Constr</v>
      </c>
      <c r="D111" s="76" t="str">
        <f>UPPER(IFERROR(VLOOKUP("Object"&amp;$B111,Descriptions!$A$4:$F$10000,5,FALSE),"add to description tab"))</f>
        <v>CHECK WITH BUDGET ANALYST</v>
      </c>
      <c r="E111" s="76">
        <f>IFERROR(VLOOKUP("Object"&amp;$B111,Descriptions!$A$4:$K$10000,7,FALSE),"add to description tab")</f>
        <v>0</v>
      </c>
      <c r="F111" s="76">
        <f>IFERROR(VLOOKUP("Object"&amp;$B111,Descriptions!$A$4:$K$10000,8,FALSE),"add to description tab")</f>
        <v>0</v>
      </c>
      <c r="G111" s="76">
        <f>IFERROR(VLOOKUP("Object"&amp;$B111,Descriptions!$A$4:$K$10000,9,FALSE),"add to description tab")</f>
        <v>0</v>
      </c>
      <c r="H111" s="76">
        <f>IFERROR(VLOOKUP("Object"&amp;$B111,Descriptions!$A$4:$K$10000,10,FALSE),"add to description tab")</f>
        <v>0</v>
      </c>
      <c r="I111" s="76">
        <f>IFERROR(VLOOKUP("Object"&amp;$B111,Descriptions!$A$4:$K$10000,11,FALSE),"add to description tab")</f>
        <v>0</v>
      </c>
    </row>
    <row r="112" spans="1:9" ht="15" customHeight="1" x14ac:dyDescent="0.25">
      <c r="A112" s="139"/>
      <c r="B112" s="109" t="s">
        <v>412</v>
      </c>
      <c r="C112" s="85" t="str">
        <f>IFERROR(VLOOKUP("Object"&amp;$B112,Descriptions!$A$4:$F$10000,4,FALSE),"add to description tab")</f>
        <v>Buildings&amp;Improve-Testing</v>
      </c>
      <c r="D112" s="76" t="str">
        <f>UPPER(IFERROR(VLOOKUP("Object"&amp;$B112,Descriptions!$A$4:$F$10000,5,FALSE),"add to description tab"))</f>
        <v>CHECK WITH BUDGET ANALYST</v>
      </c>
      <c r="E112" s="76">
        <f>IFERROR(VLOOKUP("Object"&amp;$B112,Descriptions!$A$4:$K$10000,7,FALSE),"add to description tab")</f>
        <v>0</v>
      </c>
      <c r="F112" s="76">
        <f>IFERROR(VLOOKUP("Object"&amp;$B112,Descriptions!$A$4:$K$10000,8,FALSE),"add to description tab")</f>
        <v>0</v>
      </c>
      <c r="G112" s="76">
        <f>IFERROR(VLOOKUP("Object"&amp;$B112,Descriptions!$A$4:$K$10000,9,FALSE),"add to description tab")</f>
        <v>0</v>
      </c>
      <c r="H112" s="76">
        <f>IFERROR(VLOOKUP("Object"&amp;$B112,Descriptions!$A$4:$K$10000,10,FALSE),"add to description tab")</f>
        <v>0</v>
      </c>
      <c r="I112" s="76">
        <f>IFERROR(VLOOKUP("Object"&amp;$B112,Descriptions!$A$4:$K$10000,11,FALSE),"add to description tab")</f>
        <v>0</v>
      </c>
    </row>
    <row r="113" spans="1:9" ht="15" customHeight="1" x14ac:dyDescent="0.25">
      <c r="A113" s="139"/>
      <c r="B113" s="109" t="s">
        <v>413</v>
      </c>
      <c r="C113" s="85" t="str">
        <f>IFERROR(VLOOKUP("Object"&amp;$B113,Descriptions!$A$4:$F$10000,4,FALSE),"add to description tab")</f>
        <v>Buildings&amp;Improve-DSA Insp</v>
      </c>
      <c r="D113" s="76" t="str">
        <f>UPPER(IFERROR(VLOOKUP("Object"&amp;$B113,Descriptions!$A$4:$F$10000,5,FALSE),"add to description tab"))</f>
        <v>CHECK WITH BUDGET ANALYST</v>
      </c>
      <c r="E113" s="76">
        <f>IFERROR(VLOOKUP("Object"&amp;$B113,Descriptions!$A$4:$K$10000,7,FALSE),"add to description tab")</f>
        <v>0</v>
      </c>
      <c r="F113" s="76">
        <f>IFERROR(VLOOKUP("Object"&amp;$B113,Descriptions!$A$4:$K$10000,8,FALSE),"add to description tab")</f>
        <v>0</v>
      </c>
      <c r="G113" s="76">
        <f>IFERROR(VLOOKUP("Object"&amp;$B113,Descriptions!$A$4:$K$10000,9,FALSE),"add to description tab")</f>
        <v>0</v>
      </c>
      <c r="H113" s="76">
        <f>IFERROR(VLOOKUP("Object"&amp;$B113,Descriptions!$A$4:$K$10000,10,FALSE),"add to description tab")</f>
        <v>0</v>
      </c>
      <c r="I113" s="76">
        <f>IFERROR(VLOOKUP("Object"&amp;$B113,Descriptions!$A$4:$K$10000,11,FALSE),"add to description tab")</f>
        <v>0</v>
      </c>
    </row>
    <row r="114" spans="1:9" ht="15" customHeight="1" x14ac:dyDescent="0.25">
      <c r="A114" s="139"/>
      <c r="B114" s="109" t="s">
        <v>132</v>
      </c>
      <c r="C114" s="85" t="str">
        <f>IFERROR(VLOOKUP("Object"&amp;$B114,Descriptions!$A$4:$F$10000,4,FALSE),"add to description tab")</f>
        <v>Books/Media for New School</v>
      </c>
      <c r="D114" s="76" t="str">
        <f>UPPER(IFERROR(VLOOKUP("Object"&amp;$B114,Descriptions!$A$4:$F$10000,5,FALSE),"add to description tab"))</f>
        <v/>
      </c>
      <c r="E114" s="76">
        <f>IFERROR(VLOOKUP("Object"&amp;$B114,Descriptions!$A$4:$K$10000,7,FALSE),"add to description tab")</f>
        <v>0</v>
      </c>
      <c r="F114" s="76">
        <f>IFERROR(VLOOKUP("Object"&amp;$B114,Descriptions!$A$4:$K$10000,8,FALSE),"add to description tab")</f>
        <v>0</v>
      </c>
      <c r="G114" s="76">
        <f>IFERROR(VLOOKUP("Object"&amp;$B114,Descriptions!$A$4:$K$10000,9,FALSE),"add to description tab")</f>
        <v>0</v>
      </c>
      <c r="H114" s="76">
        <f>IFERROR(VLOOKUP("Object"&amp;$B114,Descriptions!$A$4:$K$10000,10,FALSE),"add to description tab")</f>
        <v>0</v>
      </c>
      <c r="I114" s="76">
        <f>IFERROR(VLOOKUP("Object"&amp;$B114,Descriptions!$A$4:$K$10000,11,FALSE),"add to description tab")</f>
        <v>0</v>
      </c>
    </row>
    <row r="115" spans="1:9" ht="15" customHeight="1" x14ac:dyDescent="0.25">
      <c r="A115" s="139"/>
      <c r="B115" s="109" t="s">
        <v>414</v>
      </c>
      <c r="C115" s="85" t="str">
        <f>IFERROR(VLOOKUP("Object"&amp;$B115,Descriptions!$A$4:$F$10000,4,FALSE),"add to description tab")</f>
        <v>Equipment &gt;$5,000</v>
      </c>
      <c r="D115" s="76" t="str">
        <f>UPPER(IFERROR(VLOOKUP("Object"&amp;$B115,Descriptions!$A$4:$F$10000,5,FALSE),"add to description tab"))</f>
        <v>IDENTIFY EQUIPMENT PURCHASED</v>
      </c>
      <c r="E115" s="76">
        <f>IFERROR(VLOOKUP("Object"&amp;$B115,Descriptions!$A$4:$K$10000,7,FALSE),"add to description tab")</f>
        <v>0</v>
      </c>
      <c r="F115" s="76">
        <f>IFERROR(VLOOKUP("Object"&amp;$B115,Descriptions!$A$4:$K$10000,8,FALSE),"add to description tab")</f>
        <v>0</v>
      </c>
      <c r="G115" s="76">
        <f>IFERROR(VLOOKUP("Object"&amp;$B115,Descriptions!$A$4:$K$10000,9,FALSE),"add to description tab")</f>
        <v>0</v>
      </c>
      <c r="H115" s="76">
        <f>IFERROR(VLOOKUP("Object"&amp;$B115,Descriptions!$A$4:$K$10000,10,FALSE),"add to description tab")</f>
        <v>0</v>
      </c>
      <c r="I115" s="76">
        <f>IFERROR(VLOOKUP("Object"&amp;$B115,Descriptions!$A$4:$K$10000,11,FALSE),"add to description tab")</f>
        <v>0</v>
      </c>
    </row>
    <row r="116" spans="1:9" ht="15" customHeight="1" x14ac:dyDescent="0.25">
      <c r="A116" s="139"/>
      <c r="B116" s="109" t="s">
        <v>415</v>
      </c>
      <c r="C116" s="85" t="str">
        <f>IFERROR(VLOOKUP("Object"&amp;$B116,Descriptions!$A$4:$F$10000,4,FALSE),"add to description tab")</f>
        <v>Capitalized Equip  IT/Tech &gt;$5,000</v>
      </c>
      <c r="D116" s="76" t="str">
        <f>UPPER(IFERROR(VLOOKUP("Object"&amp;$B116,Descriptions!$A$4:$F$10000,5,FALSE),"add to description tab"))</f>
        <v>IDENTIFY EQUIPMENT PURCHASED</v>
      </c>
      <c r="E116" s="76">
        <f>IFERROR(VLOOKUP("Object"&amp;$B116,Descriptions!$A$4:$K$10000,7,FALSE),"add to description tab")</f>
        <v>0</v>
      </c>
      <c r="F116" s="76">
        <f>IFERROR(VLOOKUP("Object"&amp;$B116,Descriptions!$A$4:$K$10000,8,FALSE),"add to description tab")</f>
        <v>0</v>
      </c>
      <c r="G116" s="76">
        <f>IFERROR(VLOOKUP("Object"&amp;$B116,Descriptions!$A$4:$K$10000,9,FALSE),"add to description tab")</f>
        <v>0</v>
      </c>
      <c r="H116" s="76">
        <f>IFERROR(VLOOKUP("Object"&amp;$B116,Descriptions!$A$4:$K$10000,10,FALSE),"add to description tab")</f>
        <v>0</v>
      </c>
      <c r="I116" s="76">
        <f>IFERROR(VLOOKUP("Object"&amp;$B116,Descriptions!$A$4:$K$10000,11,FALSE),"add to description tab")</f>
        <v>0</v>
      </c>
    </row>
    <row r="117" spans="1:9" ht="15" customHeight="1" x14ac:dyDescent="0.25">
      <c r="A117" s="139"/>
      <c r="B117" s="109" t="s">
        <v>138</v>
      </c>
      <c r="C117" s="85" t="str">
        <f>IFERROR(VLOOKUP("Object"&amp;$B117,Descriptions!$A$4:$F$10000,4,FALSE),"add to description tab")</f>
        <v>Equipment-Replacement &gt;$5,000</v>
      </c>
      <c r="D117" s="76" t="str">
        <f>UPPER(IFERROR(VLOOKUP("Object"&amp;$B117,Descriptions!$A$4:$F$10000,5,FALSE),"add to description tab"))</f>
        <v>IDENTIFY EQUIPMENT REPLACED</v>
      </c>
      <c r="E117" s="76">
        <f>IFERROR(VLOOKUP("Object"&amp;$B117,Descriptions!$A$4:$K$10000,7,FALSE),"add to description tab")</f>
        <v>0</v>
      </c>
      <c r="F117" s="76">
        <f>IFERROR(VLOOKUP("Object"&amp;$B117,Descriptions!$A$4:$K$10000,8,FALSE),"add to description tab")</f>
        <v>0</v>
      </c>
      <c r="G117" s="76">
        <f>IFERROR(VLOOKUP("Object"&amp;$B117,Descriptions!$A$4:$K$10000,9,FALSE),"add to description tab")</f>
        <v>0</v>
      </c>
      <c r="H117" s="76">
        <f>IFERROR(VLOOKUP("Object"&amp;$B117,Descriptions!$A$4:$K$10000,10,FALSE),"add to description tab")</f>
        <v>0</v>
      </c>
      <c r="I117" s="76">
        <f>IFERROR(VLOOKUP("Object"&amp;$B117,Descriptions!$A$4:$K$10000,11,FALSE),"add to description tab")</f>
        <v>0</v>
      </c>
    </row>
    <row r="118" spans="1:9" ht="15" customHeight="1" x14ac:dyDescent="0.25">
      <c r="A118" s="139"/>
      <c r="B118" s="109" t="s">
        <v>416</v>
      </c>
      <c r="C118" s="85" t="str">
        <f>IFERROR(VLOOKUP("Object"&amp;$B118,Descriptions!$A$4:$F$10000,4,FALSE),"add to description tab")</f>
        <v>Replacement Equip  IT/Tech &gt;$5,000</v>
      </c>
      <c r="D118" s="76" t="str">
        <f>UPPER(IFERROR(VLOOKUP("Object"&amp;$B118,Descriptions!$A$4:$F$10000,5,FALSE),"add to description tab"))</f>
        <v>IDENTIFY EQUIPMENT REPLACED</v>
      </c>
      <c r="E118" s="76">
        <f>IFERROR(VLOOKUP("Object"&amp;$B118,Descriptions!$A$4:$K$10000,7,FALSE),"add to description tab")</f>
        <v>0</v>
      </c>
      <c r="F118" s="76">
        <f>IFERROR(VLOOKUP("Object"&amp;$B118,Descriptions!$A$4:$K$10000,8,FALSE),"add to description tab")</f>
        <v>0</v>
      </c>
      <c r="G118" s="76">
        <f>IFERROR(VLOOKUP("Object"&amp;$B118,Descriptions!$A$4:$K$10000,9,FALSE),"add to description tab")</f>
        <v>0</v>
      </c>
      <c r="H118" s="76">
        <f>IFERROR(VLOOKUP("Object"&amp;$B118,Descriptions!$A$4:$K$10000,10,FALSE),"add to description tab")</f>
        <v>0</v>
      </c>
      <c r="I118" s="76">
        <f>IFERROR(VLOOKUP("Object"&amp;$B118,Descriptions!$A$4:$K$10000,11,FALSE),"add to description tab")</f>
        <v>0</v>
      </c>
    </row>
    <row r="119" spans="1:9" ht="15" customHeight="1" thickBot="1" x14ac:dyDescent="0.3">
      <c r="A119" s="140"/>
      <c r="B119" s="109" t="s">
        <v>3890</v>
      </c>
      <c r="C119" s="85" t="str">
        <f>IFERROR(VLOOKUP("Object"&amp;$B119,Descriptions!$A$4:$F$10000,4,FALSE),"add to description tab")</f>
        <v>Lease Assets</v>
      </c>
      <c r="D119" s="76" t="str">
        <f>UPPER(IFERROR(VLOOKUP("Object"&amp;$B119,Descriptions!$A$4:$F$10000,5,FALSE),"add to description tab"))</f>
        <v>LEASE ASSETS</v>
      </c>
      <c r="E119" s="76">
        <f>IFERROR(VLOOKUP("Object"&amp;$B119,Descriptions!$A$4:$K$10000,7,FALSE),"add to description tab")</f>
        <v>0</v>
      </c>
      <c r="F119" s="76">
        <f>IFERROR(VLOOKUP("Object"&amp;$B119,Descriptions!$A$4:$K$10000,8,FALSE),"add to description tab")</f>
        <v>0</v>
      </c>
      <c r="G119" s="76">
        <f>IFERROR(VLOOKUP("Object"&amp;$B119,Descriptions!$A$4:$K$10000,9,FALSE),"add to description tab")</f>
        <v>0</v>
      </c>
      <c r="H119" s="76">
        <f>IFERROR(VLOOKUP("Object"&amp;$B119,Descriptions!$A$4:$K$10000,10,FALSE),"add to description tab")</f>
        <v>0</v>
      </c>
      <c r="I119" s="76">
        <f>IFERROR(VLOOKUP("Object"&amp;$B119,Descriptions!$A$4:$K$10000,11,FALSE),"add to description tab")</f>
        <v>0</v>
      </c>
    </row>
    <row r="120" spans="1:9" ht="15" customHeight="1" thickBot="1" x14ac:dyDescent="0.3">
      <c r="A120" s="139"/>
      <c r="B120" s="109" t="s">
        <v>4054</v>
      </c>
      <c r="C120" s="85" t="str">
        <f>IFERROR(VLOOKUP("Object"&amp;$B120,Descriptions!$A$4:$F$10000,4,FALSE),"add to description tab")</f>
        <v>SUBSCRIPTION ASSETS</v>
      </c>
      <c r="D120" s="76" t="str">
        <f>UPPER(IFERROR(VLOOKUP("Object"&amp;$B120,Descriptions!$A$4:$F$10000,5,FALSE),"add to description tab"))</f>
        <v>SUBSCRIPTION ASSETS</v>
      </c>
      <c r="E120" s="76">
        <f>IFERROR(VLOOKUP("Object"&amp;$B120,Descriptions!$A$4:$K$10000,7,FALSE),"add to description tab")</f>
        <v>0</v>
      </c>
      <c r="F120" s="76">
        <f>IFERROR(VLOOKUP("Object"&amp;$B120,Descriptions!$A$4:$K$10000,8,FALSE),"add to description tab")</f>
        <v>0</v>
      </c>
      <c r="G120" s="76">
        <f>IFERROR(VLOOKUP("Object"&amp;$B120,Descriptions!$A$4:$K$10000,9,FALSE),"add to description tab")</f>
        <v>0</v>
      </c>
      <c r="H120" s="76">
        <f>IFERROR(VLOOKUP("Object"&amp;$B120,Descriptions!$A$4:$K$10000,10,FALSE),"add to description tab")</f>
        <v>0</v>
      </c>
      <c r="I120" s="76">
        <f>IFERROR(VLOOKUP("Object"&amp;$B120,Descriptions!$A$4:$K$10000,11,FALSE),"add to description tab")</f>
        <v>0</v>
      </c>
    </row>
    <row r="121" spans="1:9" ht="15" hidden="1" customHeight="1" thickBot="1" x14ac:dyDescent="0.3">
      <c r="A121" s="113"/>
      <c r="B121" s="109" t="s">
        <v>417</v>
      </c>
      <c r="C121" s="85"/>
      <c r="D121" s="76" t="str">
        <f>UPPER(IFERROR(VLOOKUP("Object"&amp;$B121,Descriptions!$A$4:$F$10000,5,FALSE),"add to description tab"))</f>
        <v/>
      </c>
      <c r="E121" s="76">
        <f>IFERROR(VLOOKUP("Object"&amp;$B121,Descriptions!$A$4:$K$10000,7,FALSE),"add to description tab")</f>
        <v>0</v>
      </c>
      <c r="F121" s="76" t="str">
        <f>IFERROR(VLOOKUP("Object"&amp;$B121,Descriptions!$A$4:$K$10000,8,FALSE),"add to description tab")</f>
        <v>X</v>
      </c>
      <c r="G121" s="76" t="str">
        <f>IFERROR(VLOOKUP("Object"&amp;$B121,Descriptions!$A$4:$K$10000,9,FALSE),"add to description tab")</f>
        <v>X</v>
      </c>
      <c r="H121" s="76" t="str">
        <f>IFERROR(VLOOKUP("Object"&amp;$B121,Descriptions!$A$4:$K$10000,10,FALSE),"add to description tab")</f>
        <v>X</v>
      </c>
      <c r="I121" s="76" t="str">
        <f>IFERROR(VLOOKUP("Object"&amp;$B121,Descriptions!$A$4:$K$10000,11,FALSE),"add to description tab")</f>
        <v>X</v>
      </c>
    </row>
    <row r="122" spans="1:9" ht="15" hidden="1" customHeight="1" x14ac:dyDescent="0.3">
      <c r="A122" s="150" t="s">
        <v>4036</v>
      </c>
      <c r="B122" s="105" t="s">
        <v>418</v>
      </c>
      <c r="C122" s="106" t="str">
        <f>IFERROR(VLOOKUP("Object"&amp;$B122,Descriptions!$A$4:$F$10000,4,FALSE),"add to description tab")</f>
        <v>Other Outgo</v>
      </c>
      <c r="D122" s="76" t="str">
        <f>UPPER(IFERROR(VLOOKUP("Object"&amp;$B122,Descriptions!$A$4:$F$10000,5,FALSE),"add to description tab"))</f>
        <v/>
      </c>
      <c r="E122" s="76">
        <f>IFERROR(VLOOKUP("Object"&amp;$B122,Descriptions!$A$4:$K$10000,7,FALSE),"add to description tab")</f>
        <v>0</v>
      </c>
      <c r="F122" s="76" t="str">
        <f>IFERROR(VLOOKUP("Object"&amp;$B122,Descriptions!$A$4:$K$10000,8,FALSE),"add to description tab")</f>
        <v>X</v>
      </c>
      <c r="G122" s="76" t="str">
        <f>IFERROR(VLOOKUP("Object"&amp;$B122,Descriptions!$A$4:$K$10000,9,FALSE),"add to description tab")</f>
        <v>X</v>
      </c>
      <c r="H122" s="76" t="str">
        <f>IFERROR(VLOOKUP("Object"&amp;$B122,Descriptions!$A$4:$K$10000,10,FALSE),"add to description tab")</f>
        <v>X</v>
      </c>
      <c r="I122" s="76" t="str">
        <f>IFERROR(VLOOKUP("Object"&amp;$B122,Descriptions!$A$4:$K$10000,11,FALSE),"add to description tab")</f>
        <v>X</v>
      </c>
    </row>
    <row r="123" spans="1:9" ht="15" hidden="1" customHeight="1" x14ac:dyDescent="0.3">
      <c r="A123" s="139"/>
      <c r="B123" s="109" t="s">
        <v>213</v>
      </c>
      <c r="C123" s="85" t="str">
        <f>IFERROR(VLOOKUP("Object"&amp;$B123,Descriptions!$A$4:$F$10000,4,FALSE),"add to description tab")</f>
        <v>Tuition</v>
      </c>
      <c r="D123" s="76" t="str">
        <f>UPPER(IFERROR(VLOOKUP("Object"&amp;$B123,Descriptions!$A$4:$F$10000,5,FALSE),"add to description tab"))</f>
        <v/>
      </c>
      <c r="E123" s="76">
        <f>IFERROR(VLOOKUP("Object"&amp;$B123,Descriptions!$A$4:$K$10000,7,FALSE),"add to description tab")</f>
        <v>0</v>
      </c>
      <c r="F123" s="76" t="str">
        <f>IFERROR(VLOOKUP("Object"&amp;$B123,Descriptions!$A$4:$K$10000,8,FALSE),"add to description tab")</f>
        <v>X</v>
      </c>
      <c r="G123" s="76" t="str">
        <f>IFERROR(VLOOKUP("Object"&amp;$B123,Descriptions!$A$4:$K$10000,9,FALSE),"add to description tab")</f>
        <v>X</v>
      </c>
      <c r="H123" s="76" t="str">
        <f>IFERROR(VLOOKUP("Object"&amp;$B123,Descriptions!$A$4:$K$10000,10,FALSE),"add to description tab")</f>
        <v>X</v>
      </c>
      <c r="I123" s="76" t="str">
        <f>IFERROR(VLOOKUP("Object"&amp;$B123,Descriptions!$A$4:$K$10000,11,FALSE),"add to description tab")</f>
        <v>X</v>
      </c>
    </row>
    <row r="124" spans="1:9" ht="15" hidden="1" customHeight="1" thickBot="1" x14ac:dyDescent="0.3">
      <c r="A124" s="139"/>
      <c r="B124" s="109" t="s">
        <v>419</v>
      </c>
      <c r="C124" s="85" t="str">
        <f>IFERROR(VLOOKUP("Object"&amp;$B124,Descriptions!$A$4:$F$10000,4,FALSE),"add to description tab")</f>
        <v>State Special Schools</v>
      </c>
      <c r="D124" s="76" t="str">
        <f>UPPER(IFERROR(VLOOKUP("Object"&amp;$B124,Descriptions!$A$4:$F$10000,5,FALSE),"add to description tab"))</f>
        <v/>
      </c>
      <c r="E124" s="76">
        <f>IFERROR(VLOOKUP("Object"&amp;$B124,Descriptions!$A$4:$K$10000,7,FALSE),"add to description tab")</f>
        <v>0</v>
      </c>
      <c r="F124" s="76" t="str">
        <f>IFERROR(VLOOKUP("Object"&amp;$B124,Descriptions!$A$4:$K$10000,8,FALSE),"add to description tab")</f>
        <v>X</v>
      </c>
      <c r="G124" s="76" t="str">
        <f>IFERROR(VLOOKUP("Object"&amp;$B124,Descriptions!$A$4:$K$10000,9,FALSE),"add to description tab")</f>
        <v>X</v>
      </c>
      <c r="H124" s="76" t="str">
        <f>IFERROR(VLOOKUP("Object"&amp;$B124,Descriptions!$A$4:$K$10000,10,FALSE),"add to description tab")</f>
        <v>X</v>
      </c>
      <c r="I124" s="76" t="str">
        <f>IFERROR(VLOOKUP("Object"&amp;$B124,Descriptions!$A$4:$K$10000,11,FALSE),"add to description tab")</f>
        <v>X</v>
      </c>
    </row>
    <row r="125" spans="1:9" ht="15" customHeight="1" thickBot="1" x14ac:dyDescent="0.3">
      <c r="A125" s="151"/>
      <c r="B125" s="109" t="s">
        <v>420</v>
      </c>
      <c r="C125" s="85" t="str">
        <f>IFERROR(VLOOKUP("Object"&amp;$B125,Descriptions!$A$4:$F$10000,4,FALSE),"add to description tab")</f>
        <v>Tuition</v>
      </c>
      <c r="D125" s="76" t="str">
        <f>UPPER(IFERROR(VLOOKUP("Object"&amp;$B125,Descriptions!$A$4:$F$10000,5,FALSE),"add to description tab"))</f>
        <v/>
      </c>
      <c r="E125" s="76">
        <f>IFERROR(VLOOKUP("Object"&amp;$B125,Descriptions!$A$4:$K$10000,7,FALSE),"add to description tab")</f>
        <v>0</v>
      </c>
      <c r="F125" s="76">
        <f>IFERROR(VLOOKUP("Object"&amp;$B125,Descriptions!$A$4:$K$10000,8,FALSE),"add to description tab")</f>
        <v>0</v>
      </c>
      <c r="G125" s="76">
        <f>IFERROR(VLOOKUP("Object"&amp;$B125,Descriptions!$A$4:$K$10000,9,FALSE),"add to description tab")</f>
        <v>0</v>
      </c>
      <c r="H125" s="76">
        <f>IFERROR(VLOOKUP("Object"&amp;$B125,Descriptions!$A$4:$K$10000,10,FALSE),"add to description tab")</f>
        <v>0</v>
      </c>
      <c r="I125" s="76">
        <f>IFERROR(VLOOKUP("Object"&amp;$B125,Descriptions!$A$4:$K$10000,11,FALSE),"add to description tab")</f>
        <v>0</v>
      </c>
    </row>
    <row r="126" spans="1:9" ht="15" hidden="1" customHeight="1" x14ac:dyDescent="0.3">
      <c r="A126" s="139"/>
      <c r="B126" s="109" t="s">
        <v>421</v>
      </c>
      <c r="C126" s="85" t="str">
        <f>IFERROR(VLOOKUP("Object"&amp;$B126,Descriptions!$A$4:$F$10000,4,FALSE),"add to description tab")</f>
        <v>Other Tuition ExcessCosts-Cnty</v>
      </c>
      <c r="D126" s="76" t="str">
        <f>UPPER(IFERROR(VLOOKUP("Object"&amp;$B126,Descriptions!$A$4:$F$10000,5,FALSE),"add to description tab"))</f>
        <v/>
      </c>
      <c r="E126" s="76">
        <f>IFERROR(VLOOKUP("Object"&amp;$B126,Descriptions!$A$4:$K$10000,7,FALSE),"add to description tab")</f>
        <v>0</v>
      </c>
      <c r="F126" s="76" t="str">
        <f>IFERROR(VLOOKUP("Object"&amp;$B126,Descriptions!$A$4:$K$10000,8,FALSE),"add to description tab")</f>
        <v>X</v>
      </c>
      <c r="G126" s="76" t="str">
        <f>IFERROR(VLOOKUP("Object"&amp;$B126,Descriptions!$A$4:$K$10000,9,FALSE),"add to description tab")</f>
        <v>X</v>
      </c>
      <c r="H126" s="76" t="str">
        <f>IFERROR(VLOOKUP("Object"&amp;$B126,Descriptions!$A$4:$K$10000,10,FALSE),"add to description tab")</f>
        <v>X</v>
      </c>
      <c r="I126" s="76" t="str">
        <f>IFERROR(VLOOKUP("Object"&amp;$B126,Descriptions!$A$4:$K$10000,11,FALSE),"add to description tab")</f>
        <v>X</v>
      </c>
    </row>
    <row r="127" spans="1:9" ht="15" hidden="1" customHeight="1" x14ac:dyDescent="0.3">
      <c r="A127" s="139"/>
      <c r="B127" s="109" t="s">
        <v>422</v>
      </c>
      <c r="C127" s="85" t="str">
        <f>IFERROR(VLOOKUP("Object"&amp;$B127,Descriptions!$A$4:$F$10000,4,FALSE),"add to description tab")</f>
        <v>Other Tuition ExcessCosts-JPAs</v>
      </c>
      <c r="D127" s="76" t="str">
        <f>UPPER(IFERROR(VLOOKUP("Object"&amp;$B127,Descriptions!$A$4:$F$10000,5,FALSE),"add to description tab"))</f>
        <v/>
      </c>
      <c r="E127" s="76">
        <f>IFERROR(VLOOKUP("Object"&amp;$B127,Descriptions!$A$4:$K$10000,7,FALSE),"add to description tab")</f>
        <v>0</v>
      </c>
      <c r="F127" s="76" t="str">
        <f>IFERROR(VLOOKUP("Object"&amp;$B127,Descriptions!$A$4:$K$10000,8,FALSE),"add to description tab")</f>
        <v>X</v>
      </c>
      <c r="G127" s="76" t="str">
        <f>IFERROR(VLOOKUP("Object"&amp;$B127,Descriptions!$A$4:$K$10000,9,FALSE),"add to description tab")</f>
        <v>X</v>
      </c>
      <c r="H127" s="76" t="str">
        <f>IFERROR(VLOOKUP("Object"&amp;$B127,Descriptions!$A$4:$K$10000,10,FALSE),"add to description tab")</f>
        <v>X</v>
      </c>
      <c r="I127" s="76" t="str">
        <f>IFERROR(VLOOKUP("Object"&amp;$B127,Descriptions!$A$4:$K$10000,11,FALSE),"add to description tab")</f>
        <v>X</v>
      </c>
    </row>
    <row r="128" spans="1:9" ht="15" hidden="1" customHeight="1" x14ac:dyDescent="0.3">
      <c r="A128" s="139"/>
      <c r="B128" s="109" t="s">
        <v>216</v>
      </c>
      <c r="C128" s="85" t="str">
        <f>IFERROR(VLOOKUP("Object"&amp;$B128,Descriptions!$A$4:$F$10000,4,FALSE),"add to description tab")</f>
        <v>Interagency Transfers Out</v>
      </c>
      <c r="D128" s="76" t="str">
        <f>UPPER(IFERROR(VLOOKUP("Object"&amp;$B128,Descriptions!$A$4:$F$10000,5,FALSE),"add to description tab"))</f>
        <v/>
      </c>
      <c r="E128" s="76">
        <f>IFERROR(VLOOKUP("Object"&amp;$B128,Descriptions!$A$4:$K$10000,7,FALSE),"add to description tab")</f>
        <v>0</v>
      </c>
      <c r="F128" s="76" t="str">
        <f>IFERROR(VLOOKUP("Object"&amp;$B128,Descriptions!$A$4:$K$10000,8,FALSE),"add to description tab")</f>
        <v>X</v>
      </c>
      <c r="G128" s="76" t="str">
        <f>IFERROR(VLOOKUP("Object"&amp;$B128,Descriptions!$A$4:$K$10000,9,FALSE),"add to description tab")</f>
        <v>X</v>
      </c>
      <c r="H128" s="76" t="str">
        <f>IFERROR(VLOOKUP("Object"&amp;$B128,Descriptions!$A$4:$K$10000,10,FALSE),"add to description tab")</f>
        <v>X</v>
      </c>
      <c r="I128" s="76" t="str">
        <f>IFERROR(VLOOKUP("Object"&amp;$B128,Descriptions!$A$4:$K$10000,11,FALSE),"add to description tab")</f>
        <v>X</v>
      </c>
    </row>
    <row r="129" spans="1:9" ht="15" hidden="1" customHeight="1" x14ac:dyDescent="0.3">
      <c r="A129" s="139"/>
      <c r="B129" s="109" t="s">
        <v>423</v>
      </c>
      <c r="C129" s="85" t="str">
        <f>IFERROR(VLOOKUP("Object"&amp;$B129,Descriptions!$A$4:$F$10000,4,FALSE),"add to description tab")</f>
        <v>All Other Transfers To County</v>
      </c>
      <c r="D129" s="76" t="str">
        <f>UPPER(IFERROR(VLOOKUP("Object"&amp;$B129,Descriptions!$A$4:$F$10000,5,FALSE),"add to description tab"))</f>
        <v/>
      </c>
      <c r="E129" s="76">
        <f>IFERROR(VLOOKUP("Object"&amp;$B129,Descriptions!$A$4:$K$10000,7,FALSE),"add to description tab")</f>
        <v>0</v>
      </c>
      <c r="F129" s="76" t="str">
        <f>IFERROR(VLOOKUP("Object"&amp;$B129,Descriptions!$A$4:$K$10000,8,FALSE),"add to description tab")</f>
        <v>X</v>
      </c>
      <c r="G129" s="76" t="str">
        <f>IFERROR(VLOOKUP("Object"&amp;$B129,Descriptions!$A$4:$K$10000,9,FALSE),"add to description tab")</f>
        <v>X</v>
      </c>
      <c r="H129" s="76" t="str">
        <f>IFERROR(VLOOKUP("Object"&amp;$B129,Descriptions!$A$4:$K$10000,10,FALSE),"add to description tab")</f>
        <v>X</v>
      </c>
      <c r="I129" s="76" t="str">
        <f>IFERROR(VLOOKUP("Object"&amp;$B129,Descriptions!$A$4:$K$10000,11,FALSE),"add to description tab")</f>
        <v>X</v>
      </c>
    </row>
    <row r="130" spans="1:9" ht="15" hidden="1" customHeight="1" x14ac:dyDescent="0.3">
      <c r="A130" s="139"/>
      <c r="B130" s="109" t="s">
        <v>424</v>
      </c>
      <c r="C130" s="85" t="str">
        <f>IFERROR(VLOOKUP("Object"&amp;$B130,Descriptions!$A$4:$F$10000,4,FALSE),"add to description tab")</f>
        <v>All Other Transfers Out</v>
      </c>
      <c r="D130" s="76" t="str">
        <f>UPPER(IFERROR(VLOOKUP("Object"&amp;$B130,Descriptions!$A$4:$F$10000,5,FALSE),"add to description tab"))</f>
        <v/>
      </c>
      <c r="E130" s="76">
        <f>IFERROR(VLOOKUP("Object"&amp;$B130,Descriptions!$A$4:$K$10000,7,FALSE),"add to description tab")</f>
        <v>0</v>
      </c>
      <c r="F130" s="76" t="str">
        <f>IFERROR(VLOOKUP("Object"&amp;$B130,Descriptions!$A$4:$K$10000,8,FALSE),"add to description tab")</f>
        <v>X</v>
      </c>
      <c r="G130" s="76" t="str">
        <f>IFERROR(VLOOKUP("Object"&amp;$B130,Descriptions!$A$4:$K$10000,9,FALSE),"add to description tab")</f>
        <v>X</v>
      </c>
      <c r="H130" s="76" t="str">
        <f>IFERROR(VLOOKUP("Object"&amp;$B130,Descriptions!$A$4:$K$10000,10,FALSE),"add to description tab")</f>
        <v>X</v>
      </c>
      <c r="I130" s="76" t="str">
        <f>IFERROR(VLOOKUP("Object"&amp;$B130,Descriptions!$A$4:$K$10000,11,FALSE),"add to description tab")</f>
        <v>X</v>
      </c>
    </row>
    <row r="131" spans="1:9" ht="15" hidden="1" customHeight="1" thickBot="1" x14ac:dyDescent="0.3">
      <c r="A131" s="139"/>
      <c r="B131" s="109" t="s">
        <v>218</v>
      </c>
      <c r="C131" s="85" t="str">
        <f>IFERROR(VLOOKUP("Object"&amp;$B131,Descriptions!$A$4:$F$10000,4,FALSE),"add to description tab")</f>
        <v>Transfers of Indirect Costs</v>
      </c>
      <c r="D131" s="76" t="str">
        <f>UPPER(IFERROR(VLOOKUP("Object"&amp;$B131,Descriptions!$A$4:$F$10000,5,FALSE),"add to description tab"))</f>
        <v/>
      </c>
      <c r="E131" s="76">
        <f>IFERROR(VLOOKUP("Object"&amp;$B131,Descriptions!$A$4:$K$10000,7,FALSE),"add to description tab")</f>
        <v>0</v>
      </c>
      <c r="F131" s="76" t="str">
        <f>IFERROR(VLOOKUP("Object"&amp;$B131,Descriptions!$A$4:$K$10000,8,FALSE),"add to description tab")</f>
        <v>X</v>
      </c>
      <c r="G131" s="76" t="str">
        <f>IFERROR(VLOOKUP("Object"&amp;$B131,Descriptions!$A$4:$K$10000,9,FALSE),"add to description tab")</f>
        <v>X</v>
      </c>
      <c r="H131" s="76" t="str">
        <f>IFERROR(VLOOKUP("Object"&amp;$B131,Descriptions!$A$4:$K$10000,10,FALSE),"add to description tab")</f>
        <v>X</v>
      </c>
      <c r="I131" s="76" t="str">
        <f>IFERROR(VLOOKUP("Object"&amp;$B131,Descriptions!$A$4:$K$10000,11,FALSE),"add to description tab")</f>
        <v>X</v>
      </c>
    </row>
    <row r="132" spans="1:9" ht="15" customHeight="1" x14ac:dyDescent="0.25">
      <c r="A132" s="152"/>
      <c r="B132" s="109" t="s">
        <v>425</v>
      </c>
      <c r="C132" s="85" t="str">
        <f>IFERROR(VLOOKUP("Object"&amp;$B132,Descriptions!$A$4:$F$10000,4,FALSE),"add to description tab")</f>
        <v>Transfer Of Indirect Cost</v>
      </c>
      <c r="D132" s="76" t="str">
        <f>UPPER(IFERROR(VLOOKUP("Object"&amp;$B132,Descriptions!$A$4:$F$10000,5,FALSE),"add to description tab"))</f>
        <v/>
      </c>
      <c r="E132" s="76">
        <f>IFERROR(VLOOKUP("Object"&amp;$B132,Descriptions!$A$4:$K$10000,7,FALSE),"add to description tab")</f>
        <v>0</v>
      </c>
      <c r="F132" s="76">
        <f>IFERROR(VLOOKUP("Object"&amp;$B132,Descriptions!$A$4:$K$10000,8,FALSE),"add to description tab")</f>
        <v>0</v>
      </c>
      <c r="G132" s="76">
        <f>IFERROR(VLOOKUP("Object"&amp;$B132,Descriptions!$A$4:$K$10000,9,FALSE),"add to description tab")</f>
        <v>0</v>
      </c>
      <c r="H132" s="76">
        <f>IFERROR(VLOOKUP("Object"&amp;$B132,Descriptions!$A$4:$K$10000,10,FALSE),"add to description tab")</f>
        <v>0</v>
      </c>
      <c r="I132" s="76">
        <f>IFERROR(VLOOKUP("Object"&amp;$B132,Descriptions!$A$4:$K$10000,11,FALSE),"add to description tab")</f>
        <v>0</v>
      </c>
    </row>
    <row r="133" spans="1:9" ht="15" customHeight="1" thickBot="1" x14ac:dyDescent="0.3">
      <c r="A133" s="153"/>
      <c r="B133" s="109" t="s">
        <v>426</v>
      </c>
      <c r="C133" s="85" t="str">
        <f>IFERROR(VLOOKUP("Object"&amp;$B133,Descriptions!$A$4:$F$10000,4,FALSE),"add to description tab")</f>
        <v>Transfer Indrct Cost Interfund</v>
      </c>
      <c r="D133" s="76" t="str">
        <f>UPPER(IFERROR(VLOOKUP("Object"&amp;$B133,Descriptions!$A$4:$F$10000,5,FALSE),"add to description tab"))</f>
        <v/>
      </c>
      <c r="E133" s="76">
        <f>IFERROR(VLOOKUP("Object"&amp;$B133,Descriptions!$A$4:$K$10000,7,FALSE),"add to description tab")</f>
        <v>0</v>
      </c>
      <c r="F133" s="76">
        <f>IFERROR(VLOOKUP("Object"&amp;$B133,Descriptions!$A$4:$K$10000,8,FALSE),"add to description tab")</f>
        <v>0</v>
      </c>
      <c r="G133" s="76">
        <f>IFERROR(VLOOKUP("Object"&amp;$B133,Descriptions!$A$4:$K$10000,9,FALSE),"add to description tab")</f>
        <v>0</v>
      </c>
      <c r="H133" s="76">
        <f>IFERROR(VLOOKUP("Object"&amp;$B133,Descriptions!$A$4:$K$10000,10,FALSE),"add to description tab")</f>
        <v>0</v>
      </c>
      <c r="I133" s="76">
        <f>IFERROR(VLOOKUP("Object"&amp;$B133,Descriptions!$A$4:$K$10000,11,FALSE),"add to description tab")</f>
        <v>0</v>
      </c>
    </row>
    <row r="134" spans="1:9" ht="15" hidden="1" customHeight="1" x14ac:dyDescent="0.25">
      <c r="A134" s="139"/>
      <c r="B134" s="109" t="s">
        <v>220</v>
      </c>
      <c r="C134" s="85" t="str">
        <f>IFERROR(VLOOKUP("Object"&amp;$B134,Descriptions!$A$4:$F$10000,4,FALSE),"add to description tab")</f>
        <v>Debt Service</v>
      </c>
      <c r="D134" s="76" t="str">
        <f>UPPER(IFERROR(VLOOKUP("Object"&amp;$B134,Descriptions!$A$4:$F$10000,5,FALSE),"add to description tab"))</f>
        <v/>
      </c>
      <c r="E134" s="76">
        <f>IFERROR(VLOOKUP("Object"&amp;$B134,Descriptions!$A$4:$K$10000,7,FALSE),"add to description tab")</f>
        <v>0</v>
      </c>
      <c r="F134" s="76" t="str">
        <f>IFERROR(VLOOKUP("Object"&amp;$B134,Descriptions!$A$4:$K$10000,8,FALSE),"add to description tab")</f>
        <v>X</v>
      </c>
      <c r="G134" s="76" t="str">
        <f>IFERROR(VLOOKUP("Object"&amp;$B134,Descriptions!$A$4:$K$10000,9,FALSE),"add to description tab")</f>
        <v>X</v>
      </c>
      <c r="H134" s="76" t="str">
        <f>IFERROR(VLOOKUP("Object"&amp;$B134,Descriptions!$A$4:$K$10000,10,FALSE),"add to description tab")</f>
        <v>X</v>
      </c>
      <c r="I134" s="76" t="str">
        <f>IFERROR(VLOOKUP("Object"&amp;$B134,Descriptions!$A$4:$K$10000,11,FALSE),"add to description tab")</f>
        <v>X</v>
      </c>
    </row>
    <row r="135" spans="1:9" ht="15" hidden="1" customHeight="1" x14ac:dyDescent="0.25">
      <c r="A135" s="139"/>
      <c r="B135" s="109" t="s">
        <v>427</v>
      </c>
      <c r="C135" s="85" t="str">
        <f>IFERROR(VLOOKUP("Object"&amp;$B135,Descriptions!$A$4:$F$10000,4,FALSE),"add to description tab")</f>
        <v>Bond Redemptions</v>
      </c>
      <c r="D135" s="76" t="str">
        <f>UPPER(IFERROR(VLOOKUP("Object"&amp;$B135,Descriptions!$A$4:$F$10000,5,FALSE),"add to description tab"))</f>
        <v/>
      </c>
      <c r="E135" s="76">
        <f>IFERROR(VLOOKUP("Object"&amp;$B135,Descriptions!$A$4:$K$10000,7,FALSE),"add to description tab")</f>
        <v>0</v>
      </c>
      <c r="F135" s="76" t="str">
        <f>IFERROR(VLOOKUP("Object"&amp;$B135,Descriptions!$A$4:$K$10000,8,FALSE),"add to description tab")</f>
        <v>X</v>
      </c>
      <c r="G135" s="76" t="str">
        <f>IFERROR(VLOOKUP("Object"&amp;$B135,Descriptions!$A$4:$K$10000,9,FALSE),"add to description tab")</f>
        <v>X</v>
      </c>
      <c r="H135" s="76" t="str">
        <f>IFERROR(VLOOKUP("Object"&amp;$B135,Descriptions!$A$4:$K$10000,10,FALSE),"add to description tab")</f>
        <v>X</v>
      </c>
      <c r="I135" s="76" t="str">
        <f>IFERROR(VLOOKUP("Object"&amp;$B135,Descriptions!$A$4:$K$10000,11,FALSE),"add to description tab")</f>
        <v>X</v>
      </c>
    </row>
    <row r="136" spans="1:9" ht="15" hidden="1" customHeight="1" x14ac:dyDescent="0.25">
      <c r="A136" s="139"/>
      <c r="B136" s="109" t="s">
        <v>428</v>
      </c>
      <c r="C136" s="85" t="str">
        <f>IFERROR(VLOOKUP("Object"&amp;$B136,Descriptions!$A$4:$F$10000,4,FALSE),"add to description tab")</f>
        <v>Bond Interest/Other Charges</v>
      </c>
      <c r="D136" s="76" t="str">
        <f>UPPER(IFERROR(VLOOKUP("Object"&amp;$B136,Descriptions!$A$4:$F$10000,5,FALSE),"add to description tab"))</f>
        <v/>
      </c>
      <c r="E136" s="76">
        <f>IFERROR(VLOOKUP("Object"&amp;$B136,Descriptions!$A$4:$K$10000,7,FALSE),"add to description tab")</f>
        <v>0</v>
      </c>
      <c r="F136" s="76" t="str">
        <f>IFERROR(VLOOKUP("Object"&amp;$B136,Descriptions!$A$4:$K$10000,8,FALSE),"add to description tab")</f>
        <v>X</v>
      </c>
      <c r="G136" s="76" t="str">
        <f>IFERROR(VLOOKUP("Object"&amp;$B136,Descriptions!$A$4:$K$10000,9,FALSE),"add to description tab")</f>
        <v>X</v>
      </c>
      <c r="H136" s="76" t="str">
        <f>IFERROR(VLOOKUP("Object"&amp;$B136,Descriptions!$A$4:$K$10000,10,FALSE),"add to description tab")</f>
        <v>X</v>
      </c>
      <c r="I136" s="76" t="str">
        <f>IFERROR(VLOOKUP("Object"&amp;$B136,Descriptions!$A$4:$K$10000,11,FALSE),"add to description tab")</f>
        <v>X</v>
      </c>
    </row>
    <row r="137" spans="1:9" ht="15" hidden="1" customHeight="1" x14ac:dyDescent="0.25">
      <c r="A137" s="139"/>
      <c r="B137" s="109" t="s">
        <v>429</v>
      </c>
      <c r="C137" s="85" t="str">
        <f>IFERROR(VLOOKUP("Object"&amp;$B137,Descriptions!$A$4:$F$10000,4,FALSE),"add to description tab")</f>
        <v>Debt Service- Interest</v>
      </c>
      <c r="D137" s="76" t="str">
        <f>UPPER(IFERROR(VLOOKUP("Object"&amp;$B137,Descriptions!$A$4:$F$10000,5,FALSE),"add to description tab"))</f>
        <v/>
      </c>
      <c r="E137" s="76">
        <f>IFERROR(VLOOKUP("Object"&amp;$B137,Descriptions!$A$4:$K$10000,7,FALSE),"add to description tab")</f>
        <v>0</v>
      </c>
      <c r="F137" s="76" t="str">
        <f>IFERROR(VLOOKUP("Object"&amp;$B137,Descriptions!$A$4:$K$10000,8,FALSE),"add to description tab")</f>
        <v>X</v>
      </c>
      <c r="G137" s="76" t="str">
        <f>IFERROR(VLOOKUP("Object"&amp;$B137,Descriptions!$A$4:$K$10000,9,FALSE),"add to description tab")</f>
        <v>X</v>
      </c>
      <c r="H137" s="76" t="str">
        <f>IFERROR(VLOOKUP("Object"&amp;$B137,Descriptions!$A$4:$K$10000,10,FALSE),"add to description tab")</f>
        <v>X</v>
      </c>
      <c r="I137" s="76" t="str">
        <f>IFERROR(VLOOKUP("Object"&amp;$B137,Descriptions!$A$4:$K$10000,11,FALSE),"add to description tab")</f>
        <v>X</v>
      </c>
    </row>
    <row r="138" spans="1:9" ht="15" hidden="1" customHeight="1" x14ac:dyDescent="0.25">
      <c r="A138" s="139"/>
      <c r="B138" s="109" t="s">
        <v>430</v>
      </c>
      <c r="C138" s="85" t="str">
        <f>IFERROR(VLOOKUP("Object"&amp;$B138,Descriptions!$A$4:$F$10000,4,FALSE),"add to description tab")</f>
        <v>Other Debt Service-Principal</v>
      </c>
      <c r="D138" s="76" t="str">
        <f>UPPER(IFERROR(VLOOKUP("Object"&amp;$B138,Descriptions!$A$4:$F$10000,5,FALSE),"add to description tab"))</f>
        <v/>
      </c>
      <c r="E138" s="76">
        <f>IFERROR(VLOOKUP("Object"&amp;$B138,Descriptions!$A$4:$K$10000,7,FALSE),"add to description tab")</f>
        <v>0</v>
      </c>
      <c r="F138" s="76" t="str">
        <f>IFERROR(VLOOKUP("Object"&amp;$B138,Descriptions!$A$4:$K$10000,8,FALSE),"add to description tab")</f>
        <v>X</v>
      </c>
      <c r="G138" s="76" t="str">
        <f>IFERROR(VLOOKUP("Object"&amp;$B138,Descriptions!$A$4:$K$10000,9,FALSE),"add to description tab")</f>
        <v>X</v>
      </c>
      <c r="H138" s="76" t="str">
        <f>IFERROR(VLOOKUP("Object"&amp;$B138,Descriptions!$A$4:$K$10000,10,FALSE),"add to description tab")</f>
        <v>X</v>
      </c>
      <c r="I138" s="76" t="str">
        <f>IFERROR(VLOOKUP("Object"&amp;$B138,Descriptions!$A$4:$K$10000,11,FALSE),"add to description tab")</f>
        <v>X</v>
      </c>
    </row>
    <row r="139" spans="1:9" ht="15" hidden="1" customHeight="1" x14ac:dyDescent="0.25">
      <c r="A139" s="139"/>
      <c r="B139" s="109" t="s">
        <v>431</v>
      </c>
      <c r="C139" s="85" t="str">
        <f>IFERROR(VLOOKUP("Object"&amp;$B139,Descriptions!$A$4:$F$10000,4,FALSE),"add to description tab")</f>
        <v>Other Financing Uses</v>
      </c>
      <c r="D139" s="76" t="str">
        <f>UPPER(IFERROR(VLOOKUP("Object"&amp;$B139,Descriptions!$A$4:$F$10000,5,FALSE),"add to description tab"))</f>
        <v/>
      </c>
      <c r="E139" s="76">
        <f>IFERROR(VLOOKUP("Object"&amp;$B139,Descriptions!$A$4:$K$10000,7,FALSE),"add to description tab")</f>
        <v>0</v>
      </c>
      <c r="F139" s="76" t="str">
        <f>IFERROR(VLOOKUP("Object"&amp;$B139,Descriptions!$A$4:$K$10000,8,FALSE),"add to description tab")</f>
        <v>X</v>
      </c>
      <c r="G139" s="76" t="str">
        <f>IFERROR(VLOOKUP("Object"&amp;$B139,Descriptions!$A$4:$K$10000,9,FALSE),"add to description tab")</f>
        <v>X</v>
      </c>
      <c r="H139" s="76" t="str">
        <f>IFERROR(VLOOKUP("Object"&amp;$B139,Descriptions!$A$4:$K$10000,10,FALSE),"add to description tab")</f>
        <v>X</v>
      </c>
      <c r="I139" s="76" t="str">
        <f>IFERROR(VLOOKUP("Object"&amp;$B139,Descriptions!$A$4:$K$10000,11,FALSE),"add to description tab")</f>
        <v>X</v>
      </c>
    </row>
    <row r="140" spans="1:9" ht="15" hidden="1" customHeight="1" x14ac:dyDescent="0.25">
      <c r="A140" s="139"/>
      <c r="B140" s="109" t="s">
        <v>432</v>
      </c>
      <c r="C140" s="85" t="str">
        <f>IFERROR(VLOOKUP("Object"&amp;$B140,Descriptions!$A$4:$F$10000,4,FALSE),"add to description tab")</f>
        <v>Between Gen Fund/Spec Reserve</v>
      </c>
      <c r="D140" s="76" t="str">
        <f>UPPER(IFERROR(VLOOKUP("Object"&amp;$B140,Descriptions!$A$4:$F$10000,5,FALSE),"add to description tab"))</f>
        <v/>
      </c>
      <c r="E140" s="76">
        <f>IFERROR(VLOOKUP("Object"&amp;$B140,Descriptions!$A$4:$K$10000,7,FALSE),"add to description tab")</f>
        <v>0</v>
      </c>
      <c r="F140" s="76" t="str">
        <f>IFERROR(VLOOKUP("Object"&amp;$B140,Descriptions!$A$4:$K$10000,8,FALSE),"add to description tab")</f>
        <v>X</v>
      </c>
      <c r="G140" s="76" t="str">
        <f>IFERROR(VLOOKUP("Object"&amp;$B140,Descriptions!$A$4:$K$10000,9,FALSE),"add to description tab")</f>
        <v>X</v>
      </c>
      <c r="H140" s="76" t="str">
        <f>IFERROR(VLOOKUP("Object"&amp;$B140,Descriptions!$A$4:$K$10000,10,FALSE),"add to description tab")</f>
        <v>X</v>
      </c>
      <c r="I140" s="76" t="str">
        <f>IFERROR(VLOOKUP("Object"&amp;$B140,Descriptions!$A$4:$K$10000,11,FALSE),"add to description tab")</f>
        <v>X</v>
      </c>
    </row>
    <row r="141" spans="1:9" ht="15" hidden="1" customHeight="1" x14ac:dyDescent="0.25">
      <c r="A141" s="139"/>
      <c r="B141" s="109" t="s">
        <v>433</v>
      </c>
      <c r="C141" s="85" t="str">
        <f>IFERROR(VLOOKUP("Object"&amp;$B141,Descriptions!$A$4:$F$10000,4,FALSE),"add to description tab")</f>
        <v>From General/Special Reserve</v>
      </c>
      <c r="D141" s="76" t="str">
        <f>UPPER(IFERROR(VLOOKUP("Object"&amp;$B141,Descriptions!$A$4:$F$10000,5,FALSE),"add to description tab"))</f>
        <v/>
      </c>
      <c r="E141" s="76">
        <f>IFERROR(VLOOKUP("Object"&amp;$B141,Descriptions!$A$4:$K$10000,7,FALSE),"add to description tab")</f>
        <v>0</v>
      </c>
      <c r="F141" s="76" t="str">
        <f>IFERROR(VLOOKUP("Object"&amp;$B141,Descriptions!$A$4:$K$10000,8,FALSE),"add to description tab")</f>
        <v>X</v>
      </c>
      <c r="G141" s="76" t="str">
        <f>IFERROR(VLOOKUP("Object"&amp;$B141,Descriptions!$A$4:$K$10000,9,FALSE),"add to description tab")</f>
        <v>X</v>
      </c>
      <c r="H141" s="76" t="str">
        <f>IFERROR(VLOOKUP("Object"&amp;$B141,Descriptions!$A$4:$K$10000,10,FALSE),"add to description tab")</f>
        <v>X</v>
      </c>
      <c r="I141" s="76" t="str">
        <f>IFERROR(VLOOKUP("Object"&amp;$B141,Descriptions!$A$4:$K$10000,11,FALSE),"add to description tab")</f>
        <v>X</v>
      </c>
    </row>
    <row r="142" spans="1:9" ht="15" hidden="1" customHeight="1" thickBot="1" x14ac:dyDescent="0.3">
      <c r="A142" s="140"/>
      <c r="B142" s="109" t="s">
        <v>434</v>
      </c>
      <c r="C142" s="85" t="str">
        <f>IFERROR(VLOOKUP("Object"&amp;$B142,Descriptions!$A$4:$F$10000,4,FALSE),"add to description tab")</f>
        <v>Other Authorized Interfund Out</v>
      </c>
      <c r="D142" s="76" t="str">
        <f>UPPER(IFERROR(VLOOKUP("Object"&amp;$B142,Descriptions!$A$4:$F$10000,5,FALSE),"add to description tab"))</f>
        <v/>
      </c>
      <c r="E142" s="76">
        <f>IFERROR(VLOOKUP("Object"&amp;$B142,Descriptions!$A$4:$K$10000,7,FALSE),"add to description tab")</f>
        <v>0</v>
      </c>
      <c r="F142" s="76" t="str">
        <f>IFERROR(VLOOKUP("Object"&amp;$B142,Descriptions!$A$4:$K$10000,8,FALSE),"add to description tab")</f>
        <v>X</v>
      </c>
      <c r="G142" s="76" t="str">
        <f>IFERROR(VLOOKUP("Object"&amp;$B142,Descriptions!$A$4:$K$10000,9,FALSE),"add to description tab")</f>
        <v>X</v>
      </c>
      <c r="H142" s="76" t="str">
        <f>IFERROR(VLOOKUP("Object"&amp;$B142,Descriptions!$A$4:$K$10000,10,FALSE),"add to description tab")</f>
        <v>X</v>
      </c>
      <c r="I142" s="76" t="str">
        <f>IFERROR(VLOOKUP("Object"&amp;$B142,Descriptions!$A$4:$K$10000,11,FALSE),"add to description tab")</f>
        <v>X</v>
      </c>
    </row>
  </sheetData>
  <autoFilter ref="A1:I142" xr:uid="{00000000-0001-0000-0800-000000000000}">
    <filterColumn colId="5">
      <filters blank="1">
        <filter val="-"/>
      </filters>
    </filterColumn>
  </autoFilter>
  <mergeCells count="6">
    <mergeCell ref="A122:A142"/>
    <mergeCell ref="A3:A26"/>
    <mergeCell ref="A27:A50"/>
    <mergeCell ref="A51:A60"/>
    <mergeCell ref="A61:A91"/>
    <mergeCell ref="A93:A120"/>
  </mergeCells>
  <conditionalFormatting sqref="D3:I142">
    <cfRule type="containsText" dxfId="3" priority="1" operator="containsText" text="add to description">
      <formula>NOT(ISERROR(SEARCH("add to description",D3)))</formula>
    </cfRule>
  </conditionalFormatting>
  <pageMargins left="0.7" right="0.7" top="0.75" bottom="0.75" header="0.3" footer="0.3"/>
  <pageSetup orientation="portrait" verticalDpi="1200" r:id="rId1"/>
  <headerFooter>
    <oddHeader>&amp;R&amp;"Arial Black,Regular"&amp;10&amp;A</oddHeader>
    <oddFooter>&amp;C&amp;"Arial,Regular"&amp;10Page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95D49BE6C15347A9316E7AD8F717EB" ma:contentTypeVersion="4" ma:contentTypeDescription="Create a new document." ma:contentTypeScope="" ma:versionID="fdafc226e17af7377d36a0c08e70ed5a">
  <xsd:schema xmlns:xsd="http://www.w3.org/2001/XMLSchema" xmlns:xs="http://www.w3.org/2001/XMLSchema" xmlns:p="http://schemas.microsoft.com/office/2006/metadata/properties" xmlns:ns2="46980d1a-a981-4868-becd-86f54b36df77" targetNamespace="http://schemas.microsoft.com/office/2006/metadata/properties" ma:root="true" ma:fieldsID="90f28a604865705fcba658c87d3c56ad" ns2:_="">
    <xsd:import namespace="46980d1a-a981-4868-becd-86f54b36df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980d1a-a981-4868-becd-86f54b36df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85EB62-A20B-40F3-90EA-1DEEF8A6D8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980d1a-a981-4868-becd-86f54b36df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9D4017-1B82-415C-B546-4006C4F32993}">
  <ds:schemaRefs>
    <ds:schemaRef ds:uri="http://schemas.microsoft.com/sharepoint/v3/contenttype/forms"/>
  </ds:schemaRefs>
</ds:datastoreItem>
</file>

<file path=customXml/itemProps3.xml><?xml version="1.0" encoding="utf-8"?>
<ds:datastoreItem xmlns:ds="http://schemas.openxmlformats.org/officeDocument/2006/customXml" ds:itemID="{F0DF39A5-0F23-4DE8-B4B9-B5339BA9F4ED}">
  <ds:schemaRefs>
    <ds:schemaRef ds:uri="http://purl.org/dc/elements/1.1/"/>
    <ds:schemaRef ds:uri="http://schemas.microsoft.com/office/2006/metadata/properties"/>
    <ds:schemaRef ds:uri="46980d1a-a981-4868-becd-86f54b36df7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2024-2025</vt:lpstr>
      <vt:lpstr>Code Structure</vt:lpstr>
      <vt:lpstr>Fund</vt:lpstr>
      <vt:lpstr>Resource</vt:lpstr>
      <vt:lpstr>Year</vt:lpstr>
      <vt:lpstr>Goal</vt:lpstr>
      <vt:lpstr>Function</vt:lpstr>
      <vt:lpstr>Salary Objects</vt:lpstr>
      <vt:lpstr>Objects</vt:lpstr>
      <vt:lpstr>Rev Cash Objects</vt:lpstr>
      <vt:lpstr>School</vt:lpstr>
      <vt:lpstr>Management</vt:lpstr>
      <vt:lpstr>Unit</vt:lpstr>
      <vt:lpstr>CSAM_OBJECTS</vt:lpstr>
      <vt:lpstr>Descriptions</vt:lpstr>
      <vt:lpstr>MANAGEMENTS</vt:lpstr>
      <vt:lpstr>OBJECTS</vt:lpstr>
      <vt:lpstr>'2024-2025'!Print_Area</vt:lpstr>
      <vt:lpstr>'Code Structure'!Print_Area</vt:lpstr>
      <vt:lpstr>Fund!Print_Area</vt:lpstr>
      <vt:lpstr>Goal!Print_Area</vt:lpstr>
      <vt:lpstr>'Salary Objects'!Print_Area</vt:lpstr>
      <vt:lpstr>Unit!Print_Area</vt:lpstr>
      <vt:lpstr>Year!Print_Area</vt:lpstr>
      <vt:lpstr>Function!Print_Titles</vt:lpstr>
      <vt:lpstr>Fund!Print_Titles</vt:lpstr>
      <vt:lpstr>Objects!Print_Titles</vt:lpstr>
      <vt:lpstr>Resource!Print_Titles</vt:lpstr>
      <vt:lpstr>'Rev Cash Objects'!Print_Titles</vt:lpstr>
      <vt:lpstr>'Salary Objects'!Print_Titles</vt:lpstr>
      <vt:lpstr>School!Print_Titles</vt:lpstr>
      <vt:lpstr>Unit!Print_Titles</vt:lpstr>
      <vt:lpstr>SCHOOLS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Saranard</dc:creator>
  <cp:keywords/>
  <dc:description/>
  <cp:lastModifiedBy>Jennifer A. Morgan</cp:lastModifiedBy>
  <cp:revision/>
  <cp:lastPrinted>2023-08-07T17:52:17Z</cp:lastPrinted>
  <dcterms:created xsi:type="dcterms:W3CDTF">2017-05-29T02:38:59Z</dcterms:created>
  <dcterms:modified xsi:type="dcterms:W3CDTF">2024-09-04T14:51:45Z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0x0101008C95D49BE6C15347A9316E7AD8F717EB</vt:lpwstr>
  </property>
</Properties>
</file>