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bookViews>
    <workbookView xWindow="0" yWindow="0" windowWidth="15180" windowHeight="9120"/>
  </bookViews>
  <sheets>
    <sheet name="App &amp; Cert For Payment" sheetId="26" r:id="rId1"/>
    <sheet name="Schedule of Values" sheetId="32" r:id="rId2"/>
  </sheets>
  <externalReferences>
    <externalReference r:id="rId3"/>
  </externalReferences>
  <definedNames>
    <definedName name="\C" localSheetId="0">'[1]AIA Schedule'!#REF!</definedName>
    <definedName name="\C">#REF!</definedName>
    <definedName name="\P">#REF!</definedName>
    <definedName name="_WIP2" localSheetId="0">'[1]AIA Schedule'!#REF!</definedName>
    <definedName name="_WIP2">#REF!</definedName>
    <definedName name="DETAIL" localSheetId="0">#REF!</definedName>
    <definedName name="DETAIL">#REF!</definedName>
    <definedName name="Entries">#REF!</definedName>
    <definedName name="PAGE1">#REF!</definedName>
    <definedName name="PAGE2">#REF!</definedName>
    <definedName name="PAGE3">#REF!</definedName>
    <definedName name="PAGE4">#REF!</definedName>
    <definedName name="PAGE5">#REF!</definedName>
    <definedName name="_xlnm.Print_Area" localSheetId="0">'App &amp; Cert For Payment'!$A$2:$S$48</definedName>
    <definedName name="_xlnm.Print_Area">#REF!</definedName>
    <definedName name="_xlnm.Print_Titles" localSheetId="1">'Schedule of Values'!$9:$14</definedName>
    <definedName name="_xlnm.Print_Titles">#N/A</definedName>
    <definedName name="SUM">#REF!</definedName>
    <definedName name="WIP" localSheetId="0">'[1]AIA Schedule'!#REF!</definedName>
    <definedName name="WIP">#REF!</definedName>
    <definedName name="WIRE">#REF!</definedName>
  </definedNames>
  <calcPr calcId="162913"/>
</workbook>
</file>

<file path=xl/calcChain.xml><?xml version="1.0" encoding="utf-8"?>
<calcChain xmlns="http://schemas.openxmlformats.org/spreadsheetml/2006/main">
  <c r="K20" i="32" l="1"/>
  <c r="J20" i="32"/>
  <c r="I20" i="32"/>
  <c r="H20" i="32"/>
  <c r="F20" i="32"/>
  <c r="C20" i="32"/>
  <c r="E463" i="32"/>
  <c r="G463" i="32" s="1"/>
  <c r="D471" i="32"/>
  <c r="G471" i="32" s="1"/>
  <c r="N471" i="32" s="1"/>
  <c r="D470" i="32"/>
  <c r="D468" i="32"/>
  <c r="G468" i="32" s="1"/>
  <c r="N468" i="32" s="1"/>
  <c r="D467" i="32"/>
  <c r="D465" i="32"/>
  <c r="G465" i="32" s="1"/>
  <c r="D464" i="32"/>
  <c r="E250" i="32"/>
  <c r="G250" i="32" s="1"/>
  <c r="N250" i="32" s="1"/>
  <c r="D447" i="32"/>
  <c r="G447" i="32" s="1"/>
  <c r="D446" i="32"/>
  <c r="G446" i="32" s="1"/>
  <c r="N446" i="32" s="1"/>
  <c r="D439" i="32"/>
  <c r="G439" i="32" s="1"/>
  <c r="N439" i="32" s="1"/>
  <c r="D438" i="32"/>
  <c r="G438" i="32" s="1"/>
  <c r="D431" i="32"/>
  <c r="G431" i="32" s="1"/>
  <c r="D430" i="32"/>
  <c r="G430" i="32" s="1"/>
  <c r="N430" i="32" s="1"/>
  <c r="D423" i="32"/>
  <c r="G423" i="32" s="1"/>
  <c r="N423" i="32" s="1"/>
  <c r="D422" i="32"/>
  <c r="G422" i="32" s="1"/>
  <c r="D415" i="32"/>
  <c r="G415" i="32" s="1"/>
  <c r="D414" i="32"/>
  <c r="G414" i="32" s="1"/>
  <c r="N414" i="32" s="1"/>
  <c r="D407" i="32"/>
  <c r="G407" i="32" s="1"/>
  <c r="N407" i="32" s="1"/>
  <c r="D406" i="32"/>
  <c r="G406" i="32" s="1"/>
  <c r="D399" i="32"/>
  <c r="G399" i="32" s="1"/>
  <c r="D398" i="32"/>
  <c r="G398" i="32" s="1"/>
  <c r="N398" i="32" s="1"/>
  <c r="D391" i="32"/>
  <c r="G391" i="32" s="1"/>
  <c r="N391" i="32" s="1"/>
  <c r="D390" i="32"/>
  <c r="G390" i="32" s="1"/>
  <c r="D383" i="32"/>
  <c r="G383" i="32" s="1"/>
  <c r="D382" i="32"/>
  <c r="G382" i="32" s="1"/>
  <c r="N382" i="32" s="1"/>
  <c r="D375" i="32"/>
  <c r="G375" i="32" s="1"/>
  <c r="N375" i="32" s="1"/>
  <c r="D374" i="32"/>
  <c r="G374" i="32" s="1"/>
  <c r="D366" i="32"/>
  <c r="G366" i="32" s="1"/>
  <c r="N366" i="32" s="1"/>
  <c r="D365" i="32"/>
  <c r="G365" i="32" s="1"/>
  <c r="N365" i="32" s="1"/>
  <c r="D358" i="32"/>
  <c r="G358" i="32" s="1"/>
  <c r="D357" i="32"/>
  <c r="G357" i="32" s="1"/>
  <c r="D350" i="32"/>
  <c r="G350" i="32" s="1"/>
  <c r="D349" i="32"/>
  <c r="G349" i="32" s="1"/>
  <c r="D342" i="32"/>
  <c r="G342" i="32" s="1"/>
  <c r="D341" i="32"/>
  <c r="G341" i="32" s="1"/>
  <c r="D334" i="32"/>
  <c r="G334" i="32" s="1"/>
  <c r="D333" i="32"/>
  <c r="G333" i="32" s="1"/>
  <c r="N333" i="32" s="1"/>
  <c r="D322" i="32"/>
  <c r="G322" i="32" s="1"/>
  <c r="D321" i="32"/>
  <c r="G321" i="32" s="1"/>
  <c r="N321" i="32" s="1"/>
  <c r="D311" i="32"/>
  <c r="G311" i="32" s="1"/>
  <c r="N311" i="32" s="1"/>
  <c r="D310" i="32"/>
  <c r="G310" i="32" s="1"/>
  <c r="N310" i="32" s="1"/>
  <c r="D301" i="32"/>
  <c r="G301" i="32" s="1"/>
  <c r="D300" i="32"/>
  <c r="G300" i="32" s="1"/>
  <c r="D292" i="32"/>
  <c r="G292" i="32" s="1"/>
  <c r="D291" i="32"/>
  <c r="G291" i="32" s="1"/>
  <c r="N291" i="32" s="1"/>
  <c r="D283" i="32"/>
  <c r="G283" i="32" s="1"/>
  <c r="D282" i="32"/>
  <c r="G282" i="32" s="1"/>
  <c r="D274" i="32"/>
  <c r="G274" i="32" s="1"/>
  <c r="D273" i="32"/>
  <c r="G273" i="32" s="1"/>
  <c r="D266" i="32"/>
  <c r="G266" i="32" s="1"/>
  <c r="D265" i="32"/>
  <c r="G265" i="32" s="1"/>
  <c r="D258" i="32"/>
  <c r="G258" i="32" s="1"/>
  <c r="D257" i="32"/>
  <c r="G257" i="32" s="1"/>
  <c r="P222" i="32"/>
  <c r="O222" i="32"/>
  <c r="J222" i="32"/>
  <c r="I222" i="32"/>
  <c r="H222" i="32"/>
  <c r="F222" i="32"/>
  <c r="E222" i="32"/>
  <c r="D220" i="32"/>
  <c r="G220" i="32" s="1"/>
  <c r="N220" i="32" s="1"/>
  <c r="D219" i="32"/>
  <c r="G219" i="32" s="1"/>
  <c r="N219" i="32" s="1"/>
  <c r="D212" i="32"/>
  <c r="G212" i="32" s="1"/>
  <c r="N212" i="32" s="1"/>
  <c r="D211" i="32"/>
  <c r="G211" i="32" s="1"/>
  <c r="N211" i="32" s="1"/>
  <c r="D204" i="32"/>
  <c r="G204" i="32" s="1"/>
  <c r="N204" i="32" s="1"/>
  <c r="D203" i="32"/>
  <c r="G203" i="32" s="1"/>
  <c r="N203" i="32" s="1"/>
  <c r="D196" i="32"/>
  <c r="G196" i="32" s="1"/>
  <c r="D189" i="32"/>
  <c r="G189" i="32" s="1"/>
  <c r="D188" i="32"/>
  <c r="G188" i="32" s="1"/>
  <c r="N188" i="32" s="1"/>
  <c r="D181" i="32"/>
  <c r="G181" i="32" s="1"/>
  <c r="N181" i="32" s="1"/>
  <c r="D180" i="32"/>
  <c r="G180" i="32" s="1"/>
  <c r="N180" i="32" s="1"/>
  <c r="D173" i="32"/>
  <c r="G173" i="32" s="1"/>
  <c r="D172" i="32"/>
  <c r="G172" i="32" s="1"/>
  <c r="N172" i="32" s="1"/>
  <c r="D165" i="32"/>
  <c r="G165" i="32" s="1"/>
  <c r="D164" i="32"/>
  <c r="G164" i="32" s="1"/>
  <c r="N164" i="32" s="1"/>
  <c r="D157" i="32"/>
  <c r="G157" i="32" s="1"/>
  <c r="N157" i="32" s="1"/>
  <c r="D156" i="32"/>
  <c r="G156" i="32" s="1"/>
  <c r="D149" i="32"/>
  <c r="G149" i="32" s="1"/>
  <c r="N149" i="32" s="1"/>
  <c r="D148" i="32"/>
  <c r="G148" i="32" s="1"/>
  <c r="D140" i="32"/>
  <c r="G140" i="32" s="1"/>
  <c r="D139" i="32"/>
  <c r="G139" i="32" s="1"/>
  <c r="D132" i="32"/>
  <c r="G132" i="32" s="1"/>
  <c r="D131" i="32"/>
  <c r="G131" i="32" s="1"/>
  <c r="D124" i="32"/>
  <c r="G124" i="32" s="1"/>
  <c r="D123" i="32"/>
  <c r="G123" i="32" s="1"/>
  <c r="D116" i="32"/>
  <c r="G116" i="32" s="1"/>
  <c r="D109" i="32"/>
  <c r="G109" i="32" s="1"/>
  <c r="N109" i="32" s="1"/>
  <c r="D108" i="32"/>
  <c r="G108" i="32" s="1"/>
  <c r="D100" i="32"/>
  <c r="G100" i="32" s="1"/>
  <c r="N100" i="32" s="1"/>
  <c r="D99" i="32"/>
  <c r="G99" i="32" s="1"/>
  <c r="D89" i="32"/>
  <c r="G89" i="32" s="1"/>
  <c r="D88" i="32"/>
  <c r="G88" i="32" s="1"/>
  <c r="D79" i="32"/>
  <c r="G79" i="32" s="1"/>
  <c r="D78" i="32"/>
  <c r="G78" i="32" s="1"/>
  <c r="D70" i="32"/>
  <c r="G70" i="32" s="1"/>
  <c r="D69" i="32"/>
  <c r="G69" i="32" s="1"/>
  <c r="D61" i="32"/>
  <c r="G61" i="32" s="1"/>
  <c r="D60" i="32"/>
  <c r="G60" i="32" s="1"/>
  <c r="D52" i="32"/>
  <c r="G52" i="32" s="1"/>
  <c r="N52" i="32" s="1"/>
  <c r="D51" i="32"/>
  <c r="G51" i="32" s="1"/>
  <c r="N51" i="32" s="1"/>
  <c r="E236" i="32"/>
  <c r="E246" i="32" s="1"/>
  <c r="D244" i="32"/>
  <c r="D243" i="32"/>
  <c r="G243" i="32" s="1"/>
  <c r="D241" i="32"/>
  <c r="G241" i="32" s="1"/>
  <c r="D240" i="32"/>
  <c r="G240" i="32" s="1"/>
  <c r="N240" i="32" s="1"/>
  <c r="D238" i="32"/>
  <c r="D237" i="32"/>
  <c r="D43" i="32"/>
  <c r="G43" i="32" s="1"/>
  <c r="N43" i="32" s="1"/>
  <c r="D42" i="32"/>
  <c r="G42" i="32" s="1"/>
  <c r="N42" i="32" s="1"/>
  <c r="D34" i="32"/>
  <c r="D33" i="32"/>
  <c r="G33" i="32" s="1"/>
  <c r="E23" i="32"/>
  <c r="E25" i="32" s="1"/>
  <c r="E18" i="32"/>
  <c r="E20" i="32" s="1"/>
  <c r="D17" i="32"/>
  <c r="D16" i="32"/>
  <c r="G16" i="32" s="1"/>
  <c r="N16" i="32" s="1"/>
  <c r="R329" i="32"/>
  <c r="L329" i="32"/>
  <c r="Q329" i="32" s="1"/>
  <c r="K329" i="32"/>
  <c r="G329" i="32"/>
  <c r="N329" i="32" s="1"/>
  <c r="R330" i="32"/>
  <c r="L330" i="32"/>
  <c r="Q330" i="32" s="1"/>
  <c r="K330" i="32"/>
  <c r="G330" i="32"/>
  <c r="N330" i="32" s="1"/>
  <c r="R328" i="32"/>
  <c r="L328" i="32"/>
  <c r="Q328" i="32" s="1"/>
  <c r="K328" i="32"/>
  <c r="G328" i="32"/>
  <c r="N328" i="32" s="1"/>
  <c r="R318" i="32"/>
  <c r="L318" i="32"/>
  <c r="Q318" i="32" s="1"/>
  <c r="K318" i="32"/>
  <c r="G318" i="32"/>
  <c r="N318" i="32" s="1"/>
  <c r="R307" i="32"/>
  <c r="L307" i="32"/>
  <c r="Q307" i="32" s="1"/>
  <c r="G307" i="32"/>
  <c r="R139" i="32"/>
  <c r="L139" i="32"/>
  <c r="Q139" i="32" s="1"/>
  <c r="R132" i="32"/>
  <c r="L132" i="32"/>
  <c r="Q132" i="32" s="1"/>
  <c r="R96" i="32"/>
  <c r="L96" i="32"/>
  <c r="Q96" i="32" s="1"/>
  <c r="K96" i="32"/>
  <c r="G96" i="32"/>
  <c r="N96" i="32" s="1"/>
  <c r="R85" i="32"/>
  <c r="L85" i="32"/>
  <c r="Q85" i="32" s="1"/>
  <c r="G85" i="32"/>
  <c r="R48" i="32"/>
  <c r="L48" i="32"/>
  <c r="Q48" i="32" s="1"/>
  <c r="G48" i="32"/>
  <c r="J473" i="32"/>
  <c r="H473" i="32"/>
  <c r="F473" i="32"/>
  <c r="E473" i="32"/>
  <c r="C473" i="32"/>
  <c r="G470" i="32"/>
  <c r="N470" i="32" s="1"/>
  <c r="R468" i="32"/>
  <c r="L468" i="32"/>
  <c r="Q468" i="32" s="1"/>
  <c r="K468" i="32"/>
  <c r="R467" i="32"/>
  <c r="L467" i="32"/>
  <c r="Q467" i="32" s="1"/>
  <c r="K467" i="32"/>
  <c r="R465" i="32"/>
  <c r="L465" i="32"/>
  <c r="Q465" i="32" s="1"/>
  <c r="K465" i="32"/>
  <c r="G464" i="32"/>
  <c r="N464" i="32" s="1"/>
  <c r="R463" i="32"/>
  <c r="L463" i="32"/>
  <c r="Q463" i="32" s="1"/>
  <c r="K461" i="32"/>
  <c r="J461" i="32"/>
  <c r="I461" i="32"/>
  <c r="H461" i="32"/>
  <c r="F461" i="32"/>
  <c r="E461" i="32"/>
  <c r="D461" i="32"/>
  <c r="C461" i="32"/>
  <c r="R459" i="32"/>
  <c r="L459" i="32"/>
  <c r="Q459" i="32" s="1"/>
  <c r="G459" i="32"/>
  <c r="R458" i="32"/>
  <c r="L458" i="32"/>
  <c r="Q458" i="32" s="1"/>
  <c r="G458" i="32"/>
  <c r="R457" i="32"/>
  <c r="L457" i="32"/>
  <c r="Q457" i="32" s="1"/>
  <c r="G457" i="32"/>
  <c r="K455" i="32"/>
  <c r="J455" i="32"/>
  <c r="I455" i="32"/>
  <c r="H455" i="32"/>
  <c r="F455" i="32"/>
  <c r="E455" i="32"/>
  <c r="D455" i="32"/>
  <c r="C455" i="32"/>
  <c r="R453" i="32"/>
  <c r="L453" i="32"/>
  <c r="Q453" i="32" s="1"/>
  <c r="G453" i="32"/>
  <c r="N453" i="32" s="1"/>
  <c r="R452" i="32"/>
  <c r="L452" i="32"/>
  <c r="G452" i="32"/>
  <c r="N452" i="32" s="1"/>
  <c r="C449" i="32"/>
  <c r="R447" i="32"/>
  <c r="L447" i="32"/>
  <c r="Q447" i="32" s="1"/>
  <c r="K447" i="32"/>
  <c r="R446" i="32"/>
  <c r="L446" i="32"/>
  <c r="Q446" i="32" s="1"/>
  <c r="K446" i="32"/>
  <c r="R444" i="32"/>
  <c r="L444" i="32"/>
  <c r="Q444" i="32" s="1"/>
  <c r="K444" i="32"/>
  <c r="G444" i="32"/>
  <c r="R443" i="32"/>
  <c r="L443" i="32"/>
  <c r="Q443" i="32" s="1"/>
  <c r="K443" i="32"/>
  <c r="G443" i="32"/>
  <c r="N443" i="32" s="1"/>
  <c r="J441" i="32"/>
  <c r="I441" i="32"/>
  <c r="H441" i="32"/>
  <c r="F441" i="32"/>
  <c r="E441" i="32"/>
  <c r="C441" i="32"/>
  <c r="R439" i="32"/>
  <c r="L439" i="32"/>
  <c r="Q439" i="32" s="1"/>
  <c r="K439" i="32"/>
  <c r="R438" i="32"/>
  <c r="L438" i="32"/>
  <c r="Q438" i="32" s="1"/>
  <c r="K438" i="32"/>
  <c r="R436" i="32"/>
  <c r="L436" i="32"/>
  <c r="Q436" i="32" s="1"/>
  <c r="K436" i="32"/>
  <c r="G436" i="32"/>
  <c r="N436" i="32" s="1"/>
  <c r="R435" i="32"/>
  <c r="L435" i="32"/>
  <c r="K435" i="32"/>
  <c r="K441" i="32" s="1"/>
  <c r="G435" i="32"/>
  <c r="J433" i="32"/>
  <c r="I433" i="32"/>
  <c r="H433" i="32"/>
  <c r="F433" i="32"/>
  <c r="E433" i="32"/>
  <c r="C433" i="32"/>
  <c r="R431" i="32"/>
  <c r="L431" i="32"/>
  <c r="Q431" i="32" s="1"/>
  <c r="K431" i="32"/>
  <c r="R430" i="32"/>
  <c r="L430" i="32"/>
  <c r="Q430" i="32" s="1"/>
  <c r="K430" i="32"/>
  <c r="R428" i="32"/>
  <c r="L428" i="32"/>
  <c r="Q428" i="32" s="1"/>
  <c r="K428" i="32"/>
  <c r="G428" i="32"/>
  <c r="R427" i="32"/>
  <c r="L427" i="32"/>
  <c r="Q427" i="32" s="1"/>
  <c r="K427" i="32"/>
  <c r="K433" i="32" s="1"/>
  <c r="G427" i="32"/>
  <c r="J425" i="32"/>
  <c r="I425" i="32"/>
  <c r="H425" i="32"/>
  <c r="F425" i="32"/>
  <c r="E425" i="32"/>
  <c r="C425" i="32"/>
  <c r="R423" i="32"/>
  <c r="L423" i="32"/>
  <c r="Q423" i="32" s="1"/>
  <c r="K423" i="32"/>
  <c r="R422" i="32"/>
  <c r="L422" i="32"/>
  <c r="Q422" i="32" s="1"/>
  <c r="K422" i="32"/>
  <c r="R420" i="32"/>
  <c r="L420" i="32"/>
  <c r="Q420" i="32" s="1"/>
  <c r="K420" i="32"/>
  <c r="G420" i="32"/>
  <c r="N420" i="32" s="1"/>
  <c r="R419" i="32"/>
  <c r="L419" i="32"/>
  <c r="K419" i="32"/>
  <c r="K425" i="32" s="1"/>
  <c r="G419" i="32"/>
  <c r="J417" i="32"/>
  <c r="I417" i="32"/>
  <c r="H417" i="32"/>
  <c r="F417" i="32"/>
  <c r="E417" i="32"/>
  <c r="C417" i="32"/>
  <c r="R415" i="32"/>
  <c r="L415" i="32"/>
  <c r="Q415" i="32" s="1"/>
  <c r="K415" i="32"/>
  <c r="R414" i="32"/>
  <c r="L414" i="32"/>
  <c r="Q414" i="32" s="1"/>
  <c r="K414" i="32"/>
  <c r="R412" i="32"/>
  <c r="L412" i="32"/>
  <c r="Q412" i="32" s="1"/>
  <c r="K412" i="32"/>
  <c r="G412" i="32"/>
  <c r="R411" i="32"/>
  <c r="L411" i="32"/>
  <c r="Q411" i="32" s="1"/>
  <c r="K411" i="32"/>
  <c r="K417" i="32" s="1"/>
  <c r="G411" i="32"/>
  <c r="J409" i="32"/>
  <c r="I409" i="32"/>
  <c r="H409" i="32"/>
  <c r="F409" i="32"/>
  <c r="E409" i="32"/>
  <c r="C409" i="32"/>
  <c r="R407" i="32"/>
  <c r="L407" i="32"/>
  <c r="Q407" i="32" s="1"/>
  <c r="K407" i="32"/>
  <c r="R406" i="32"/>
  <c r="L406" i="32"/>
  <c r="Q406" i="32" s="1"/>
  <c r="K406" i="32"/>
  <c r="R404" i="32"/>
  <c r="L404" i="32"/>
  <c r="Q404" i="32" s="1"/>
  <c r="K404" i="32"/>
  <c r="G404" i="32"/>
  <c r="N404" i="32" s="1"/>
  <c r="R403" i="32"/>
  <c r="L403" i="32"/>
  <c r="K403" i="32"/>
  <c r="K409" i="32" s="1"/>
  <c r="G403" i="32"/>
  <c r="J401" i="32"/>
  <c r="I401" i="32"/>
  <c r="H401" i="32"/>
  <c r="F401" i="32"/>
  <c r="E401" i="32"/>
  <c r="C401" i="32"/>
  <c r="R399" i="32"/>
  <c r="L399" i="32"/>
  <c r="Q399" i="32" s="1"/>
  <c r="K399" i="32"/>
  <c r="R398" i="32"/>
  <c r="L398" i="32"/>
  <c r="Q398" i="32" s="1"/>
  <c r="K398" i="32"/>
  <c r="R396" i="32"/>
  <c r="L396" i="32"/>
  <c r="Q396" i="32" s="1"/>
  <c r="K396" i="32"/>
  <c r="G396" i="32"/>
  <c r="R395" i="32"/>
  <c r="L395" i="32"/>
  <c r="Q395" i="32" s="1"/>
  <c r="K395" i="32"/>
  <c r="K401" i="32" s="1"/>
  <c r="G395" i="32"/>
  <c r="J393" i="32"/>
  <c r="I393" i="32"/>
  <c r="H393" i="32"/>
  <c r="F393" i="32"/>
  <c r="E393" i="32"/>
  <c r="C393" i="32"/>
  <c r="R391" i="32"/>
  <c r="L391" i="32"/>
  <c r="Q391" i="32" s="1"/>
  <c r="K391" i="32"/>
  <c r="R390" i="32"/>
  <c r="L390" i="32"/>
  <c r="Q390" i="32" s="1"/>
  <c r="K390" i="32"/>
  <c r="R388" i="32"/>
  <c r="L388" i="32"/>
  <c r="Q388" i="32" s="1"/>
  <c r="K388" i="32"/>
  <c r="G388" i="32"/>
  <c r="N388" i="32" s="1"/>
  <c r="R387" i="32"/>
  <c r="L387" i="32"/>
  <c r="K387" i="32"/>
  <c r="K393" i="32" s="1"/>
  <c r="G387" i="32"/>
  <c r="J385" i="32"/>
  <c r="I385" i="32"/>
  <c r="H385" i="32"/>
  <c r="F385" i="32"/>
  <c r="E385" i="32"/>
  <c r="C385" i="32"/>
  <c r="R383" i="32"/>
  <c r="L383" i="32"/>
  <c r="Q383" i="32" s="1"/>
  <c r="K383" i="32"/>
  <c r="R382" i="32"/>
  <c r="L382" i="32"/>
  <c r="Q382" i="32" s="1"/>
  <c r="K382" i="32"/>
  <c r="R380" i="32"/>
  <c r="L380" i="32"/>
  <c r="Q380" i="32" s="1"/>
  <c r="K380" i="32"/>
  <c r="G380" i="32"/>
  <c r="R379" i="32"/>
  <c r="L379" i="32"/>
  <c r="Q379" i="32" s="1"/>
  <c r="K379" i="32"/>
  <c r="K385" i="32" s="1"/>
  <c r="G379" i="32"/>
  <c r="J377" i="32"/>
  <c r="I377" i="32"/>
  <c r="H377" i="32"/>
  <c r="F377" i="32"/>
  <c r="E377" i="32"/>
  <c r="D377" i="32"/>
  <c r="C377" i="32"/>
  <c r="R375" i="32"/>
  <c r="L375" i="32"/>
  <c r="Q375" i="32" s="1"/>
  <c r="K375" i="32"/>
  <c r="R374" i="32"/>
  <c r="L374" i="32"/>
  <c r="Q374" i="32" s="1"/>
  <c r="K374" i="32"/>
  <c r="R372" i="32"/>
  <c r="L372" i="32"/>
  <c r="Q372" i="32" s="1"/>
  <c r="K372" i="32"/>
  <c r="G372" i="32"/>
  <c r="N372" i="32" s="1"/>
  <c r="R371" i="32"/>
  <c r="L371" i="32"/>
  <c r="Q371" i="32" s="1"/>
  <c r="K371" i="32"/>
  <c r="G371" i="32"/>
  <c r="R370" i="32"/>
  <c r="L370" i="32"/>
  <c r="K370" i="32"/>
  <c r="K377" i="32" s="1"/>
  <c r="G370" i="32"/>
  <c r="N370" i="32" s="1"/>
  <c r="K368" i="32"/>
  <c r="J368" i="32"/>
  <c r="I368" i="32"/>
  <c r="H368" i="32"/>
  <c r="F368" i="32"/>
  <c r="E368" i="32"/>
  <c r="C368" i="32"/>
  <c r="R366" i="32"/>
  <c r="L366" i="32"/>
  <c r="Q366" i="32" s="1"/>
  <c r="R365" i="32"/>
  <c r="L365" i="32"/>
  <c r="Q365" i="32" s="1"/>
  <c r="R363" i="32"/>
  <c r="L363" i="32"/>
  <c r="Q363" i="32" s="1"/>
  <c r="G363" i="32"/>
  <c r="N363" i="32" s="1"/>
  <c r="R362" i="32"/>
  <c r="L362" i="32"/>
  <c r="G362" i="32"/>
  <c r="N362" i="32" s="1"/>
  <c r="J360" i="32"/>
  <c r="I360" i="32"/>
  <c r="H360" i="32"/>
  <c r="F360" i="32"/>
  <c r="E360" i="32"/>
  <c r="C360" i="32"/>
  <c r="R358" i="32"/>
  <c r="L358" i="32"/>
  <c r="Q358" i="32" s="1"/>
  <c r="R357" i="32"/>
  <c r="L357" i="32"/>
  <c r="Q357" i="32" s="1"/>
  <c r="R355" i="32"/>
  <c r="L355" i="32"/>
  <c r="Q355" i="32" s="1"/>
  <c r="G355" i="32"/>
  <c r="R354" i="32"/>
  <c r="L354" i="32"/>
  <c r="Q354" i="32" s="1"/>
  <c r="K354" i="32"/>
  <c r="K360" i="32" s="1"/>
  <c r="G354" i="32"/>
  <c r="J352" i="32"/>
  <c r="I352" i="32"/>
  <c r="H352" i="32"/>
  <c r="F352" i="32"/>
  <c r="E352" i="32"/>
  <c r="C352" i="32"/>
  <c r="R350" i="32"/>
  <c r="L350" i="32"/>
  <c r="Q350" i="32" s="1"/>
  <c r="R349" i="32"/>
  <c r="L349" i="32"/>
  <c r="Q349" i="32" s="1"/>
  <c r="R347" i="32"/>
  <c r="L347" i="32"/>
  <c r="Q347" i="32" s="1"/>
  <c r="G347" i="32"/>
  <c r="R346" i="32"/>
  <c r="L346" i="32"/>
  <c r="Q346" i="32" s="1"/>
  <c r="K346" i="32"/>
  <c r="K352" i="32" s="1"/>
  <c r="G346" i="32"/>
  <c r="J344" i="32"/>
  <c r="I344" i="32"/>
  <c r="H344" i="32"/>
  <c r="F344" i="32"/>
  <c r="E344" i="32"/>
  <c r="C344" i="32"/>
  <c r="R342" i="32"/>
  <c r="L342" i="32"/>
  <c r="Q342" i="32" s="1"/>
  <c r="R341" i="32"/>
  <c r="L341" i="32"/>
  <c r="Q341" i="32" s="1"/>
  <c r="R339" i="32"/>
  <c r="L339" i="32"/>
  <c r="Q339" i="32" s="1"/>
  <c r="G339" i="32"/>
  <c r="R338" i="32"/>
  <c r="L338" i="32"/>
  <c r="Q338" i="32" s="1"/>
  <c r="K338" i="32"/>
  <c r="K344" i="32" s="1"/>
  <c r="G338" i="32"/>
  <c r="J336" i="32"/>
  <c r="I336" i="32"/>
  <c r="H336" i="32"/>
  <c r="F336" i="32"/>
  <c r="E336" i="32"/>
  <c r="C336" i="32"/>
  <c r="R334" i="32"/>
  <c r="L334" i="32"/>
  <c r="Q334" i="32" s="1"/>
  <c r="K334" i="32"/>
  <c r="R333" i="32"/>
  <c r="L333" i="32"/>
  <c r="Q333" i="32" s="1"/>
  <c r="K333" i="32"/>
  <c r="R331" i="32"/>
  <c r="L331" i="32"/>
  <c r="Q331" i="32" s="1"/>
  <c r="K331" i="32"/>
  <c r="G331" i="32"/>
  <c r="R327" i="32"/>
  <c r="L327" i="32"/>
  <c r="Q327" i="32" s="1"/>
  <c r="K327" i="32"/>
  <c r="G327" i="32"/>
  <c r="N327" i="32" s="1"/>
  <c r="R326" i="32"/>
  <c r="L326" i="32"/>
  <c r="Q326" i="32" s="1"/>
  <c r="K326" i="32"/>
  <c r="K336" i="32" s="1"/>
  <c r="G326" i="32"/>
  <c r="J324" i="32"/>
  <c r="I324" i="32"/>
  <c r="H324" i="32"/>
  <c r="F324" i="32"/>
  <c r="E324" i="32"/>
  <c r="C324" i="32"/>
  <c r="R322" i="32"/>
  <c r="L322" i="32"/>
  <c r="Q322" i="32" s="1"/>
  <c r="K322" i="32"/>
  <c r="R321" i="32"/>
  <c r="L321" i="32"/>
  <c r="Q321" i="32" s="1"/>
  <c r="K321" i="32"/>
  <c r="R319" i="32"/>
  <c r="L319" i="32"/>
  <c r="Q319" i="32" s="1"/>
  <c r="K319" i="32"/>
  <c r="G319" i="32"/>
  <c r="R317" i="32"/>
  <c r="L317" i="32"/>
  <c r="Q317" i="32" s="1"/>
  <c r="K317" i="32"/>
  <c r="G317" i="32"/>
  <c r="N317" i="32" s="1"/>
  <c r="R316" i="32"/>
  <c r="L316" i="32"/>
  <c r="Q316" i="32" s="1"/>
  <c r="K316" i="32"/>
  <c r="G316" i="32"/>
  <c r="R315" i="32"/>
  <c r="L315" i="32"/>
  <c r="Q315" i="32" s="1"/>
  <c r="K315" i="32"/>
  <c r="K324" i="32" s="1"/>
  <c r="G315" i="32"/>
  <c r="K313" i="32"/>
  <c r="J313" i="32"/>
  <c r="I313" i="32"/>
  <c r="H313" i="32"/>
  <c r="F313" i="32"/>
  <c r="E313" i="32"/>
  <c r="C313" i="32"/>
  <c r="R311" i="32"/>
  <c r="L311" i="32"/>
  <c r="Q311" i="32" s="1"/>
  <c r="R310" i="32"/>
  <c r="L310" i="32"/>
  <c r="Q310" i="32" s="1"/>
  <c r="R308" i="32"/>
  <c r="L308" i="32"/>
  <c r="Q308" i="32" s="1"/>
  <c r="G308" i="32"/>
  <c r="N308" i="32" s="1"/>
  <c r="R306" i="32"/>
  <c r="L306" i="32"/>
  <c r="Q306" i="32" s="1"/>
  <c r="G306" i="32"/>
  <c r="N306" i="32" s="1"/>
  <c r="R305" i="32"/>
  <c r="L305" i="32"/>
  <c r="G305" i="32"/>
  <c r="N305" i="32" s="1"/>
  <c r="K303" i="32"/>
  <c r="J303" i="32"/>
  <c r="I303" i="32"/>
  <c r="H303" i="32"/>
  <c r="F303" i="32"/>
  <c r="E303" i="32"/>
  <c r="C303" i="32"/>
  <c r="R301" i="32"/>
  <c r="L301" i="32"/>
  <c r="Q301" i="32" s="1"/>
  <c r="R300" i="32"/>
  <c r="L300" i="32"/>
  <c r="Q300" i="32" s="1"/>
  <c r="R298" i="32"/>
  <c r="L298" i="32"/>
  <c r="Q298" i="32" s="1"/>
  <c r="G298" i="32"/>
  <c r="R297" i="32"/>
  <c r="L297" i="32"/>
  <c r="Q297" i="32" s="1"/>
  <c r="G297" i="32"/>
  <c r="R296" i="32"/>
  <c r="L296" i="32"/>
  <c r="Q296" i="32" s="1"/>
  <c r="G296" i="32"/>
  <c r="K294" i="32"/>
  <c r="J294" i="32"/>
  <c r="I294" i="32"/>
  <c r="H294" i="32"/>
  <c r="F294" i="32"/>
  <c r="E294" i="32"/>
  <c r="D294" i="32"/>
  <c r="C294" i="32"/>
  <c r="R292" i="32"/>
  <c r="L292" i="32"/>
  <c r="Q292" i="32" s="1"/>
  <c r="R291" i="32"/>
  <c r="L291" i="32"/>
  <c r="Q291" i="32" s="1"/>
  <c r="R289" i="32"/>
  <c r="L289" i="32"/>
  <c r="Q289" i="32" s="1"/>
  <c r="G289" i="32"/>
  <c r="N289" i="32" s="1"/>
  <c r="R288" i="32"/>
  <c r="L288" i="32"/>
  <c r="Q288" i="32" s="1"/>
  <c r="G288" i="32"/>
  <c r="N288" i="32" s="1"/>
  <c r="R287" i="32"/>
  <c r="L287" i="32"/>
  <c r="G287" i="32"/>
  <c r="J285" i="32"/>
  <c r="I285" i="32"/>
  <c r="H285" i="32"/>
  <c r="F285" i="32"/>
  <c r="E285" i="32"/>
  <c r="C285" i="32"/>
  <c r="R283" i="32"/>
  <c r="L283" i="32"/>
  <c r="Q283" i="32" s="1"/>
  <c r="R282" i="32"/>
  <c r="L282" i="32"/>
  <c r="Q282" i="32" s="1"/>
  <c r="R280" i="32"/>
  <c r="L280" i="32"/>
  <c r="Q280" i="32" s="1"/>
  <c r="G280" i="32"/>
  <c r="R279" i="32"/>
  <c r="L279" i="32"/>
  <c r="Q279" i="32" s="1"/>
  <c r="K279" i="32"/>
  <c r="G279" i="32"/>
  <c r="R278" i="32"/>
  <c r="L278" i="32"/>
  <c r="Q278" i="32" s="1"/>
  <c r="K278" i="32"/>
  <c r="K285" i="32" s="1"/>
  <c r="G278" i="32"/>
  <c r="K276" i="32"/>
  <c r="J276" i="32"/>
  <c r="I276" i="32"/>
  <c r="H276" i="32"/>
  <c r="F276" i="32"/>
  <c r="E276" i="32"/>
  <c r="C276" i="32"/>
  <c r="R274" i="32"/>
  <c r="L274" i="32"/>
  <c r="Q274" i="32" s="1"/>
  <c r="R273" i="32"/>
  <c r="L273" i="32"/>
  <c r="Q273" i="32" s="1"/>
  <c r="R271" i="32"/>
  <c r="L271" i="32"/>
  <c r="Q271" i="32" s="1"/>
  <c r="G271" i="32"/>
  <c r="R270" i="32"/>
  <c r="L270" i="32"/>
  <c r="G270" i="32"/>
  <c r="J268" i="32"/>
  <c r="I268" i="32"/>
  <c r="H268" i="32"/>
  <c r="F268" i="32"/>
  <c r="E268" i="32"/>
  <c r="D268" i="32"/>
  <c r="C268" i="32"/>
  <c r="R266" i="32"/>
  <c r="L266" i="32"/>
  <c r="Q266" i="32" s="1"/>
  <c r="R265" i="32"/>
  <c r="L265" i="32"/>
  <c r="Q265" i="32" s="1"/>
  <c r="R263" i="32"/>
  <c r="L263" i="32"/>
  <c r="Q263" i="32" s="1"/>
  <c r="G263" i="32"/>
  <c r="R262" i="32"/>
  <c r="L262" i="32"/>
  <c r="K262" i="32"/>
  <c r="K268" i="32" s="1"/>
  <c r="G262" i="32"/>
  <c r="N262" i="32" s="1"/>
  <c r="J260" i="32"/>
  <c r="I260" i="32"/>
  <c r="H260" i="32"/>
  <c r="F260" i="32"/>
  <c r="E260" i="32"/>
  <c r="C260" i="32"/>
  <c r="R258" i="32"/>
  <c r="L258" i="32"/>
  <c r="Q258" i="32" s="1"/>
  <c r="R257" i="32"/>
  <c r="L257" i="32"/>
  <c r="Q257" i="32" s="1"/>
  <c r="R255" i="32"/>
  <c r="L255" i="32"/>
  <c r="Q255" i="32" s="1"/>
  <c r="K255" i="32"/>
  <c r="G255" i="32"/>
  <c r="N255" i="32" s="1"/>
  <c r="R254" i="32"/>
  <c r="L254" i="32"/>
  <c r="K254" i="32"/>
  <c r="K260" i="32" s="1"/>
  <c r="G254" i="32"/>
  <c r="N254" i="32" s="1"/>
  <c r="J252" i="32"/>
  <c r="I252" i="32"/>
  <c r="H252" i="32"/>
  <c r="F252" i="32"/>
  <c r="D252" i="32"/>
  <c r="C252" i="32"/>
  <c r="R250" i="32"/>
  <c r="R252" i="32" s="1"/>
  <c r="L250" i="32"/>
  <c r="L252" i="32" s="1"/>
  <c r="K250" i="32"/>
  <c r="K252" i="32" s="1"/>
  <c r="C222" i="32"/>
  <c r="R220" i="32"/>
  <c r="L220" i="32"/>
  <c r="Q220" i="32" s="1"/>
  <c r="K220" i="32"/>
  <c r="R219" i="32"/>
  <c r="L219" i="32"/>
  <c r="Q219" i="32" s="1"/>
  <c r="K219" i="32"/>
  <c r="R217" i="32"/>
  <c r="L217" i="32"/>
  <c r="Q217" i="32" s="1"/>
  <c r="K217" i="32"/>
  <c r="G217" i="32"/>
  <c r="N217" i="32" s="1"/>
  <c r="R216" i="32"/>
  <c r="L216" i="32"/>
  <c r="Q216" i="32" s="1"/>
  <c r="K216" i="32"/>
  <c r="K222" i="32" s="1"/>
  <c r="G216" i="32"/>
  <c r="N216" i="32" s="1"/>
  <c r="R212" i="32"/>
  <c r="L212" i="32"/>
  <c r="Q212" i="32" s="1"/>
  <c r="K212" i="32"/>
  <c r="R211" i="32"/>
  <c r="L211" i="32"/>
  <c r="Q211" i="32" s="1"/>
  <c r="K211" i="32"/>
  <c r="R209" i="32"/>
  <c r="L209" i="32"/>
  <c r="Q209" i="32" s="1"/>
  <c r="K209" i="32"/>
  <c r="G209" i="32"/>
  <c r="N209" i="32" s="1"/>
  <c r="R208" i="32"/>
  <c r="L208" i="32"/>
  <c r="Q208" i="32" s="1"/>
  <c r="K208" i="32"/>
  <c r="K214" i="32" s="1"/>
  <c r="G208" i="32"/>
  <c r="N208" i="32" s="1"/>
  <c r="J214" i="32"/>
  <c r="I214" i="32"/>
  <c r="H214" i="32"/>
  <c r="F214" i="32"/>
  <c r="E214" i="32"/>
  <c r="C214" i="32"/>
  <c r="J206" i="32"/>
  <c r="I206" i="32"/>
  <c r="H206" i="32"/>
  <c r="F206" i="32"/>
  <c r="E206" i="32"/>
  <c r="C206" i="32"/>
  <c r="R204" i="32"/>
  <c r="L204" i="32"/>
  <c r="Q204" i="32" s="1"/>
  <c r="K204" i="32"/>
  <c r="R203" i="32"/>
  <c r="L203" i="32"/>
  <c r="Q203" i="32" s="1"/>
  <c r="K203" i="32"/>
  <c r="R201" i="32"/>
  <c r="L201" i="32"/>
  <c r="Q201" i="32" s="1"/>
  <c r="K201" i="32"/>
  <c r="G201" i="32"/>
  <c r="N201" i="32" s="1"/>
  <c r="R200" i="32"/>
  <c r="L200" i="32"/>
  <c r="Q200" i="32" s="1"/>
  <c r="K200" i="32"/>
  <c r="K206" i="32" s="1"/>
  <c r="G200" i="32"/>
  <c r="N200" i="32" s="1"/>
  <c r="J198" i="32"/>
  <c r="I198" i="32"/>
  <c r="H198" i="32"/>
  <c r="F198" i="32"/>
  <c r="E198" i="32"/>
  <c r="C198" i="32"/>
  <c r="R196" i="32"/>
  <c r="L196" i="32"/>
  <c r="Q196" i="32" s="1"/>
  <c r="K196" i="32"/>
  <c r="R194" i="32"/>
  <c r="L194" i="32"/>
  <c r="Q194" i="32" s="1"/>
  <c r="K194" i="32"/>
  <c r="G194" i="32"/>
  <c r="R193" i="32"/>
  <c r="L193" i="32"/>
  <c r="K193" i="32"/>
  <c r="K198" i="32" s="1"/>
  <c r="G193" i="32"/>
  <c r="N193" i="32" s="1"/>
  <c r="J191" i="32"/>
  <c r="I191" i="32"/>
  <c r="H191" i="32"/>
  <c r="F191" i="32"/>
  <c r="E191" i="32"/>
  <c r="C191" i="32"/>
  <c r="R189" i="32"/>
  <c r="L189" i="32"/>
  <c r="Q189" i="32" s="1"/>
  <c r="K189" i="32"/>
  <c r="R188" i="32"/>
  <c r="L188" i="32"/>
  <c r="Q188" i="32" s="1"/>
  <c r="K188" i="32"/>
  <c r="R186" i="32"/>
  <c r="L186" i="32"/>
  <c r="Q186" i="32" s="1"/>
  <c r="K186" i="32"/>
  <c r="G186" i="32"/>
  <c r="R185" i="32"/>
  <c r="L185" i="32"/>
  <c r="Q185" i="32" s="1"/>
  <c r="K185" i="32"/>
  <c r="K191" i="32" s="1"/>
  <c r="G185" i="32"/>
  <c r="N185" i="32" s="1"/>
  <c r="J183" i="32"/>
  <c r="I183" i="32"/>
  <c r="H183" i="32"/>
  <c r="F183" i="32"/>
  <c r="E183" i="32"/>
  <c r="C183" i="32"/>
  <c r="R181" i="32"/>
  <c r="L181" i="32"/>
  <c r="Q181" i="32" s="1"/>
  <c r="K181" i="32"/>
  <c r="R180" i="32"/>
  <c r="L180" i="32"/>
  <c r="Q180" i="32" s="1"/>
  <c r="K180" i="32"/>
  <c r="R178" i="32"/>
  <c r="L178" i="32"/>
  <c r="Q178" i="32" s="1"/>
  <c r="K178" i="32"/>
  <c r="G178" i="32"/>
  <c r="N178" i="32" s="1"/>
  <c r="R177" i="32"/>
  <c r="L177" i="32"/>
  <c r="Q177" i="32" s="1"/>
  <c r="K177" i="32"/>
  <c r="K183" i="32" s="1"/>
  <c r="G177" i="32"/>
  <c r="N177" i="32" s="1"/>
  <c r="J175" i="32"/>
  <c r="I175" i="32"/>
  <c r="H175" i="32"/>
  <c r="F175" i="32"/>
  <c r="E175" i="32"/>
  <c r="C175" i="32"/>
  <c r="R173" i="32"/>
  <c r="L173" i="32"/>
  <c r="Q173" i="32" s="1"/>
  <c r="K173" i="32"/>
  <c r="R172" i="32"/>
  <c r="L172" i="32"/>
  <c r="Q172" i="32" s="1"/>
  <c r="K172" i="32"/>
  <c r="R170" i="32"/>
  <c r="L170" i="32"/>
  <c r="Q170" i="32" s="1"/>
  <c r="K170" i="32"/>
  <c r="G170" i="32"/>
  <c r="R169" i="32"/>
  <c r="L169" i="32"/>
  <c r="Q169" i="32" s="1"/>
  <c r="K169" i="32"/>
  <c r="K175" i="32" s="1"/>
  <c r="G169" i="32"/>
  <c r="N169" i="32" s="1"/>
  <c r="J167" i="32"/>
  <c r="I167" i="32"/>
  <c r="H167" i="32"/>
  <c r="F167" i="32"/>
  <c r="E167" i="32"/>
  <c r="D167" i="32"/>
  <c r="C167" i="32"/>
  <c r="R165" i="32"/>
  <c r="L165" i="32"/>
  <c r="Q165" i="32" s="1"/>
  <c r="K165" i="32"/>
  <c r="R164" i="32"/>
  <c r="L164" i="32"/>
  <c r="Q164" i="32" s="1"/>
  <c r="K164" i="32"/>
  <c r="R162" i="32"/>
  <c r="L162" i="32"/>
  <c r="Q162" i="32" s="1"/>
  <c r="K162" i="32"/>
  <c r="G162" i="32"/>
  <c r="R161" i="32"/>
  <c r="L161" i="32"/>
  <c r="K161" i="32"/>
  <c r="K167" i="32" s="1"/>
  <c r="G161" i="32"/>
  <c r="N161" i="32" s="1"/>
  <c r="R232" i="32"/>
  <c r="L232" i="32"/>
  <c r="Q232" i="32" s="1"/>
  <c r="G232" i="32"/>
  <c r="R226" i="32"/>
  <c r="L226" i="32"/>
  <c r="Q226" i="32" s="1"/>
  <c r="G226" i="32"/>
  <c r="R157" i="32"/>
  <c r="L157" i="32"/>
  <c r="Q157" i="32" s="1"/>
  <c r="K157" i="32"/>
  <c r="R156" i="32"/>
  <c r="L156" i="32"/>
  <c r="Q156" i="32" s="1"/>
  <c r="K156" i="32"/>
  <c r="R154" i="32"/>
  <c r="L154" i="32"/>
  <c r="Q154" i="32" s="1"/>
  <c r="K154" i="32"/>
  <c r="G154" i="32"/>
  <c r="N154" i="32" s="1"/>
  <c r="R149" i="32"/>
  <c r="L149" i="32"/>
  <c r="Q149" i="32" s="1"/>
  <c r="K149" i="32"/>
  <c r="R148" i="32"/>
  <c r="L148" i="32"/>
  <c r="Q148" i="32" s="1"/>
  <c r="K148" i="32"/>
  <c r="R140" i="32"/>
  <c r="L140" i="32"/>
  <c r="Q140" i="32" s="1"/>
  <c r="R137" i="32"/>
  <c r="L137" i="32"/>
  <c r="Q137" i="32" s="1"/>
  <c r="G137" i="32"/>
  <c r="G136" i="32"/>
  <c r="R131" i="32"/>
  <c r="L131" i="32"/>
  <c r="Q131" i="32" s="1"/>
  <c r="R124" i="32"/>
  <c r="L124" i="32"/>
  <c r="Q124" i="32" s="1"/>
  <c r="R123" i="32"/>
  <c r="L123" i="32"/>
  <c r="Q123" i="32" s="1"/>
  <c r="R116" i="32"/>
  <c r="L116" i="32"/>
  <c r="Q116" i="32" s="1"/>
  <c r="R109" i="32"/>
  <c r="L109" i="32"/>
  <c r="Q109" i="32" s="1"/>
  <c r="K109" i="32"/>
  <c r="R108" i="32"/>
  <c r="L108" i="32"/>
  <c r="Q108" i="32" s="1"/>
  <c r="K108" i="32"/>
  <c r="R100" i="32"/>
  <c r="L100" i="32"/>
  <c r="Q100" i="32" s="1"/>
  <c r="K100" i="32"/>
  <c r="R99" i="32"/>
  <c r="L99" i="32"/>
  <c r="Q99" i="32" s="1"/>
  <c r="K99" i="32"/>
  <c r="R89" i="32"/>
  <c r="L89" i="32"/>
  <c r="Q89" i="32" s="1"/>
  <c r="R88" i="32"/>
  <c r="L88" i="32"/>
  <c r="Q88" i="32" s="1"/>
  <c r="R79" i="32"/>
  <c r="L79" i="32"/>
  <c r="Q79" i="32" s="1"/>
  <c r="R78" i="32"/>
  <c r="L78" i="32"/>
  <c r="Q78" i="32" s="1"/>
  <c r="R70" i="32"/>
  <c r="L70" i="32"/>
  <c r="Q70" i="32" s="1"/>
  <c r="R69" i="32"/>
  <c r="L69" i="32"/>
  <c r="Q69" i="32" s="1"/>
  <c r="R67" i="32"/>
  <c r="L67" i="32"/>
  <c r="Q67" i="32" s="1"/>
  <c r="G67" i="32"/>
  <c r="R61" i="32"/>
  <c r="L61" i="32"/>
  <c r="Q61" i="32" s="1"/>
  <c r="R60" i="32"/>
  <c r="L60" i="32"/>
  <c r="Q60" i="32" s="1"/>
  <c r="K54" i="32"/>
  <c r="J54" i="32"/>
  <c r="I54" i="32"/>
  <c r="H54" i="32"/>
  <c r="F54" i="32"/>
  <c r="E54" i="32"/>
  <c r="C54" i="32"/>
  <c r="R52" i="32"/>
  <c r="L52" i="32"/>
  <c r="Q52" i="32" s="1"/>
  <c r="R51" i="32"/>
  <c r="L51" i="32"/>
  <c r="Q51" i="32" s="1"/>
  <c r="J36" i="32"/>
  <c r="I36" i="32"/>
  <c r="H36" i="32"/>
  <c r="F36" i="32"/>
  <c r="E36" i="32"/>
  <c r="C36" i="32"/>
  <c r="J25" i="32"/>
  <c r="I25" i="32"/>
  <c r="H25" i="32"/>
  <c r="F25" i="32"/>
  <c r="D25" i="32"/>
  <c r="C25" i="32"/>
  <c r="J45" i="32"/>
  <c r="I45" i="32"/>
  <c r="H45" i="32"/>
  <c r="F45" i="32"/>
  <c r="E45" i="32"/>
  <c r="C45" i="32"/>
  <c r="R43" i="32"/>
  <c r="L43" i="32"/>
  <c r="Q43" i="32" s="1"/>
  <c r="R42" i="32"/>
  <c r="L42" i="32"/>
  <c r="Q42" i="32" s="1"/>
  <c r="R33" i="32"/>
  <c r="L33" i="32"/>
  <c r="Q33" i="32" s="1"/>
  <c r="E234" i="32"/>
  <c r="E228" i="32"/>
  <c r="E159" i="32"/>
  <c r="E151" i="32"/>
  <c r="E142" i="32"/>
  <c r="E134" i="32"/>
  <c r="E126" i="32"/>
  <c r="E118" i="32"/>
  <c r="E111" i="32"/>
  <c r="E102" i="32"/>
  <c r="E91" i="32"/>
  <c r="E81" i="32"/>
  <c r="E72" i="32"/>
  <c r="E63" i="32"/>
  <c r="G244" i="32"/>
  <c r="G242" i="32"/>
  <c r="G238" i="32"/>
  <c r="G237" i="32"/>
  <c r="G231" i="32"/>
  <c r="G230" i="32"/>
  <c r="G225" i="32"/>
  <c r="G153" i="32"/>
  <c r="G146" i="32"/>
  <c r="N146" i="32" s="1"/>
  <c r="G145" i="32"/>
  <c r="G144" i="32"/>
  <c r="N144" i="32" s="1"/>
  <c r="G129" i="32"/>
  <c r="G128" i="32"/>
  <c r="N128" i="32" s="1"/>
  <c r="G121" i="32"/>
  <c r="G120" i="32"/>
  <c r="N120" i="32" s="1"/>
  <c r="G114" i="32"/>
  <c r="N114" i="32" s="1"/>
  <c r="G113" i="32"/>
  <c r="G106" i="32"/>
  <c r="N106" i="32" s="1"/>
  <c r="G105" i="32"/>
  <c r="N105" i="32" s="1"/>
  <c r="G104" i="32"/>
  <c r="N104" i="32" s="1"/>
  <c r="G97" i="32"/>
  <c r="N97" i="32" s="1"/>
  <c r="G95" i="32"/>
  <c r="N95" i="32" s="1"/>
  <c r="G94" i="32"/>
  <c r="N94" i="32" s="1"/>
  <c r="G93" i="32"/>
  <c r="N93" i="32" s="1"/>
  <c r="G86" i="32"/>
  <c r="N86" i="32" s="1"/>
  <c r="G84" i="32"/>
  <c r="N84" i="32" s="1"/>
  <c r="G83" i="32"/>
  <c r="G76" i="32"/>
  <c r="N76" i="32" s="1"/>
  <c r="G75" i="32"/>
  <c r="N75" i="32" s="1"/>
  <c r="G74" i="32"/>
  <c r="G66" i="32"/>
  <c r="N66" i="32" s="1"/>
  <c r="G65" i="32"/>
  <c r="G58" i="32"/>
  <c r="N58" i="32" s="1"/>
  <c r="G57" i="32"/>
  <c r="N57" i="32" s="1"/>
  <c r="G56" i="32"/>
  <c r="G49" i="32"/>
  <c r="G47" i="32"/>
  <c r="N47" i="32" s="1"/>
  <c r="G40" i="32"/>
  <c r="N40" i="32" s="1"/>
  <c r="G39" i="32"/>
  <c r="N39" i="32" s="1"/>
  <c r="G38" i="32"/>
  <c r="G34" i="32"/>
  <c r="N34" i="32" s="1"/>
  <c r="G31" i="32"/>
  <c r="G30" i="32"/>
  <c r="N30" i="32" s="1"/>
  <c r="G29" i="32"/>
  <c r="N29" i="32" s="1"/>
  <c r="G28" i="32"/>
  <c r="N28" i="32" s="1"/>
  <c r="G27" i="32"/>
  <c r="G17" i="32"/>
  <c r="L241" i="32"/>
  <c r="Q241" i="32" s="1"/>
  <c r="L240" i="32"/>
  <c r="Q240" i="32" s="1"/>
  <c r="R18" i="32"/>
  <c r="R17" i="32"/>
  <c r="R16" i="32"/>
  <c r="R23" i="32"/>
  <c r="R25" i="32" s="1"/>
  <c r="R34" i="32"/>
  <c r="R31" i="32"/>
  <c r="R30" i="32"/>
  <c r="R29" i="32"/>
  <c r="R28" i="32"/>
  <c r="R27" i="32"/>
  <c r="R40" i="32"/>
  <c r="R39" i="32"/>
  <c r="R38" i="32"/>
  <c r="R49" i="32"/>
  <c r="R47" i="32"/>
  <c r="R58" i="32"/>
  <c r="R57" i="32"/>
  <c r="R56" i="32"/>
  <c r="R66" i="32"/>
  <c r="R65" i="32"/>
  <c r="R76" i="32"/>
  <c r="R75" i="32"/>
  <c r="R74" i="32"/>
  <c r="R86" i="32"/>
  <c r="R84" i="32"/>
  <c r="R83" i="32"/>
  <c r="R97" i="32"/>
  <c r="R95" i="32"/>
  <c r="R94" i="32"/>
  <c r="R93" i="32"/>
  <c r="R106" i="32"/>
  <c r="R105" i="32"/>
  <c r="R104" i="32"/>
  <c r="R114" i="32"/>
  <c r="R113" i="32"/>
  <c r="R121" i="32"/>
  <c r="R120" i="32"/>
  <c r="R129" i="32"/>
  <c r="R128" i="32"/>
  <c r="R136" i="32"/>
  <c r="R146" i="32"/>
  <c r="R145" i="32"/>
  <c r="R144" i="32"/>
  <c r="R241" i="32"/>
  <c r="R240" i="32"/>
  <c r="R238" i="32"/>
  <c r="R236" i="32"/>
  <c r="R231" i="32"/>
  <c r="R230" i="32"/>
  <c r="R225" i="32"/>
  <c r="R153" i="32"/>
  <c r="R159" i="32" s="1"/>
  <c r="L236" i="32"/>
  <c r="Q236" i="32" s="1"/>
  <c r="L231" i="32"/>
  <c r="L230" i="32"/>
  <c r="Q230" i="32" s="1"/>
  <c r="K234" i="32"/>
  <c r="J234" i="32"/>
  <c r="I234" i="32"/>
  <c r="H234" i="32"/>
  <c r="F234" i="32"/>
  <c r="D234" i="32"/>
  <c r="C234" i="32"/>
  <c r="L225" i="32"/>
  <c r="Q225" i="32" s="1"/>
  <c r="K228" i="32"/>
  <c r="J228" i="32"/>
  <c r="I228" i="32"/>
  <c r="H228" i="32"/>
  <c r="F228" i="32"/>
  <c r="C228" i="32"/>
  <c r="L129" i="32"/>
  <c r="N129" i="32"/>
  <c r="L121" i="32"/>
  <c r="Q121" i="32" s="1"/>
  <c r="N121" i="32"/>
  <c r="L114" i="32"/>
  <c r="L86" i="32"/>
  <c r="Q86" i="32" s="1"/>
  <c r="L84" i="32"/>
  <c r="Q84" i="32" s="1"/>
  <c r="L66" i="32"/>
  <c r="Q66" i="32" s="1"/>
  <c r="L58" i="32"/>
  <c r="Q58" i="32" s="1"/>
  <c r="L40" i="32"/>
  <c r="M40" i="32" s="1"/>
  <c r="L39" i="32"/>
  <c r="J246" i="32"/>
  <c r="H246" i="32"/>
  <c r="F246" i="32"/>
  <c r="C246" i="32"/>
  <c r="L238" i="32"/>
  <c r="Q238" i="32" s="1"/>
  <c r="L153" i="32"/>
  <c r="M153" i="32" s="1"/>
  <c r="N153" i="32"/>
  <c r="J159" i="32"/>
  <c r="I159" i="32"/>
  <c r="H159" i="32"/>
  <c r="F159" i="32"/>
  <c r="C159" i="32"/>
  <c r="L146" i="32"/>
  <c r="L145" i="32"/>
  <c r="L144" i="32"/>
  <c r="M144" i="32" s="1"/>
  <c r="J151" i="32"/>
  <c r="I151" i="32"/>
  <c r="H151" i="32"/>
  <c r="F151" i="32"/>
  <c r="C151" i="32"/>
  <c r="L136" i="32"/>
  <c r="K142" i="32"/>
  <c r="J142" i="32"/>
  <c r="I142" i="32"/>
  <c r="H142" i="32"/>
  <c r="F142" i="32"/>
  <c r="C142" i="32"/>
  <c r="L128" i="32"/>
  <c r="J134" i="32"/>
  <c r="I134" i="32"/>
  <c r="H134" i="32"/>
  <c r="F134" i="32"/>
  <c r="C134" i="32"/>
  <c r="L120" i="32"/>
  <c r="J126" i="32"/>
  <c r="I126" i="32"/>
  <c r="H126" i="32"/>
  <c r="F126" i="32"/>
  <c r="C126" i="32"/>
  <c r="L113" i="32"/>
  <c r="J118" i="32"/>
  <c r="I118" i="32"/>
  <c r="H118" i="32"/>
  <c r="F118" i="32"/>
  <c r="C118" i="32"/>
  <c r="L106" i="32"/>
  <c r="M106" i="32" s="1"/>
  <c r="L105" i="32"/>
  <c r="L104" i="32"/>
  <c r="Q104" i="32" s="1"/>
  <c r="J111" i="32"/>
  <c r="I111" i="32"/>
  <c r="H111" i="32"/>
  <c r="F111" i="32"/>
  <c r="C111" i="32"/>
  <c r="J102" i="32"/>
  <c r="I102" i="32"/>
  <c r="H102" i="32"/>
  <c r="F102" i="32"/>
  <c r="L97" i="32"/>
  <c r="Q97" i="32" s="1"/>
  <c r="L95" i="32"/>
  <c r="Q95" i="32" s="1"/>
  <c r="L94" i="32"/>
  <c r="L93" i="32"/>
  <c r="M93" i="32" s="1"/>
  <c r="C102" i="32"/>
  <c r="J91" i="32"/>
  <c r="I91" i="32"/>
  <c r="H91" i="32"/>
  <c r="F91" i="32"/>
  <c r="C91" i="32"/>
  <c r="K81" i="32"/>
  <c r="J81" i="32"/>
  <c r="I81" i="32"/>
  <c r="H81" i="32"/>
  <c r="F81" i="32"/>
  <c r="L76" i="32"/>
  <c r="M76" i="32" s="1"/>
  <c r="L75" i="32"/>
  <c r="M75" i="32" s="1"/>
  <c r="K72" i="32"/>
  <c r="J72" i="32"/>
  <c r="I72" i="32"/>
  <c r="H72" i="32"/>
  <c r="F72" i="32"/>
  <c r="C72" i="32"/>
  <c r="J63" i="32"/>
  <c r="I63" i="32"/>
  <c r="H63" i="32"/>
  <c r="F63" i="32"/>
  <c r="C63" i="32"/>
  <c r="L49" i="32"/>
  <c r="Q49" i="32" s="1"/>
  <c r="L47" i="32"/>
  <c r="Q47" i="32" s="1"/>
  <c r="L16" i="32"/>
  <c r="Q16" i="32" s="1"/>
  <c r="L34" i="32"/>
  <c r="L18" i="32"/>
  <c r="Q18" i="32" s="1"/>
  <c r="L17" i="32"/>
  <c r="K23" i="32"/>
  <c r="K25" i="32" s="1"/>
  <c r="L23" i="32"/>
  <c r="K27" i="32"/>
  <c r="K36" i="32" s="1"/>
  <c r="L27" i="32"/>
  <c r="K28" i="32"/>
  <c r="L28" i="32"/>
  <c r="M28" i="32" s="1"/>
  <c r="K29" i="32"/>
  <c r="L29" i="32"/>
  <c r="K30" i="32"/>
  <c r="L30" i="32"/>
  <c r="K31" i="32"/>
  <c r="L31" i="32"/>
  <c r="L38" i="32"/>
  <c r="N38" i="32" s="1"/>
  <c r="L56" i="32"/>
  <c r="L57" i="32"/>
  <c r="L65" i="32"/>
  <c r="N65" i="32"/>
  <c r="R72" i="32"/>
  <c r="L83" i="32"/>
  <c r="L74" i="32"/>
  <c r="K38" i="32"/>
  <c r="K45" i="32" s="1"/>
  <c r="K56" i="32"/>
  <c r="K63" i="32" s="1"/>
  <c r="K57" i="32"/>
  <c r="K91" i="32"/>
  <c r="K93" i="32"/>
  <c r="K102" i="32" s="1"/>
  <c r="K94" i="32"/>
  <c r="K95" i="32"/>
  <c r="K97" i="32"/>
  <c r="K104" i="32"/>
  <c r="K111" i="32" s="1"/>
  <c r="K105" i="32"/>
  <c r="K106" i="32"/>
  <c r="K113" i="32"/>
  <c r="K118" i="32" s="1"/>
  <c r="K120" i="32"/>
  <c r="K126" i="32" s="1"/>
  <c r="K128" i="32"/>
  <c r="K134" i="32" s="1"/>
  <c r="K144" i="32"/>
  <c r="K151" i="32" s="1"/>
  <c r="K145" i="32"/>
  <c r="K146" i="32"/>
  <c r="K153" i="32"/>
  <c r="K159" i="32" s="1"/>
  <c r="C81" i="32"/>
  <c r="K238" i="32"/>
  <c r="K240" i="32"/>
  <c r="K241" i="32"/>
  <c r="M95" i="32"/>
  <c r="N136" i="32"/>
  <c r="N49" i="32"/>
  <c r="N31" i="32"/>
  <c r="N238" i="32"/>
  <c r="M129" i="32"/>
  <c r="Q39" i="32"/>
  <c r="Q129" i="32"/>
  <c r="Q114" i="32"/>
  <c r="Q94" i="32"/>
  <c r="Q105" i="32"/>
  <c r="Q120" i="32"/>
  <c r="Q128" i="32"/>
  <c r="N230" i="32"/>
  <c r="Q231" i="32"/>
  <c r="Q57" i="32"/>
  <c r="Q136" i="32"/>
  <c r="Q145" i="32"/>
  <c r="N27" i="32"/>
  <c r="D81" i="32"/>
  <c r="D118" i="32"/>
  <c r="D228" i="32"/>
  <c r="R111" i="32" l="1"/>
  <c r="D206" i="32"/>
  <c r="M278" i="32"/>
  <c r="D285" i="32"/>
  <c r="M419" i="32"/>
  <c r="M428" i="32"/>
  <c r="M435" i="32"/>
  <c r="M444" i="32"/>
  <c r="D151" i="32"/>
  <c r="M30" i="32"/>
  <c r="L134" i="32"/>
  <c r="D36" i="32"/>
  <c r="M49" i="32"/>
  <c r="M279" i="32"/>
  <c r="N56" i="32"/>
  <c r="M34" i="32"/>
  <c r="L126" i="32"/>
  <c r="E252" i="32"/>
  <c r="M121" i="32"/>
  <c r="G236" i="32"/>
  <c r="N236" i="32" s="1"/>
  <c r="R167" i="32"/>
  <c r="D473" i="32"/>
  <c r="D102" i="32"/>
  <c r="Q153" i="32"/>
  <c r="M84" i="32"/>
  <c r="M29" i="32"/>
  <c r="N17" i="32"/>
  <c r="N113" i="32"/>
  <c r="M146" i="32"/>
  <c r="G23" i="32"/>
  <c r="G25" i="32" s="1"/>
  <c r="M120" i="32"/>
  <c r="G228" i="32"/>
  <c r="M162" i="32"/>
  <c r="R198" i="32"/>
  <c r="D246" i="32"/>
  <c r="D63" i="32"/>
  <c r="Q93" i="32"/>
  <c r="M114" i="32"/>
  <c r="R234" i="32"/>
  <c r="R142" i="32"/>
  <c r="R126" i="32"/>
  <c r="M145" i="32"/>
  <c r="M238" i="32"/>
  <c r="M186" i="32"/>
  <c r="M194" i="32"/>
  <c r="D198" i="32"/>
  <c r="M316" i="32"/>
  <c r="M319" i="32"/>
  <c r="M331" i="32"/>
  <c r="M241" i="32"/>
  <c r="N241" i="32"/>
  <c r="D142" i="32"/>
  <c r="G467" i="32"/>
  <c r="M467" i="32" s="1"/>
  <c r="M38" i="32"/>
  <c r="Q76" i="32"/>
  <c r="D159" i="32"/>
  <c r="D72" i="32"/>
  <c r="D223" i="32" s="1"/>
  <c r="D247" i="32" s="1"/>
  <c r="D91" i="32"/>
  <c r="M225" i="32"/>
  <c r="Q106" i="32"/>
  <c r="Q144" i="32"/>
  <c r="N145" i="32"/>
  <c r="M57" i="32"/>
  <c r="D54" i="32"/>
  <c r="D191" i="32"/>
  <c r="R222" i="32"/>
  <c r="D260" i="32"/>
  <c r="R324" i="32"/>
  <c r="D324" i="32"/>
  <c r="D368" i="32"/>
  <c r="M380" i="32"/>
  <c r="M387" i="32"/>
  <c r="M396" i="32"/>
  <c r="M403" i="32"/>
  <c r="M412" i="32"/>
  <c r="D126" i="32"/>
  <c r="D175" i="32"/>
  <c r="L228" i="32"/>
  <c r="R214" i="32"/>
  <c r="D313" i="32"/>
  <c r="D111" i="32"/>
  <c r="D134" i="32"/>
  <c r="Q38" i="32"/>
  <c r="N74" i="32"/>
  <c r="L72" i="32"/>
  <c r="M31" i="32"/>
  <c r="M27" i="32"/>
  <c r="M94" i="32"/>
  <c r="M136" i="32"/>
  <c r="M240" i="32"/>
  <c r="R228" i="32"/>
  <c r="R151" i="32"/>
  <c r="R134" i="32"/>
  <c r="R91" i="32"/>
  <c r="R81" i="32"/>
  <c r="R63" i="32"/>
  <c r="M231" i="32"/>
  <c r="M170" i="32"/>
  <c r="R183" i="32"/>
  <c r="D183" i="32"/>
  <c r="R206" i="32"/>
  <c r="M371" i="32"/>
  <c r="D417" i="32"/>
  <c r="M56" i="32"/>
  <c r="M465" i="32"/>
  <c r="M86" i="32"/>
  <c r="M66" i="32"/>
  <c r="L234" i="32"/>
  <c r="N225" i="32"/>
  <c r="Q75" i="32"/>
  <c r="M65" i="32"/>
  <c r="N231" i="32"/>
  <c r="M16" i="32"/>
  <c r="L159" i="32"/>
  <c r="M97" i="32"/>
  <c r="D214" i="32"/>
  <c r="N222" i="32"/>
  <c r="D276" i="32"/>
  <c r="D303" i="32"/>
  <c r="D336" i="32"/>
  <c r="D344" i="32"/>
  <c r="D352" i="32"/>
  <c r="D360" i="32"/>
  <c r="D401" i="32"/>
  <c r="D433" i="32"/>
  <c r="Q65" i="32"/>
  <c r="Q72" i="32" s="1"/>
  <c r="Q146" i="32"/>
  <c r="Q113" i="32"/>
  <c r="Q118" i="32" s="1"/>
  <c r="Q56" i="32"/>
  <c r="Q40" i="32"/>
  <c r="Q29" i="32"/>
  <c r="M39" i="32"/>
  <c r="L151" i="32"/>
  <c r="N83" i="32"/>
  <c r="M128" i="32"/>
  <c r="L167" i="32"/>
  <c r="Q222" i="32"/>
  <c r="D385" i="32"/>
  <c r="D409" i="32"/>
  <c r="D425" i="32"/>
  <c r="D441" i="32"/>
  <c r="R393" i="32"/>
  <c r="R401" i="32"/>
  <c r="L425" i="32"/>
  <c r="R433" i="32"/>
  <c r="D20" i="32"/>
  <c r="R20" i="32"/>
  <c r="M230" i="32"/>
  <c r="G234" i="32"/>
  <c r="L20" i="32"/>
  <c r="L377" i="32"/>
  <c r="L393" i="32"/>
  <c r="Q401" i="32"/>
  <c r="R425" i="32"/>
  <c r="Q433" i="32"/>
  <c r="M58" i="32"/>
  <c r="G126" i="32"/>
  <c r="G134" i="32"/>
  <c r="G142" i="32"/>
  <c r="M196" i="32"/>
  <c r="G222" i="32"/>
  <c r="M322" i="32"/>
  <c r="M334" i="32"/>
  <c r="M383" i="32"/>
  <c r="M399" i="32"/>
  <c r="M415" i="32"/>
  <c r="M431" i="32"/>
  <c r="M447" i="32"/>
  <c r="Q183" i="32"/>
  <c r="R191" i="32"/>
  <c r="L198" i="32"/>
  <c r="G63" i="32"/>
  <c r="G81" i="32"/>
  <c r="G91" i="32"/>
  <c r="G118" i="32"/>
  <c r="M165" i="32"/>
  <c r="M173" i="32"/>
  <c r="M189" i="32"/>
  <c r="D222" i="32"/>
  <c r="L222" i="32"/>
  <c r="M374" i="32"/>
  <c r="M390" i="32"/>
  <c r="M406" i="32"/>
  <c r="M422" i="32"/>
  <c r="M438" i="32"/>
  <c r="M329" i="32"/>
  <c r="G433" i="32"/>
  <c r="G401" i="32"/>
  <c r="D393" i="32"/>
  <c r="G336" i="32"/>
  <c r="G324" i="32"/>
  <c r="N156" i="32"/>
  <c r="G159" i="32"/>
  <c r="N148" i="32"/>
  <c r="G151" i="32"/>
  <c r="N108" i="32"/>
  <c r="G111" i="32"/>
  <c r="N99" i="32"/>
  <c r="G102" i="32"/>
  <c r="G246" i="32"/>
  <c r="M318" i="32"/>
  <c r="R294" i="32"/>
  <c r="M330" i="32"/>
  <c r="D45" i="32"/>
  <c r="G72" i="32"/>
  <c r="F450" i="32"/>
  <c r="F474" i="32" s="1"/>
  <c r="I450" i="32"/>
  <c r="Q324" i="32"/>
  <c r="M307" i="32"/>
  <c r="G18" i="32"/>
  <c r="G20" i="32" s="1"/>
  <c r="M328" i="32"/>
  <c r="N307" i="32"/>
  <c r="R260" i="32"/>
  <c r="L294" i="32"/>
  <c r="L54" i="32"/>
  <c r="R118" i="32"/>
  <c r="R102" i="32"/>
  <c r="R36" i="32"/>
  <c r="M258" i="32"/>
  <c r="L276" i="32"/>
  <c r="R285" i="32"/>
  <c r="N279" i="32"/>
  <c r="M280" i="32"/>
  <c r="M283" i="32"/>
  <c r="Q287" i="32"/>
  <c r="Q294" i="32" s="1"/>
  <c r="R385" i="32"/>
  <c r="M382" i="32"/>
  <c r="R409" i="32"/>
  <c r="M404" i="32"/>
  <c r="R417" i="32"/>
  <c r="M414" i="32"/>
  <c r="R441" i="32"/>
  <c r="M436" i="32"/>
  <c r="M446" i="32"/>
  <c r="L455" i="32"/>
  <c r="M96" i="32"/>
  <c r="M132" i="32"/>
  <c r="M139" i="32"/>
  <c r="N139" i="32"/>
  <c r="Q303" i="32"/>
  <c r="R313" i="32"/>
  <c r="N132" i="32"/>
  <c r="G276" i="32"/>
  <c r="R276" i="32"/>
  <c r="Q285" i="32"/>
  <c r="M333" i="32"/>
  <c r="R344" i="32"/>
  <c r="M341" i="32"/>
  <c r="R352" i="32"/>
  <c r="R360" i="32"/>
  <c r="M357" i="32"/>
  <c r="L368" i="32"/>
  <c r="G385" i="32"/>
  <c r="G417" i="32"/>
  <c r="R455" i="32"/>
  <c r="G461" i="32"/>
  <c r="R461" i="32"/>
  <c r="L214" i="32"/>
  <c r="M201" i="32"/>
  <c r="M209" i="32"/>
  <c r="M188" i="32"/>
  <c r="M220" i="32"/>
  <c r="L260" i="32"/>
  <c r="M257" i="32"/>
  <c r="R268" i="32"/>
  <c r="Q270" i="32"/>
  <c r="Q276" i="32" s="1"/>
  <c r="M271" i="32"/>
  <c r="M273" i="32"/>
  <c r="M274" i="32"/>
  <c r="M282" i="32"/>
  <c r="G303" i="32"/>
  <c r="R303" i="32"/>
  <c r="L313" i="32"/>
  <c r="R336" i="32"/>
  <c r="M327" i="32"/>
  <c r="G344" i="32"/>
  <c r="M339" i="32"/>
  <c r="M342" i="32"/>
  <c r="G352" i="32"/>
  <c r="G360" i="32"/>
  <c r="M355" i="32"/>
  <c r="M358" i="32"/>
  <c r="R368" i="32"/>
  <c r="M379" i="32"/>
  <c r="M385" i="32" s="1"/>
  <c r="L409" i="32"/>
  <c r="M407" i="32"/>
  <c r="M411" i="32"/>
  <c r="L441" i="32"/>
  <c r="M439" i="32"/>
  <c r="M443" i="32"/>
  <c r="Q452" i="32"/>
  <c r="Q455" i="32" s="1"/>
  <c r="Q461" i="32"/>
  <c r="M468" i="32"/>
  <c r="M48" i="32"/>
  <c r="M85" i="32"/>
  <c r="N85" i="32"/>
  <c r="N48" i="32"/>
  <c r="Q385" i="32"/>
  <c r="Q417" i="32"/>
  <c r="C223" i="32"/>
  <c r="C247" i="32" s="1"/>
  <c r="E223" i="32"/>
  <c r="E247" i="32" s="1"/>
  <c r="H223" i="32"/>
  <c r="H247" i="32" s="1"/>
  <c r="J223" i="32"/>
  <c r="J247" i="32" s="1"/>
  <c r="N257" i="32"/>
  <c r="N258" i="32"/>
  <c r="N280" i="32"/>
  <c r="N282" i="32"/>
  <c r="N283" i="32"/>
  <c r="N339" i="32"/>
  <c r="N341" i="32"/>
  <c r="N342" i="32"/>
  <c r="N355" i="32"/>
  <c r="N357" i="32"/>
  <c r="N358" i="32"/>
  <c r="Q370" i="32"/>
  <c r="Q377" i="32" s="1"/>
  <c r="L63" i="32"/>
  <c r="Q74" i="32"/>
  <c r="Q30" i="32"/>
  <c r="Q17" i="32"/>
  <c r="Q20" i="32" s="1"/>
  <c r="L81" i="32"/>
  <c r="M47" i="32"/>
  <c r="K223" i="32"/>
  <c r="F223" i="32"/>
  <c r="F247" i="32" s="1"/>
  <c r="I223" i="32"/>
  <c r="M169" i="32"/>
  <c r="M217" i="32"/>
  <c r="C450" i="32"/>
  <c r="E450" i="32"/>
  <c r="E474" i="32" s="1"/>
  <c r="H450" i="32"/>
  <c r="H474" i="32" s="1"/>
  <c r="J450" i="32"/>
  <c r="J474" i="32" s="1"/>
  <c r="M255" i="32"/>
  <c r="L268" i="32"/>
  <c r="M263" i="32"/>
  <c r="N263" i="32"/>
  <c r="M265" i="32"/>
  <c r="N265" i="32"/>
  <c r="M266" i="32"/>
  <c r="N266" i="32"/>
  <c r="G285" i="32"/>
  <c r="N296" i="32"/>
  <c r="M297" i="32"/>
  <c r="N297" i="32"/>
  <c r="M298" i="32"/>
  <c r="N298" i="32"/>
  <c r="M300" i="32"/>
  <c r="N300" i="32"/>
  <c r="M301" i="32"/>
  <c r="N301" i="32"/>
  <c r="Q305" i="32"/>
  <c r="Q313" i="32" s="1"/>
  <c r="M315" i="32"/>
  <c r="M317" i="32"/>
  <c r="M321" i="32"/>
  <c r="Q336" i="32"/>
  <c r="Q352" i="32"/>
  <c r="M347" i="32"/>
  <c r="N347" i="32"/>
  <c r="M349" i="32"/>
  <c r="N349" i="32"/>
  <c r="M350" i="32"/>
  <c r="N350" i="32"/>
  <c r="Q362" i="32"/>
  <c r="Q368" i="32" s="1"/>
  <c r="M370" i="32"/>
  <c r="R377" i="32"/>
  <c r="M372" i="32"/>
  <c r="M375" i="32"/>
  <c r="M388" i="32"/>
  <c r="M391" i="32"/>
  <c r="M395" i="32"/>
  <c r="M398" i="32"/>
  <c r="M420" i="32"/>
  <c r="M423" i="32"/>
  <c r="M427" i="32"/>
  <c r="M430" i="32"/>
  <c r="N457" i="32"/>
  <c r="M458" i="32"/>
  <c r="N458" i="32"/>
  <c r="M459" i="32"/>
  <c r="N459" i="32"/>
  <c r="K450" i="32"/>
  <c r="N287" i="32"/>
  <c r="G294" i="32"/>
  <c r="N292" i="32"/>
  <c r="M292" i="32"/>
  <c r="M250" i="32"/>
  <c r="M252" i="32" s="1"/>
  <c r="Q250" i="32"/>
  <c r="Q252" i="32" s="1"/>
  <c r="G252" i="32"/>
  <c r="M254" i="32"/>
  <c r="Q254" i="32"/>
  <c r="Q260" i="32" s="1"/>
  <c r="G260" i="32"/>
  <c r="M262" i="32"/>
  <c r="Q262" i="32"/>
  <c r="Q268" i="32" s="1"/>
  <c r="G268" i="32"/>
  <c r="N270" i="32"/>
  <c r="N271" i="32"/>
  <c r="N273" i="32"/>
  <c r="N274" i="32"/>
  <c r="L285" i="32"/>
  <c r="M287" i="32"/>
  <c r="M289" i="32"/>
  <c r="Q344" i="32"/>
  <c r="Q360" i="32"/>
  <c r="M270" i="32"/>
  <c r="M288" i="32"/>
  <c r="M291" i="32"/>
  <c r="L303" i="32"/>
  <c r="M305" i="32"/>
  <c r="M306" i="32"/>
  <c r="M308" i="32"/>
  <c r="M310" i="32"/>
  <c r="M311" i="32"/>
  <c r="G313" i="32"/>
  <c r="N316" i="32"/>
  <c r="N319" i="32"/>
  <c r="N322" i="32"/>
  <c r="L324" i="32"/>
  <c r="N326" i="32"/>
  <c r="N331" i="32"/>
  <c r="N334" i="32"/>
  <c r="L336" i="32"/>
  <c r="N338" i="32"/>
  <c r="L344" i="32"/>
  <c r="N346" i="32"/>
  <c r="L352" i="32"/>
  <c r="N354" i="32"/>
  <c r="L360" i="32"/>
  <c r="M362" i="32"/>
  <c r="M363" i="32"/>
  <c r="M365" i="32"/>
  <c r="M366" i="32"/>
  <c r="G368" i="32"/>
  <c r="N371" i="32"/>
  <c r="N374" i="32"/>
  <c r="G377" i="32"/>
  <c r="N380" i="32"/>
  <c r="N383" i="32"/>
  <c r="L385" i="32"/>
  <c r="N387" i="32"/>
  <c r="N390" i="32"/>
  <c r="G393" i="32"/>
  <c r="N396" i="32"/>
  <c r="N399" i="32"/>
  <c r="L401" i="32"/>
  <c r="N403" i="32"/>
  <c r="N406" i="32"/>
  <c r="G409" i="32"/>
  <c r="N412" i="32"/>
  <c r="N415" i="32"/>
  <c r="L417" i="32"/>
  <c r="N419" i="32"/>
  <c r="N422" i="32"/>
  <c r="G425" i="32"/>
  <c r="N428" i="32"/>
  <c r="N431" i="32"/>
  <c r="L433" i="32"/>
  <c r="N435" i="32"/>
  <c r="N438" i="32"/>
  <c r="G441" i="32"/>
  <c r="N444" i="32"/>
  <c r="N447" i="32"/>
  <c r="M452" i="32"/>
  <c r="M453" i="32"/>
  <c r="G455" i="32"/>
  <c r="L461" i="32"/>
  <c r="M463" i="32"/>
  <c r="N465" i="32"/>
  <c r="N278" i="32"/>
  <c r="M296" i="32"/>
  <c r="N315" i="32"/>
  <c r="M326" i="32"/>
  <c r="M338" i="32"/>
  <c r="M346" i="32"/>
  <c r="M354" i="32"/>
  <c r="N379" i="32"/>
  <c r="Q387" i="32"/>
  <c r="Q393" i="32" s="1"/>
  <c r="N395" i="32"/>
  <c r="Q403" i="32"/>
  <c r="Q409" i="32" s="1"/>
  <c r="N411" i="32"/>
  <c r="Q419" i="32"/>
  <c r="Q425" i="32" s="1"/>
  <c r="N427" i="32"/>
  <c r="Q435" i="32"/>
  <c r="Q441" i="32" s="1"/>
  <c r="M457" i="32"/>
  <c r="N463" i="32"/>
  <c r="L175" i="32"/>
  <c r="L206" i="32"/>
  <c r="Q63" i="32"/>
  <c r="L102" i="32"/>
  <c r="Q175" i="32"/>
  <c r="R175" i="32"/>
  <c r="M172" i="32"/>
  <c r="M185" i="32"/>
  <c r="L191" i="32"/>
  <c r="Q206" i="32"/>
  <c r="M204" i="32"/>
  <c r="M212" i="32"/>
  <c r="M216" i="32"/>
  <c r="M219" i="32"/>
  <c r="Q191" i="32"/>
  <c r="Q161" i="32"/>
  <c r="Q167" i="32" s="1"/>
  <c r="G167" i="32"/>
  <c r="G183" i="32"/>
  <c r="Q193" i="32"/>
  <c r="Q198" i="32" s="1"/>
  <c r="G198" i="32"/>
  <c r="L91" i="32"/>
  <c r="Q28" i="32"/>
  <c r="Q83" i="32"/>
  <c r="Q91" i="32" s="1"/>
  <c r="Q34" i="32"/>
  <c r="Q23" i="32"/>
  <c r="Q25" i="32" s="1"/>
  <c r="M17" i="32"/>
  <c r="L118" i="32"/>
  <c r="L142" i="32"/>
  <c r="M113" i="32"/>
  <c r="G54" i="32"/>
  <c r="M109" i="32"/>
  <c r="M161" i="32"/>
  <c r="M164" i="32"/>
  <c r="G175" i="32"/>
  <c r="M178" i="32"/>
  <c r="M181" i="32"/>
  <c r="L183" i="32"/>
  <c r="G191" i="32"/>
  <c r="M193" i="32"/>
  <c r="G206" i="32"/>
  <c r="Q214" i="32"/>
  <c r="G214" i="32"/>
  <c r="M208" i="32"/>
  <c r="M211" i="32"/>
  <c r="M200" i="32"/>
  <c r="M203" i="32"/>
  <c r="N194" i="32"/>
  <c r="N196" i="32"/>
  <c r="N186" i="32"/>
  <c r="N189" i="32"/>
  <c r="M177" i="32"/>
  <c r="M180" i="32"/>
  <c r="N170" i="32"/>
  <c r="N173" i="32"/>
  <c r="N162" i="32"/>
  <c r="N165" i="32"/>
  <c r="Q142" i="32"/>
  <c r="Q54" i="32"/>
  <c r="R54" i="32"/>
  <c r="R45" i="32"/>
  <c r="G36" i="32"/>
  <c r="G45" i="32"/>
  <c r="M42" i="32"/>
  <c r="M100" i="32"/>
  <c r="M137" i="32"/>
  <c r="M140" i="32"/>
  <c r="M226" i="32"/>
  <c r="M228" i="32" s="1"/>
  <c r="M232" i="32"/>
  <c r="Q228" i="32"/>
  <c r="M52" i="32"/>
  <c r="L45" i="32"/>
  <c r="L36" i="32"/>
  <c r="Q126" i="32"/>
  <c r="Q134" i="32"/>
  <c r="L25" i="32"/>
  <c r="M60" i="32"/>
  <c r="M61" i="32"/>
  <c r="M67" i="32"/>
  <c r="M69" i="32"/>
  <c r="M70" i="32"/>
  <c r="M78" i="32"/>
  <c r="M79" i="32"/>
  <c r="M88" i="32"/>
  <c r="M89" i="32"/>
  <c r="Q102" i="32"/>
  <c r="M116" i="32"/>
  <c r="M123" i="32"/>
  <c r="M124" i="32"/>
  <c r="M131" i="32"/>
  <c r="M134" i="32" s="1"/>
  <c r="M149" i="32"/>
  <c r="M154" i="32"/>
  <c r="M157" i="32"/>
  <c r="N232" i="32"/>
  <c r="N226" i="32"/>
  <c r="M156" i="32"/>
  <c r="Q159" i="32"/>
  <c r="M148" i="32"/>
  <c r="N140" i="32"/>
  <c r="N137" i="32"/>
  <c r="N131" i="32"/>
  <c r="N123" i="32"/>
  <c r="N124" i="32"/>
  <c r="M105" i="32"/>
  <c r="M104" i="32"/>
  <c r="N116" i="32"/>
  <c r="L111" i="32"/>
  <c r="M108" i="32"/>
  <c r="M99" i="32"/>
  <c r="N88" i="32"/>
  <c r="N89" i="32"/>
  <c r="N78" i="32"/>
  <c r="N79" i="32"/>
  <c r="N69" i="32"/>
  <c r="N70" i="32"/>
  <c r="N67" i="32"/>
  <c r="N60" i="32"/>
  <c r="N61" i="32"/>
  <c r="M51" i="32"/>
  <c r="M33" i="32"/>
  <c r="M43" i="32"/>
  <c r="Q31" i="32"/>
  <c r="Q27" i="32"/>
  <c r="N33" i="32"/>
  <c r="Q234" i="32"/>
  <c r="Q111" i="32"/>
  <c r="M74" i="32"/>
  <c r="M83" i="32"/>
  <c r="G20" i="26"/>
  <c r="Q81" i="32" l="1"/>
  <c r="Q151" i="32"/>
  <c r="M36" i="32"/>
  <c r="Q45" i="32"/>
  <c r="M23" i="32"/>
  <c r="M25" i="32" s="1"/>
  <c r="M360" i="32"/>
  <c r="M236" i="32"/>
  <c r="N23" i="32"/>
  <c r="M234" i="32"/>
  <c r="N467" i="32"/>
  <c r="G473" i="32"/>
  <c r="C474" i="32"/>
  <c r="C475" i="32" s="1"/>
  <c r="G18" i="26" s="1"/>
  <c r="G26" i="26" s="1"/>
  <c r="D450" i="32"/>
  <c r="D474" i="32" s="1"/>
  <c r="D475" i="32" s="1"/>
  <c r="M222" i="32"/>
  <c r="M175" i="32"/>
  <c r="M441" i="32"/>
  <c r="M409" i="32"/>
  <c r="M461" i="32"/>
  <c r="M303" i="32"/>
  <c r="M276" i="32"/>
  <c r="M417" i="32"/>
  <c r="M352" i="32"/>
  <c r="M336" i="32"/>
  <c r="M344" i="32"/>
  <c r="E475" i="32"/>
  <c r="F475" i="32"/>
  <c r="H475" i="32"/>
  <c r="M191" i="32"/>
  <c r="M18" i="32"/>
  <c r="M20" i="32" s="1"/>
  <c r="N18" i="32"/>
  <c r="R450" i="32"/>
  <c r="M285" i="32"/>
  <c r="M142" i="32"/>
  <c r="M151" i="32"/>
  <c r="M159" i="32"/>
  <c r="M198" i="32"/>
  <c r="M268" i="32"/>
  <c r="M45" i="32"/>
  <c r="M54" i="32"/>
  <c r="M102" i="32"/>
  <c r="R223" i="32"/>
  <c r="M425" i="32"/>
  <c r="M401" i="32"/>
  <c r="M393" i="32"/>
  <c r="J475" i="32"/>
  <c r="G223" i="32"/>
  <c r="N223" i="32" s="1"/>
  <c r="N247" i="32" s="1"/>
  <c r="L450" i="32"/>
  <c r="M433" i="32"/>
  <c r="M377" i="32"/>
  <c r="M324" i="32"/>
  <c r="M455" i="32"/>
  <c r="M368" i="32"/>
  <c r="M313" i="32"/>
  <c r="M294" i="32"/>
  <c r="Q450" i="32"/>
  <c r="M260" i="32"/>
  <c r="G450" i="32"/>
  <c r="G474" i="32" s="1"/>
  <c r="L223" i="32"/>
  <c r="M126" i="32"/>
  <c r="M118" i="32"/>
  <c r="M63" i="32"/>
  <c r="M183" i="32"/>
  <c r="M206" i="32"/>
  <c r="M214" i="32"/>
  <c r="M167" i="32"/>
  <c r="M91" i="32"/>
  <c r="Q36" i="32"/>
  <c r="M72" i="32"/>
  <c r="M81" i="32"/>
  <c r="M111" i="32"/>
  <c r="Q223" i="32" l="1"/>
  <c r="I471" i="32"/>
  <c r="G247" i="32"/>
  <c r="I244" i="32"/>
  <c r="L244" i="32" s="1"/>
  <c r="N244" i="32" s="1"/>
  <c r="I237" i="32"/>
  <c r="R237" i="32" s="1"/>
  <c r="I470" i="32"/>
  <c r="R470" i="32" s="1"/>
  <c r="I464" i="32"/>
  <c r="R464" i="32" s="1"/>
  <c r="M223" i="32"/>
  <c r="M450" i="32"/>
  <c r="N450" i="32"/>
  <c r="N474" i="32" s="1"/>
  <c r="K471" i="32"/>
  <c r="R471" i="32"/>
  <c r="L471" i="32"/>
  <c r="I243" i="32"/>
  <c r="R243" i="32" s="1"/>
  <c r="R244" i="32"/>
  <c r="K244" i="32" l="1"/>
  <c r="K470" i="32"/>
  <c r="L237" i="32"/>
  <c r="M237" i="32" s="1"/>
  <c r="K237" i="32"/>
  <c r="K246" i="32" s="1"/>
  <c r="K247" i="32" s="1"/>
  <c r="L470" i="32"/>
  <c r="M470" i="32" s="1"/>
  <c r="I473" i="32"/>
  <c r="I474" i="32" s="1"/>
  <c r="L464" i="32"/>
  <c r="Q464" i="32" s="1"/>
  <c r="K464" i="32"/>
  <c r="K473" i="32" s="1"/>
  <c r="K474" i="32" s="1"/>
  <c r="Q471" i="32"/>
  <c r="M471" i="32"/>
  <c r="R473" i="32"/>
  <c r="R474" i="32" s="1"/>
  <c r="R246" i="32"/>
  <c r="R247" i="32" s="1"/>
  <c r="I246" i="32"/>
  <c r="I247" i="32" s="1"/>
  <c r="L243" i="32"/>
  <c r="K243" i="32"/>
  <c r="N237" i="32"/>
  <c r="Q244" i="32"/>
  <c r="M244" i="32"/>
  <c r="Q470" i="32" l="1"/>
  <c r="Q237" i="32"/>
  <c r="L246" i="32"/>
  <c r="L247" i="32" s="1"/>
  <c r="L473" i="32"/>
  <c r="L474" i="32" s="1"/>
  <c r="M464" i="32"/>
  <c r="M473" i="32" s="1"/>
  <c r="M474" i="32" s="1"/>
  <c r="G475" i="32"/>
  <c r="K475" i="32"/>
  <c r="Q473" i="32"/>
  <c r="Q474" i="32" s="1"/>
  <c r="I475" i="32"/>
  <c r="R475" i="32"/>
  <c r="M243" i="32"/>
  <c r="M246" i="32" s="1"/>
  <c r="M247" i="32" s="1"/>
  <c r="N243" i="32"/>
  <c r="Q243" i="32"/>
  <c r="Q246" i="32" s="1"/>
  <c r="Q247" i="32" s="1"/>
  <c r="L475" i="32" l="1"/>
  <c r="G28" i="26" s="1"/>
  <c r="Q475" i="32"/>
  <c r="G30" i="26" s="1"/>
  <c r="M475" i="32"/>
  <c r="G32" i="26" l="1"/>
  <c r="G38" i="26" s="1"/>
  <c r="E41" i="26" l="1"/>
</calcChain>
</file>

<file path=xl/sharedStrings.xml><?xml version="1.0" encoding="utf-8"?>
<sst xmlns="http://schemas.openxmlformats.org/spreadsheetml/2006/main" count="411" uniqueCount="203">
  <si>
    <t>NO.</t>
  </si>
  <si>
    <t xml:space="preserve"> </t>
  </si>
  <si>
    <t>DESCRIPTION OF WORK</t>
  </si>
  <si>
    <t>SCHEDULED</t>
  </si>
  <si>
    <t>VALUE</t>
  </si>
  <si>
    <t>REVISED</t>
  </si>
  <si>
    <t>PREVIOUS</t>
  </si>
  <si>
    <t>(actual)</t>
  </si>
  <si>
    <t>WORK IN</t>
  </si>
  <si>
    <t>PLACE</t>
  </si>
  <si>
    <t>STORED</t>
  </si>
  <si>
    <t xml:space="preserve">TOTAL </t>
  </si>
  <si>
    <t>COMPLETED AND</t>
  </si>
  <si>
    <t>STORED TO</t>
  </si>
  <si>
    <t>DATE</t>
  </si>
  <si>
    <t>%</t>
  </si>
  <si>
    <t>CURRENT</t>
  </si>
  <si>
    <t>RETAINAGE</t>
  </si>
  <si>
    <t>TOTAL</t>
  </si>
  <si>
    <t>Date:</t>
  </si>
  <si>
    <t>$</t>
  </si>
  <si>
    <t>ARCHITECT:</t>
  </si>
  <si>
    <t>MASONRY</t>
  </si>
  <si>
    <t>GENERAL CONDITIONS</t>
  </si>
  <si>
    <t>APPLICATION AND CERTIFICATE FOR PAYMENT</t>
  </si>
  <si>
    <t>PAGE 1 OF 1</t>
  </si>
  <si>
    <t>APPLICATION NO:</t>
  </si>
  <si>
    <t>CONTRACTOR'S APPLICATION FOR PAYMENT</t>
  </si>
  <si>
    <t>1.</t>
  </si>
  <si>
    <t>ORIGINAL CONTRACT SUM</t>
  </si>
  <si>
    <t>CONTRACTOR:</t>
  </si>
  <si>
    <t>2.</t>
  </si>
  <si>
    <t>3.</t>
  </si>
  <si>
    <t>CONTRACT SUM TO DATE (Line 1 &amp; 2)</t>
  </si>
  <si>
    <t>4.</t>
  </si>
  <si>
    <t>TOTAL COMPLETED &amp; STORED TO DATE:</t>
  </si>
  <si>
    <t xml:space="preserve">   </t>
  </si>
  <si>
    <t>5.</t>
  </si>
  <si>
    <t>RETAINAGE:</t>
  </si>
  <si>
    <t>State of:</t>
  </si>
  <si>
    <t xml:space="preserve">County of </t>
  </si>
  <si>
    <t>Subscribed and sworn to before</t>
  </si>
  <si>
    <t>me this                  day of</t>
  </si>
  <si>
    <t>Notary Public</t>
  </si>
  <si>
    <t>My Commission expires:</t>
  </si>
  <si>
    <t>6.</t>
  </si>
  <si>
    <t>TOTAL EARNED LESS RETAINAGE</t>
  </si>
  <si>
    <t>ARCHITECT'S CERTIFICATE FOR PAYMENT</t>
  </si>
  <si>
    <t>(Line 4 less Line 5 Total)</t>
  </si>
  <si>
    <t>7.</t>
  </si>
  <si>
    <t>LESS PREVIOUS  CERTIFICATES FOR PAYMENT</t>
  </si>
  <si>
    <t>CURRENT PAYMENT DUE</t>
  </si>
  <si>
    <t>AMOUNT CERTIFIED  .  .  .  .  .  .  .  .  .  .  .  .  .  .  .   .  .  .</t>
  </si>
  <si>
    <t>9.</t>
  </si>
  <si>
    <t>BALANCE TO FINISH, INCLUDING RETAINAGE</t>
  </si>
  <si>
    <t>(Line 3 less Line 6)</t>
  </si>
  <si>
    <t xml:space="preserve">By:________________________________________    </t>
  </si>
  <si>
    <t>SALES TAXES RECOVERY</t>
  </si>
  <si>
    <t>BOND &amp; INSURANCE</t>
  </si>
  <si>
    <t>GENERAL REQUIREMENTS</t>
  </si>
  <si>
    <t>School District of Palm Beach County</t>
  </si>
  <si>
    <t>PROJECT NO:</t>
  </si>
  <si>
    <t>APPLICATION</t>
  </si>
  <si>
    <t>COMPLETED</t>
  </si>
  <si>
    <t xml:space="preserve">&amp;  STORED </t>
  </si>
  <si>
    <t>TO  DATE</t>
  </si>
  <si>
    <t>DIV</t>
  </si>
  <si>
    <t>RET</t>
  </si>
  <si>
    <t>THE SCHOOL DISTRICT OF PALM BEACH COUNTY</t>
  </si>
  <si>
    <t>APPROVED</t>
  </si>
  <si>
    <t>CHANGES</t>
  </si>
  <si>
    <t>TO DATE</t>
  </si>
  <si>
    <t>PRE-</t>
  </si>
  <si>
    <t>CON</t>
  </si>
  <si>
    <t>Reimbursable Expenses</t>
  </si>
  <si>
    <t xml:space="preserve">BALANCE </t>
  </si>
  <si>
    <t>TO</t>
  </si>
  <si>
    <t>FINISH</t>
  </si>
  <si>
    <t xml:space="preserve">CURRENT </t>
  </si>
  <si>
    <t>PHASE 1 GMP</t>
  </si>
  <si>
    <t>COMP</t>
  </si>
  <si>
    <t>&amp; STORED</t>
  </si>
  <si>
    <t>SUB TOTAL - DIVISION 1</t>
  </si>
  <si>
    <t>Unpurchased Scope</t>
  </si>
  <si>
    <t>SUB TOTAL - DIVISION 2</t>
  </si>
  <si>
    <t>Buyout</t>
  </si>
  <si>
    <t>INITIAL</t>
  </si>
  <si>
    <t>SUB TOTAL - DIVISION 3</t>
  </si>
  <si>
    <t>SUB TOTAL - DIVISION 4</t>
  </si>
  <si>
    <t>SUB TOTAL - DIVISION 5</t>
  </si>
  <si>
    <t>SUB TOTAL - DIVISION 6</t>
  </si>
  <si>
    <t>SUB TOTAL - DIVISION 7</t>
  </si>
  <si>
    <t>SUB TOTAL - DIVISION 8</t>
  </si>
  <si>
    <t>SUB TOTAL - DIVISION 9</t>
  </si>
  <si>
    <t>SUB TOTAL - DIVISION 10</t>
  </si>
  <si>
    <t>SUB TOTAL - DIVISION 11</t>
  </si>
  <si>
    <t>SUB TOTAL - DIVISION 12</t>
  </si>
  <si>
    <t>SUB TOTAL - DIVISION 13</t>
  </si>
  <si>
    <t>SUB TOTAL - DIVISION 14</t>
  </si>
  <si>
    <t>ALLOWANCES</t>
  </si>
  <si>
    <t>TOTAL OF FIXED FEES</t>
  </si>
  <si>
    <t>TOTAL PHASE 1 GMP</t>
  </si>
  <si>
    <t xml:space="preserve">PRECON </t>
  </si>
  <si>
    <t>&amp; GMP(S)</t>
  </si>
  <si>
    <t>MATLS</t>
  </si>
  <si>
    <t xml:space="preserve">PAYMENT </t>
  </si>
  <si>
    <t>DUE</t>
  </si>
  <si>
    <t>PREV</t>
  </si>
  <si>
    <t>APPL</t>
  </si>
  <si>
    <t>THIS</t>
  </si>
  <si>
    <t xml:space="preserve">OWNER: </t>
  </si>
  <si>
    <t>PROJECT DESCRIPTION:</t>
  </si>
  <si>
    <t>School District Approvals:</t>
  </si>
  <si>
    <t xml:space="preserve">          Senior Projects Administrator</t>
  </si>
  <si>
    <t xml:space="preserve">          Project Controls</t>
  </si>
  <si>
    <t xml:space="preserve">          Chief of Facilities Management</t>
  </si>
  <si>
    <t xml:space="preserve">          General Manager / Director</t>
  </si>
  <si>
    <t>PERIOD:</t>
  </si>
  <si>
    <t xml:space="preserve">From:  </t>
  </si>
  <si>
    <t xml:space="preserve">TO:  </t>
  </si>
  <si>
    <t>Application is made for payment, as shown below, in connection with the Agreement</t>
  </si>
  <si>
    <t>Continuation Sheets (Schedule of Values) are attached.</t>
  </si>
  <si>
    <t>CHANGE ORDERS</t>
  </si>
  <si>
    <t xml:space="preserve">     COPRs/CCDs</t>
  </si>
  <si>
    <t xml:space="preserve">     Direct Material Purchases</t>
  </si>
  <si>
    <t xml:space="preserve">     Excess Sales Tax</t>
  </si>
  <si>
    <t>(Line 6 from prior Certificate)</t>
  </si>
  <si>
    <t>8.</t>
  </si>
  <si>
    <t>By:</t>
  </si>
  <si>
    <t xml:space="preserve">The undersigned Contractor certifies that to the best of the Contractor's knowledge, information and </t>
  </si>
  <si>
    <t>belief the Work covered by this Application for Payment has been completed in substantial accordance</t>
  </si>
  <si>
    <t>with the Contract Documents, that all amounts have been paid by the Contractor for Work which</t>
  </si>
  <si>
    <t>current payment shown herein is now due.</t>
  </si>
  <si>
    <t>previous Certificates for Payment were issued and payments received from the School District, and that</t>
  </si>
  <si>
    <t>The undersigned Architect, based on the data and onsite observation, certifies that to the best of the</t>
  </si>
  <si>
    <t>Architect's knowledge the Contractor has completed the Work covered by this Application for Payment</t>
  </si>
  <si>
    <t>in substantial accordance with the Contract Documents, and the Contractor is entitled to payment of the</t>
  </si>
  <si>
    <t>amount certified.</t>
  </si>
  <si>
    <t xml:space="preserve">Schedule of Values </t>
  </si>
  <si>
    <t xml:space="preserve">APPLICATION #:      </t>
  </si>
  <si>
    <t xml:space="preserve">APPLICATION DATE:     </t>
  </si>
  <si>
    <t xml:space="preserve">PERIOD FROM:     </t>
  </si>
  <si>
    <t xml:space="preserve"> TO:     </t>
  </si>
  <si>
    <t>BOARD</t>
  </si>
  <si>
    <t xml:space="preserve">PROJECT DESCRIPTION:     </t>
  </si>
  <si>
    <t xml:space="preserve">PROJECT NO.:     </t>
  </si>
  <si>
    <t>CONTINGENCY</t>
  </si>
  <si>
    <t>Contractor</t>
  </si>
  <si>
    <t>Allowance #1</t>
  </si>
  <si>
    <t>Allowance #2</t>
  </si>
  <si>
    <t>Allowance #3</t>
  </si>
  <si>
    <t>SUBTOTAL - CONTINGENCY</t>
  </si>
  <si>
    <t>SUBTOTAL - ALLOWANCES</t>
  </si>
  <si>
    <t>OVERHEAD AND PROFIT</t>
  </si>
  <si>
    <t>Construction Manager</t>
  </si>
  <si>
    <t>Subconsultant</t>
  </si>
  <si>
    <t>CONSTRUCTION PHASE FEE</t>
  </si>
  <si>
    <t>UNSPENT</t>
  </si>
  <si>
    <t>REIMB.</t>
  </si>
  <si>
    <t>EXPENSES</t>
  </si>
  <si>
    <t xml:space="preserve">     Closeout COPRs</t>
  </si>
  <si>
    <t>Pre-Con (CM)</t>
  </si>
  <si>
    <t>Pre-Con (Subconsultant)</t>
  </si>
  <si>
    <t>PRE-CONSTRUCTION</t>
  </si>
  <si>
    <t>SCHEDULE OF VALUES</t>
  </si>
  <si>
    <t>TOTAL - PRE-CONSTRUCTION</t>
  </si>
  <si>
    <t>PHASE 2 GMP</t>
  </si>
  <si>
    <t>TOTAL PHASE 2 GMP</t>
  </si>
  <si>
    <t>TOTAL - PRE-CON + PHASE 1 GMP + PHASE 2 GMP</t>
  </si>
  <si>
    <t>EXISTING CONDITIONS</t>
  </si>
  <si>
    <t>METALS</t>
  </si>
  <si>
    <t xml:space="preserve">CONCRETE </t>
  </si>
  <si>
    <t>WOOD, PLASTICS &amp; COMPOSITES</t>
  </si>
  <si>
    <t>THERMAL/MOISTURE PROTECTION</t>
  </si>
  <si>
    <t xml:space="preserve">OPENINGS (WINDOWS AND DOORS) </t>
  </si>
  <si>
    <t>FINISHES</t>
  </si>
  <si>
    <t>SPECIALTIES</t>
  </si>
  <si>
    <t xml:space="preserve">EQUIPMENT </t>
  </si>
  <si>
    <t>FURNISHINGS</t>
  </si>
  <si>
    <t xml:space="preserve">SPECIAL CONSTRUCTION </t>
  </si>
  <si>
    <t>CONVEYING EQUIPMENT (ELEVATOR)</t>
  </si>
  <si>
    <t>FIRE SUPPRESSION</t>
  </si>
  <si>
    <t>PLUMBING</t>
  </si>
  <si>
    <t>SUB TOTAL - DIVISION 21</t>
  </si>
  <si>
    <t>SUB TOTAL - DIVISION 22</t>
  </si>
  <si>
    <t>HVAC</t>
  </si>
  <si>
    <t>SUB TOTAL - DIVISION 23</t>
  </si>
  <si>
    <t>INTEGRATED AUTOMATION</t>
  </si>
  <si>
    <t>SUB TOTAL - DIVISION 25</t>
  </si>
  <si>
    <t>ELECTRICAL</t>
  </si>
  <si>
    <t>SUB TOTAL - DIVISION 26</t>
  </si>
  <si>
    <t>COMMUNICATIONS</t>
  </si>
  <si>
    <t>SUB TOTAL - DIVISION 27</t>
  </si>
  <si>
    <t>ELECTRONIC SAFETY &amp; SECURITY</t>
  </si>
  <si>
    <t>SUB TOTAL - DIVISION 28</t>
  </si>
  <si>
    <t>EARTHWORK</t>
  </si>
  <si>
    <t>SUB TOTAL - DIVISION 31</t>
  </si>
  <si>
    <t>EXTERIOR IMPROVEMENTS</t>
  </si>
  <si>
    <t>SUB TOTAL - DIVISION 32</t>
  </si>
  <si>
    <t>UTILITIES</t>
  </si>
  <si>
    <t>SUB TOTAL - DIVISION 33</t>
  </si>
  <si>
    <t>TOTAL OF DIVISIONS 1-33</t>
  </si>
  <si>
    <t>DOCUMENT REVISION DATE: 4/30/15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</si>
</sst>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_)"/>
    <numFmt numFmtId="165" formatCode="0.0%"/>
    <numFmt numFmtId="166" formatCode="#,##0.0"/>
    <numFmt numFmtId="167" formatCode="mm/dd/yy;@"/>
  </numFmts>
  <fonts count="25" x14ac:knownFonts="1">
    <font>
      <sz val="12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b/>
      <sz val="9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8"/>
      <color indexed="12"/>
      <name val="Arial"/>
      <family val="2"/>
    </font>
    <font>
      <sz val="9"/>
      <name val="Arial"/>
      <family val="2"/>
    </font>
    <font>
      <b/>
      <sz val="14"/>
      <color rgb="FFFF0000"/>
      <name val="Times New Roman"/>
      <family val="1"/>
    </font>
    <font>
      <b/>
      <sz val="16"/>
      <color indexed="8"/>
      <name val="Times New Roman"/>
      <family val="1"/>
    </font>
    <font>
      <b/>
      <sz val="16"/>
      <color rgb="FFFF0000"/>
      <name val="Times New Roman"/>
      <family val="1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</borders>
  <cellStyleXfs count="16">
    <xf numFmtId="0" fontId="0" fillId="0" borderId="0"/>
    <xf numFmtId="40" fontId="5" fillId="0" borderId="0" applyFont="0" applyFill="0" applyBorder="0" applyAlignment="0" applyProtection="0"/>
    <xf numFmtId="38" fontId="2" fillId="2" borderId="0" applyNumberFormat="0" applyBorder="0" applyAlignment="0" applyProtection="0"/>
    <xf numFmtId="0" fontId="3" fillId="0" borderId="1" applyNumberFormat="0" applyAlignment="0" applyProtection="0">
      <alignment horizontal="left"/>
    </xf>
    <xf numFmtId="0" fontId="3" fillId="0" borderId="2">
      <alignment horizontal="left"/>
    </xf>
    <xf numFmtId="10" fontId="2" fillId="3" borderId="3" applyNumberFormat="0" applyBorder="0" applyAlignment="0" applyProtection="0"/>
    <xf numFmtId="164" fontId="4" fillId="0" borderId="0"/>
    <xf numFmtId="0" fontId="5" fillId="0" borderId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6" fillId="0" borderId="4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</cellStyleXfs>
  <cellXfs count="215">
    <xf numFmtId="0" fontId="0" fillId="0" borderId="0" xfId="0"/>
    <xf numFmtId="0" fontId="0" fillId="0" borderId="0" xfId="0" applyBorder="1"/>
    <xf numFmtId="0" fontId="0" fillId="0" borderId="0" xfId="0" applyFill="1"/>
    <xf numFmtId="0" fontId="7" fillId="0" borderId="5" xfId="7" applyFont="1" applyBorder="1"/>
    <xf numFmtId="0" fontId="8" fillId="0" borderId="5" xfId="7" applyFont="1" applyBorder="1"/>
    <xf numFmtId="0" fontId="10" fillId="0" borderId="5" xfId="7" applyFont="1" applyBorder="1"/>
    <xf numFmtId="0" fontId="10" fillId="0" borderId="0" xfId="7" applyFont="1"/>
    <xf numFmtId="0" fontId="8" fillId="0" borderId="0" xfId="7" applyFont="1"/>
    <xf numFmtId="0" fontId="10" fillId="0" borderId="0" xfId="7" applyFont="1" applyBorder="1"/>
    <xf numFmtId="0" fontId="7" fillId="0" borderId="0" xfId="7" applyFont="1"/>
    <xf numFmtId="0" fontId="10" fillId="0" borderId="0" xfId="7" quotePrefix="1" applyFont="1"/>
    <xf numFmtId="40" fontId="8" fillId="0" borderId="6" xfId="1" applyNumberFormat="1" applyFont="1" applyBorder="1"/>
    <xf numFmtId="0" fontId="10" fillId="0" borderId="0" xfId="7" applyFont="1" applyFill="1"/>
    <xf numFmtId="0" fontId="9" fillId="0" borderId="0" xfId="7" applyFont="1"/>
    <xf numFmtId="4" fontId="8" fillId="0" borderId="0" xfId="7" applyNumberFormat="1" applyFont="1" applyFill="1"/>
    <xf numFmtId="39" fontId="11" fillId="0" borderId="0" xfId="0" applyNumberFormat="1" applyFont="1" applyAlignment="1"/>
    <xf numFmtId="4" fontId="11" fillId="0" borderId="0" xfId="0" applyNumberFormat="1" applyFont="1" applyAlignment="1"/>
    <xf numFmtId="4" fontId="11" fillId="0" borderId="0" xfId="0" applyNumberFormat="1" applyFont="1" applyFill="1" applyAlignment="1"/>
    <xf numFmtId="2" fontId="11" fillId="0" borderId="0" xfId="0" applyNumberFormat="1" applyFont="1"/>
    <xf numFmtId="39" fontId="12" fillId="0" borderId="0" xfId="0" applyNumberFormat="1" applyFont="1" applyAlignment="1"/>
    <xf numFmtId="0" fontId="8" fillId="0" borderId="0" xfId="0" applyFont="1" applyAlignment="1">
      <alignment horizontal="left"/>
    </xf>
    <xf numFmtId="4" fontId="13" fillId="0" borderId="9" xfId="0" applyNumberFormat="1" applyFont="1" applyFill="1" applyBorder="1" applyAlignment="1">
      <alignment horizontal="center"/>
    </xf>
    <xf numFmtId="166" fontId="13" fillId="0" borderId="9" xfId="0" applyNumberFormat="1" applyFont="1" applyFill="1" applyBorder="1" applyAlignment="1">
      <alignment horizontal="center"/>
    </xf>
    <xf numFmtId="4" fontId="12" fillId="0" borderId="9" xfId="0" applyNumberFormat="1" applyFont="1" applyFill="1" applyBorder="1" applyAlignment="1">
      <alignment horizontal="center"/>
    </xf>
    <xf numFmtId="4" fontId="16" fillId="0" borderId="0" xfId="7" applyNumberFormat="1" applyFont="1"/>
    <xf numFmtId="4" fontId="11" fillId="0" borderId="0" xfId="0" applyNumberFormat="1" applyFont="1" applyFill="1" applyBorder="1" applyAlignment="1"/>
    <xf numFmtId="0" fontId="20" fillId="0" borderId="0" xfId="7" applyFont="1"/>
    <xf numFmtId="4" fontId="14" fillId="0" borderId="0" xfId="0" applyNumberFormat="1" applyFont="1" applyFill="1" applyBorder="1" applyAlignment="1"/>
    <xf numFmtId="4" fontId="11" fillId="0" borderId="23" xfId="0" applyNumberFormat="1" applyFont="1" applyFill="1" applyBorder="1" applyAlignment="1"/>
    <xf numFmtId="1" fontId="11" fillId="0" borderId="0" xfId="0" applyNumberFormat="1" applyFont="1" applyBorder="1" applyAlignment="1">
      <alignment horizontal="left"/>
    </xf>
    <xf numFmtId="167" fontId="11" fillId="0" borderId="0" xfId="0" applyNumberFormat="1" applyFont="1" applyBorder="1" applyAlignment="1">
      <alignment horizontal="left"/>
    </xf>
    <xf numFmtId="0" fontId="10" fillId="0" borderId="0" xfId="7" applyFont="1" applyAlignment="1"/>
    <xf numFmtId="0" fontId="1" fillId="0" borderId="0" xfId="7" applyFont="1" applyAlignment="1"/>
    <xf numFmtId="0" fontId="8" fillId="0" borderId="0" xfId="7" applyFont="1" applyAlignment="1"/>
    <xf numFmtId="0" fontId="0" fillId="0" borderId="0" xfId="0" applyAlignment="1"/>
    <xf numFmtId="0" fontId="1" fillId="0" borderId="0" xfId="7" applyFont="1"/>
    <xf numFmtId="0" fontId="0" fillId="0" borderId="0" xfId="0" applyAlignment="1">
      <alignment horizontal="left"/>
    </xf>
    <xf numFmtId="0" fontId="8" fillId="0" borderId="0" xfId="7" applyFont="1" applyAlignment="1">
      <alignment horizontal="left"/>
    </xf>
    <xf numFmtId="0" fontId="8" fillId="0" borderId="0" xfId="7" applyFont="1" applyAlignment="1">
      <alignment horizontal="center"/>
    </xf>
    <xf numFmtId="0" fontId="10" fillId="0" borderId="4" xfId="7" applyFont="1" applyBorder="1" applyAlignment="1">
      <alignment horizontal="center"/>
    </xf>
    <xf numFmtId="0" fontId="10" fillId="0" borderId="1" xfId="7" applyFont="1" applyBorder="1"/>
    <xf numFmtId="0" fontId="8" fillId="0" borderId="0" xfId="0" applyFont="1" applyAlignment="1">
      <alignment horizontal="right"/>
    </xf>
    <xf numFmtId="40" fontId="8" fillId="0" borderId="0" xfId="1" applyFont="1" applyBorder="1"/>
    <xf numFmtId="39" fontId="8" fillId="0" borderId="6" xfId="1" applyNumberFormat="1" applyFont="1" applyBorder="1"/>
    <xf numFmtId="0" fontId="1" fillId="0" borderId="0" xfId="0" applyFont="1"/>
    <xf numFmtId="0" fontId="1" fillId="0" borderId="0" xfId="0" quotePrefix="1" applyFont="1" applyAlignment="1">
      <alignment horizontal="left"/>
    </xf>
    <xf numFmtId="0" fontId="3" fillId="0" borderId="0" xfId="0" applyFont="1"/>
    <xf numFmtId="40" fontId="8" fillId="0" borderId="6" xfId="0" applyNumberFormat="1" applyFont="1" applyBorder="1"/>
    <xf numFmtId="39" fontId="8" fillId="0" borderId="6" xfId="0" applyNumberFormat="1" applyFont="1" applyBorder="1"/>
    <xf numFmtId="0" fontId="8" fillId="0" borderId="0" xfId="0" applyFont="1"/>
    <xf numFmtId="0" fontId="1" fillId="0" borderId="0" xfId="0" quotePrefix="1" applyFont="1"/>
    <xf numFmtId="0" fontId="1" fillId="0" borderId="0" xfId="7" quotePrefix="1" applyFont="1"/>
    <xf numFmtId="0" fontId="1" fillId="0" borderId="0" xfId="7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39" fontId="13" fillId="0" borderId="7" xfId="0" applyNumberFormat="1" applyFont="1" applyFill="1" applyBorder="1" applyAlignment="1"/>
    <xf numFmtId="9" fontId="13" fillId="0" borderId="7" xfId="8" applyNumberFormat="1" applyFont="1" applyFill="1" applyBorder="1" applyAlignment="1"/>
    <xf numFmtId="9" fontId="13" fillId="0" borderId="11" xfId="8" applyNumberFormat="1" applyFont="1" applyFill="1" applyBorder="1" applyAlignment="1"/>
    <xf numFmtId="40" fontId="8" fillId="0" borderId="6" xfId="1" applyNumberFormat="1" applyFont="1" applyFill="1" applyBorder="1"/>
    <xf numFmtId="40" fontId="8" fillId="0" borderId="6" xfId="1" applyFont="1" applyBorder="1"/>
    <xf numFmtId="4" fontId="13" fillId="0" borderId="0" xfId="0" applyNumberFormat="1" applyFont="1" applyFill="1" applyBorder="1" applyAlignment="1"/>
    <xf numFmtId="4" fontId="13" fillId="0" borderId="9" xfId="0" applyNumberFormat="1" applyFont="1" applyFill="1" applyBorder="1" applyAlignment="1"/>
    <xf numFmtId="4" fontId="12" fillId="0" borderId="9" xfId="0" applyNumberFormat="1" applyFont="1" applyFill="1" applyBorder="1" applyAlignment="1"/>
    <xf numFmtId="39" fontId="12" fillId="0" borderId="7" xfId="0" applyNumberFormat="1" applyFont="1" applyFill="1" applyBorder="1" applyAlignment="1"/>
    <xf numFmtId="39" fontId="0" fillId="0" borderId="13" xfId="0" applyNumberFormat="1" applyFill="1" applyBorder="1"/>
    <xf numFmtId="165" fontId="13" fillId="0" borderId="7" xfId="8" applyNumberFormat="1" applyFont="1" applyFill="1" applyBorder="1" applyAlignment="1"/>
    <xf numFmtId="39" fontId="0" fillId="0" borderId="20" xfId="0" applyNumberFormat="1" applyFill="1" applyBorder="1"/>
    <xf numFmtId="39" fontId="12" fillId="0" borderId="25" xfId="0" applyNumberFormat="1" applyFont="1" applyFill="1" applyBorder="1" applyAlignment="1">
      <alignment horizontal="right" vertical="center"/>
    </xf>
    <xf numFmtId="165" fontId="12" fillId="0" borderId="25" xfId="8" applyNumberFormat="1" applyFont="1" applyFill="1" applyBorder="1" applyAlignment="1">
      <alignment horizontal="right" vertical="center"/>
    </xf>
    <xf numFmtId="9" fontId="12" fillId="0" borderId="25" xfId="8" applyNumberFormat="1" applyFont="1" applyFill="1" applyBorder="1" applyAlignment="1">
      <alignment horizontal="right" vertical="center"/>
    </xf>
    <xf numFmtId="39" fontId="12" fillId="0" borderId="26" xfId="0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/>
    <xf numFmtId="9" fontId="13" fillId="0" borderId="7" xfId="0" applyNumberFormat="1" applyFont="1" applyFill="1" applyBorder="1" applyAlignment="1"/>
    <xf numFmtId="39" fontId="13" fillId="0" borderId="22" xfId="0" applyNumberFormat="1" applyFont="1" applyFill="1" applyBorder="1" applyAlignment="1"/>
    <xf numFmtId="39" fontId="17" fillId="0" borderId="31" xfId="0" applyNumberFormat="1" applyFont="1" applyFill="1" applyBorder="1"/>
    <xf numFmtId="39" fontId="17" fillId="0" borderId="20" xfId="0" applyNumberFormat="1" applyFont="1" applyFill="1" applyBorder="1"/>
    <xf numFmtId="39" fontId="13" fillId="0" borderId="11" xfId="0" applyNumberFormat="1" applyFont="1" applyFill="1" applyBorder="1" applyAlignment="1"/>
    <xf numFmtId="39" fontId="0" fillId="0" borderId="31" xfId="0" applyNumberFormat="1" applyFill="1" applyBorder="1"/>
    <xf numFmtId="39" fontId="13" fillId="0" borderId="0" xfId="0" applyNumberFormat="1" applyFont="1" applyFill="1" applyBorder="1" applyAlignment="1"/>
    <xf numFmtId="39" fontId="12" fillId="0" borderId="25" xfId="0" applyNumberFormat="1" applyFont="1" applyFill="1" applyBorder="1" applyAlignment="1"/>
    <xf numFmtId="165" fontId="13" fillId="0" borderId="25" xfId="8" applyNumberFormat="1" applyFont="1" applyFill="1" applyBorder="1" applyAlignment="1"/>
    <xf numFmtId="9" fontId="13" fillId="0" borderId="25" xfId="8" applyNumberFormat="1" applyFont="1" applyFill="1" applyBorder="1" applyAlignment="1"/>
    <xf numFmtId="39" fontId="12" fillId="0" borderId="26" xfId="0" applyNumberFormat="1" applyFont="1" applyFill="1" applyBorder="1" applyAlignment="1"/>
    <xf numFmtId="39" fontId="12" fillId="0" borderId="11" xfId="0" applyNumberFormat="1" applyFont="1" applyFill="1" applyBorder="1" applyAlignment="1"/>
    <xf numFmtId="39" fontId="12" fillId="0" borderId="0" xfId="0" applyNumberFormat="1" applyFont="1" applyFill="1" applyBorder="1" applyAlignment="1"/>
    <xf numFmtId="165" fontId="12" fillId="0" borderId="7" xfId="8" applyNumberFormat="1" applyFont="1" applyFill="1" applyBorder="1" applyAlignment="1"/>
    <xf numFmtId="9" fontId="12" fillId="0" borderId="7" xfId="8" applyNumberFormat="1" applyFont="1" applyFill="1" applyBorder="1" applyAlignment="1"/>
    <xf numFmtId="39" fontId="13" fillId="0" borderId="27" xfId="0" applyNumberFormat="1" applyFont="1" applyFill="1" applyBorder="1" applyAlignment="1"/>
    <xf numFmtId="39" fontId="0" fillId="0" borderId="0" xfId="0" applyNumberFormat="1" applyFill="1" applyBorder="1"/>
    <xf numFmtId="39" fontId="0" fillId="0" borderId="30" xfId="0" applyNumberFormat="1" applyFill="1" applyBorder="1"/>
    <xf numFmtId="165" fontId="12" fillId="0" borderId="22" xfId="8" applyNumberFormat="1" applyFont="1" applyFill="1" applyBorder="1" applyAlignment="1"/>
    <xf numFmtId="9" fontId="12" fillId="0" borderId="22" xfId="8" applyNumberFormat="1" applyFont="1" applyFill="1" applyBorder="1" applyAlignment="1"/>
    <xf numFmtId="39" fontId="12" fillId="0" borderId="22" xfId="0" applyNumberFormat="1" applyFont="1" applyFill="1" applyBorder="1" applyAlignment="1"/>
    <xf numFmtId="39" fontId="0" fillId="0" borderId="22" xfId="0" applyNumberFormat="1" applyFill="1" applyBorder="1"/>
    <xf numFmtId="39" fontId="17" fillId="0" borderId="11" xfId="0" applyNumberFormat="1" applyFont="1" applyFill="1" applyBorder="1"/>
    <xf numFmtId="165" fontId="13" fillId="0" borderId="11" xfId="8" applyNumberFormat="1" applyFont="1" applyFill="1" applyBorder="1" applyAlignment="1"/>
    <xf numFmtId="39" fontId="0" fillId="0" borderId="11" xfId="0" applyNumberFormat="1" applyFill="1" applyBorder="1"/>
    <xf numFmtId="4" fontId="11" fillId="0" borderId="30" xfId="0" applyNumberFormat="1" applyFont="1" applyFill="1" applyBorder="1" applyAlignment="1"/>
    <xf numFmtId="4" fontId="12" fillId="0" borderId="10" xfId="0" applyNumberFormat="1" applyFont="1" applyFill="1" applyBorder="1" applyAlignment="1">
      <alignment horizontal="center"/>
    </xf>
    <xf numFmtId="39" fontId="0" fillId="0" borderId="27" xfId="0" applyNumberFormat="1" applyFill="1" applyBorder="1"/>
    <xf numFmtId="165" fontId="13" fillId="0" borderId="27" xfId="8" applyNumberFormat="1" applyFont="1" applyFill="1" applyBorder="1" applyAlignment="1"/>
    <xf numFmtId="9" fontId="13" fillId="0" borderId="27" xfId="8" applyNumberFormat="1" applyFont="1" applyFill="1" applyBorder="1" applyAlignment="1"/>
    <xf numFmtId="39" fontId="13" fillId="0" borderId="36" xfId="0" applyNumberFormat="1" applyFont="1" applyFill="1" applyBorder="1" applyAlignment="1"/>
    <xf numFmtId="39" fontId="12" fillId="0" borderId="36" xfId="0" applyNumberFormat="1" applyFont="1" applyFill="1" applyBorder="1" applyAlignment="1"/>
    <xf numFmtId="39" fontId="12" fillId="0" borderId="35" xfId="0" applyNumberFormat="1" applyFont="1" applyFill="1" applyBorder="1" applyAlignment="1"/>
    <xf numFmtId="165" fontId="13" fillId="0" borderId="25" xfId="8" applyNumberFormat="1" applyFont="1" applyFill="1" applyBorder="1" applyAlignment="1">
      <alignment horizontal="right" vertical="center"/>
    </xf>
    <xf numFmtId="9" fontId="13" fillId="0" borderId="25" xfId="8" applyNumberFormat="1" applyFont="1" applyFill="1" applyBorder="1" applyAlignment="1">
      <alignment horizontal="right" vertical="center"/>
    </xf>
    <xf numFmtId="4" fontId="14" fillId="0" borderId="15" xfId="0" applyNumberFormat="1" applyFont="1" applyFill="1" applyBorder="1" applyAlignment="1">
      <alignment horizontal="center"/>
    </xf>
    <xf numFmtId="4" fontId="14" fillId="0" borderId="28" xfId="0" applyNumberFormat="1" applyFont="1" applyFill="1" applyBorder="1" applyAlignment="1">
      <alignment horizontal="left"/>
    </xf>
    <xf numFmtId="39" fontId="13" fillId="0" borderId="12" xfId="0" applyNumberFormat="1" applyFont="1" applyFill="1" applyBorder="1" applyAlignment="1">
      <alignment horizontal="right" vertical="center"/>
    </xf>
    <xf numFmtId="39" fontId="12" fillId="0" borderId="12" xfId="0" applyNumberFormat="1" applyFont="1" applyFill="1" applyBorder="1" applyAlignment="1">
      <alignment horizontal="right" vertical="center"/>
    </xf>
    <xf numFmtId="165" fontId="13" fillId="0" borderId="12" xfId="8" applyNumberFormat="1" applyFont="1" applyFill="1" applyBorder="1" applyAlignment="1">
      <alignment horizontal="right" vertical="center"/>
    </xf>
    <xf numFmtId="9" fontId="13" fillId="0" borderId="12" xfId="8" applyNumberFormat="1" applyFont="1" applyFill="1" applyBorder="1" applyAlignment="1">
      <alignment horizontal="right" vertical="center"/>
    </xf>
    <xf numFmtId="39" fontId="12" fillId="0" borderId="22" xfId="0" applyNumberFormat="1" applyFont="1" applyFill="1" applyBorder="1" applyAlignment="1">
      <alignment horizontal="right" vertical="center"/>
    </xf>
    <xf numFmtId="4" fontId="14" fillId="0" borderId="9" xfId="0" applyNumberFormat="1" applyFont="1" applyFill="1" applyBorder="1" applyAlignment="1">
      <alignment horizontal="center"/>
    </xf>
    <xf numFmtId="4" fontId="14" fillId="0" borderId="30" xfId="0" applyNumberFormat="1" applyFont="1" applyFill="1" applyBorder="1" applyAlignment="1">
      <alignment horizontal="left"/>
    </xf>
    <xf numFmtId="39" fontId="13" fillId="0" borderId="7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left"/>
    </xf>
    <xf numFmtId="4" fontId="14" fillId="0" borderId="10" xfId="0" applyNumberFormat="1" applyFont="1" applyFill="1" applyBorder="1" applyAlignment="1">
      <alignment horizontal="center"/>
    </xf>
    <xf numFmtId="39" fontId="12" fillId="0" borderId="7" xfId="0" applyNumberFormat="1" applyFont="1" applyFill="1" applyBorder="1" applyAlignment="1">
      <alignment horizontal="right" vertical="center"/>
    </xf>
    <xf numFmtId="165" fontId="13" fillId="0" borderId="7" xfId="8" applyNumberFormat="1" applyFont="1" applyFill="1" applyBorder="1" applyAlignment="1">
      <alignment horizontal="right" vertical="center"/>
    </xf>
    <xf numFmtId="9" fontId="13" fillId="0" borderId="7" xfId="8" applyNumberFormat="1" applyFont="1" applyFill="1" applyBorder="1" applyAlignment="1">
      <alignment horizontal="right" vertical="center"/>
    </xf>
    <xf numFmtId="39" fontId="12" fillId="0" borderId="11" xfId="0" applyNumberFormat="1" applyFont="1" applyFill="1" applyBorder="1" applyAlignment="1">
      <alignment horizontal="right" vertical="center"/>
    </xf>
    <xf numFmtId="165" fontId="12" fillId="0" borderId="25" xfId="8" applyNumberFormat="1" applyFont="1" applyFill="1" applyBorder="1" applyAlignment="1"/>
    <xf numFmtId="9" fontId="12" fillId="0" borderId="25" xfId="8" applyNumberFormat="1" applyFont="1" applyFill="1" applyBorder="1" applyAlignment="1"/>
    <xf numFmtId="39" fontId="17" fillId="0" borderId="13" xfId="0" applyNumberFormat="1" applyFont="1" applyFill="1" applyBorder="1"/>
    <xf numFmtId="4" fontId="13" fillId="5" borderId="12" xfId="0" applyNumberFormat="1" applyFont="1" applyFill="1" applyBorder="1" applyAlignment="1">
      <alignment horizontal="center"/>
    </xf>
    <xf numFmtId="39" fontId="12" fillId="5" borderId="12" xfId="0" applyNumberFormat="1" applyFont="1" applyFill="1" applyBorder="1" applyAlignment="1">
      <alignment horizontal="center"/>
    </xf>
    <xf numFmtId="4" fontId="13" fillId="5" borderId="12" xfId="0" applyNumberFormat="1" applyFont="1" applyFill="1" applyBorder="1" applyAlignment="1"/>
    <xf numFmtId="4" fontId="15" fillId="5" borderId="12" xfId="0" applyNumberFormat="1" applyFont="1" applyFill="1" applyBorder="1" applyAlignment="1">
      <alignment horizontal="center"/>
    </xf>
    <xf numFmtId="4" fontId="15" fillId="5" borderId="22" xfId="0" applyNumberFormat="1" applyFont="1" applyFill="1" applyBorder="1" applyAlignment="1">
      <alignment horizontal="center"/>
    </xf>
    <xf numFmtId="4" fontId="12" fillId="5" borderId="12" xfId="0" applyNumberFormat="1" applyFont="1" applyFill="1" applyBorder="1" applyAlignment="1"/>
    <xf numFmtId="0" fontId="0" fillId="5" borderId="19" xfId="0" applyFill="1" applyBorder="1"/>
    <xf numFmtId="4" fontId="12" fillId="5" borderId="7" xfId="0" applyNumberFormat="1" applyFont="1" applyFill="1" applyBorder="1" applyAlignment="1">
      <alignment horizontal="center"/>
    </xf>
    <xf numFmtId="39" fontId="12" fillId="5" borderId="7" xfId="0" applyNumberFormat="1" applyFont="1" applyFill="1" applyBorder="1" applyAlignment="1">
      <alignment horizontal="center"/>
    </xf>
    <xf numFmtId="4" fontId="12" fillId="5" borderId="11" xfId="0" applyNumberFormat="1" applyFont="1" applyFill="1" applyBorder="1" applyAlignment="1">
      <alignment horizontal="center"/>
    </xf>
    <xf numFmtId="4" fontId="14" fillId="5" borderId="7" xfId="0" applyNumberFormat="1" applyFont="1" applyFill="1" applyBorder="1" applyAlignment="1">
      <alignment horizontal="center"/>
    </xf>
    <xf numFmtId="4" fontId="15" fillId="5" borderId="7" xfId="0" applyNumberFormat="1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4" fontId="14" fillId="5" borderId="7" xfId="0" applyNumberFormat="1" applyFont="1" applyFill="1" applyBorder="1" applyAlignment="1"/>
    <xf numFmtId="4" fontId="13" fillId="5" borderId="7" xfId="0" applyNumberFormat="1" applyFont="1" applyFill="1" applyBorder="1" applyAlignment="1"/>
    <xf numFmtId="2" fontId="12" fillId="5" borderId="7" xfId="0" applyNumberFormat="1" applyFont="1" applyFill="1" applyBorder="1" applyAlignment="1">
      <alignment horizontal="center"/>
    </xf>
    <xf numFmtId="4" fontId="12" fillId="5" borderId="7" xfId="0" applyNumberFormat="1" applyFont="1" applyFill="1" applyBorder="1" applyAlignment="1"/>
    <xf numFmtId="4" fontId="13" fillId="5" borderId="8" xfId="0" applyNumberFormat="1" applyFont="1" applyFill="1" applyBorder="1" applyAlignment="1">
      <alignment horizontal="center"/>
    </xf>
    <xf numFmtId="39" fontId="12" fillId="5" borderId="8" xfId="0" applyNumberFormat="1" applyFont="1" applyFill="1" applyBorder="1" applyAlignment="1"/>
    <xf numFmtId="4" fontId="13" fillId="5" borderId="8" xfId="0" applyNumberFormat="1" applyFont="1" applyFill="1" applyBorder="1" applyAlignment="1"/>
    <xf numFmtId="4" fontId="14" fillId="5" borderId="8" xfId="0" applyNumberFormat="1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2" fontId="13" fillId="5" borderId="8" xfId="0" applyNumberFormat="1" applyFont="1" applyFill="1" applyBorder="1" applyAlignment="1"/>
    <xf numFmtId="0" fontId="0" fillId="5" borderId="21" xfId="0" applyFill="1" applyBorder="1"/>
    <xf numFmtId="39" fontId="12" fillId="5" borderId="25" xfId="0" applyNumberFormat="1" applyFont="1" applyFill="1" applyBorder="1" applyAlignment="1">
      <alignment horizontal="right" vertical="center"/>
    </xf>
    <xf numFmtId="165" fontId="12" fillId="5" borderId="25" xfId="0" applyNumberFormat="1" applyFont="1" applyFill="1" applyBorder="1" applyAlignment="1">
      <alignment horizontal="right" vertical="center"/>
    </xf>
    <xf numFmtId="9" fontId="12" fillId="5" borderId="25" xfId="0" applyNumberFormat="1" applyFont="1" applyFill="1" applyBorder="1" applyAlignment="1">
      <alignment horizontal="right" vertical="center"/>
    </xf>
    <xf numFmtId="39" fontId="12" fillId="5" borderId="8" xfId="0" applyNumberFormat="1" applyFont="1" applyFill="1" applyBorder="1" applyAlignment="1">
      <alignment horizontal="right" vertical="center"/>
    </xf>
    <xf numFmtId="9" fontId="12" fillId="5" borderId="8" xfId="0" applyNumberFormat="1" applyFont="1" applyFill="1" applyBorder="1" applyAlignment="1">
      <alignment horizontal="right" vertical="center"/>
    </xf>
    <xf numFmtId="39" fontId="3" fillId="5" borderId="32" xfId="0" applyNumberFormat="1" applyFont="1" applyFill="1" applyBorder="1" applyAlignment="1">
      <alignment horizontal="right" vertical="center"/>
    </xf>
    <xf numFmtId="0" fontId="3" fillId="5" borderId="32" xfId="0" applyFont="1" applyFill="1" applyBorder="1" applyAlignment="1">
      <alignment horizontal="right" vertical="center"/>
    </xf>
    <xf numFmtId="4" fontId="12" fillId="5" borderId="16" xfId="0" applyNumberFormat="1" applyFont="1" applyFill="1" applyBorder="1" applyAlignment="1">
      <alignment horizontal="center"/>
    </xf>
    <xf numFmtId="4" fontId="12" fillId="5" borderId="0" xfId="0" applyNumberFormat="1" applyFont="1" applyFill="1" applyBorder="1" applyAlignment="1">
      <alignment horizontal="center"/>
    </xf>
    <xf numFmtId="4" fontId="13" fillId="5" borderId="0" xfId="0" applyNumberFormat="1" applyFont="1" applyFill="1" applyBorder="1" applyAlignment="1"/>
    <xf numFmtId="4" fontId="13" fillId="5" borderId="17" xfId="0" applyNumberFormat="1" applyFont="1" applyFill="1" applyBorder="1" applyAlignment="1"/>
    <xf numFmtId="4" fontId="13" fillId="5" borderId="15" xfId="0" applyNumberFormat="1" applyFont="1" applyFill="1" applyBorder="1" applyAlignment="1">
      <alignment horizontal="center"/>
    </xf>
    <xf numFmtId="4" fontId="12" fillId="5" borderId="9" xfId="0" applyNumberFormat="1" applyFont="1" applyFill="1" applyBorder="1" applyAlignment="1">
      <alignment horizontal="center"/>
    </xf>
    <xf numFmtId="4" fontId="13" fillId="5" borderId="9" xfId="0" applyNumberFormat="1" applyFont="1" applyFill="1" applyBorder="1" applyAlignment="1"/>
    <xf numFmtId="4" fontId="13" fillId="5" borderId="10" xfId="0" applyNumberFormat="1" applyFont="1" applyFill="1" applyBorder="1" applyAlignment="1"/>
    <xf numFmtId="14" fontId="10" fillId="0" borderId="0" xfId="7" applyNumberFormat="1" applyFont="1"/>
    <xf numFmtId="0" fontId="24" fillId="0" borderId="5" xfId="7" applyFont="1" applyBorder="1"/>
    <xf numFmtId="0" fontId="10" fillId="0" borderId="6" xfId="7" applyFont="1" applyBorder="1" applyAlignment="1"/>
    <xf numFmtId="0" fontId="2" fillId="0" borderId="0" xfId="7" applyFont="1" applyAlignment="1"/>
    <xf numFmtId="0" fontId="0" fillId="0" borderId="0" xfId="0" applyAlignment="1"/>
    <xf numFmtId="0" fontId="1" fillId="0" borderId="0" xfId="7" applyFont="1" applyAlignment="1"/>
    <xf numFmtId="0" fontId="10" fillId="0" borderId="0" xfId="7" applyFont="1" applyAlignment="1"/>
    <xf numFmtId="39" fontId="8" fillId="0" borderId="6" xfId="7" applyNumberFormat="1" applyFont="1" applyBorder="1" applyAlignment="1">
      <alignment horizontal="center"/>
    </xf>
    <xf numFmtId="39" fontId="8" fillId="0" borderId="2" xfId="7" applyNumberFormat="1" applyFont="1" applyBorder="1" applyAlignment="1">
      <alignment horizontal="center"/>
    </xf>
    <xf numFmtId="0" fontId="10" fillId="0" borderId="4" xfId="7" applyFont="1" applyBorder="1" applyAlignment="1"/>
    <xf numFmtId="0" fontId="0" fillId="0" borderId="4" xfId="0" applyBorder="1" applyAlignment="1"/>
    <xf numFmtId="0" fontId="10" fillId="0" borderId="1" xfId="7" applyFont="1" applyBorder="1" applyAlignment="1"/>
    <xf numFmtId="0" fontId="0" fillId="0" borderId="1" xfId="0" applyBorder="1" applyAlignment="1"/>
    <xf numFmtId="0" fontId="8" fillId="0" borderId="0" xfId="7" applyFont="1" applyAlignment="1"/>
    <xf numFmtId="0" fontId="3" fillId="0" borderId="0" xfId="0" applyFont="1" applyAlignment="1"/>
    <xf numFmtId="0" fontId="8" fillId="0" borderId="4" xfId="7" applyFont="1" applyBorder="1" applyAlignment="1"/>
    <xf numFmtId="0" fontId="8" fillId="0" borderId="1" xfId="7" applyFont="1" applyBorder="1" applyAlignment="1"/>
    <xf numFmtId="0" fontId="8" fillId="0" borderId="1" xfId="7" applyFont="1" applyBorder="1" applyAlignment="1">
      <alignment horizontal="left"/>
    </xf>
    <xf numFmtId="0" fontId="0" fillId="0" borderId="1" xfId="0" applyBorder="1" applyAlignment="1">
      <alignment horizontal="left"/>
    </xf>
    <xf numFmtId="15" fontId="10" fillId="0" borderId="4" xfId="7" applyNumberFormat="1" applyFont="1" applyBorder="1" applyAlignment="1"/>
    <xf numFmtId="15" fontId="0" fillId="0" borderId="4" xfId="0" applyNumberFormat="1" applyBorder="1" applyAlignment="1"/>
    <xf numFmtId="4" fontId="8" fillId="0" borderId="0" xfId="7" applyNumberFormat="1" applyFont="1" applyAlignment="1"/>
    <xf numFmtId="4" fontId="14" fillId="0" borderId="25" xfId="0" applyNumberFormat="1" applyFont="1" applyFill="1" applyBorder="1" applyAlignment="1">
      <alignment horizontal="center"/>
    </xf>
    <xf numFmtId="4" fontId="14" fillId="0" borderId="29" xfId="0" applyNumberFormat="1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4" fontId="14" fillId="0" borderId="25" xfId="0" applyNumberFormat="1" applyFont="1" applyFill="1" applyBorder="1" applyAlignment="1">
      <alignment horizontal="center" vertical="center"/>
    </xf>
    <xf numFmtId="4" fontId="14" fillId="0" borderId="29" xfId="0" applyNumberFormat="1" applyFont="1" applyFill="1" applyBorder="1" applyAlignment="1">
      <alignment horizontal="center" vertical="center"/>
    </xf>
    <xf numFmtId="4" fontId="14" fillId="5" borderId="25" xfId="0" applyNumberFormat="1" applyFont="1" applyFill="1" applyBorder="1" applyAlignment="1">
      <alignment horizontal="center" vertical="center"/>
    </xf>
    <xf numFmtId="4" fontId="14" fillId="5" borderId="29" xfId="0" applyNumberFormat="1" applyFont="1" applyFill="1" applyBorder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4" fontId="22" fillId="0" borderId="25" xfId="0" applyNumberFormat="1" applyFont="1" applyFill="1" applyBorder="1" applyAlignment="1">
      <alignment horizontal="center" vertical="center"/>
    </xf>
    <xf numFmtId="4" fontId="22" fillId="0" borderId="14" xfId="0" applyNumberFormat="1" applyFont="1" applyFill="1" applyBorder="1" applyAlignment="1">
      <alignment horizontal="center" vertical="center"/>
    </xf>
    <xf numFmtId="4" fontId="22" fillId="0" borderId="29" xfId="0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left"/>
    </xf>
    <xf numFmtId="4" fontId="12" fillId="5" borderId="25" xfId="0" applyNumberFormat="1" applyFont="1" applyFill="1" applyBorder="1" applyAlignment="1">
      <alignment horizontal="center" vertical="center"/>
    </xf>
    <xf numFmtId="4" fontId="12" fillId="5" borderId="29" xfId="0" applyNumberFormat="1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/>
    </xf>
    <xf numFmtId="4" fontId="12" fillId="5" borderId="28" xfId="0" applyNumberFormat="1" applyFont="1" applyFill="1" applyBorder="1" applyAlignment="1">
      <alignment horizontal="center"/>
    </xf>
    <xf numFmtId="4" fontId="12" fillId="5" borderId="8" xfId="0" applyNumberFormat="1" applyFont="1" applyFill="1" applyBorder="1" applyAlignment="1">
      <alignment horizontal="center"/>
    </xf>
    <xf numFmtId="4" fontId="12" fillId="5" borderId="24" xfId="0" applyNumberFormat="1" applyFont="1" applyFill="1" applyBorder="1" applyAlignment="1">
      <alignment horizontal="center"/>
    </xf>
    <xf numFmtId="1" fontId="11" fillId="0" borderId="6" xfId="0" applyNumberFormat="1" applyFont="1" applyBorder="1" applyAlignment="1">
      <alignment horizontal="left"/>
    </xf>
    <xf numFmtId="167" fontId="11" fillId="0" borderId="2" xfId="0" applyNumberFormat="1" applyFont="1" applyBorder="1" applyAlignment="1">
      <alignment horizontal="left"/>
    </xf>
    <xf numFmtId="4" fontId="11" fillId="0" borderId="0" xfId="0" applyNumberFormat="1" applyFont="1" applyAlignment="1">
      <alignment horizontal="right"/>
    </xf>
    <xf numFmtId="4" fontId="11" fillId="0" borderId="6" xfId="0" applyNumberFormat="1" applyFont="1" applyBorder="1" applyAlignment="1">
      <alignment horizontal="left"/>
    </xf>
    <xf numFmtId="0" fontId="0" fillId="0" borderId="6" xfId="0" applyBorder="1" applyAlignment="1"/>
    <xf numFmtId="4" fontId="11" fillId="0" borderId="2" xfId="0" applyNumberFormat="1" applyFont="1" applyBorder="1" applyAlignment="1">
      <alignment horizontal="left"/>
    </xf>
    <xf numFmtId="0" fontId="0" fillId="0" borderId="2" xfId="0" applyBorder="1" applyAlignment="1"/>
  </cellXfs>
  <cellStyles count="16">
    <cellStyle name="Comma_AIA #2 -Prospect" xfId="1"/>
    <cellStyle name="Grey" xfId="2"/>
    <cellStyle name="Header1" xfId="3"/>
    <cellStyle name="Header2" xfId="4"/>
    <cellStyle name="Input [yellow]" xfId="5"/>
    <cellStyle name="Normal" xfId="0" builtinId="0"/>
    <cellStyle name="Normal - Style1" xfId="6"/>
    <cellStyle name="Normal_G702 #2" xfId="7"/>
    <cellStyle name="Percent" xfId="8" builtinId="5"/>
    <cellStyle name="Percent [2]" xfId="9"/>
    <cellStyle name="PSChar" xfId="10"/>
    <cellStyle name="PSDate" xfId="11"/>
    <cellStyle name="PSDec" xfId="12"/>
    <cellStyle name="PSHeading" xfId="13"/>
    <cellStyle name="PSInt" xfId="14"/>
    <cellStyle name="PSSpacer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eonep\Local%20Settings\Temporary%20Internet%20Files\OLK11\Prospect\AIA%20Files\AIA%20%232%20-Prospe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A Schedule"/>
      <sheetName val="Rec"/>
      <sheetName val="G702"/>
      <sheetName val="Reconciliation"/>
      <sheetName val="Draw JE"/>
      <sheetName val="C111111111111111111111111111111"/>
      <sheetName val="D222222222222222222222222222222"/>
      <sheetName val="E333333333333333333333333333333"/>
      <sheetName val="F444444444444444444444444444444"/>
      <sheetName val="G555555555555555555555555555555"/>
      <sheetName val="H666666666666666666666666666666"/>
      <sheetName val="I777777777777777777777777777777"/>
      <sheetName val="J888888888888888888888888888888"/>
      <sheetName val="K999999999999999999999999999999"/>
      <sheetName val="L101010101010101010101010101010"/>
      <sheetName val="M111111111111111111111111111111"/>
      <sheetName val="N121212121212121212121212121212"/>
      <sheetName val="O131313131313131313131313131313"/>
      <sheetName val="P141414141414141414141414141414"/>
      <sheetName val="Q151515151515151515151515151515"/>
      <sheetName val="R161616161616161616161616161616"/>
      <sheetName val="S171717171717171717171717171717"/>
      <sheetName val="T181818181818181818181818181818"/>
      <sheetName val="U1919191919191919191919191919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abSelected="1" topLeftCell="A13" workbookViewId="0">
      <selection activeCell="E46" sqref="E46"/>
    </sheetView>
  </sheetViews>
  <sheetFormatPr defaultColWidth="7.109375" defaultRowHeight="12.75" x14ac:dyDescent="0.2"/>
  <cols>
    <col min="1" max="1" width="2.88671875" style="6" customWidth="1"/>
    <col min="2" max="2" width="15.77734375" style="6" customWidth="1"/>
    <col min="3" max="3" width="7.109375" style="6" customWidth="1"/>
    <col min="4" max="4" width="6.33203125" style="6" customWidth="1"/>
    <col min="5" max="5" width="13.88671875" style="6" customWidth="1"/>
    <col min="6" max="6" width="1.77734375" style="6" customWidth="1"/>
    <col min="7" max="7" width="14.21875" style="6" customWidth="1"/>
    <col min="8" max="8" width="9.109375" style="6" customWidth="1"/>
    <col min="9" max="10" width="7.109375" style="6" customWidth="1"/>
    <col min="11" max="11" width="15.109375" style="6" customWidth="1"/>
    <col min="12" max="12" width="7.5546875" style="6" customWidth="1"/>
    <col min="13" max="13" width="2.109375" style="6" customWidth="1"/>
    <col min="14" max="15" width="7.109375" style="6"/>
    <col min="16" max="16" width="4.77734375" style="6" customWidth="1"/>
    <col min="17" max="17" width="1.77734375" style="6" customWidth="1"/>
    <col min="18" max="16384" width="7.109375" style="6"/>
  </cols>
  <sheetData>
    <row r="1" spans="1:18" x14ac:dyDescent="0.2">
      <c r="A1" s="26" t="s">
        <v>68</v>
      </c>
    </row>
    <row r="2" spans="1:18" ht="16.5" thickBot="1" x14ac:dyDescent="0.3">
      <c r="A2" s="3" t="s">
        <v>24</v>
      </c>
      <c r="B2" s="4"/>
      <c r="C2" s="4"/>
      <c r="D2" s="4"/>
      <c r="E2" s="4"/>
      <c r="F2" s="4"/>
      <c r="G2" s="4"/>
      <c r="H2" s="5"/>
      <c r="I2" s="5"/>
      <c r="J2" s="167" t="s">
        <v>202</v>
      </c>
      <c r="K2" s="5"/>
      <c r="L2" s="5"/>
      <c r="M2" s="5"/>
      <c r="N2" s="5"/>
      <c r="O2" s="5" t="s">
        <v>25</v>
      </c>
      <c r="P2" s="5"/>
      <c r="Q2" s="5"/>
      <c r="R2" s="5"/>
    </row>
    <row r="3" spans="1:18" ht="13.5" thickTop="1" x14ac:dyDescent="0.2"/>
    <row r="4" spans="1:18" ht="15.75" thickBot="1" x14ac:dyDescent="0.25">
      <c r="A4" s="179" t="s">
        <v>110</v>
      </c>
      <c r="B4" s="179"/>
      <c r="C4" s="175" t="s">
        <v>60</v>
      </c>
      <c r="D4" s="175"/>
      <c r="E4" s="175"/>
      <c r="F4" s="175"/>
      <c r="G4" s="35" t="s">
        <v>1</v>
      </c>
      <c r="I4" s="37" t="s">
        <v>112</v>
      </c>
      <c r="J4" s="36"/>
      <c r="K4" s="36"/>
      <c r="L4" s="33"/>
      <c r="M4" s="31"/>
      <c r="N4" s="31"/>
      <c r="O4" s="31"/>
      <c r="R4" s="38" t="s">
        <v>19</v>
      </c>
    </row>
    <row r="5" spans="1:18" ht="15.75" thickBot="1" x14ac:dyDescent="0.25">
      <c r="A5" s="187" t="s">
        <v>30</v>
      </c>
      <c r="B5" s="179"/>
      <c r="C5" s="182"/>
      <c r="D5" s="178"/>
      <c r="E5" s="178"/>
      <c r="F5" s="178"/>
      <c r="G5" s="7"/>
      <c r="I5" s="171" t="s">
        <v>113</v>
      </c>
      <c r="J5" s="170"/>
      <c r="K5" s="170"/>
      <c r="L5" s="175"/>
      <c r="M5" s="176"/>
      <c r="N5" s="176"/>
      <c r="O5" s="176"/>
      <c r="P5" s="176"/>
      <c r="Q5" s="34"/>
      <c r="R5" s="39"/>
    </row>
    <row r="6" spans="1:18" ht="15.75" thickBot="1" x14ac:dyDescent="0.25">
      <c r="A6" s="179" t="s">
        <v>21</v>
      </c>
      <c r="B6" s="170"/>
      <c r="C6" s="182"/>
      <c r="D6" s="178"/>
      <c r="E6" s="178"/>
      <c r="F6" s="178"/>
      <c r="I6" s="171" t="s">
        <v>114</v>
      </c>
      <c r="J6" s="170"/>
      <c r="K6" s="170"/>
      <c r="L6" s="177"/>
      <c r="M6" s="178"/>
      <c r="N6" s="178"/>
      <c r="O6" s="178"/>
      <c r="P6" s="178"/>
      <c r="Q6" s="34"/>
      <c r="R6" s="40"/>
    </row>
    <row r="7" spans="1:18" ht="15.75" thickBot="1" x14ac:dyDescent="0.25">
      <c r="A7" s="171" t="s">
        <v>1</v>
      </c>
      <c r="B7" s="170"/>
      <c r="F7" s="35" t="s">
        <v>1</v>
      </c>
      <c r="G7" s="35" t="s">
        <v>1</v>
      </c>
      <c r="I7" s="171" t="s">
        <v>116</v>
      </c>
      <c r="J7" s="170"/>
      <c r="K7" s="170"/>
      <c r="L7" s="177"/>
      <c r="M7" s="178"/>
      <c r="N7" s="178"/>
      <c r="O7" s="178"/>
      <c r="P7" s="178"/>
      <c r="Q7" s="34"/>
      <c r="R7" s="40"/>
    </row>
    <row r="8" spans="1:18" ht="16.5" thickBot="1" x14ac:dyDescent="0.3">
      <c r="A8" s="179" t="s">
        <v>111</v>
      </c>
      <c r="B8" s="180"/>
      <c r="C8" s="181"/>
      <c r="D8" s="176"/>
      <c r="E8" s="176"/>
      <c r="F8" s="176"/>
      <c r="G8" s="20"/>
      <c r="I8" s="171" t="s">
        <v>115</v>
      </c>
      <c r="J8" s="170"/>
      <c r="K8" s="170"/>
      <c r="L8" s="177"/>
      <c r="M8" s="178"/>
      <c r="N8" s="178"/>
      <c r="O8" s="178"/>
      <c r="P8" s="178"/>
      <c r="Q8" s="34"/>
      <c r="R8" s="40"/>
    </row>
    <row r="9" spans="1:18" ht="16.5" thickBot="1" x14ac:dyDescent="0.3">
      <c r="A9" s="179" t="s">
        <v>61</v>
      </c>
      <c r="B9" s="180"/>
      <c r="C9" s="182"/>
      <c r="D9" s="178"/>
      <c r="E9" s="178"/>
      <c r="F9" s="178"/>
      <c r="G9" s="7"/>
      <c r="I9" s="171" t="s">
        <v>1</v>
      </c>
      <c r="J9" s="170"/>
      <c r="K9" s="170"/>
      <c r="L9" s="172"/>
      <c r="M9" s="170"/>
      <c r="N9" s="170"/>
      <c r="O9" s="170"/>
      <c r="P9" s="170"/>
      <c r="Q9" s="34"/>
    </row>
    <row r="10" spans="1:18" ht="16.5" thickBot="1" x14ac:dyDescent="0.3">
      <c r="A10" s="179" t="s">
        <v>26</v>
      </c>
      <c r="B10" s="180"/>
      <c r="C10" s="183"/>
      <c r="D10" s="184"/>
      <c r="E10" s="184"/>
      <c r="F10" s="184"/>
      <c r="I10" s="179" t="s">
        <v>117</v>
      </c>
      <c r="J10" s="180"/>
      <c r="K10" s="41" t="s">
        <v>118</v>
      </c>
      <c r="L10" s="185"/>
      <c r="M10" s="176"/>
      <c r="N10" s="176"/>
      <c r="O10" s="41" t="s">
        <v>119</v>
      </c>
      <c r="P10" s="186"/>
      <c r="Q10" s="176"/>
      <c r="R10" s="176"/>
    </row>
    <row r="11" spans="1:18" ht="13.5" thickBot="1" x14ac:dyDescent="0.25">
      <c r="A11" s="4"/>
      <c r="B11" s="4"/>
      <c r="C11" s="4"/>
      <c r="D11" s="4"/>
      <c r="E11" s="5"/>
      <c r="F11" s="5"/>
      <c r="G11" s="4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13.5" thickTop="1" x14ac:dyDescent="0.2">
      <c r="R12" s="8"/>
    </row>
    <row r="13" spans="1:18" x14ac:dyDescent="0.2">
      <c r="I13" s="35" t="s">
        <v>1</v>
      </c>
    </row>
    <row r="14" spans="1:18" ht="15.75" x14ac:dyDescent="0.25">
      <c r="A14" s="9" t="s">
        <v>27</v>
      </c>
      <c r="B14" s="9"/>
      <c r="C14" s="9"/>
      <c r="D14" s="9"/>
      <c r="E14" s="9"/>
      <c r="I14" s="171" t="s">
        <v>129</v>
      </c>
      <c r="J14" s="172"/>
      <c r="K14" s="172"/>
      <c r="L14" s="172"/>
      <c r="M14" s="172"/>
      <c r="N14" s="172"/>
      <c r="O14" s="172"/>
      <c r="P14" s="172"/>
      <c r="Q14" s="172"/>
      <c r="R14" s="172"/>
    </row>
    <row r="15" spans="1:18" x14ac:dyDescent="0.2">
      <c r="A15" s="35" t="s">
        <v>120</v>
      </c>
      <c r="I15" s="171" t="s">
        <v>130</v>
      </c>
      <c r="J15" s="172"/>
      <c r="K15" s="172"/>
      <c r="L15" s="172"/>
      <c r="M15" s="172"/>
      <c r="N15" s="172"/>
      <c r="O15" s="172"/>
      <c r="P15" s="172"/>
      <c r="Q15" s="172"/>
      <c r="R15" s="172"/>
    </row>
    <row r="16" spans="1:18" x14ac:dyDescent="0.2">
      <c r="A16" s="35" t="s">
        <v>121</v>
      </c>
      <c r="I16" s="171" t="s">
        <v>131</v>
      </c>
      <c r="J16" s="172"/>
      <c r="K16" s="172"/>
      <c r="L16" s="172"/>
      <c r="M16" s="172"/>
      <c r="N16" s="172"/>
      <c r="O16" s="172"/>
      <c r="P16" s="172"/>
      <c r="Q16" s="172"/>
      <c r="R16" s="172"/>
    </row>
    <row r="17" spans="1:18" x14ac:dyDescent="0.2">
      <c r="I17" s="171" t="s">
        <v>133</v>
      </c>
      <c r="J17" s="172"/>
      <c r="K17" s="172"/>
      <c r="L17" s="172"/>
      <c r="M17" s="172"/>
      <c r="N17" s="172"/>
      <c r="O17" s="172"/>
      <c r="P17" s="172"/>
      <c r="Q17" s="172"/>
      <c r="R17" s="172"/>
    </row>
    <row r="18" spans="1:18" ht="15" x14ac:dyDescent="0.2">
      <c r="A18" s="10" t="s">
        <v>28</v>
      </c>
      <c r="B18" s="6" t="s">
        <v>29</v>
      </c>
      <c r="D18" s="7"/>
      <c r="E18" s="7"/>
      <c r="F18" s="7" t="s">
        <v>20</v>
      </c>
      <c r="G18" s="11">
        <f>+'Schedule of Values'!C475</f>
        <v>0</v>
      </c>
      <c r="I18" s="171" t="s">
        <v>132</v>
      </c>
      <c r="J18" s="170"/>
      <c r="K18" s="170"/>
      <c r="L18" s="170"/>
      <c r="M18" s="170"/>
      <c r="N18" s="170"/>
      <c r="O18" s="170"/>
      <c r="P18" s="170"/>
      <c r="Q18" s="170"/>
      <c r="R18" s="170"/>
    </row>
    <row r="19" spans="1:18" x14ac:dyDescent="0.2">
      <c r="A19" s="10"/>
      <c r="D19" s="7"/>
      <c r="E19" s="7"/>
      <c r="F19" s="7"/>
      <c r="G19" s="7"/>
      <c r="I19" s="35" t="s">
        <v>1</v>
      </c>
      <c r="K19" s="24"/>
    </row>
    <row r="20" spans="1:18" x14ac:dyDescent="0.2">
      <c r="A20" s="10" t="s">
        <v>31</v>
      </c>
      <c r="B20" s="35" t="s">
        <v>122</v>
      </c>
      <c r="D20" s="7"/>
      <c r="E20" s="7"/>
      <c r="F20" s="7" t="s">
        <v>20</v>
      </c>
      <c r="G20" s="43">
        <f>D21+D22+D23+D24</f>
        <v>0</v>
      </c>
      <c r="I20" s="172" t="s">
        <v>30</v>
      </c>
      <c r="J20" s="172"/>
      <c r="K20" s="14"/>
      <c r="L20" s="12"/>
      <c r="M20" s="12"/>
      <c r="N20" s="12"/>
    </row>
    <row r="21" spans="1:18" x14ac:dyDescent="0.2">
      <c r="A21" s="10"/>
      <c r="B21" s="171" t="s">
        <v>123</v>
      </c>
      <c r="C21" s="172"/>
      <c r="D21" s="173">
        <v>0</v>
      </c>
      <c r="E21" s="173"/>
      <c r="F21" s="7"/>
      <c r="G21" s="42"/>
      <c r="K21" s="14"/>
      <c r="L21" s="12"/>
      <c r="M21" s="12"/>
      <c r="N21" s="12"/>
    </row>
    <row r="22" spans="1:18" x14ac:dyDescent="0.2">
      <c r="A22" s="10"/>
      <c r="B22" s="32" t="s">
        <v>160</v>
      </c>
      <c r="C22" s="31"/>
      <c r="D22" s="173">
        <v>0</v>
      </c>
      <c r="E22" s="173"/>
      <c r="F22" s="7"/>
      <c r="G22" s="42"/>
      <c r="K22" s="14"/>
      <c r="L22" s="12"/>
      <c r="M22" s="12"/>
      <c r="N22" s="12"/>
    </row>
    <row r="23" spans="1:18" x14ac:dyDescent="0.2">
      <c r="A23" s="10"/>
      <c r="B23" s="171" t="s">
        <v>124</v>
      </c>
      <c r="C23" s="172"/>
      <c r="D23" s="174">
        <v>0</v>
      </c>
      <c r="E23" s="174"/>
      <c r="F23" s="7"/>
      <c r="G23" s="42"/>
      <c r="K23" s="14"/>
      <c r="L23" s="12"/>
      <c r="M23" s="12"/>
      <c r="N23" s="12"/>
    </row>
    <row r="24" spans="1:18" x14ac:dyDescent="0.2">
      <c r="A24" s="10"/>
      <c r="B24" s="171" t="s">
        <v>125</v>
      </c>
      <c r="C24" s="172"/>
      <c r="D24" s="174">
        <v>0</v>
      </c>
      <c r="E24" s="174"/>
      <c r="F24" s="7"/>
      <c r="G24" s="42"/>
      <c r="K24" s="14"/>
      <c r="L24" s="12"/>
      <c r="M24" s="12"/>
      <c r="N24" s="12"/>
    </row>
    <row r="25" spans="1:18" x14ac:dyDescent="0.2">
      <c r="A25" s="10"/>
      <c r="D25" s="7"/>
      <c r="E25" s="7"/>
      <c r="F25" s="7"/>
      <c r="G25" s="42"/>
      <c r="I25" s="35" t="s">
        <v>128</v>
      </c>
      <c r="J25" s="168"/>
      <c r="K25" s="168"/>
      <c r="L25" s="168"/>
      <c r="M25" s="168"/>
      <c r="N25" s="35" t="s">
        <v>1</v>
      </c>
      <c r="O25" s="35" t="s">
        <v>19</v>
      </c>
      <c r="P25" s="168"/>
      <c r="Q25" s="168"/>
      <c r="R25" s="168"/>
    </row>
    <row r="26" spans="1:18" x14ac:dyDescent="0.2">
      <c r="A26" s="10" t="s">
        <v>32</v>
      </c>
      <c r="B26" s="6" t="s">
        <v>33</v>
      </c>
      <c r="D26" s="7"/>
      <c r="E26" s="7"/>
      <c r="F26" s="7" t="s">
        <v>20</v>
      </c>
      <c r="G26" s="11">
        <f>+G20+G18</f>
        <v>0</v>
      </c>
      <c r="I26" s="35"/>
    </row>
    <row r="27" spans="1:18" x14ac:dyDescent="0.2">
      <c r="D27" s="7"/>
      <c r="E27" s="7"/>
      <c r="F27" s="7"/>
      <c r="G27" s="7"/>
      <c r="I27" s="7"/>
    </row>
    <row r="28" spans="1:18" x14ac:dyDescent="0.2">
      <c r="A28" s="10" t="s">
        <v>34</v>
      </c>
      <c r="B28" s="6" t="s">
        <v>35</v>
      </c>
      <c r="D28" s="7"/>
      <c r="E28" s="7"/>
      <c r="F28" s="7" t="s">
        <v>20</v>
      </c>
      <c r="G28" s="58">
        <f>'Schedule of Values'!L475</f>
        <v>0</v>
      </c>
      <c r="I28" s="6" t="s">
        <v>39</v>
      </c>
    </row>
    <row r="29" spans="1:18" x14ac:dyDescent="0.2">
      <c r="D29" s="7"/>
      <c r="E29" s="7"/>
      <c r="F29" s="7"/>
      <c r="G29" s="7" t="s">
        <v>36</v>
      </c>
      <c r="I29" s="6" t="s">
        <v>40</v>
      </c>
    </row>
    <row r="30" spans="1:18" x14ac:dyDescent="0.2">
      <c r="A30" s="10" t="s">
        <v>37</v>
      </c>
      <c r="B30" s="6" t="s">
        <v>38</v>
      </c>
      <c r="D30" s="7"/>
      <c r="E30" s="7"/>
      <c r="F30" s="7" t="s">
        <v>20</v>
      </c>
      <c r="G30" s="59">
        <f>'Schedule of Values'!Q475</f>
        <v>0</v>
      </c>
      <c r="I30" s="6" t="s">
        <v>41</v>
      </c>
    </row>
    <row r="31" spans="1:18" ht="15.75" x14ac:dyDescent="0.25">
      <c r="A31"/>
      <c r="B31"/>
      <c r="C31"/>
      <c r="D31" s="46"/>
      <c r="E31" s="46"/>
      <c r="F31" s="46"/>
      <c r="G31" s="46"/>
      <c r="I31" s="6" t="s">
        <v>42</v>
      </c>
    </row>
    <row r="32" spans="1:18" ht="15.75" x14ac:dyDescent="0.25">
      <c r="A32" s="45" t="s">
        <v>45</v>
      </c>
      <c r="B32" s="6" t="s">
        <v>46</v>
      </c>
      <c r="C32"/>
      <c r="D32" s="46"/>
      <c r="E32" s="46"/>
      <c r="F32" s="49" t="s">
        <v>20</v>
      </c>
      <c r="G32" s="47">
        <f>G28-G30</f>
        <v>0</v>
      </c>
    </row>
    <row r="33" spans="1:18" ht="15.75" x14ac:dyDescent="0.25">
      <c r="A33"/>
      <c r="B33" s="6" t="s">
        <v>48</v>
      </c>
      <c r="C33"/>
      <c r="D33" s="46"/>
      <c r="E33" s="46"/>
      <c r="F33" s="49"/>
      <c r="G33" s="46"/>
      <c r="I33" s="6" t="s">
        <v>43</v>
      </c>
    </row>
    <row r="34" spans="1:18" ht="16.5" thickBot="1" x14ac:dyDescent="0.3">
      <c r="A34"/>
      <c r="B34"/>
      <c r="C34"/>
      <c r="D34" s="46"/>
      <c r="E34" s="46"/>
      <c r="F34" s="49"/>
      <c r="G34" s="46"/>
      <c r="I34" s="5" t="s">
        <v>44</v>
      </c>
      <c r="J34" s="5"/>
      <c r="K34" s="5"/>
      <c r="L34" s="5"/>
      <c r="M34" s="5"/>
      <c r="N34" s="5"/>
      <c r="O34" s="5"/>
      <c r="P34" s="5"/>
      <c r="Q34" s="5"/>
      <c r="R34" s="5"/>
    </row>
    <row r="35" spans="1:18" ht="16.5" thickTop="1" x14ac:dyDescent="0.25">
      <c r="A35" s="50" t="s">
        <v>49</v>
      </c>
      <c r="B35" s="6" t="s">
        <v>50</v>
      </c>
      <c r="C35"/>
      <c r="D35" s="46"/>
      <c r="E35" s="46"/>
      <c r="F35" s="49" t="s">
        <v>20</v>
      </c>
      <c r="G35" s="48">
        <v>0</v>
      </c>
      <c r="I35"/>
    </row>
    <row r="36" spans="1:18" ht="15.75" x14ac:dyDescent="0.25">
      <c r="A36"/>
      <c r="B36" s="35" t="s">
        <v>126</v>
      </c>
      <c r="C36"/>
      <c r="D36" s="46"/>
      <c r="E36" s="46"/>
      <c r="F36" s="46"/>
      <c r="G36" s="46"/>
      <c r="I36" s="9" t="s">
        <v>47</v>
      </c>
    </row>
    <row r="37" spans="1:18" ht="15" x14ac:dyDescent="0.2">
      <c r="D37" s="7"/>
      <c r="E37" s="7"/>
      <c r="F37" s="7"/>
      <c r="G37" s="7"/>
      <c r="I37" s="171" t="s">
        <v>134</v>
      </c>
      <c r="J37" s="170"/>
      <c r="K37" s="170"/>
      <c r="L37" s="170"/>
      <c r="M37" s="170"/>
      <c r="N37" s="170"/>
      <c r="O37" s="170"/>
      <c r="P37" s="170"/>
      <c r="Q37" s="170"/>
      <c r="R37" s="170"/>
    </row>
    <row r="38" spans="1:18" ht="15" x14ac:dyDescent="0.2">
      <c r="A38" s="50" t="s">
        <v>127</v>
      </c>
      <c r="B38" s="35" t="s">
        <v>51</v>
      </c>
      <c r="C38" s="44"/>
      <c r="D38" s="44"/>
      <c r="E38" s="44"/>
      <c r="F38" s="49" t="s">
        <v>20</v>
      </c>
      <c r="G38" s="47">
        <f>G32-G35</f>
        <v>0</v>
      </c>
      <c r="I38" s="171" t="s">
        <v>135</v>
      </c>
      <c r="J38" s="170"/>
      <c r="K38" s="170"/>
      <c r="L38" s="170"/>
      <c r="M38" s="170"/>
      <c r="N38" s="170"/>
      <c r="O38" s="170"/>
      <c r="P38" s="170"/>
      <c r="Q38" s="170"/>
      <c r="R38" s="170"/>
    </row>
    <row r="39" spans="1:18" ht="15" x14ac:dyDescent="0.2">
      <c r="A39" s="44"/>
      <c r="B39" s="44"/>
      <c r="C39" s="44"/>
      <c r="D39" s="44"/>
      <c r="E39" s="44"/>
      <c r="F39" s="44"/>
      <c r="G39" s="44"/>
      <c r="I39" s="171" t="s">
        <v>136</v>
      </c>
      <c r="J39" s="170"/>
      <c r="K39" s="170"/>
      <c r="L39" s="170"/>
      <c r="M39" s="170"/>
      <c r="N39" s="170"/>
      <c r="O39" s="170"/>
      <c r="P39" s="170"/>
      <c r="Q39" s="170"/>
      <c r="R39" s="170"/>
    </row>
    <row r="40" spans="1:18" ht="15" x14ac:dyDescent="0.2">
      <c r="A40" s="51" t="s">
        <v>53</v>
      </c>
      <c r="B40" s="35" t="s">
        <v>54</v>
      </c>
      <c r="C40" s="35"/>
      <c r="D40" s="7"/>
      <c r="E40" s="7"/>
      <c r="F40" s="7"/>
      <c r="G40" s="7"/>
      <c r="I40" s="171" t="s">
        <v>137</v>
      </c>
      <c r="J40" s="170"/>
      <c r="K40" s="170"/>
      <c r="L40" s="170"/>
      <c r="M40" s="170"/>
      <c r="N40" s="170"/>
      <c r="O40" s="170"/>
      <c r="P40" s="170"/>
      <c r="Q40" s="170"/>
      <c r="R40" s="170"/>
    </row>
    <row r="41" spans="1:18" x14ac:dyDescent="0.2">
      <c r="A41" s="44"/>
      <c r="B41" s="35" t="s">
        <v>55</v>
      </c>
      <c r="C41" s="44"/>
      <c r="D41" s="41" t="s">
        <v>20</v>
      </c>
      <c r="E41" s="47">
        <f>G26-G32</f>
        <v>0</v>
      </c>
      <c r="F41" s="44"/>
      <c r="G41" s="44"/>
      <c r="I41" s="32" t="s">
        <v>1</v>
      </c>
      <c r="J41" s="31"/>
      <c r="K41" s="31"/>
      <c r="L41" s="31"/>
      <c r="M41" s="31"/>
      <c r="N41" s="31"/>
      <c r="O41" s="31"/>
      <c r="P41" s="31"/>
      <c r="Q41" s="31"/>
      <c r="R41" s="31"/>
    </row>
    <row r="42" spans="1:18" x14ac:dyDescent="0.2">
      <c r="A42" s="35"/>
      <c r="B42" s="35"/>
      <c r="C42" s="35"/>
      <c r="D42" s="7"/>
      <c r="E42" s="7"/>
      <c r="F42" s="7"/>
      <c r="G42" s="7"/>
      <c r="I42" s="7" t="s">
        <v>52</v>
      </c>
      <c r="O42" s="52" t="s">
        <v>20</v>
      </c>
      <c r="P42" s="168"/>
      <c r="Q42" s="168"/>
      <c r="R42" s="168"/>
    </row>
    <row r="43" spans="1:18" ht="15" x14ac:dyDescent="0.2">
      <c r="A43"/>
      <c r="B43"/>
      <c r="C43"/>
      <c r="D43"/>
      <c r="E43"/>
      <c r="F43"/>
      <c r="G43"/>
      <c r="I43" s="7"/>
    </row>
    <row r="44" spans="1:18" ht="15" x14ac:dyDescent="0.2">
      <c r="A44"/>
      <c r="B44"/>
      <c r="C44"/>
      <c r="D44"/>
      <c r="E44"/>
      <c r="F44"/>
      <c r="G44"/>
      <c r="I44" s="6" t="s">
        <v>21</v>
      </c>
      <c r="J44" s="13"/>
      <c r="K44" s="13"/>
      <c r="L44" s="13"/>
      <c r="M44" s="13"/>
      <c r="N44" s="13"/>
      <c r="O44" s="13"/>
      <c r="P44" s="13"/>
      <c r="Q44" s="13"/>
      <c r="R44" s="13"/>
    </row>
    <row r="45" spans="1:18" ht="15" x14ac:dyDescent="0.2">
      <c r="A45" s="169"/>
      <c r="B45" s="170"/>
      <c r="C45"/>
      <c r="D45"/>
      <c r="E45"/>
      <c r="F45"/>
      <c r="G45"/>
      <c r="J45" s="13"/>
      <c r="K45" s="13"/>
      <c r="L45" s="13"/>
      <c r="M45" s="13"/>
      <c r="N45" s="13"/>
      <c r="O45" s="13"/>
      <c r="P45" s="13"/>
      <c r="Q45" s="13"/>
      <c r="R45" s="13"/>
    </row>
    <row r="46" spans="1:18" ht="15" x14ac:dyDescent="0.2">
      <c r="A46" s="166"/>
      <c r="C46"/>
      <c r="D46"/>
      <c r="E46"/>
      <c r="F46"/>
      <c r="G46"/>
      <c r="I46" s="6" t="s">
        <v>56</v>
      </c>
      <c r="O46" s="35" t="s">
        <v>19</v>
      </c>
      <c r="P46" s="168"/>
      <c r="Q46" s="168"/>
      <c r="R46" s="168"/>
    </row>
    <row r="47" spans="1:18" ht="15" x14ac:dyDescent="0.2">
      <c r="A47"/>
      <c r="B47"/>
      <c r="C47"/>
      <c r="D47"/>
      <c r="E47"/>
      <c r="F47"/>
      <c r="G47"/>
    </row>
    <row r="48" spans="1:18" ht="15" x14ac:dyDescent="0.2">
      <c r="A48"/>
      <c r="B48"/>
      <c r="C48"/>
      <c r="D48"/>
      <c r="E48"/>
      <c r="F48"/>
      <c r="G48"/>
      <c r="I48"/>
      <c r="J48"/>
      <c r="K48"/>
      <c r="L48"/>
      <c r="M48"/>
      <c r="N48"/>
      <c r="O48"/>
      <c r="P48"/>
      <c r="Q48"/>
      <c r="R48"/>
    </row>
  </sheetData>
  <mergeCells count="48">
    <mergeCell ref="A4:B4"/>
    <mergeCell ref="C4:F4"/>
    <mergeCell ref="A5:B5"/>
    <mergeCell ref="A6:B6"/>
    <mergeCell ref="C5:F5"/>
    <mergeCell ref="C6:F6"/>
    <mergeCell ref="I14:R14"/>
    <mergeCell ref="A7:B7"/>
    <mergeCell ref="A8:B8"/>
    <mergeCell ref="A9:B9"/>
    <mergeCell ref="C8:F8"/>
    <mergeCell ref="C9:F9"/>
    <mergeCell ref="C10:F10"/>
    <mergeCell ref="A10:B10"/>
    <mergeCell ref="I10:J10"/>
    <mergeCell ref="L10:N10"/>
    <mergeCell ref="P10:R10"/>
    <mergeCell ref="I5:K5"/>
    <mergeCell ref="I6:K6"/>
    <mergeCell ref="I7:K7"/>
    <mergeCell ref="I8:K8"/>
    <mergeCell ref="I9:K9"/>
    <mergeCell ref="L5:P5"/>
    <mergeCell ref="L6:P6"/>
    <mergeCell ref="L7:P7"/>
    <mergeCell ref="L8:P8"/>
    <mergeCell ref="L9:P9"/>
    <mergeCell ref="J25:M25"/>
    <mergeCell ref="P25:R25"/>
    <mergeCell ref="B21:C21"/>
    <mergeCell ref="B23:C23"/>
    <mergeCell ref="B24:C24"/>
    <mergeCell ref="D21:E21"/>
    <mergeCell ref="D23:E23"/>
    <mergeCell ref="D24:E24"/>
    <mergeCell ref="D22:E22"/>
    <mergeCell ref="I15:R15"/>
    <mergeCell ref="I16:R16"/>
    <mergeCell ref="I17:R17"/>
    <mergeCell ref="I18:R18"/>
    <mergeCell ref="I20:J20"/>
    <mergeCell ref="P46:R46"/>
    <mergeCell ref="A45:B45"/>
    <mergeCell ref="I37:R37"/>
    <mergeCell ref="I40:R40"/>
    <mergeCell ref="I38:R38"/>
    <mergeCell ref="I39:R39"/>
    <mergeCell ref="P42:R42"/>
  </mergeCells>
  <phoneticPr fontId="5" type="noConversion"/>
  <printOptions horizontalCentered="1" verticalCentered="1"/>
  <pageMargins left="0.25" right="0.25" top="0.25" bottom="0.25" header="0" footer="0"/>
  <pageSetup scale="7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6"/>
  <sheetViews>
    <sheetView zoomScaleNormal="100" workbookViewId="0">
      <pane ySplit="14" topLeftCell="A432" activePane="bottomLeft" state="frozen"/>
      <selection pane="bottomLeft" activeCell="A13" sqref="A13"/>
    </sheetView>
  </sheetViews>
  <sheetFormatPr defaultRowHeight="15" x14ac:dyDescent="0.2"/>
  <cols>
    <col min="1" max="1" width="4.77734375" customWidth="1"/>
    <col min="2" max="2" width="38.77734375" customWidth="1"/>
    <col min="3" max="5" width="11.77734375" customWidth="1"/>
    <col min="6" max="10" width="12.33203125" customWidth="1"/>
    <col min="11" max="11" width="15.44140625" hidden="1" customWidth="1"/>
    <col min="12" max="13" width="12.33203125" customWidth="1"/>
    <col min="14" max="14" width="6.77734375" customWidth="1"/>
    <col min="15" max="16" width="5.5546875" customWidth="1"/>
    <col min="17" max="18" width="12.33203125" customWidth="1"/>
  </cols>
  <sheetData>
    <row r="1" spans="1:18" ht="24.95" customHeight="1" x14ac:dyDescent="0.2">
      <c r="A1" s="196" t="s">
        <v>164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</row>
    <row r="2" spans="1:18" ht="15.75" x14ac:dyDescent="0.25">
      <c r="A2" s="16"/>
      <c r="B2" s="54" t="s">
        <v>68</v>
      </c>
      <c r="C2" s="16"/>
      <c r="D2" s="16"/>
      <c r="E2" s="16"/>
      <c r="F2" s="15"/>
      <c r="G2" s="16"/>
      <c r="H2" s="16"/>
      <c r="I2" s="16"/>
      <c r="J2" s="16"/>
      <c r="K2" s="16"/>
      <c r="L2" s="16"/>
      <c r="M2" s="16"/>
      <c r="N2" s="18"/>
      <c r="O2" s="18"/>
      <c r="P2" s="17"/>
      <c r="Q2" s="16"/>
    </row>
    <row r="3" spans="1:18" ht="23.25" x14ac:dyDescent="0.35">
      <c r="B3" s="53" t="s">
        <v>138</v>
      </c>
      <c r="C3" s="16"/>
      <c r="D3" s="16"/>
      <c r="E3" s="16"/>
      <c r="F3" s="19"/>
      <c r="G3" s="16"/>
      <c r="H3" s="16"/>
      <c r="I3" s="210" t="s">
        <v>139</v>
      </c>
      <c r="J3" s="210"/>
      <c r="K3" s="16"/>
      <c r="L3" s="208"/>
      <c r="M3" s="208"/>
      <c r="N3" s="208"/>
      <c r="O3" s="29"/>
      <c r="P3" s="17"/>
      <c r="Q3" s="16"/>
    </row>
    <row r="4" spans="1:18" ht="15.75" customHeight="1" x14ac:dyDescent="0.25">
      <c r="A4" s="201"/>
      <c r="B4" s="201"/>
      <c r="C4" s="201"/>
      <c r="D4" s="16"/>
      <c r="E4" s="16"/>
      <c r="F4" s="19"/>
      <c r="G4" s="16"/>
      <c r="H4" s="16"/>
      <c r="I4" s="210" t="s">
        <v>140</v>
      </c>
      <c r="J4" s="210"/>
      <c r="K4" s="16"/>
      <c r="L4" s="209"/>
      <c r="M4" s="209"/>
      <c r="N4" s="209"/>
      <c r="O4" s="30"/>
      <c r="P4" s="17"/>
      <c r="Q4" s="16"/>
    </row>
    <row r="5" spans="1:18" ht="15.75" x14ac:dyDescent="0.25">
      <c r="A5" s="210" t="s">
        <v>144</v>
      </c>
      <c r="B5" s="210"/>
      <c r="C5" s="211"/>
      <c r="D5" s="212"/>
      <c r="E5" s="212"/>
      <c r="F5" s="212"/>
      <c r="G5" s="16"/>
      <c r="H5" s="16"/>
      <c r="I5" s="210" t="s">
        <v>141</v>
      </c>
      <c r="J5" s="210"/>
      <c r="K5" s="16"/>
      <c r="L5" s="209"/>
      <c r="M5" s="209"/>
      <c r="N5" s="209"/>
      <c r="O5" s="30"/>
      <c r="P5" s="17"/>
      <c r="Q5" s="16"/>
    </row>
    <row r="6" spans="1:18" ht="15.75" x14ac:dyDescent="0.25">
      <c r="A6" s="210" t="s">
        <v>145</v>
      </c>
      <c r="B6" s="210"/>
      <c r="C6" s="213"/>
      <c r="D6" s="214"/>
      <c r="E6" s="214"/>
      <c r="F6" s="214"/>
      <c r="G6" s="16"/>
      <c r="H6" s="16"/>
      <c r="I6" s="210" t="s">
        <v>142</v>
      </c>
      <c r="J6" s="210"/>
      <c r="K6" s="16"/>
      <c r="L6" s="209"/>
      <c r="M6" s="209"/>
      <c r="N6" s="209"/>
      <c r="O6" s="30"/>
      <c r="P6" s="17"/>
      <c r="Q6" s="16"/>
    </row>
    <row r="7" spans="1:18" ht="15.75" x14ac:dyDescent="0.25">
      <c r="A7" s="201"/>
      <c r="B7" s="201"/>
      <c r="C7" s="201"/>
      <c r="D7" s="170"/>
      <c r="E7" s="170"/>
      <c r="F7" s="170"/>
      <c r="G7" s="16"/>
      <c r="H7" s="16"/>
      <c r="I7" s="16"/>
      <c r="J7" s="16"/>
      <c r="K7" s="16"/>
      <c r="L7" s="16"/>
      <c r="M7" s="16"/>
      <c r="N7" s="18"/>
      <c r="O7" s="18"/>
      <c r="P7" s="17"/>
      <c r="Q7" s="16"/>
    </row>
    <row r="8" spans="1:18" ht="16.5" thickBot="1" x14ac:dyDescent="0.3">
      <c r="A8" s="201"/>
      <c r="B8" s="201"/>
      <c r="C8" s="201"/>
      <c r="D8" s="170"/>
      <c r="E8" s="170"/>
      <c r="F8" s="170"/>
      <c r="G8" s="16"/>
      <c r="H8" s="16"/>
      <c r="I8" s="16"/>
      <c r="J8" s="16"/>
      <c r="K8" s="16"/>
      <c r="L8" s="16"/>
      <c r="M8" s="16"/>
      <c r="N8" s="18"/>
      <c r="O8" s="18"/>
      <c r="P8" s="17"/>
      <c r="Q8" s="16"/>
    </row>
    <row r="9" spans="1:18" ht="15.75" x14ac:dyDescent="0.25">
      <c r="A9" s="162"/>
      <c r="B9" s="158"/>
      <c r="C9" s="126"/>
      <c r="D9" s="126"/>
      <c r="E9" s="126"/>
      <c r="F9" s="127"/>
      <c r="G9" s="126"/>
      <c r="H9" s="128"/>
      <c r="I9" s="204" t="s">
        <v>16</v>
      </c>
      <c r="J9" s="205"/>
      <c r="K9" s="129" t="s">
        <v>11</v>
      </c>
      <c r="L9" s="130"/>
      <c r="M9" s="129"/>
      <c r="N9" s="129"/>
      <c r="O9" s="129"/>
      <c r="P9" s="131"/>
      <c r="Q9" s="128"/>
      <c r="R9" s="132"/>
    </row>
    <row r="10" spans="1:18" ht="16.5" thickBot="1" x14ac:dyDescent="0.3">
      <c r="A10" s="163" t="s">
        <v>66</v>
      </c>
      <c r="B10" s="159" t="s">
        <v>2</v>
      </c>
      <c r="C10" s="133" t="s">
        <v>143</v>
      </c>
      <c r="D10" s="133" t="s">
        <v>86</v>
      </c>
      <c r="E10" s="133" t="s">
        <v>157</v>
      </c>
      <c r="F10" s="134" t="s">
        <v>69</v>
      </c>
      <c r="G10" s="135" t="s">
        <v>5</v>
      </c>
      <c r="H10" s="136" t="s">
        <v>6</v>
      </c>
      <c r="I10" s="206" t="s">
        <v>62</v>
      </c>
      <c r="J10" s="207"/>
      <c r="K10" s="137" t="s">
        <v>12</v>
      </c>
      <c r="L10" s="136" t="s">
        <v>11</v>
      </c>
      <c r="M10" s="138" t="s">
        <v>75</v>
      </c>
      <c r="N10" s="136" t="s">
        <v>15</v>
      </c>
      <c r="O10" s="136" t="s">
        <v>67</v>
      </c>
      <c r="P10" s="133" t="s">
        <v>67</v>
      </c>
      <c r="Q10" s="133" t="s">
        <v>18</v>
      </c>
      <c r="R10" s="139" t="s">
        <v>78</v>
      </c>
    </row>
    <row r="11" spans="1:18" ht="15.75" x14ac:dyDescent="0.25">
      <c r="A11" s="163" t="s">
        <v>0</v>
      </c>
      <c r="B11" s="160"/>
      <c r="C11" s="133" t="s">
        <v>69</v>
      </c>
      <c r="D11" s="133" t="s">
        <v>3</v>
      </c>
      <c r="E11" s="133" t="s">
        <v>158</v>
      </c>
      <c r="F11" s="134" t="s">
        <v>70</v>
      </c>
      <c r="G11" s="133" t="s">
        <v>3</v>
      </c>
      <c r="H11" s="136" t="s">
        <v>62</v>
      </c>
      <c r="I11" s="131"/>
      <c r="J11" s="133" t="s">
        <v>1</v>
      </c>
      <c r="K11" s="137" t="s">
        <v>13</v>
      </c>
      <c r="L11" s="136" t="s">
        <v>63</v>
      </c>
      <c r="M11" s="138" t="s">
        <v>76</v>
      </c>
      <c r="N11" s="136" t="s">
        <v>80</v>
      </c>
      <c r="O11" s="136" t="s">
        <v>15</v>
      </c>
      <c r="P11" s="133" t="s">
        <v>15</v>
      </c>
      <c r="Q11" s="133" t="s">
        <v>17</v>
      </c>
      <c r="R11" s="139" t="s">
        <v>105</v>
      </c>
    </row>
    <row r="12" spans="1:18" ht="15.75" x14ac:dyDescent="0.25">
      <c r="A12" s="164"/>
      <c r="B12" s="160"/>
      <c r="C12" s="133" t="s">
        <v>102</v>
      </c>
      <c r="D12" s="133" t="s">
        <v>4</v>
      </c>
      <c r="E12" s="133" t="s">
        <v>159</v>
      </c>
      <c r="F12" s="134" t="s">
        <v>71</v>
      </c>
      <c r="G12" s="133" t="s">
        <v>4</v>
      </c>
      <c r="H12" s="140" t="s">
        <v>63</v>
      </c>
      <c r="I12" s="133" t="s">
        <v>8</v>
      </c>
      <c r="J12" s="133" t="s">
        <v>10</v>
      </c>
      <c r="K12" s="137" t="s">
        <v>14</v>
      </c>
      <c r="L12" s="136" t="s">
        <v>64</v>
      </c>
      <c r="M12" s="138" t="s">
        <v>77</v>
      </c>
      <c r="N12" s="137"/>
      <c r="O12" s="136" t="s">
        <v>107</v>
      </c>
      <c r="P12" s="133" t="s">
        <v>109</v>
      </c>
      <c r="Q12" s="133" t="s">
        <v>71</v>
      </c>
      <c r="R12" s="139" t="s">
        <v>106</v>
      </c>
    </row>
    <row r="13" spans="1:18" ht="15.75" x14ac:dyDescent="0.25">
      <c r="A13" s="164" t="s">
        <v>1</v>
      </c>
      <c r="B13" s="160"/>
      <c r="C13" s="133" t="s">
        <v>103</v>
      </c>
      <c r="D13" s="133"/>
      <c r="E13" s="133"/>
      <c r="F13" s="134"/>
      <c r="G13" s="141"/>
      <c r="H13" s="136" t="s">
        <v>81</v>
      </c>
      <c r="I13" s="133" t="s">
        <v>9</v>
      </c>
      <c r="J13" s="133" t="s">
        <v>104</v>
      </c>
      <c r="K13" s="137" t="s">
        <v>7</v>
      </c>
      <c r="L13" s="136" t="s">
        <v>65</v>
      </c>
      <c r="M13" s="138"/>
      <c r="N13" s="142"/>
      <c r="O13" s="142" t="s">
        <v>108</v>
      </c>
      <c r="P13" s="143" t="s">
        <v>108</v>
      </c>
      <c r="Q13" s="143"/>
      <c r="R13" s="139"/>
    </row>
    <row r="14" spans="1:18" s="1" customFormat="1" ht="16.5" thickBot="1" x14ac:dyDescent="0.3">
      <c r="A14" s="165"/>
      <c r="B14" s="161"/>
      <c r="C14" s="144"/>
      <c r="D14" s="144"/>
      <c r="E14" s="144"/>
      <c r="F14" s="145"/>
      <c r="G14" s="146"/>
      <c r="H14" s="147" t="s">
        <v>71</v>
      </c>
      <c r="I14" s="144"/>
      <c r="J14" s="146"/>
      <c r="K14" s="146"/>
      <c r="L14" s="146"/>
      <c r="M14" s="148"/>
      <c r="N14" s="149"/>
      <c r="O14" s="149"/>
      <c r="P14" s="146"/>
      <c r="Q14" s="146"/>
      <c r="R14" s="150"/>
    </row>
    <row r="15" spans="1:18" ht="27" customHeight="1" thickBot="1" x14ac:dyDescent="0.25">
      <c r="A15" s="198" t="s">
        <v>163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200"/>
    </row>
    <row r="16" spans="1:18" ht="15.75" x14ac:dyDescent="0.25">
      <c r="A16" s="62" t="s">
        <v>72</v>
      </c>
      <c r="B16" s="60" t="s">
        <v>161</v>
      </c>
      <c r="C16" s="55"/>
      <c r="D16" s="55">
        <f>C16</f>
        <v>0</v>
      </c>
      <c r="E16" s="55"/>
      <c r="F16" s="63"/>
      <c r="G16" s="55">
        <f>+D16+E16+F16</f>
        <v>0</v>
      </c>
      <c r="H16" s="55"/>
      <c r="I16" s="55"/>
      <c r="J16" s="55"/>
      <c r="K16" s="55"/>
      <c r="L16" s="55">
        <f t="shared" ref="L16:L18" si="0">+H16+I16+J16</f>
        <v>0</v>
      </c>
      <c r="M16" s="64">
        <f t="shared" ref="M16:M18" si="1">G16-L16</f>
        <v>0</v>
      </c>
      <c r="N16" s="65">
        <f t="shared" ref="N16:N18" si="2">IF(G16&gt;0,L16/G16,0)</f>
        <v>0</v>
      </c>
      <c r="O16" s="56">
        <v>0</v>
      </c>
      <c r="P16" s="56">
        <v>0</v>
      </c>
      <c r="Q16" s="55">
        <f>L16*P16</f>
        <v>0</v>
      </c>
      <c r="R16" s="66">
        <f t="shared" ref="R16:R18" si="3">((I16+J16)*(100%-P16))+((O16-P16)*H16)</f>
        <v>0</v>
      </c>
    </row>
    <row r="17" spans="1:18" ht="15.75" x14ac:dyDescent="0.25">
      <c r="A17" s="62" t="s">
        <v>73</v>
      </c>
      <c r="B17" s="60" t="s">
        <v>162</v>
      </c>
      <c r="C17" s="55"/>
      <c r="D17" s="55">
        <f>C17</f>
        <v>0</v>
      </c>
      <c r="E17" s="55"/>
      <c r="F17" s="63"/>
      <c r="G17" s="55">
        <f t="shared" ref="G17:G18" si="4">+D17+E17+F17</f>
        <v>0</v>
      </c>
      <c r="H17" s="55"/>
      <c r="I17" s="55"/>
      <c r="J17" s="55"/>
      <c r="K17" s="55"/>
      <c r="L17" s="55">
        <f t="shared" si="0"/>
        <v>0</v>
      </c>
      <c r="M17" s="64">
        <f t="shared" si="1"/>
        <v>0</v>
      </c>
      <c r="N17" s="65">
        <f t="shared" si="2"/>
        <v>0</v>
      </c>
      <c r="O17" s="56">
        <v>0</v>
      </c>
      <c r="P17" s="56">
        <v>0</v>
      </c>
      <c r="Q17" s="55">
        <f t="shared" ref="Q17:Q18" si="5">L17*P17</f>
        <v>0</v>
      </c>
      <c r="R17" s="66">
        <f t="shared" si="3"/>
        <v>0</v>
      </c>
    </row>
    <row r="18" spans="1:18" ht="15.75" x14ac:dyDescent="0.25">
      <c r="A18" s="61"/>
      <c r="B18" s="60" t="s">
        <v>74</v>
      </c>
      <c r="C18" s="55"/>
      <c r="D18" s="55"/>
      <c r="E18" s="55">
        <f>C18-D18</f>
        <v>0</v>
      </c>
      <c r="F18" s="55"/>
      <c r="G18" s="55">
        <f t="shared" si="4"/>
        <v>0</v>
      </c>
      <c r="H18" s="55"/>
      <c r="I18" s="55"/>
      <c r="J18" s="55"/>
      <c r="K18" s="55"/>
      <c r="L18" s="55">
        <f t="shared" si="0"/>
        <v>0</v>
      </c>
      <c r="M18" s="64">
        <f t="shared" si="1"/>
        <v>0</v>
      </c>
      <c r="N18" s="65">
        <f t="shared" si="2"/>
        <v>0</v>
      </c>
      <c r="O18" s="56">
        <v>0</v>
      </c>
      <c r="P18" s="56">
        <v>0</v>
      </c>
      <c r="Q18" s="55">
        <f t="shared" si="5"/>
        <v>0</v>
      </c>
      <c r="R18" s="66">
        <f t="shared" si="3"/>
        <v>0</v>
      </c>
    </row>
    <row r="19" spans="1:18" ht="16.5" thickBot="1" x14ac:dyDescent="0.3">
      <c r="A19" s="61"/>
      <c r="B19" s="60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64"/>
      <c r="N19" s="65"/>
      <c r="O19" s="56"/>
      <c r="P19" s="56"/>
      <c r="Q19" s="55"/>
      <c r="R19" s="66"/>
    </row>
    <row r="20" spans="1:18" ht="27" customHeight="1" thickBot="1" x14ac:dyDescent="0.25">
      <c r="A20" s="202" t="s">
        <v>165</v>
      </c>
      <c r="B20" s="203"/>
      <c r="C20" s="151">
        <f>SUM(C16:C19)</f>
        <v>0</v>
      </c>
      <c r="D20" s="151">
        <f t="shared" ref="D20:M20" si="6">SUM(D16:D19)</f>
        <v>0</v>
      </c>
      <c r="E20" s="151">
        <f t="shared" si="6"/>
        <v>0</v>
      </c>
      <c r="F20" s="151">
        <f t="shared" si="6"/>
        <v>0</v>
      </c>
      <c r="G20" s="151">
        <f t="shared" si="6"/>
        <v>0</v>
      </c>
      <c r="H20" s="151">
        <f t="shared" si="6"/>
        <v>0</v>
      </c>
      <c r="I20" s="151">
        <f t="shared" si="6"/>
        <v>0</v>
      </c>
      <c r="J20" s="151">
        <f t="shared" si="6"/>
        <v>0</v>
      </c>
      <c r="K20" s="151">
        <f t="shared" si="6"/>
        <v>0</v>
      </c>
      <c r="L20" s="151">
        <f t="shared" si="6"/>
        <v>0</v>
      </c>
      <c r="M20" s="151">
        <f t="shared" si="6"/>
        <v>0</v>
      </c>
      <c r="N20" s="152"/>
      <c r="O20" s="153"/>
      <c r="P20" s="153"/>
      <c r="Q20" s="151">
        <f t="shared" ref="Q20" si="7">SUM(Q16:Q19)</f>
        <v>0</v>
      </c>
      <c r="R20" s="151">
        <f t="shared" ref="R20" si="8">SUM(R16:R19)</f>
        <v>0</v>
      </c>
    </row>
    <row r="21" spans="1:18" ht="27" customHeight="1" thickBot="1" x14ac:dyDescent="0.25">
      <c r="A21" s="198" t="s">
        <v>79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200"/>
    </row>
    <row r="22" spans="1:18" ht="15.75" x14ac:dyDescent="0.25">
      <c r="A22" s="61"/>
      <c r="B22" s="60"/>
      <c r="C22" s="55"/>
      <c r="D22" s="55"/>
      <c r="E22" s="55"/>
      <c r="F22" s="55"/>
      <c r="G22" s="55"/>
      <c r="H22" s="55"/>
      <c r="I22" s="55"/>
      <c r="J22" s="55"/>
      <c r="K22" s="55"/>
      <c r="L22" s="73"/>
      <c r="M22" s="74"/>
      <c r="N22" s="71"/>
      <c r="O22" s="72"/>
      <c r="P22" s="72"/>
      <c r="Q22" s="55"/>
      <c r="R22" s="75"/>
    </row>
    <row r="23" spans="1:18" ht="15.75" x14ac:dyDescent="0.25">
      <c r="A23" s="23">
        <v>1</v>
      </c>
      <c r="B23" s="27" t="s">
        <v>59</v>
      </c>
      <c r="C23" s="55"/>
      <c r="D23" s="55"/>
      <c r="E23" s="55">
        <f>C23-D23</f>
        <v>0</v>
      </c>
      <c r="F23" s="55"/>
      <c r="G23" s="55">
        <f>+D23+E23+F23</f>
        <v>0</v>
      </c>
      <c r="H23" s="55"/>
      <c r="I23" s="55"/>
      <c r="J23" s="55"/>
      <c r="K23" s="55" t="e">
        <f>+#REF!+I23+J23</f>
        <v>#REF!</v>
      </c>
      <c r="L23" s="76">
        <f>+H23+I23+J23</f>
        <v>0</v>
      </c>
      <c r="M23" s="77">
        <f>G23-L23</f>
        <v>0</v>
      </c>
      <c r="N23" s="65">
        <f>IF(G23&gt;0,L23/G23,0)</f>
        <v>0</v>
      </c>
      <c r="O23" s="56">
        <v>0</v>
      </c>
      <c r="P23" s="56">
        <v>0</v>
      </c>
      <c r="Q23" s="55">
        <f>L23*P23</f>
        <v>0</v>
      </c>
      <c r="R23" s="66">
        <f>((I23+J23)*(100%-P23))+((O23-P23)*H23)</f>
        <v>0</v>
      </c>
    </row>
    <row r="24" spans="1:18" ht="16.5" thickBot="1" x14ac:dyDescent="0.3">
      <c r="A24" s="22" t="s">
        <v>1</v>
      </c>
      <c r="B24" s="25"/>
      <c r="C24" s="55"/>
      <c r="D24" s="55"/>
      <c r="E24" s="55"/>
      <c r="F24" s="55"/>
      <c r="G24" s="55"/>
      <c r="H24" s="55"/>
      <c r="I24" s="55"/>
      <c r="J24" s="55"/>
      <c r="K24" s="55"/>
      <c r="L24" s="76"/>
      <c r="M24" s="78"/>
      <c r="N24" s="65"/>
      <c r="O24" s="56"/>
      <c r="P24" s="56"/>
      <c r="Q24" s="55"/>
      <c r="R24" s="75"/>
    </row>
    <row r="25" spans="1:18" ht="16.5" thickBot="1" x14ac:dyDescent="0.3">
      <c r="A25" s="188" t="s">
        <v>82</v>
      </c>
      <c r="B25" s="189"/>
      <c r="C25" s="79">
        <f t="shared" ref="C25:M25" si="9">SUM(C22:C24)</f>
        <v>0</v>
      </c>
      <c r="D25" s="79">
        <f t="shared" si="9"/>
        <v>0</v>
      </c>
      <c r="E25" s="79">
        <f t="shared" si="9"/>
        <v>0</v>
      </c>
      <c r="F25" s="79">
        <f t="shared" si="9"/>
        <v>0</v>
      </c>
      <c r="G25" s="79">
        <f t="shared" si="9"/>
        <v>0</v>
      </c>
      <c r="H25" s="79">
        <f t="shared" si="9"/>
        <v>0</v>
      </c>
      <c r="I25" s="79">
        <f t="shared" si="9"/>
        <v>0</v>
      </c>
      <c r="J25" s="79">
        <f t="shared" si="9"/>
        <v>0</v>
      </c>
      <c r="K25" s="79" t="e">
        <f t="shared" si="9"/>
        <v>#REF!</v>
      </c>
      <c r="L25" s="79">
        <f t="shared" si="9"/>
        <v>0</v>
      </c>
      <c r="M25" s="79">
        <f t="shared" si="9"/>
        <v>0</v>
      </c>
      <c r="N25" s="80"/>
      <c r="O25" s="81"/>
      <c r="P25" s="81"/>
      <c r="Q25" s="79">
        <f>SUM(Q22:Q24)</f>
        <v>0</v>
      </c>
      <c r="R25" s="82">
        <f>SUM(R22:R24)</f>
        <v>0</v>
      </c>
    </row>
    <row r="26" spans="1:18" ht="15.75" x14ac:dyDescent="0.25">
      <c r="A26" s="23">
        <v>2</v>
      </c>
      <c r="B26" s="27" t="s">
        <v>169</v>
      </c>
      <c r="C26" s="55"/>
      <c r="D26" s="55"/>
      <c r="E26" s="55"/>
      <c r="F26" s="55"/>
      <c r="G26" s="55"/>
      <c r="H26" s="63"/>
      <c r="I26" s="63"/>
      <c r="J26" s="63"/>
      <c r="K26" s="63"/>
      <c r="L26" s="83"/>
      <c r="M26" s="84"/>
      <c r="N26" s="85"/>
      <c r="O26" s="86"/>
      <c r="P26" s="86"/>
      <c r="Q26" s="63"/>
      <c r="R26" s="66"/>
    </row>
    <row r="27" spans="1:18" s="2" customFormat="1" ht="15.75" x14ac:dyDescent="0.25">
      <c r="A27" s="21" t="s">
        <v>1</v>
      </c>
      <c r="B27" s="28"/>
      <c r="C27" s="55"/>
      <c r="D27" s="55"/>
      <c r="E27" s="55"/>
      <c r="F27" s="55"/>
      <c r="G27" s="55">
        <f t="shared" ref="G27:G34" si="10">+D27+E27+F27</f>
        <v>0</v>
      </c>
      <c r="H27" s="55"/>
      <c r="I27" s="55"/>
      <c r="J27" s="55"/>
      <c r="K27" s="55" t="e">
        <f>+#REF!+I27+J27</f>
        <v>#REF!</v>
      </c>
      <c r="L27" s="76">
        <f t="shared" ref="L27:L34" si="11">+H27+I27+J27</f>
        <v>0</v>
      </c>
      <c r="M27" s="77">
        <f t="shared" ref="M27:M34" si="12">G27-L27</f>
        <v>0</v>
      </c>
      <c r="N27" s="65">
        <f t="shared" ref="N27:N34" si="13">IF(G27&gt;0,L27/G27,0)</f>
        <v>0</v>
      </c>
      <c r="O27" s="56">
        <v>0.1</v>
      </c>
      <c r="P27" s="56">
        <v>0.1</v>
      </c>
      <c r="Q27" s="55">
        <f t="shared" ref="Q27:Q34" si="14">L27*P27</f>
        <v>0</v>
      </c>
      <c r="R27" s="66">
        <f t="shared" ref="R27:R34" si="15">((I27+J27)*(100%-P27))+((O27-P27)*H27)</f>
        <v>0</v>
      </c>
    </row>
    <row r="28" spans="1:18" ht="15.75" x14ac:dyDescent="0.25">
      <c r="A28" s="21" t="s">
        <v>1</v>
      </c>
      <c r="B28" s="28"/>
      <c r="C28" s="55"/>
      <c r="D28" s="55"/>
      <c r="E28" s="55"/>
      <c r="F28" s="55"/>
      <c r="G28" s="55">
        <f t="shared" si="10"/>
        <v>0</v>
      </c>
      <c r="H28" s="55"/>
      <c r="I28" s="55"/>
      <c r="J28" s="55"/>
      <c r="K28" s="55" t="e">
        <f>+#REF!+I28+J28</f>
        <v>#REF!</v>
      </c>
      <c r="L28" s="76">
        <f t="shared" si="11"/>
        <v>0</v>
      </c>
      <c r="M28" s="77">
        <f t="shared" si="12"/>
        <v>0</v>
      </c>
      <c r="N28" s="65">
        <f t="shared" si="13"/>
        <v>0</v>
      </c>
      <c r="O28" s="56">
        <v>0.1</v>
      </c>
      <c r="P28" s="56">
        <v>0.1</v>
      </c>
      <c r="Q28" s="55">
        <f t="shared" si="14"/>
        <v>0</v>
      </c>
      <c r="R28" s="66">
        <f t="shared" si="15"/>
        <v>0</v>
      </c>
    </row>
    <row r="29" spans="1:18" ht="15.75" x14ac:dyDescent="0.25">
      <c r="A29" s="21" t="s">
        <v>1</v>
      </c>
      <c r="B29" s="28"/>
      <c r="C29" s="55"/>
      <c r="D29" s="55"/>
      <c r="E29" s="55"/>
      <c r="F29" s="55"/>
      <c r="G29" s="55">
        <f t="shared" si="10"/>
        <v>0</v>
      </c>
      <c r="H29" s="55"/>
      <c r="I29" s="55"/>
      <c r="J29" s="55"/>
      <c r="K29" s="55" t="e">
        <f>+#REF!+I29+J29</f>
        <v>#REF!</v>
      </c>
      <c r="L29" s="76">
        <f t="shared" si="11"/>
        <v>0</v>
      </c>
      <c r="M29" s="77">
        <f t="shared" si="12"/>
        <v>0</v>
      </c>
      <c r="N29" s="65">
        <f t="shared" si="13"/>
        <v>0</v>
      </c>
      <c r="O29" s="56">
        <v>0.1</v>
      </c>
      <c r="P29" s="56">
        <v>0.1</v>
      </c>
      <c r="Q29" s="55">
        <f t="shared" si="14"/>
        <v>0</v>
      </c>
      <c r="R29" s="66">
        <f t="shared" si="15"/>
        <v>0</v>
      </c>
    </row>
    <row r="30" spans="1:18" ht="15.75" x14ac:dyDescent="0.25">
      <c r="A30" s="21" t="s">
        <v>1</v>
      </c>
      <c r="B30" s="28"/>
      <c r="C30" s="55"/>
      <c r="D30" s="55"/>
      <c r="E30" s="55"/>
      <c r="F30" s="55"/>
      <c r="G30" s="55">
        <f t="shared" si="10"/>
        <v>0</v>
      </c>
      <c r="H30" s="55"/>
      <c r="I30" s="55"/>
      <c r="J30" s="55"/>
      <c r="K30" s="55" t="e">
        <f>+#REF!+I30+J30</f>
        <v>#REF!</v>
      </c>
      <c r="L30" s="76">
        <f t="shared" si="11"/>
        <v>0</v>
      </c>
      <c r="M30" s="77">
        <f t="shared" si="12"/>
        <v>0</v>
      </c>
      <c r="N30" s="65">
        <f t="shared" si="13"/>
        <v>0</v>
      </c>
      <c r="O30" s="56">
        <v>0.1</v>
      </c>
      <c r="P30" s="56">
        <v>0.1</v>
      </c>
      <c r="Q30" s="55">
        <f t="shared" si="14"/>
        <v>0</v>
      </c>
      <c r="R30" s="66">
        <f t="shared" si="15"/>
        <v>0</v>
      </c>
    </row>
    <row r="31" spans="1:18" ht="15.75" x14ac:dyDescent="0.25">
      <c r="A31" s="21" t="s">
        <v>1</v>
      </c>
      <c r="B31" s="28"/>
      <c r="C31" s="55"/>
      <c r="D31" s="55"/>
      <c r="E31" s="55"/>
      <c r="F31" s="55"/>
      <c r="G31" s="55">
        <f t="shared" si="10"/>
        <v>0</v>
      </c>
      <c r="H31" s="55"/>
      <c r="I31" s="55"/>
      <c r="J31" s="55"/>
      <c r="K31" s="55" t="e">
        <f>+#REF!+I31+J31</f>
        <v>#REF!</v>
      </c>
      <c r="L31" s="76">
        <f t="shared" si="11"/>
        <v>0</v>
      </c>
      <c r="M31" s="77">
        <f t="shared" si="12"/>
        <v>0</v>
      </c>
      <c r="N31" s="65">
        <f t="shared" si="13"/>
        <v>0</v>
      </c>
      <c r="O31" s="56">
        <v>0.1</v>
      </c>
      <c r="P31" s="56">
        <v>0.1</v>
      </c>
      <c r="Q31" s="55">
        <f t="shared" si="14"/>
        <v>0</v>
      </c>
      <c r="R31" s="66">
        <f t="shared" si="15"/>
        <v>0</v>
      </c>
    </row>
    <row r="32" spans="1:18" ht="15.75" x14ac:dyDescent="0.25">
      <c r="A32" s="21" t="s">
        <v>1</v>
      </c>
      <c r="B32" s="28" t="s">
        <v>83</v>
      </c>
      <c r="C32" s="55"/>
      <c r="D32" s="55"/>
      <c r="E32" s="55"/>
      <c r="F32" s="55"/>
      <c r="G32" s="55"/>
      <c r="H32" s="55"/>
      <c r="I32" s="55"/>
      <c r="J32" s="55"/>
      <c r="K32" s="55"/>
      <c r="L32" s="76"/>
      <c r="M32" s="77"/>
      <c r="N32" s="65"/>
      <c r="O32" s="56"/>
      <c r="P32" s="56"/>
      <c r="Q32" s="55"/>
      <c r="R32" s="66"/>
    </row>
    <row r="33" spans="1:18" ht="15.75" x14ac:dyDescent="0.25">
      <c r="A33" s="21"/>
      <c r="B33" s="28"/>
      <c r="C33" s="55"/>
      <c r="D33" s="55">
        <f>C33</f>
        <v>0</v>
      </c>
      <c r="E33" s="55"/>
      <c r="F33" s="55"/>
      <c r="G33" s="55">
        <f t="shared" si="10"/>
        <v>0</v>
      </c>
      <c r="H33" s="55"/>
      <c r="I33" s="55"/>
      <c r="J33" s="55"/>
      <c r="K33" s="55"/>
      <c r="L33" s="76">
        <f t="shared" si="11"/>
        <v>0</v>
      </c>
      <c r="M33" s="77">
        <f t="shared" ref="M33" si="16">G33-L33</f>
        <v>0</v>
      </c>
      <c r="N33" s="65">
        <f t="shared" ref="N33" si="17">IF(G33&gt;0,L33/G33,0)</f>
        <v>0</v>
      </c>
      <c r="O33" s="56">
        <v>0</v>
      </c>
      <c r="P33" s="56">
        <v>0</v>
      </c>
      <c r="Q33" s="55">
        <f t="shared" ref="Q33" si="18">L33*P33</f>
        <v>0</v>
      </c>
      <c r="R33" s="66">
        <f t="shared" ref="R33" si="19">((I33+J33)*(100%-P33))+((O33-P33)*H33)</f>
        <v>0</v>
      </c>
    </row>
    <row r="34" spans="1:18" ht="15.75" x14ac:dyDescent="0.25">
      <c r="A34" s="21"/>
      <c r="B34" s="28"/>
      <c r="C34" s="55"/>
      <c r="D34" s="55">
        <f>C34</f>
        <v>0</v>
      </c>
      <c r="E34" s="55"/>
      <c r="F34" s="55"/>
      <c r="G34" s="55">
        <f t="shared" si="10"/>
        <v>0</v>
      </c>
      <c r="H34" s="55"/>
      <c r="I34" s="55"/>
      <c r="J34" s="55"/>
      <c r="K34" s="55"/>
      <c r="L34" s="76">
        <f t="shared" si="11"/>
        <v>0</v>
      </c>
      <c r="M34" s="77">
        <f t="shared" si="12"/>
        <v>0</v>
      </c>
      <c r="N34" s="65">
        <f t="shared" si="13"/>
        <v>0</v>
      </c>
      <c r="O34" s="56">
        <v>0</v>
      </c>
      <c r="P34" s="56">
        <v>0</v>
      </c>
      <c r="Q34" s="55">
        <f t="shared" si="14"/>
        <v>0</v>
      </c>
      <c r="R34" s="66">
        <f t="shared" si="15"/>
        <v>0</v>
      </c>
    </row>
    <row r="35" spans="1:18" ht="16.5" thickBot="1" x14ac:dyDescent="0.3">
      <c r="A35" s="21"/>
      <c r="B35" s="25"/>
      <c r="C35" s="55"/>
      <c r="D35" s="55"/>
      <c r="E35" s="55"/>
      <c r="F35" s="55"/>
      <c r="G35" s="55"/>
      <c r="H35" s="55"/>
      <c r="I35" s="55"/>
      <c r="J35" s="55"/>
      <c r="K35" s="55"/>
      <c r="L35" s="76"/>
      <c r="M35" s="78"/>
      <c r="N35" s="65"/>
      <c r="O35" s="56"/>
      <c r="P35" s="56"/>
      <c r="Q35" s="55"/>
      <c r="R35" s="66"/>
    </row>
    <row r="36" spans="1:18" ht="16.5" thickBot="1" x14ac:dyDescent="0.3">
      <c r="A36" s="188" t="s">
        <v>84</v>
      </c>
      <c r="B36" s="189"/>
      <c r="C36" s="79">
        <f>SUM(C26:C35)</f>
        <v>0</v>
      </c>
      <c r="D36" s="79">
        <f t="shared" ref="D36:M36" si="20">SUM(D26:D35)</f>
        <v>0</v>
      </c>
      <c r="E36" s="79">
        <f t="shared" si="20"/>
        <v>0</v>
      </c>
      <c r="F36" s="79">
        <f t="shared" si="20"/>
        <v>0</v>
      </c>
      <c r="G36" s="79">
        <f t="shared" si="20"/>
        <v>0</v>
      </c>
      <c r="H36" s="79">
        <f t="shared" si="20"/>
        <v>0</v>
      </c>
      <c r="I36" s="79">
        <f t="shared" si="20"/>
        <v>0</v>
      </c>
      <c r="J36" s="79">
        <f t="shared" si="20"/>
        <v>0</v>
      </c>
      <c r="K36" s="79" t="e">
        <f t="shared" si="20"/>
        <v>#REF!</v>
      </c>
      <c r="L36" s="79">
        <f t="shared" si="20"/>
        <v>0</v>
      </c>
      <c r="M36" s="79">
        <f t="shared" si="20"/>
        <v>0</v>
      </c>
      <c r="N36" s="80"/>
      <c r="O36" s="81"/>
      <c r="P36" s="81"/>
      <c r="Q36" s="79">
        <f t="shared" ref="Q36" si="21">SUM(Q26:Q35)</f>
        <v>0</v>
      </c>
      <c r="R36" s="82">
        <f t="shared" ref="R36" si="22">SUM(R26:R35)</f>
        <v>0</v>
      </c>
    </row>
    <row r="37" spans="1:18" ht="15.75" x14ac:dyDescent="0.25">
      <c r="A37" s="23">
        <v>3</v>
      </c>
      <c r="B37" s="27" t="s">
        <v>171</v>
      </c>
      <c r="C37" s="55"/>
      <c r="D37" s="55"/>
      <c r="E37" s="55"/>
      <c r="F37" s="55"/>
      <c r="G37" s="55"/>
      <c r="H37" s="63"/>
      <c r="I37" s="63"/>
      <c r="J37" s="63"/>
      <c r="K37" s="63"/>
      <c r="L37" s="83"/>
      <c r="M37" s="84"/>
      <c r="N37" s="85"/>
      <c r="O37" s="86"/>
      <c r="P37" s="86"/>
      <c r="Q37" s="63"/>
      <c r="R37" s="66"/>
    </row>
    <row r="38" spans="1:18" ht="15.75" x14ac:dyDescent="0.25">
      <c r="A38" s="21" t="s">
        <v>1</v>
      </c>
      <c r="B38" s="25"/>
      <c r="C38" s="55"/>
      <c r="D38" s="55"/>
      <c r="E38" s="55"/>
      <c r="F38" s="55"/>
      <c r="G38" s="55">
        <f>+D38+E38+F38</f>
        <v>0</v>
      </c>
      <c r="H38" s="55"/>
      <c r="I38" s="55"/>
      <c r="J38" s="55"/>
      <c r="K38" s="55" t="e">
        <f>+#REF!+I38+J38</f>
        <v>#REF!</v>
      </c>
      <c r="L38" s="76">
        <f>+H38+I38+J38</f>
        <v>0</v>
      </c>
      <c r="M38" s="77">
        <f>G38-L38</f>
        <v>0</v>
      </c>
      <c r="N38" s="65">
        <f>IF(G38&gt;0,L38/G38,0)</f>
        <v>0</v>
      </c>
      <c r="O38" s="56">
        <v>0.1</v>
      </c>
      <c r="P38" s="56">
        <v>0.1</v>
      </c>
      <c r="Q38" s="55">
        <f>L38*P38</f>
        <v>0</v>
      </c>
      <c r="R38" s="66">
        <f>((I38+J38)*(100%-P38))+((O38-P38)*H38)</f>
        <v>0</v>
      </c>
    </row>
    <row r="39" spans="1:18" ht="15.75" x14ac:dyDescent="0.25">
      <c r="A39" s="21"/>
      <c r="B39" s="25"/>
      <c r="C39" s="55"/>
      <c r="D39" s="55"/>
      <c r="E39" s="55"/>
      <c r="F39" s="55"/>
      <c r="G39" s="55">
        <f>+D39+E39+F39</f>
        <v>0</v>
      </c>
      <c r="H39" s="55"/>
      <c r="I39" s="55"/>
      <c r="J39" s="55"/>
      <c r="K39" s="55"/>
      <c r="L39" s="76">
        <f>+H39+I39+J39</f>
        <v>0</v>
      </c>
      <c r="M39" s="77">
        <f>G39-L39</f>
        <v>0</v>
      </c>
      <c r="N39" s="65">
        <f>IF(G39&gt;0,L39/G39,0)</f>
        <v>0</v>
      </c>
      <c r="O39" s="56">
        <v>0.1</v>
      </c>
      <c r="P39" s="56">
        <v>0.1</v>
      </c>
      <c r="Q39" s="55">
        <f>L39*P39</f>
        <v>0</v>
      </c>
      <c r="R39" s="66">
        <f>((I39+J39)*(100%-P39))+((O39-P39)*H39)</f>
        <v>0</v>
      </c>
    </row>
    <row r="40" spans="1:18" ht="15.75" x14ac:dyDescent="0.25">
      <c r="A40" s="21"/>
      <c r="B40" s="25"/>
      <c r="C40" s="55"/>
      <c r="D40" s="55"/>
      <c r="E40" s="55"/>
      <c r="F40" s="55"/>
      <c r="G40" s="55">
        <f>+D40+E40+F40</f>
        <v>0</v>
      </c>
      <c r="H40" s="55"/>
      <c r="I40" s="55"/>
      <c r="J40" s="55"/>
      <c r="K40" s="55"/>
      <c r="L40" s="76">
        <f>+H40+I40+J40</f>
        <v>0</v>
      </c>
      <c r="M40" s="77">
        <f>G40-L40</f>
        <v>0</v>
      </c>
      <c r="N40" s="65">
        <f>IF(G40&gt;0,L40/G40,0)</f>
        <v>0</v>
      </c>
      <c r="O40" s="56">
        <v>0.1</v>
      </c>
      <c r="P40" s="56">
        <v>0.1</v>
      </c>
      <c r="Q40" s="55">
        <f>L40*P40</f>
        <v>0</v>
      </c>
      <c r="R40" s="66">
        <f>((I40+J40)*(100%-P40))+((O40-P40)*H40)</f>
        <v>0</v>
      </c>
    </row>
    <row r="41" spans="1:18" ht="15.75" x14ac:dyDescent="0.25">
      <c r="A41" s="21"/>
      <c r="B41" s="28" t="s">
        <v>83</v>
      </c>
      <c r="C41" s="55"/>
      <c r="D41" s="55"/>
      <c r="E41" s="55"/>
      <c r="F41" s="55"/>
      <c r="G41" s="55"/>
      <c r="H41" s="55"/>
      <c r="I41" s="55"/>
      <c r="J41" s="55"/>
      <c r="K41" s="55"/>
      <c r="L41" s="76"/>
      <c r="M41" s="77"/>
      <c r="N41" s="65"/>
      <c r="O41" s="56"/>
      <c r="P41" s="56"/>
      <c r="Q41" s="55"/>
      <c r="R41" s="66"/>
    </row>
    <row r="42" spans="1:18" ht="15.75" x14ac:dyDescent="0.25">
      <c r="A42" s="21"/>
      <c r="B42" s="25"/>
      <c r="C42" s="55"/>
      <c r="D42" s="55">
        <f>C42</f>
        <v>0</v>
      </c>
      <c r="E42" s="55"/>
      <c r="F42" s="55"/>
      <c r="G42" s="55">
        <f t="shared" ref="G42:G43" si="23">+D42+E42+F42</f>
        <v>0</v>
      </c>
      <c r="H42" s="55"/>
      <c r="I42" s="55"/>
      <c r="J42" s="55"/>
      <c r="K42" s="55"/>
      <c r="L42" s="76">
        <f t="shared" ref="L42:L43" si="24">+H42+I42+J42</f>
        <v>0</v>
      </c>
      <c r="M42" s="77">
        <f t="shared" ref="M42:M43" si="25">G42-L42</f>
        <v>0</v>
      </c>
      <c r="N42" s="65">
        <f t="shared" ref="N42:N43" si="26">IF(G42&gt;0,L42/G42,0)</f>
        <v>0</v>
      </c>
      <c r="O42" s="56">
        <v>0</v>
      </c>
      <c r="P42" s="56">
        <v>0</v>
      </c>
      <c r="Q42" s="55">
        <f t="shared" ref="Q42:Q43" si="27">L42*P42</f>
        <v>0</v>
      </c>
      <c r="R42" s="66">
        <f t="shared" ref="R42:R43" si="28">((I42+J42)*(100%-P42))+((O42-P42)*H42)</f>
        <v>0</v>
      </c>
    </row>
    <row r="43" spans="1:18" ht="15.75" x14ac:dyDescent="0.25">
      <c r="A43" s="21"/>
      <c r="B43" s="25"/>
      <c r="C43" s="55"/>
      <c r="D43" s="55">
        <f>C43</f>
        <v>0</v>
      </c>
      <c r="E43" s="55"/>
      <c r="F43" s="55"/>
      <c r="G43" s="55">
        <f t="shared" si="23"/>
        <v>0</v>
      </c>
      <c r="H43" s="55"/>
      <c r="I43" s="55"/>
      <c r="J43" s="55"/>
      <c r="K43" s="55"/>
      <c r="L43" s="76">
        <f t="shared" si="24"/>
        <v>0</v>
      </c>
      <c r="M43" s="77">
        <f t="shared" si="25"/>
        <v>0</v>
      </c>
      <c r="N43" s="65">
        <f t="shared" si="26"/>
        <v>0</v>
      </c>
      <c r="O43" s="56">
        <v>0</v>
      </c>
      <c r="P43" s="56">
        <v>0</v>
      </c>
      <c r="Q43" s="55">
        <f t="shared" si="27"/>
        <v>0</v>
      </c>
      <c r="R43" s="66">
        <f t="shared" si="28"/>
        <v>0</v>
      </c>
    </row>
    <row r="44" spans="1:18" ht="16.5" thickBot="1" x14ac:dyDescent="0.3">
      <c r="A44" s="21"/>
      <c r="B44" s="25"/>
      <c r="C44" s="55"/>
      <c r="D44" s="55"/>
      <c r="E44" s="55"/>
      <c r="F44" s="55"/>
      <c r="G44" s="55"/>
      <c r="H44" s="55"/>
      <c r="I44" s="55"/>
      <c r="J44" s="55"/>
      <c r="K44" s="55"/>
      <c r="L44" s="87"/>
      <c r="M44" s="88"/>
      <c r="N44" s="65"/>
      <c r="O44" s="56"/>
      <c r="P44" s="56"/>
      <c r="Q44" s="87"/>
      <c r="R44" s="89"/>
    </row>
    <row r="45" spans="1:18" s="2" customFormat="1" ht="16.5" thickBot="1" x14ac:dyDescent="0.3">
      <c r="A45" s="188" t="s">
        <v>87</v>
      </c>
      <c r="B45" s="189"/>
      <c r="C45" s="79">
        <f>SUM(C37:C44)</f>
        <v>0</v>
      </c>
      <c r="D45" s="79">
        <f t="shared" ref="D45:M45" si="29">SUM(D37:D44)</f>
        <v>0</v>
      </c>
      <c r="E45" s="79">
        <f t="shared" si="29"/>
        <v>0</v>
      </c>
      <c r="F45" s="79">
        <f t="shared" si="29"/>
        <v>0</v>
      </c>
      <c r="G45" s="79">
        <f t="shared" si="29"/>
        <v>0</v>
      </c>
      <c r="H45" s="79">
        <f t="shared" si="29"/>
        <v>0</v>
      </c>
      <c r="I45" s="79">
        <f t="shared" si="29"/>
        <v>0</v>
      </c>
      <c r="J45" s="79">
        <f t="shared" si="29"/>
        <v>0</v>
      </c>
      <c r="K45" s="79" t="e">
        <f t="shared" si="29"/>
        <v>#REF!</v>
      </c>
      <c r="L45" s="79">
        <f t="shared" si="29"/>
        <v>0</v>
      </c>
      <c r="M45" s="79">
        <f t="shared" si="29"/>
        <v>0</v>
      </c>
      <c r="N45" s="80"/>
      <c r="O45" s="81"/>
      <c r="P45" s="81"/>
      <c r="Q45" s="79">
        <f t="shared" ref="Q45" si="30">SUM(Q37:Q44)</f>
        <v>0</v>
      </c>
      <c r="R45" s="82">
        <f t="shared" ref="R45" si="31">SUM(R37:R44)</f>
        <v>0</v>
      </c>
    </row>
    <row r="46" spans="1:18" ht="15.75" x14ac:dyDescent="0.25">
      <c r="A46" s="23">
        <v>4</v>
      </c>
      <c r="B46" s="27" t="s">
        <v>22</v>
      </c>
      <c r="C46" s="55"/>
      <c r="D46" s="55"/>
      <c r="E46" s="55"/>
      <c r="F46" s="55"/>
      <c r="G46" s="55"/>
      <c r="H46" s="63"/>
      <c r="I46" s="63"/>
      <c r="J46" s="63"/>
      <c r="K46" s="63"/>
      <c r="L46" s="73"/>
      <c r="M46" s="73"/>
      <c r="N46" s="90"/>
      <c r="O46" s="91"/>
      <c r="P46" s="91"/>
      <c r="Q46" s="92"/>
      <c r="R46" s="93"/>
    </row>
    <row r="47" spans="1:18" ht="15.75" x14ac:dyDescent="0.25">
      <c r="A47" s="23"/>
      <c r="B47" s="25"/>
      <c r="C47" s="55"/>
      <c r="D47" s="55"/>
      <c r="E47" s="55"/>
      <c r="F47" s="55"/>
      <c r="G47" s="55">
        <f>+D47+E47+F47</f>
        <v>0</v>
      </c>
      <c r="H47" s="55"/>
      <c r="I47" s="55"/>
      <c r="J47" s="55"/>
      <c r="K47" s="55"/>
      <c r="L47" s="76">
        <f>+H47+I47+J47</f>
        <v>0</v>
      </c>
      <c r="M47" s="94">
        <f>G47-L47</f>
        <v>0</v>
      </c>
      <c r="N47" s="95">
        <f>IF(G47&gt;0,L47/G47,0)</f>
        <v>0</v>
      </c>
      <c r="O47" s="57">
        <v>0.1</v>
      </c>
      <c r="P47" s="57">
        <v>0.1</v>
      </c>
      <c r="Q47" s="76">
        <f>L47*P47</f>
        <v>0</v>
      </c>
      <c r="R47" s="96">
        <f>((I47+J47)*(100%-P47))+((O47-P47)*H47)</f>
        <v>0</v>
      </c>
    </row>
    <row r="48" spans="1:18" ht="15.75" x14ac:dyDescent="0.25">
      <c r="A48" s="23"/>
      <c r="B48" s="25"/>
      <c r="C48" s="55"/>
      <c r="D48" s="55"/>
      <c r="E48" s="55"/>
      <c r="F48" s="55"/>
      <c r="G48" s="55">
        <f>+D48+E48+F48</f>
        <v>0</v>
      </c>
      <c r="H48" s="55"/>
      <c r="I48" s="55"/>
      <c r="J48" s="55"/>
      <c r="K48" s="55"/>
      <c r="L48" s="76">
        <f>+H48+I48+J48</f>
        <v>0</v>
      </c>
      <c r="M48" s="94">
        <f>G48-L48</f>
        <v>0</v>
      </c>
      <c r="N48" s="95">
        <f>IF(G48&gt;0,L48/G48,0)</f>
        <v>0</v>
      </c>
      <c r="O48" s="57">
        <v>0.1</v>
      </c>
      <c r="P48" s="57">
        <v>0.1</v>
      </c>
      <c r="Q48" s="76">
        <f>L48*P48</f>
        <v>0</v>
      </c>
      <c r="R48" s="96">
        <f>((I48+J48)*(100%-P48))+((O48-P48)*H48)</f>
        <v>0</v>
      </c>
    </row>
    <row r="49" spans="1:18" ht="15.75" x14ac:dyDescent="0.25">
      <c r="A49" s="23"/>
      <c r="B49" s="97"/>
      <c r="C49" s="55"/>
      <c r="D49" s="55"/>
      <c r="E49" s="55"/>
      <c r="F49" s="55"/>
      <c r="G49" s="55">
        <f>+D49+E49+F49</f>
        <v>0</v>
      </c>
      <c r="H49" s="55"/>
      <c r="I49" s="55"/>
      <c r="J49" s="55"/>
      <c r="K49" s="55"/>
      <c r="L49" s="76">
        <f>+H49+I49+J49</f>
        <v>0</v>
      </c>
      <c r="M49" s="96">
        <f>G49-L49</f>
        <v>0</v>
      </c>
      <c r="N49" s="95">
        <f>IF(G49&gt;0,L49/G49,0)</f>
        <v>0</v>
      </c>
      <c r="O49" s="57">
        <v>0.1</v>
      </c>
      <c r="P49" s="57">
        <v>0.1</v>
      </c>
      <c r="Q49" s="76">
        <f>L49*P49</f>
        <v>0</v>
      </c>
      <c r="R49" s="96">
        <f>((I49+J49)*(100%-P49))+((O49-P49)*H49)</f>
        <v>0</v>
      </c>
    </row>
    <row r="50" spans="1:18" ht="15.75" x14ac:dyDescent="0.25">
      <c r="A50" s="23"/>
      <c r="B50" s="97" t="s">
        <v>83</v>
      </c>
      <c r="C50" s="55"/>
      <c r="D50" s="55"/>
      <c r="E50" s="55"/>
      <c r="F50" s="55"/>
      <c r="G50" s="55"/>
      <c r="H50" s="55"/>
      <c r="I50" s="55"/>
      <c r="J50" s="55"/>
      <c r="K50" s="55"/>
      <c r="L50" s="76"/>
      <c r="M50" s="96"/>
      <c r="N50" s="95"/>
      <c r="O50" s="57"/>
      <c r="P50" s="57"/>
      <c r="Q50" s="76"/>
      <c r="R50" s="96"/>
    </row>
    <row r="51" spans="1:18" ht="15.75" x14ac:dyDescent="0.25">
      <c r="A51" s="23"/>
      <c r="B51" s="97"/>
      <c r="C51" s="55"/>
      <c r="D51" s="55">
        <f>C51</f>
        <v>0</v>
      </c>
      <c r="E51" s="55"/>
      <c r="F51" s="55"/>
      <c r="G51" s="55">
        <f t="shared" ref="G51:G52" si="32">+D51+E51+F51</f>
        <v>0</v>
      </c>
      <c r="H51" s="55"/>
      <c r="I51" s="55"/>
      <c r="J51" s="55"/>
      <c r="K51" s="55"/>
      <c r="L51" s="76">
        <f t="shared" ref="L51:L52" si="33">+H51+I51+J51</f>
        <v>0</v>
      </c>
      <c r="M51" s="96">
        <f t="shared" ref="M51:M52" si="34">G51-L51</f>
        <v>0</v>
      </c>
      <c r="N51" s="95">
        <f t="shared" ref="N51:N52" si="35">IF(G51&gt;0,L51/G51,0)</f>
        <v>0</v>
      </c>
      <c r="O51" s="57">
        <v>0</v>
      </c>
      <c r="P51" s="57">
        <v>0</v>
      </c>
      <c r="Q51" s="76">
        <f t="shared" ref="Q51:Q52" si="36">L51*P51</f>
        <v>0</v>
      </c>
      <c r="R51" s="96">
        <f t="shared" ref="R51:R52" si="37">((I51+J51)*(100%-P51))+((O51-P51)*H51)</f>
        <v>0</v>
      </c>
    </row>
    <row r="52" spans="1:18" ht="15.75" x14ac:dyDescent="0.25">
      <c r="A52" s="23"/>
      <c r="B52" s="97"/>
      <c r="C52" s="55"/>
      <c r="D52" s="55">
        <f>C52</f>
        <v>0</v>
      </c>
      <c r="E52" s="55"/>
      <c r="F52" s="55"/>
      <c r="G52" s="55">
        <f t="shared" si="32"/>
        <v>0</v>
      </c>
      <c r="H52" s="55"/>
      <c r="I52" s="55"/>
      <c r="J52" s="55"/>
      <c r="K52" s="55"/>
      <c r="L52" s="76">
        <f t="shared" si="33"/>
        <v>0</v>
      </c>
      <c r="M52" s="96">
        <f t="shared" si="34"/>
        <v>0</v>
      </c>
      <c r="N52" s="95">
        <f t="shared" si="35"/>
        <v>0</v>
      </c>
      <c r="O52" s="57">
        <v>0</v>
      </c>
      <c r="P52" s="57">
        <v>0</v>
      </c>
      <c r="Q52" s="76">
        <f t="shared" si="36"/>
        <v>0</v>
      </c>
      <c r="R52" s="96">
        <f t="shared" si="37"/>
        <v>0</v>
      </c>
    </row>
    <row r="53" spans="1:18" ht="16.5" thickBot="1" x14ac:dyDescent="0.3">
      <c r="A53" s="98"/>
      <c r="B53" s="97"/>
      <c r="C53" s="55"/>
      <c r="D53" s="55"/>
      <c r="E53" s="55"/>
      <c r="F53" s="55"/>
      <c r="G53" s="55"/>
      <c r="H53" s="55"/>
      <c r="I53" s="55"/>
      <c r="J53" s="55"/>
      <c r="K53" s="55"/>
      <c r="L53" s="87"/>
      <c r="M53" s="99"/>
      <c r="N53" s="100"/>
      <c r="O53" s="101"/>
      <c r="P53" s="101"/>
      <c r="Q53" s="87"/>
      <c r="R53" s="99"/>
    </row>
    <row r="54" spans="1:18" ht="16.5" thickBot="1" x14ac:dyDescent="0.3">
      <c r="A54" s="188" t="s">
        <v>88</v>
      </c>
      <c r="B54" s="189"/>
      <c r="C54" s="79">
        <f>SUM(C46:C53)</f>
        <v>0</v>
      </c>
      <c r="D54" s="79">
        <f t="shared" ref="D54:M54" si="38">SUM(D46:D53)</f>
        <v>0</v>
      </c>
      <c r="E54" s="79">
        <f t="shared" si="38"/>
        <v>0</v>
      </c>
      <c r="F54" s="79">
        <f t="shared" si="38"/>
        <v>0</v>
      </c>
      <c r="G54" s="79">
        <f t="shared" si="38"/>
        <v>0</v>
      </c>
      <c r="H54" s="79">
        <f t="shared" si="38"/>
        <v>0</v>
      </c>
      <c r="I54" s="79">
        <f t="shared" si="38"/>
        <v>0</v>
      </c>
      <c r="J54" s="79">
        <f t="shared" si="38"/>
        <v>0</v>
      </c>
      <c r="K54" s="79">
        <f t="shared" si="38"/>
        <v>0</v>
      </c>
      <c r="L54" s="79">
        <f t="shared" si="38"/>
        <v>0</v>
      </c>
      <c r="M54" s="79">
        <f t="shared" si="38"/>
        <v>0</v>
      </c>
      <c r="N54" s="80"/>
      <c r="O54" s="81"/>
      <c r="P54" s="81"/>
      <c r="Q54" s="79">
        <f t="shared" ref="Q54" si="39">SUM(Q46:Q53)</f>
        <v>0</v>
      </c>
      <c r="R54" s="82">
        <f t="shared" ref="R54" si="40">SUM(R46:R53)</f>
        <v>0</v>
      </c>
    </row>
    <row r="55" spans="1:18" ht="15.75" x14ac:dyDescent="0.25">
      <c r="A55" s="23">
        <v>5</v>
      </c>
      <c r="B55" s="27" t="s">
        <v>170</v>
      </c>
      <c r="C55" s="55"/>
      <c r="D55" s="55"/>
      <c r="E55" s="55"/>
      <c r="F55" s="55"/>
      <c r="G55" s="63"/>
      <c r="H55" s="63"/>
      <c r="I55" s="63"/>
      <c r="J55" s="63"/>
      <c r="K55" s="63"/>
      <c r="L55" s="63"/>
      <c r="M55" s="63"/>
      <c r="N55" s="85"/>
      <c r="O55" s="86"/>
      <c r="P55" s="86"/>
      <c r="Q55" s="63"/>
      <c r="R55" s="66"/>
    </row>
    <row r="56" spans="1:18" ht="15.75" x14ac:dyDescent="0.25">
      <c r="A56" s="21" t="s">
        <v>1</v>
      </c>
      <c r="B56" s="25"/>
      <c r="C56" s="55"/>
      <c r="D56" s="55"/>
      <c r="E56" s="55"/>
      <c r="F56" s="55"/>
      <c r="G56" s="55">
        <f>+D56+E56+F56</f>
        <v>0</v>
      </c>
      <c r="H56" s="55"/>
      <c r="I56" s="55"/>
      <c r="J56" s="55"/>
      <c r="K56" s="55" t="e">
        <f>+#REF!+I56+J56</f>
        <v>#REF!</v>
      </c>
      <c r="L56" s="55">
        <f>+H56+I56+J56</f>
        <v>0</v>
      </c>
      <c r="M56" s="64">
        <f>G56-L56</f>
        <v>0</v>
      </c>
      <c r="N56" s="65">
        <f>IF(G56&gt;0,L56/G56,0)</f>
        <v>0</v>
      </c>
      <c r="O56" s="56">
        <v>0.1</v>
      </c>
      <c r="P56" s="56">
        <v>0.1</v>
      </c>
      <c r="Q56" s="55">
        <f>L56*P56</f>
        <v>0</v>
      </c>
      <c r="R56" s="66">
        <f>((I56+J56)*(100%-P56))+((O56-P56)*H56)</f>
        <v>0</v>
      </c>
    </row>
    <row r="57" spans="1:18" ht="15.75" x14ac:dyDescent="0.25">
      <c r="A57" s="21" t="s">
        <v>1</v>
      </c>
      <c r="B57" s="25"/>
      <c r="C57" s="55"/>
      <c r="D57" s="55"/>
      <c r="E57" s="55"/>
      <c r="F57" s="55"/>
      <c r="G57" s="55">
        <f>+D57+E57+F57</f>
        <v>0</v>
      </c>
      <c r="H57" s="55"/>
      <c r="I57" s="55"/>
      <c r="J57" s="55"/>
      <c r="K57" s="55" t="e">
        <f>+#REF!+I57+J57</f>
        <v>#REF!</v>
      </c>
      <c r="L57" s="55">
        <f>+H57+I57+J57</f>
        <v>0</v>
      </c>
      <c r="M57" s="64">
        <f>G57-L57</f>
        <v>0</v>
      </c>
      <c r="N57" s="65">
        <f>IF(G57&gt;0,L57/G57,0)</f>
        <v>0</v>
      </c>
      <c r="O57" s="56">
        <v>0.1</v>
      </c>
      <c r="P57" s="56">
        <v>0.1</v>
      </c>
      <c r="Q57" s="55">
        <f>L57*P57</f>
        <v>0</v>
      </c>
      <c r="R57" s="66">
        <f>((I57+J57)*(100%-P57))+((O57-P57)*H57)</f>
        <v>0</v>
      </c>
    </row>
    <row r="58" spans="1:18" ht="15.75" x14ac:dyDescent="0.25">
      <c r="A58" s="21"/>
      <c r="B58" s="25"/>
      <c r="C58" s="55"/>
      <c r="D58" s="55"/>
      <c r="E58" s="55"/>
      <c r="F58" s="55"/>
      <c r="G58" s="55">
        <f>+D58+E58+F58</f>
        <v>0</v>
      </c>
      <c r="H58" s="55"/>
      <c r="I58" s="55"/>
      <c r="J58" s="55"/>
      <c r="K58" s="55"/>
      <c r="L58" s="55">
        <f>+H58+I58+J58</f>
        <v>0</v>
      </c>
      <c r="M58" s="64">
        <f>G58-L58</f>
        <v>0</v>
      </c>
      <c r="N58" s="65">
        <f>IF(G58&gt;0,L58/G58,0)</f>
        <v>0</v>
      </c>
      <c r="O58" s="56">
        <v>0.1</v>
      </c>
      <c r="P58" s="56">
        <v>0.1</v>
      </c>
      <c r="Q58" s="55">
        <f>L58*P58</f>
        <v>0</v>
      </c>
      <c r="R58" s="66">
        <f>((I58+J58)*(100%-P58))+((O58-P58)*H58)</f>
        <v>0</v>
      </c>
    </row>
    <row r="59" spans="1:18" ht="15.75" x14ac:dyDescent="0.25">
      <c r="A59" s="21"/>
      <c r="B59" s="25" t="s">
        <v>83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64"/>
      <c r="N59" s="65"/>
      <c r="O59" s="56"/>
      <c r="P59" s="56"/>
      <c r="Q59" s="55"/>
      <c r="R59" s="66"/>
    </row>
    <row r="60" spans="1:18" ht="15.75" x14ac:dyDescent="0.25">
      <c r="A60" s="21"/>
      <c r="B60" s="25"/>
      <c r="C60" s="55"/>
      <c r="D60" s="55">
        <f>C60</f>
        <v>0</v>
      </c>
      <c r="E60" s="55"/>
      <c r="F60" s="55"/>
      <c r="G60" s="55">
        <f t="shared" ref="G60:G61" si="41">+D60+E60+F60</f>
        <v>0</v>
      </c>
      <c r="H60" s="55"/>
      <c r="I60" s="55"/>
      <c r="J60" s="55"/>
      <c r="K60" s="55"/>
      <c r="L60" s="55">
        <f t="shared" ref="L60:L61" si="42">+H60+I60+J60</f>
        <v>0</v>
      </c>
      <c r="M60" s="64">
        <f t="shared" ref="M60:M61" si="43">G60-L60</f>
        <v>0</v>
      </c>
      <c r="N60" s="65">
        <f t="shared" ref="N60:N61" si="44">IF(G60&gt;0,L60/G60,0)</f>
        <v>0</v>
      </c>
      <c r="O60" s="56">
        <v>0.1</v>
      </c>
      <c r="P60" s="56">
        <v>0.1</v>
      </c>
      <c r="Q60" s="55">
        <f t="shared" ref="Q60:Q61" si="45">L60*P60</f>
        <v>0</v>
      </c>
      <c r="R60" s="66">
        <f t="shared" ref="R60:R61" si="46">((I60+J60)*(100%-P60))+((O60-P60)*H60)</f>
        <v>0</v>
      </c>
    </row>
    <row r="61" spans="1:18" ht="15.75" x14ac:dyDescent="0.25">
      <c r="A61" s="21"/>
      <c r="B61" s="25"/>
      <c r="C61" s="55"/>
      <c r="D61" s="55">
        <f>C61</f>
        <v>0</v>
      </c>
      <c r="E61" s="55"/>
      <c r="F61" s="55"/>
      <c r="G61" s="55">
        <f t="shared" si="41"/>
        <v>0</v>
      </c>
      <c r="H61" s="55"/>
      <c r="I61" s="55"/>
      <c r="J61" s="55"/>
      <c r="K61" s="55"/>
      <c r="L61" s="55">
        <f t="shared" si="42"/>
        <v>0</v>
      </c>
      <c r="M61" s="64">
        <f t="shared" si="43"/>
        <v>0</v>
      </c>
      <c r="N61" s="65">
        <f t="shared" si="44"/>
        <v>0</v>
      </c>
      <c r="O61" s="56">
        <v>0.1</v>
      </c>
      <c r="P61" s="56">
        <v>0.1</v>
      </c>
      <c r="Q61" s="55">
        <f t="shared" si="45"/>
        <v>0</v>
      </c>
      <c r="R61" s="66">
        <f t="shared" si="46"/>
        <v>0</v>
      </c>
    </row>
    <row r="62" spans="1:18" ht="16.5" thickBot="1" x14ac:dyDescent="0.3">
      <c r="A62" s="21"/>
      <c r="B62" s="28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64"/>
      <c r="N62" s="65"/>
      <c r="O62" s="56"/>
      <c r="P62" s="56"/>
      <c r="Q62" s="55"/>
      <c r="R62" s="66"/>
    </row>
    <row r="63" spans="1:18" s="2" customFormat="1" ht="16.5" thickBot="1" x14ac:dyDescent="0.3">
      <c r="A63" s="188" t="s">
        <v>89</v>
      </c>
      <c r="B63" s="189"/>
      <c r="C63" s="79">
        <f t="shared" ref="C63:M63" si="47">SUM(C55:C62)</f>
        <v>0</v>
      </c>
      <c r="D63" s="79">
        <f t="shared" si="47"/>
        <v>0</v>
      </c>
      <c r="E63" s="79">
        <f t="shared" si="47"/>
        <v>0</v>
      </c>
      <c r="F63" s="79">
        <f t="shared" si="47"/>
        <v>0</v>
      </c>
      <c r="G63" s="79">
        <f t="shared" si="47"/>
        <v>0</v>
      </c>
      <c r="H63" s="79">
        <f t="shared" si="47"/>
        <v>0</v>
      </c>
      <c r="I63" s="79">
        <f t="shared" si="47"/>
        <v>0</v>
      </c>
      <c r="J63" s="79">
        <f t="shared" si="47"/>
        <v>0</v>
      </c>
      <c r="K63" s="79" t="e">
        <f t="shared" si="47"/>
        <v>#REF!</v>
      </c>
      <c r="L63" s="79">
        <f t="shared" si="47"/>
        <v>0</v>
      </c>
      <c r="M63" s="79">
        <f t="shared" si="47"/>
        <v>0</v>
      </c>
      <c r="N63" s="80"/>
      <c r="O63" s="81"/>
      <c r="P63" s="81"/>
      <c r="Q63" s="79">
        <f>SUM(Q55:Q62)</f>
        <v>0</v>
      </c>
      <c r="R63" s="82">
        <f>SUM(R55:R62)</f>
        <v>0</v>
      </c>
    </row>
    <row r="64" spans="1:18" ht="15.75" x14ac:dyDescent="0.25">
      <c r="A64" s="23">
        <v>6</v>
      </c>
      <c r="B64" s="27" t="s">
        <v>172</v>
      </c>
      <c r="C64" s="55"/>
      <c r="D64" s="55"/>
      <c r="E64" s="55"/>
      <c r="F64" s="55"/>
      <c r="G64" s="63"/>
      <c r="H64" s="63"/>
      <c r="I64" s="63"/>
      <c r="J64" s="63"/>
      <c r="K64" s="63"/>
      <c r="L64" s="63"/>
      <c r="M64" s="63"/>
      <c r="N64" s="85"/>
      <c r="O64" s="86"/>
      <c r="P64" s="86"/>
      <c r="Q64" s="63"/>
      <c r="R64" s="66"/>
    </row>
    <row r="65" spans="1:18" ht="15.75" x14ac:dyDescent="0.25">
      <c r="A65" s="21" t="s">
        <v>1</v>
      </c>
      <c r="B65" s="25"/>
      <c r="C65" s="55"/>
      <c r="D65" s="55"/>
      <c r="E65" s="55"/>
      <c r="F65" s="55"/>
      <c r="G65" s="55">
        <f>+D65+E65+F65</f>
        <v>0</v>
      </c>
      <c r="H65" s="55"/>
      <c r="I65" s="55"/>
      <c r="J65" s="55"/>
      <c r="K65" s="55"/>
      <c r="L65" s="55">
        <f>+H65+I65+J65</f>
        <v>0</v>
      </c>
      <c r="M65" s="64">
        <f>G65-L65</f>
        <v>0</v>
      </c>
      <c r="N65" s="65">
        <f>IF(G65&gt;0,L65/G65,0)</f>
        <v>0</v>
      </c>
      <c r="O65" s="56">
        <v>0.1</v>
      </c>
      <c r="P65" s="56">
        <v>0.1</v>
      </c>
      <c r="Q65" s="55">
        <f>L65*P65</f>
        <v>0</v>
      </c>
      <c r="R65" s="66">
        <f>((I65+J65)*(100%-P65))+((O65-P65)*H65)</f>
        <v>0</v>
      </c>
    </row>
    <row r="66" spans="1:18" ht="15.75" x14ac:dyDescent="0.25">
      <c r="A66" s="21"/>
      <c r="B66" s="25"/>
      <c r="C66" s="55"/>
      <c r="D66" s="55"/>
      <c r="E66" s="55"/>
      <c r="F66" s="55"/>
      <c r="G66" s="55">
        <f>+D66+E66+F66</f>
        <v>0</v>
      </c>
      <c r="H66" s="55"/>
      <c r="I66" s="55"/>
      <c r="J66" s="55"/>
      <c r="K66" s="55"/>
      <c r="L66" s="55">
        <f>+H66+I66+J66</f>
        <v>0</v>
      </c>
      <c r="M66" s="64">
        <f>G66-L66</f>
        <v>0</v>
      </c>
      <c r="N66" s="65">
        <f>IF(G66&gt;0,L66/G66,0)</f>
        <v>0</v>
      </c>
      <c r="O66" s="56">
        <v>0.1</v>
      </c>
      <c r="P66" s="56">
        <v>0.1</v>
      </c>
      <c r="Q66" s="55">
        <f>L66*P66</f>
        <v>0</v>
      </c>
      <c r="R66" s="66">
        <f>((I66+J66)*(100%-P66))+((O66-P66)*H66)</f>
        <v>0</v>
      </c>
    </row>
    <row r="67" spans="1:18" ht="15.75" x14ac:dyDescent="0.25">
      <c r="A67" s="21"/>
      <c r="B67" s="25"/>
      <c r="C67" s="55"/>
      <c r="D67" s="55"/>
      <c r="E67" s="55"/>
      <c r="F67" s="55"/>
      <c r="G67" s="55">
        <f>+D67+E67+F67</f>
        <v>0</v>
      </c>
      <c r="H67" s="55"/>
      <c r="I67" s="55"/>
      <c r="J67" s="55"/>
      <c r="K67" s="55"/>
      <c r="L67" s="55">
        <f>+H67+I67+J67</f>
        <v>0</v>
      </c>
      <c r="M67" s="64">
        <f>G67-L67</f>
        <v>0</v>
      </c>
      <c r="N67" s="65">
        <f>IF(G67&gt;0,L67/G67,0)</f>
        <v>0</v>
      </c>
      <c r="O67" s="56">
        <v>0.1</v>
      </c>
      <c r="P67" s="56">
        <v>0.1</v>
      </c>
      <c r="Q67" s="55">
        <f>L67*P67</f>
        <v>0</v>
      </c>
      <c r="R67" s="66">
        <f>((I67+J67)*(100%-P67))+((O67-P67)*H67)</f>
        <v>0</v>
      </c>
    </row>
    <row r="68" spans="1:18" ht="15.75" x14ac:dyDescent="0.25">
      <c r="A68" s="21"/>
      <c r="B68" s="25" t="s">
        <v>83</v>
      </c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64"/>
      <c r="N68" s="65"/>
      <c r="O68" s="56"/>
      <c r="P68" s="56"/>
      <c r="Q68" s="55"/>
      <c r="R68" s="66"/>
    </row>
    <row r="69" spans="1:18" ht="15.75" x14ac:dyDescent="0.25">
      <c r="A69" s="21"/>
      <c r="B69" s="25"/>
      <c r="C69" s="55"/>
      <c r="D69" s="55">
        <f>C69</f>
        <v>0</v>
      </c>
      <c r="E69" s="55"/>
      <c r="F69" s="55"/>
      <c r="G69" s="55">
        <f t="shared" ref="G69:G70" si="48">+D69+E69+F69</f>
        <v>0</v>
      </c>
      <c r="H69" s="55"/>
      <c r="I69" s="55"/>
      <c r="J69" s="55"/>
      <c r="K69" s="55"/>
      <c r="L69" s="55">
        <f t="shared" ref="L69:L70" si="49">+H69+I69+J69</f>
        <v>0</v>
      </c>
      <c r="M69" s="64">
        <f t="shared" ref="M69:M70" si="50">G69-L69</f>
        <v>0</v>
      </c>
      <c r="N69" s="65">
        <f t="shared" ref="N69:N70" si="51">IF(G69&gt;0,L69/G69,0)</f>
        <v>0</v>
      </c>
      <c r="O69" s="56">
        <v>0.1</v>
      </c>
      <c r="P69" s="56">
        <v>0.1</v>
      </c>
      <c r="Q69" s="55">
        <f t="shared" ref="Q69:Q70" si="52">L69*P69</f>
        <v>0</v>
      </c>
      <c r="R69" s="66">
        <f t="shared" ref="R69:R70" si="53">((I69+J69)*(100%-P69))+((O69-P69)*H69)</f>
        <v>0</v>
      </c>
    </row>
    <row r="70" spans="1:18" ht="15.75" x14ac:dyDescent="0.25">
      <c r="A70" s="21"/>
      <c r="B70" s="25"/>
      <c r="C70" s="55"/>
      <c r="D70" s="55">
        <f>C70</f>
        <v>0</v>
      </c>
      <c r="E70" s="55"/>
      <c r="F70" s="55"/>
      <c r="G70" s="55">
        <f t="shared" si="48"/>
        <v>0</v>
      </c>
      <c r="H70" s="55"/>
      <c r="I70" s="55"/>
      <c r="J70" s="55"/>
      <c r="K70" s="55"/>
      <c r="L70" s="55">
        <f t="shared" si="49"/>
        <v>0</v>
      </c>
      <c r="M70" s="64">
        <f t="shared" si="50"/>
        <v>0</v>
      </c>
      <c r="N70" s="65">
        <f t="shared" si="51"/>
        <v>0</v>
      </c>
      <c r="O70" s="56">
        <v>0.1</v>
      </c>
      <c r="P70" s="56">
        <v>0.1</v>
      </c>
      <c r="Q70" s="55">
        <f t="shared" si="52"/>
        <v>0</v>
      </c>
      <c r="R70" s="66">
        <f t="shared" si="53"/>
        <v>0</v>
      </c>
    </row>
    <row r="71" spans="1:18" ht="16.5" thickBot="1" x14ac:dyDescent="0.3">
      <c r="A71" s="23"/>
      <c r="B71" s="28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64"/>
      <c r="N71" s="65"/>
      <c r="O71" s="56"/>
      <c r="P71" s="56"/>
      <c r="Q71" s="55"/>
      <c r="R71" s="66"/>
    </row>
    <row r="72" spans="1:18" ht="16.5" thickBot="1" x14ac:dyDescent="0.3">
      <c r="A72" s="188" t="s">
        <v>90</v>
      </c>
      <c r="B72" s="189"/>
      <c r="C72" s="79">
        <f t="shared" ref="C72:M72" si="54">SUM(C64:C71)</f>
        <v>0</v>
      </c>
      <c r="D72" s="79">
        <f t="shared" si="54"/>
        <v>0</v>
      </c>
      <c r="E72" s="79">
        <f t="shared" si="54"/>
        <v>0</v>
      </c>
      <c r="F72" s="79">
        <f t="shared" si="54"/>
        <v>0</v>
      </c>
      <c r="G72" s="79">
        <f t="shared" si="54"/>
        <v>0</v>
      </c>
      <c r="H72" s="79">
        <f t="shared" si="54"/>
        <v>0</v>
      </c>
      <c r="I72" s="79">
        <f t="shared" si="54"/>
        <v>0</v>
      </c>
      <c r="J72" s="79">
        <f t="shared" si="54"/>
        <v>0</v>
      </c>
      <c r="K72" s="79">
        <f t="shared" si="54"/>
        <v>0</v>
      </c>
      <c r="L72" s="79">
        <f t="shared" si="54"/>
        <v>0</v>
      </c>
      <c r="M72" s="79">
        <f t="shared" si="54"/>
        <v>0</v>
      </c>
      <c r="N72" s="80"/>
      <c r="O72" s="81"/>
      <c r="P72" s="81"/>
      <c r="Q72" s="79">
        <f>SUM(Q64:Q71)</f>
        <v>0</v>
      </c>
      <c r="R72" s="82">
        <f>SUM(R64:R71)</f>
        <v>0</v>
      </c>
    </row>
    <row r="73" spans="1:18" ht="15.75" x14ac:dyDescent="0.25">
      <c r="A73" s="23">
        <v>7</v>
      </c>
      <c r="B73" s="27" t="s">
        <v>173</v>
      </c>
      <c r="C73" s="55"/>
      <c r="D73" s="55"/>
      <c r="E73" s="55"/>
      <c r="F73" s="55"/>
      <c r="G73" s="63"/>
      <c r="H73" s="63"/>
      <c r="I73" s="63"/>
      <c r="J73" s="63"/>
      <c r="K73" s="63"/>
      <c r="L73" s="63"/>
      <c r="M73" s="63"/>
      <c r="N73" s="85"/>
      <c r="O73" s="86"/>
      <c r="P73" s="86"/>
      <c r="Q73" s="63"/>
      <c r="R73" s="66"/>
    </row>
    <row r="74" spans="1:18" ht="15.75" x14ac:dyDescent="0.25">
      <c r="A74" s="21" t="s">
        <v>1</v>
      </c>
      <c r="B74" s="25"/>
      <c r="C74" s="55"/>
      <c r="D74" s="55"/>
      <c r="E74" s="55"/>
      <c r="F74" s="55"/>
      <c r="G74" s="55">
        <f>+D74+E74+F74</f>
        <v>0</v>
      </c>
      <c r="H74" s="55"/>
      <c r="I74" s="55"/>
      <c r="J74" s="55"/>
      <c r="K74" s="55"/>
      <c r="L74" s="55">
        <f>+H74+I74+J74</f>
        <v>0</v>
      </c>
      <c r="M74" s="64">
        <f>G74-L74</f>
        <v>0</v>
      </c>
      <c r="N74" s="65">
        <f>IF(G74&gt;0,L74/G74,0)</f>
        <v>0</v>
      </c>
      <c r="O74" s="56">
        <v>0.1</v>
      </c>
      <c r="P74" s="56">
        <v>0.1</v>
      </c>
      <c r="Q74" s="55">
        <f>L74*P74</f>
        <v>0</v>
      </c>
      <c r="R74" s="66">
        <f>((I74+J74)*(100%-P74))+((O74-P74)*H74)</f>
        <v>0</v>
      </c>
    </row>
    <row r="75" spans="1:18" ht="15.75" x14ac:dyDescent="0.25">
      <c r="A75" s="21" t="s">
        <v>1</v>
      </c>
      <c r="B75" s="25"/>
      <c r="C75" s="55"/>
      <c r="D75" s="55"/>
      <c r="E75" s="55"/>
      <c r="F75" s="55"/>
      <c r="G75" s="55">
        <f>+D75+E75+F75</f>
        <v>0</v>
      </c>
      <c r="H75" s="55"/>
      <c r="I75" s="55"/>
      <c r="J75" s="55"/>
      <c r="K75" s="55"/>
      <c r="L75" s="55">
        <f>+H75+I75+J75</f>
        <v>0</v>
      </c>
      <c r="M75" s="64">
        <f>G75-L75</f>
        <v>0</v>
      </c>
      <c r="N75" s="65">
        <f>IF(G75&gt;0,L75/G75,0)</f>
        <v>0</v>
      </c>
      <c r="O75" s="56">
        <v>0.1</v>
      </c>
      <c r="P75" s="56">
        <v>0.1</v>
      </c>
      <c r="Q75" s="55">
        <f>L75*P75</f>
        <v>0</v>
      </c>
      <c r="R75" s="66">
        <f>((I75+J75)*(100%-P75))+((O75-P75)*H75)</f>
        <v>0</v>
      </c>
    </row>
    <row r="76" spans="1:18" ht="15.75" x14ac:dyDescent="0.25">
      <c r="A76" s="21" t="s">
        <v>1</v>
      </c>
      <c r="B76" s="25"/>
      <c r="C76" s="55"/>
      <c r="D76" s="55"/>
      <c r="E76" s="55"/>
      <c r="F76" s="55"/>
      <c r="G76" s="55">
        <f>+D76+E76+F76</f>
        <v>0</v>
      </c>
      <c r="H76" s="55"/>
      <c r="I76" s="55"/>
      <c r="J76" s="55"/>
      <c r="K76" s="55"/>
      <c r="L76" s="55">
        <f>+H76+I76+J76</f>
        <v>0</v>
      </c>
      <c r="M76" s="64">
        <f>G76-L76</f>
        <v>0</v>
      </c>
      <c r="N76" s="65">
        <f>IF(G76&gt;0,L76/G76,0)</f>
        <v>0</v>
      </c>
      <c r="O76" s="56">
        <v>0.1</v>
      </c>
      <c r="P76" s="56">
        <v>0.1</v>
      </c>
      <c r="Q76" s="55">
        <f>L76*P76</f>
        <v>0</v>
      </c>
      <c r="R76" s="66">
        <f>((I76+J76)*(100%-P76))+((O76-P76)*H76)</f>
        <v>0</v>
      </c>
    </row>
    <row r="77" spans="1:18" ht="15.75" x14ac:dyDescent="0.25">
      <c r="A77" s="21"/>
      <c r="B77" s="25" t="s">
        <v>83</v>
      </c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64"/>
      <c r="N77" s="65"/>
      <c r="O77" s="56"/>
      <c r="P77" s="56"/>
      <c r="Q77" s="55"/>
      <c r="R77" s="66"/>
    </row>
    <row r="78" spans="1:18" ht="15.75" x14ac:dyDescent="0.25">
      <c r="A78" s="21"/>
      <c r="B78" s="25"/>
      <c r="C78" s="55"/>
      <c r="D78" s="55">
        <f>C78</f>
        <v>0</v>
      </c>
      <c r="E78" s="55"/>
      <c r="F78" s="55"/>
      <c r="G78" s="55">
        <f t="shared" ref="G78:G79" si="55">+D78+E78+F78</f>
        <v>0</v>
      </c>
      <c r="H78" s="55"/>
      <c r="I78" s="55"/>
      <c r="J78" s="55"/>
      <c r="K78" s="55"/>
      <c r="L78" s="55">
        <f t="shared" ref="L78:L79" si="56">+H78+I78+J78</f>
        <v>0</v>
      </c>
      <c r="M78" s="64">
        <f t="shared" ref="M78:M79" si="57">G78-L78</f>
        <v>0</v>
      </c>
      <c r="N78" s="65">
        <f t="shared" ref="N78:N79" si="58">IF(G78&gt;0,L78/G78,0)</f>
        <v>0</v>
      </c>
      <c r="O78" s="56">
        <v>0.1</v>
      </c>
      <c r="P78" s="56">
        <v>0.1</v>
      </c>
      <c r="Q78" s="55">
        <f t="shared" ref="Q78:Q79" si="59">L78*P78</f>
        <v>0</v>
      </c>
      <c r="R78" s="66">
        <f t="shared" ref="R78:R79" si="60">((I78+J78)*(100%-P78))+((O78-P78)*H78)</f>
        <v>0</v>
      </c>
    </row>
    <row r="79" spans="1:18" ht="15.75" x14ac:dyDescent="0.25">
      <c r="A79" s="21"/>
      <c r="B79" s="25"/>
      <c r="C79" s="55"/>
      <c r="D79" s="55">
        <f>C79</f>
        <v>0</v>
      </c>
      <c r="E79" s="55"/>
      <c r="F79" s="55"/>
      <c r="G79" s="55">
        <f t="shared" si="55"/>
        <v>0</v>
      </c>
      <c r="H79" s="55"/>
      <c r="I79" s="55"/>
      <c r="J79" s="55"/>
      <c r="K79" s="55"/>
      <c r="L79" s="55">
        <f t="shared" si="56"/>
        <v>0</v>
      </c>
      <c r="M79" s="64">
        <f t="shared" si="57"/>
        <v>0</v>
      </c>
      <c r="N79" s="65">
        <f t="shared" si="58"/>
        <v>0</v>
      </c>
      <c r="O79" s="56">
        <v>0.1</v>
      </c>
      <c r="P79" s="56">
        <v>0.1</v>
      </c>
      <c r="Q79" s="55">
        <f t="shared" si="59"/>
        <v>0</v>
      </c>
      <c r="R79" s="66">
        <f t="shared" si="60"/>
        <v>0</v>
      </c>
    </row>
    <row r="80" spans="1:18" ht="16.5" thickBot="1" x14ac:dyDescent="0.3">
      <c r="A80" s="21"/>
      <c r="B80" s="28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64"/>
      <c r="N80" s="65"/>
      <c r="O80" s="56"/>
      <c r="P80" s="56"/>
      <c r="Q80" s="55"/>
      <c r="R80" s="66"/>
    </row>
    <row r="81" spans="1:18" ht="16.5" thickBot="1" x14ac:dyDescent="0.3">
      <c r="A81" s="188" t="s">
        <v>91</v>
      </c>
      <c r="B81" s="189"/>
      <c r="C81" s="79">
        <f t="shared" ref="C81:M81" si="61">SUM(C74:C80)</f>
        <v>0</v>
      </c>
      <c r="D81" s="79">
        <f t="shared" si="61"/>
        <v>0</v>
      </c>
      <c r="E81" s="79">
        <f t="shared" si="61"/>
        <v>0</v>
      </c>
      <c r="F81" s="79">
        <f t="shared" si="61"/>
        <v>0</v>
      </c>
      <c r="G81" s="79">
        <f t="shared" si="61"/>
        <v>0</v>
      </c>
      <c r="H81" s="79">
        <f t="shared" si="61"/>
        <v>0</v>
      </c>
      <c r="I81" s="79">
        <f t="shared" si="61"/>
        <v>0</v>
      </c>
      <c r="J81" s="79">
        <f t="shared" si="61"/>
        <v>0</v>
      </c>
      <c r="K81" s="79">
        <f t="shared" si="61"/>
        <v>0</v>
      </c>
      <c r="L81" s="79">
        <f t="shared" si="61"/>
        <v>0</v>
      </c>
      <c r="M81" s="79">
        <f t="shared" si="61"/>
        <v>0</v>
      </c>
      <c r="N81" s="80"/>
      <c r="O81" s="81"/>
      <c r="P81" s="81"/>
      <c r="Q81" s="79">
        <f>SUM(Q74:Q80)</f>
        <v>0</v>
      </c>
      <c r="R81" s="82">
        <f>SUM(R74:R80)</f>
        <v>0</v>
      </c>
    </row>
    <row r="82" spans="1:18" ht="15.75" x14ac:dyDescent="0.25">
      <c r="A82" s="23">
        <v>8</v>
      </c>
      <c r="B82" s="27" t="s">
        <v>174</v>
      </c>
      <c r="C82" s="55"/>
      <c r="D82" s="55"/>
      <c r="E82" s="55"/>
      <c r="F82" s="55"/>
      <c r="G82" s="55"/>
      <c r="H82" s="63"/>
      <c r="I82" s="63"/>
      <c r="J82" s="63"/>
      <c r="K82" s="63"/>
      <c r="L82" s="63"/>
      <c r="M82" s="63"/>
      <c r="N82" s="85"/>
      <c r="O82" s="86"/>
      <c r="P82" s="86"/>
      <c r="Q82" s="63"/>
      <c r="R82" s="66"/>
    </row>
    <row r="83" spans="1:18" ht="15.75" x14ac:dyDescent="0.25">
      <c r="A83" s="21" t="s">
        <v>1</v>
      </c>
      <c r="B83" s="25"/>
      <c r="C83" s="55"/>
      <c r="D83" s="55"/>
      <c r="E83" s="55"/>
      <c r="F83" s="55"/>
      <c r="G83" s="55">
        <f>+D83+E83+F83</f>
        <v>0</v>
      </c>
      <c r="H83" s="55"/>
      <c r="I83" s="55"/>
      <c r="J83" s="55"/>
      <c r="K83" s="55"/>
      <c r="L83" s="55">
        <f>+H83+I83+J83</f>
        <v>0</v>
      </c>
      <c r="M83" s="64">
        <f>G83-L83</f>
        <v>0</v>
      </c>
      <c r="N83" s="65">
        <f>IF(G83&gt;0,L83/G83,0)</f>
        <v>0</v>
      </c>
      <c r="O83" s="56">
        <v>0.1</v>
      </c>
      <c r="P83" s="56">
        <v>0.1</v>
      </c>
      <c r="Q83" s="55">
        <f>L83*P83</f>
        <v>0</v>
      </c>
      <c r="R83" s="66">
        <f>((I83+J83)*(100%-P83))+((O83-P83)*H83)</f>
        <v>0</v>
      </c>
    </row>
    <row r="84" spans="1:18" ht="15.75" x14ac:dyDescent="0.25">
      <c r="A84" s="21"/>
      <c r="B84" s="25"/>
      <c r="C84" s="55"/>
      <c r="D84" s="55"/>
      <c r="E84" s="55"/>
      <c r="F84" s="55"/>
      <c r="G84" s="55">
        <f>+D84+E84+F84</f>
        <v>0</v>
      </c>
      <c r="H84" s="55"/>
      <c r="I84" s="55"/>
      <c r="J84" s="55"/>
      <c r="K84" s="55"/>
      <c r="L84" s="55">
        <f>+H84+I84+J84</f>
        <v>0</v>
      </c>
      <c r="M84" s="64">
        <f>G84-L84</f>
        <v>0</v>
      </c>
      <c r="N84" s="65">
        <f>IF(G84&gt;0,L84/G84,0)</f>
        <v>0</v>
      </c>
      <c r="O84" s="56">
        <v>0.1</v>
      </c>
      <c r="P84" s="56">
        <v>0.1</v>
      </c>
      <c r="Q84" s="55">
        <f>L84*P84</f>
        <v>0</v>
      </c>
      <c r="R84" s="66">
        <f>((I84+J84)*(100%-P84))+((O84-P84)*H84)</f>
        <v>0</v>
      </c>
    </row>
    <row r="85" spans="1:18" ht="15.75" x14ac:dyDescent="0.25">
      <c r="A85" s="21"/>
      <c r="B85" s="25"/>
      <c r="C85" s="55"/>
      <c r="D85" s="55"/>
      <c r="E85" s="55"/>
      <c r="F85" s="55"/>
      <c r="G85" s="55">
        <f>+D85+E85+F85</f>
        <v>0</v>
      </c>
      <c r="H85" s="55"/>
      <c r="I85" s="55"/>
      <c r="J85" s="55"/>
      <c r="K85" s="55"/>
      <c r="L85" s="55">
        <f>+H85+I85+J85</f>
        <v>0</v>
      </c>
      <c r="M85" s="64">
        <f>G85-L85</f>
        <v>0</v>
      </c>
      <c r="N85" s="65">
        <f>IF(G85&gt;0,L85/G85,0)</f>
        <v>0</v>
      </c>
      <c r="O85" s="56">
        <v>0.1</v>
      </c>
      <c r="P85" s="56">
        <v>0.1</v>
      </c>
      <c r="Q85" s="55">
        <f>L85*P85</f>
        <v>0</v>
      </c>
      <c r="R85" s="66">
        <f>((I85+J85)*(100%-P85))+((O85-P85)*H85)</f>
        <v>0</v>
      </c>
    </row>
    <row r="86" spans="1:18" ht="15.75" x14ac:dyDescent="0.25">
      <c r="A86" s="21"/>
      <c r="B86" s="25"/>
      <c r="C86" s="55"/>
      <c r="D86" s="55"/>
      <c r="E86" s="55"/>
      <c r="F86" s="55"/>
      <c r="G86" s="55">
        <f>+D86+E86+F86</f>
        <v>0</v>
      </c>
      <c r="H86" s="55"/>
      <c r="I86" s="55"/>
      <c r="J86" s="55"/>
      <c r="K86" s="55"/>
      <c r="L86" s="55">
        <f>+H86+I86+J86</f>
        <v>0</v>
      </c>
      <c r="M86" s="64">
        <f>G86-L86</f>
        <v>0</v>
      </c>
      <c r="N86" s="65">
        <f>IF(G86&gt;0,L86/G86,0)</f>
        <v>0</v>
      </c>
      <c r="O86" s="56">
        <v>0.1</v>
      </c>
      <c r="P86" s="56">
        <v>0.1</v>
      </c>
      <c r="Q86" s="55">
        <f>L86*P86</f>
        <v>0</v>
      </c>
      <c r="R86" s="66">
        <f>((I86+J86)*(100%-P86))+((O86-P86)*H86)</f>
        <v>0</v>
      </c>
    </row>
    <row r="87" spans="1:18" ht="15.75" x14ac:dyDescent="0.25">
      <c r="A87" s="21"/>
      <c r="B87" s="25" t="s">
        <v>83</v>
      </c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64"/>
      <c r="N87" s="65"/>
      <c r="O87" s="56"/>
      <c r="P87" s="56"/>
      <c r="Q87" s="55"/>
      <c r="R87" s="66"/>
    </row>
    <row r="88" spans="1:18" ht="15.75" x14ac:dyDescent="0.25">
      <c r="A88" s="21"/>
      <c r="B88" s="25"/>
      <c r="C88" s="55"/>
      <c r="D88" s="55">
        <f>C88</f>
        <v>0</v>
      </c>
      <c r="E88" s="55"/>
      <c r="F88" s="55"/>
      <c r="G88" s="55">
        <f t="shared" ref="G88:G89" si="62">+D88+E88+F88</f>
        <v>0</v>
      </c>
      <c r="H88" s="55"/>
      <c r="I88" s="55"/>
      <c r="J88" s="55"/>
      <c r="K88" s="55"/>
      <c r="L88" s="55">
        <f t="shared" ref="L88:L89" si="63">+H88+I88+J88</f>
        <v>0</v>
      </c>
      <c r="M88" s="64">
        <f t="shared" ref="M88:M89" si="64">G88-L88</f>
        <v>0</v>
      </c>
      <c r="N88" s="65">
        <f t="shared" ref="N88:N89" si="65">IF(G88&gt;0,L88/G88,0)</f>
        <v>0</v>
      </c>
      <c r="O88" s="56">
        <v>0.1</v>
      </c>
      <c r="P88" s="56">
        <v>0.1</v>
      </c>
      <c r="Q88" s="55">
        <f t="shared" ref="Q88:Q89" si="66">L88*P88</f>
        <v>0</v>
      </c>
      <c r="R88" s="66">
        <f t="shared" ref="R88:R89" si="67">((I88+J88)*(100%-P88))+((O88-P88)*H88)</f>
        <v>0</v>
      </c>
    </row>
    <row r="89" spans="1:18" ht="15.75" x14ac:dyDescent="0.25">
      <c r="A89" s="21"/>
      <c r="B89" s="25"/>
      <c r="C89" s="55"/>
      <c r="D89" s="55">
        <f>C89</f>
        <v>0</v>
      </c>
      <c r="E89" s="55"/>
      <c r="F89" s="55"/>
      <c r="G89" s="55">
        <f t="shared" si="62"/>
        <v>0</v>
      </c>
      <c r="H89" s="55"/>
      <c r="I89" s="55"/>
      <c r="J89" s="55"/>
      <c r="K89" s="55"/>
      <c r="L89" s="55">
        <f t="shared" si="63"/>
        <v>0</v>
      </c>
      <c r="M89" s="64">
        <f t="shared" si="64"/>
        <v>0</v>
      </c>
      <c r="N89" s="65">
        <f t="shared" si="65"/>
        <v>0</v>
      </c>
      <c r="O89" s="56">
        <v>0.1</v>
      </c>
      <c r="P89" s="56">
        <v>0.1</v>
      </c>
      <c r="Q89" s="55">
        <f t="shared" si="66"/>
        <v>0</v>
      </c>
      <c r="R89" s="66">
        <f t="shared" si="67"/>
        <v>0</v>
      </c>
    </row>
    <row r="90" spans="1:18" ht="16.5" thickBot="1" x14ac:dyDescent="0.3">
      <c r="A90" s="21"/>
      <c r="B90" s="28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64"/>
      <c r="N90" s="65"/>
      <c r="O90" s="56"/>
      <c r="P90" s="56"/>
      <c r="Q90" s="55"/>
      <c r="R90" s="66"/>
    </row>
    <row r="91" spans="1:18" ht="16.5" thickBot="1" x14ac:dyDescent="0.3">
      <c r="A91" s="188" t="s">
        <v>92</v>
      </c>
      <c r="B91" s="189"/>
      <c r="C91" s="79">
        <f t="shared" ref="C91:M91" si="68">SUM(C82:C90)</f>
        <v>0</v>
      </c>
      <c r="D91" s="79">
        <f t="shared" si="68"/>
        <v>0</v>
      </c>
      <c r="E91" s="79">
        <f t="shared" si="68"/>
        <v>0</v>
      </c>
      <c r="F91" s="79">
        <f t="shared" si="68"/>
        <v>0</v>
      </c>
      <c r="G91" s="79">
        <f t="shared" si="68"/>
        <v>0</v>
      </c>
      <c r="H91" s="79">
        <f t="shared" si="68"/>
        <v>0</v>
      </c>
      <c r="I91" s="79">
        <f t="shared" si="68"/>
        <v>0</v>
      </c>
      <c r="J91" s="79">
        <f t="shared" si="68"/>
        <v>0</v>
      </c>
      <c r="K91" s="79">
        <f t="shared" si="68"/>
        <v>0</v>
      </c>
      <c r="L91" s="79">
        <f t="shared" si="68"/>
        <v>0</v>
      </c>
      <c r="M91" s="79">
        <f t="shared" si="68"/>
        <v>0</v>
      </c>
      <c r="N91" s="80"/>
      <c r="O91" s="81"/>
      <c r="P91" s="81"/>
      <c r="Q91" s="79">
        <f>SUM(Q82:Q90)</f>
        <v>0</v>
      </c>
      <c r="R91" s="82">
        <f>SUM(R82:R90)</f>
        <v>0</v>
      </c>
    </row>
    <row r="92" spans="1:18" ht="15.75" x14ac:dyDescent="0.25">
      <c r="A92" s="23">
        <v>9</v>
      </c>
      <c r="B92" s="27" t="s">
        <v>175</v>
      </c>
      <c r="C92" s="102"/>
      <c r="D92" s="102"/>
      <c r="E92" s="102"/>
      <c r="F92" s="102"/>
      <c r="G92" s="102"/>
      <c r="H92" s="103"/>
      <c r="I92" s="103"/>
      <c r="J92" s="103"/>
      <c r="K92" s="103"/>
      <c r="L92" s="104"/>
      <c r="M92" s="63"/>
      <c r="N92" s="85"/>
      <c r="O92" s="86"/>
      <c r="P92" s="86"/>
      <c r="Q92" s="63"/>
      <c r="R92" s="66"/>
    </row>
    <row r="93" spans="1:18" ht="15.75" x14ac:dyDescent="0.25">
      <c r="A93" s="21" t="s">
        <v>1</v>
      </c>
      <c r="B93" s="25"/>
      <c r="C93" s="55"/>
      <c r="D93" s="55"/>
      <c r="E93" s="55"/>
      <c r="F93" s="55"/>
      <c r="G93" s="55">
        <f>+D93+E93+F93</f>
        <v>0</v>
      </c>
      <c r="H93" s="55"/>
      <c r="I93" s="55"/>
      <c r="J93" s="55"/>
      <c r="K93" s="55" t="e">
        <f>+#REF!+I93+J93</f>
        <v>#REF!</v>
      </c>
      <c r="L93" s="55">
        <f>+H93+I93+J93</f>
        <v>0</v>
      </c>
      <c r="M93" s="64">
        <f>G93-L93</f>
        <v>0</v>
      </c>
      <c r="N93" s="65">
        <f>IF(G93&gt;0,L93/G93,0)</f>
        <v>0</v>
      </c>
      <c r="O93" s="56">
        <v>0.1</v>
      </c>
      <c r="P93" s="56">
        <v>0.1</v>
      </c>
      <c r="Q93" s="55">
        <f>L93*P93</f>
        <v>0</v>
      </c>
      <c r="R93" s="66">
        <f>((I93+J93)*(100%-P93))+((O93-P93)*H93)</f>
        <v>0</v>
      </c>
    </row>
    <row r="94" spans="1:18" ht="15.75" x14ac:dyDescent="0.25">
      <c r="A94" s="21" t="s">
        <v>1</v>
      </c>
      <c r="B94" s="25"/>
      <c r="C94" s="55"/>
      <c r="D94" s="55"/>
      <c r="E94" s="55"/>
      <c r="F94" s="55"/>
      <c r="G94" s="55">
        <f>+D94+E94+F94</f>
        <v>0</v>
      </c>
      <c r="H94" s="55"/>
      <c r="I94" s="55"/>
      <c r="J94" s="55"/>
      <c r="K94" s="55" t="e">
        <f>+#REF!+I94+J94</f>
        <v>#REF!</v>
      </c>
      <c r="L94" s="55">
        <f>+H94+I94+J94</f>
        <v>0</v>
      </c>
      <c r="M94" s="64">
        <f>G94-L94</f>
        <v>0</v>
      </c>
      <c r="N94" s="65">
        <f>IF(G94&gt;0,L94/G94,0)</f>
        <v>0</v>
      </c>
      <c r="O94" s="56">
        <v>0.1</v>
      </c>
      <c r="P94" s="56">
        <v>0.1</v>
      </c>
      <c r="Q94" s="55">
        <f>L94*P94</f>
        <v>0</v>
      </c>
      <c r="R94" s="66">
        <f>((I94+J94)*(100%-P94))+((O94-P94)*H94)</f>
        <v>0</v>
      </c>
    </row>
    <row r="95" spans="1:18" ht="15.75" x14ac:dyDescent="0.25">
      <c r="A95" s="21" t="s">
        <v>1</v>
      </c>
      <c r="B95" s="25"/>
      <c r="C95" s="55"/>
      <c r="D95" s="55"/>
      <c r="E95" s="55"/>
      <c r="F95" s="55"/>
      <c r="G95" s="55">
        <f>+D95+E95+F95</f>
        <v>0</v>
      </c>
      <c r="H95" s="55"/>
      <c r="I95" s="55"/>
      <c r="J95" s="55"/>
      <c r="K95" s="55" t="e">
        <f>+#REF!+I95+J95</f>
        <v>#REF!</v>
      </c>
      <c r="L95" s="55">
        <f>+H95+I95+J95</f>
        <v>0</v>
      </c>
      <c r="M95" s="64">
        <f>G95-L95</f>
        <v>0</v>
      </c>
      <c r="N95" s="65">
        <f>IF(G95&gt;0,L95/G95,0)</f>
        <v>0</v>
      </c>
      <c r="O95" s="56">
        <v>0.1</v>
      </c>
      <c r="P95" s="56">
        <v>0.1</v>
      </c>
      <c r="Q95" s="55">
        <f>L95*P95</f>
        <v>0</v>
      </c>
      <c r="R95" s="66">
        <f>((I95+J95)*(100%-P95))+((O95-P95)*H95)</f>
        <v>0</v>
      </c>
    </row>
    <row r="96" spans="1:18" ht="15.75" x14ac:dyDescent="0.25">
      <c r="A96" s="21"/>
      <c r="B96" s="25"/>
      <c r="C96" s="55"/>
      <c r="D96" s="55"/>
      <c r="E96" s="55"/>
      <c r="F96" s="55"/>
      <c r="G96" s="55">
        <f>+D96+E96+F96</f>
        <v>0</v>
      </c>
      <c r="H96" s="55"/>
      <c r="I96" s="55"/>
      <c r="J96" s="55"/>
      <c r="K96" s="55" t="e">
        <f>+#REF!+I96+J96</f>
        <v>#REF!</v>
      </c>
      <c r="L96" s="55">
        <f>+H96+I96+J96</f>
        <v>0</v>
      </c>
      <c r="M96" s="64">
        <f>G96-L96</f>
        <v>0</v>
      </c>
      <c r="N96" s="65">
        <f>IF(G96&gt;0,L96/G96,0)</f>
        <v>0</v>
      </c>
      <c r="O96" s="56">
        <v>0.1</v>
      </c>
      <c r="P96" s="56">
        <v>0.1</v>
      </c>
      <c r="Q96" s="55">
        <f>L96*P96</f>
        <v>0</v>
      </c>
      <c r="R96" s="66">
        <f>((I96+J96)*(100%-P96))+((O96-P96)*H96)</f>
        <v>0</v>
      </c>
    </row>
    <row r="97" spans="1:18" ht="15.75" x14ac:dyDescent="0.25">
      <c r="A97" s="21" t="s">
        <v>1</v>
      </c>
      <c r="B97" s="25"/>
      <c r="C97" s="55"/>
      <c r="D97" s="55"/>
      <c r="E97" s="55"/>
      <c r="F97" s="55"/>
      <c r="G97" s="55">
        <f>+D97+E97+F97</f>
        <v>0</v>
      </c>
      <c r="H97" s="55"/>
      <c r="I97" s="55"/>
      <c r="J97" s="55"/>
      <c r="K97" s="55" t="e">
        <f>+#REF!+I97+J97</f>
        <v>#REF!</v>
      </c>
      <c r="L97" s="55">
        <f>+H97+I97+J97</f>
        <v>0</v>
      </c>
      <c r="M97" s="64">
        <f>G97-L97</f>
        <v>0</v>
      </c>
      <c r="N97" s="65">
        <f>IF(G97&gt;0,L97/G97,0)</f>
        <v>0</v>
      </c>
      <c r="O97" s="56">
        <v>0.1</v>
      </c>
      <c r="P97" s="56">
        <v>0.1</v>
      </c>
      <c r="Q97" s="55">
        <f>L97*P97</f>
        <v>0</v>
      </c>
      <c r="R97" s="66">
        <f>((I97+J97)*(100%-P97))+((O97-P97)*H97)</f>
        <v>0</v>
      </c>
    </row>
    <row r="98" spans="1:18" ht="15.75" x14ac:dyDescent="0.25">
      <c r="A98" s="21"/>
      <c r="B98" s="25" t="s">
        <v>83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64"/>
      <c r="N98" s="65"/>
      <c r="O98" s="56"/>
      <c r="P98" s="56"/>
      <c r="Q98" s="55"/>
      <c r="R98" s="66"/>
    </row>
    <row r="99" spans="1:18" ht="15.75" x14ac:dyDescent="0.25">
      <c r="A99" s="21"/>
      <c r="B99" s="25"/>
      <c r="C99" s="55"/>
      <c r="D99" s="55">
        <f>C99</f>
        <v>0</v>
      </c>
      <c r="E99" s="55"/>
      <c r="F99" s="55"/>
      <c r="G99" s="55">
        <f t="shared" ref="G99:G100" si="69">+D99+E99+F99</f>
        <v>0</v>
      </c>
      <c r="H99" s="55"/>
      <c r="I99" s="55"/>
      <c r="J99" s="55"/>
      <c r="K99" s="55" t="e">
        <f>+#REF!+I99+J99</f>
        <v>#REF!</v>
      </c>
      <c r="L99" s="55">
        <f t="shared" ref="L99:L100" si="70">+H99+I99+J99</f>
        <v>0</v>
      </c>
      <c r="M99" s="64">
        <f t="shared" ref="M99:M100" si="71">G99-L99</f>
        <v>0</v>
      </c>
      <c r="N99" s="65">
        <f t="shared" ref="N99:N100" si="72">IF(G99&gt;0,L99/G99,0)</f>
        <v>0</v>
      </c>
      <c r="O99" s="56">
        <v>0.1</v>
      </c>
      <c r="P99" s="56">
        <v>0.1</v>
      </c>
      <c r="Q99" s="55">
        <f t="shared" ref="Q99:Q100" si="73">L99*P99</f>
        <v>0</v>
      </c>
      <c r="R99" s="66">
        <f t="shared" ref="R99:R100" si="74">((I99+J99)*(100%-P99))+((O99-P99)*H99)</f>
        <v>0</v>
      </c>
    </row>
    <row r="100" spans="1:18" ht="15.75" x14ac:dyDescent="0.25">
      <c r="A100" s="21"/>
      <c r="B100" s="25"/>
      <c r="C100" s="55"/>
      <c r="D100" s="55">
        <f>C100</f>
        <v>0</v>
      </c>
      <c r="E100" s="55"/>
      <c r="F100" s="55"/>
      <c r="G100" s="55">
        <f t="shared" si="69"/>
        <v>0</v>
      </c>
      <c r="H100" s="55"/>
      <c r="I100" s="55"/>
      <c r="J100" s="55"/>
      <c r="K100" s="55" t="e">
        <f>+#REF!+I100+J100</f>
        <v>#REF!</v>
      </c>
      <c r="L100" s="55">
        <f t="shared" si="70"/>
        <v>0</v>
      </c>
      <c r="M100" s="64">
        <f t="shared" si="71"/>
        <v>0</v>
      </c>
      <c r="N100" s="65">
        <f t="shared" si="72"/>
        <v>0</v>
      </c>
      <c r="O100" s="56">
        <v>0.1</v>
      </c>
      <c r="P100" s="56">
        <v>0.1</v>
      </c>
      <c r="Q100" s="55">
        <f t="shared" si="73"/>
        <v>0</v>
      </c>
      <c r="R100" s="66">
        <f t="shared" si="74"/>
        <v>0</v>
      </c>
    </row>
    <row r="101" spans="1:18" ht="16.5" thickBot="1" x14ac:dyDescent="0.3">
      <c r="A101" s="21"/>
      <c r="B101" s="28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64"/>
      <c r="N101" s="65"/>
      <c r="O101" s="56"/>
      <c r="P101" s="56"/>
      <c r="Q101" s="55"/>
      <c r="R101" s="66"/>
    </row>
    <row r="102" spans="1:18" ht="16.5" thickBot="1" x14ac:dyDescent="0.3">
      <c r="A102" s="188" t="s">
        <v>93</v>
      </c>
      <c r="B102" s="189"/>
      <c r="C102" s="79">
        <f t="shared" ref="C102:M102" si="75">SUM(C92:C101)</f>
        <v>0</v>
      </c>
      <c r="D102" s="79">
        <f t="shared" si="75"/>
        <v>0</v>
      </c>
      <c r="E102" s="79">
        <f t="shared" si="75"/>
        <v>0</v>
      </c>
      <c r="F102" s="79">
        <f t="shared" si="75"/>
        <v>0</v>
      </c>
      <c r="G102" s="79">
        <f t="shared" si="75"/>
        <v>0</v>
      </c>
      <c r="H102" s="79">
        <f t="shared" si="75"/>
        <v>0</v>
      </c>
      <c r="I102" s="79">
        <f t="shared" si="75"/>
        <v>0</v>
      </c>
      <c r="J102" s="79">
        <f t="shared" si="75"/>
        <v>0</v>
      </c>
      <c r="K102" s="79" t="e">
        <f t="shared" si="75"/>
        <v>#REF!</v>
      </c>
      <c r="L102" s="79">
        <f t="shared" si="75"/>
        <v>0</v>
      </c>
      <c r="M102" s="79">
        <f t="shared" si="75"/>
        <v>0</v>
      </c>
      <c r="N102" s="80"/>
      <c r="O102" s="81"/>
      <c r="P102" s="81"/>
      <c r="Q102" s="79">
        <f>SUM(Q92:Q101)</f>
        <v>0</v>
      </c>
      <c r="R102" s="82">
        <f>SUM(R92:R101)</f>
        <v>0</v>
      </c>
    </row>
    <row r="103" spans="1:18" ht="15.75" x14ac:dyDescent="0.25">
      <c r="A103" s="23">
        <v>10</v>
      </c>
      <c r="B103" s="27" t="s">
        <v>176</v>
      </c>
      <c r="C103" s="55"/>
      <c r="D103" s="55"/>
      <c r="E103" s="55"/>
      <c r="F103" s="55"/>
      <c r="G103" s="55"/>
      <c r="H103" s="55"/>
      <c r="I103" s="63"/>
      <c r="J103" s="63"/>
      <c r="K103" s="63"/>
      <c r="L103" s="63"/>
      <c r="M103" s="63"/>
      <c r="N103" s="85"/>
      <c r="O103" s="86"/>
      <c r="P103" s="86"/>
      <c r="Q103" s="63"/>
      <c r="R103" s="66"/>
    </row>
    <row r="104" spans="1:18" ht="15.75" x14ac:dyDescent="0.25">
      <c r="A104" s="21" t="s">
        <v>1</v>
      </c>
      <c r="B104" s="25"/>
      <c r="C104" s="55"/>
      <c r="D104" s="55"/>
      <c r="E104" s="55"/>
      <c r="F104" s="55"/>
      <c r="G104" s="55">
        <f t="shared" ref="G104:G106" si="76">+D104+E104+F104</f>
        <v>0</v>
      </c>
      <c r="H104" s="55"/>
      <c r="I104" s="55"/>
      <c r="J104" s="55"/>
      <c r="K104" s="55" t="e">
        <f>+#REF!+I104+J104</f>
        <v>#REF!</v>
      </c>
      <c r="L104" s="55">
        <f t="shared" ref="L104:L106" si="77">+H104+I104+J104</f>
        <v>0</v>
      </c>
      <c r="M104" s="64">
        <f t="shared" ref="M104:M106" si="78">G104-L104</f>
        <v>0</v>
      </c>
      <c r="N104" s="65">
        <f t="shared" ref="N104:N106" si="79">IF(G104&gt;0,L104/G104,0)</f>
        <v>0</v>
      </c>
      <c r="O104" s="56">
        <v>0.1</v>
      </c>
      <c r="P104" s="56">
        <v>0.1</v>
      </c>
      <c r="Q104" s="55">
        <f t="shared" ref="Q104:Q106" si="80">L104*P104</f>
        <v>0</v>
      </c>
      <c r="R104" s="66">
        <f t="shared" ref="R104:R106" si="81">((I104+J104)*(100%-P104))+((O104-P104)*H104)</f>
        <v>0</v>
      </c>
    </row>
    <row r="105" spans="1:18" ht="15.75" x14ac:dyDescent="0.25">
      <c r="A105" s="21" t="s">
        <v>1</v>
      </c>
      <c r="B105" s="25"/>
      <c r="C105" s="55"/>
      <c r="D105" s="55"/>
      <c r="E105" s="55"/>
      <c r="F105" s="55"/>
      <c r="G105" s="55">
        <f t="shared" si="76"/>
        <v>0</v>
      </c>
      <c r="H105" s="55"/>
      <c r="I105" s="55"/>
      <c r="J105" s="55"/>
      <c r="K105" s="55" t="e">
        <f>+#REF!+I105+J105</f>
        <v>#REF!</v>
      </c>
      <c r="L105" s="55">
        <f t="shared" si="77"/>
        <v>0</v>
      </c>
      <c r="M105" s="64">
        <f t="shared" si="78"/>
        <v>0</v>
      </c>
      <c r="N105" s="65">
        <f t="shared" si="79"/>
        <v>0</v>
      </c>
      <c r="O105" s="56">
        <v>0.1</v>
      </c>
      <c r="P105" s="56">
        <v>0.1</v>
      </c>
      <c r="Q105" s="55">
        <f t="shared" si="80"/>
        <v>0</v>
      </c>
      <c r="R105" s="66">
        <f t="shared" si="81"/>
        <v>0</v>
      </c>
    </row>
    <row r="106" spans="1:18" ht="15.75" x14ac:dyDescent="0.25">
      <c r="A106" s="21" t="s">
        <v>1</v>
      </c>
      <c r="B106" s="25"/>
      <c r="C106" s="55"/>
      <c r="D106" s="55"/>
      <c r="E106" s="55"/>
      <c r="F106" s="55"/>
      <c r="G106" s="55">
        <f t="shared" si="76"/>
        <v>0</v>
      </c>
      <c r="H106" s="55"/>
      <c r="I106" s="55"/>
      <c r="J106" s="55"/>
      <c r="K106" s="55" t="e">
        <f>+#REF!+I106+J106</f>
        <v>#REF!</v>
      </c>
      <c r="L106" s="55">
        <f t="shared" si="77"/>
        <v>0</v>
      </c>
      <c r="M106" s="64">
        <f t="shared" si="78"/>
        <v>0</v>
      </c>
      <c r="N106" s="65">
        <f t="shared" si="79"/>
        <v>0</v>
      </c>
      <c r="O106" s="56">
        <v>0.1</v>
      </c>
      <c r="P106" s="56">
        <v>0.1</v>
      </c>
      <c r="Q106" s="55">
        <f t="shared" si="80"/>
        <v>0</v>
      </c>
      <c r="R106" s="66">
        <f t="shared" si="81"/>
        <v>0</v>
      </c>
    </row>
    <row r="107" spans="1:18" ht="15.75" x14ac:dyDescent="0.25">
      <c r="A107" s="21" t="s">
        <v>1</v>
      </c>
      <c r="B107" s="25" t="s">
        <v>83</v>
      </c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64"/>
      <c r="N107" s="65"/>
      <c r="O107" s="56"/>
      <c r="P107" s="56"/>
      <c r="Q107" s="55"/>
      <c r="R107" s="66"/>
    </row>
    <row r="108" spans="1:18" ht="15.75" x14ac:dyDescent="0.25">
      <c r="A108" s="21"/>
      <c r="B108" s="25"/>
      <c r="C108" s="55"/>
      <c r="D108" s="55">
        <f>C108</f>
        <v>0</v>
      </c>
      <c r="E108" s="55"/>
      <c r="F108" s="55"/>
      <c r="G108" s="55">
        <f t="shared" ref="G108:G109" si="82">+D108+E108+F108</f>
        <v>0</v>
      </c>
      <c r="H108" s="55"/>
      <c r="I108" s="55"/>
      <c r="J108" s="55"/>
      <c r="K108" s="55" t="e">
        <f>+#REF!+I108+J108</f>
        <v>#REF!</v>
      </c>
      <c r="L108" s="55">
        <f t="shared" ref="L108:L109" si="83">+H108+I108+J108</f>
        <v>0</v>
      </c>
      <c r="M108" s="64">
        <f t="shared" ref="M108:M109" si="84">G108-L108</f>
        <v>0</v>
      </c>
      <c r="N108" s="65">
        <f t="shared" ref="N108:N109" si="85">IF(G108&gt;0,L108/G108,0)</f>
        <v>0</v>
      </c>
      <c r="O108" s="56">
        <v>0.1</v>
      </c>
      <c r="P108" s="56">
        <v>0.1</v>
      </c>
      <c r="Q108" s="55">
        <f t="shared" ref="Q108:Q109" si="86">L108*P108</f>
        <v>0</v>
      </c>
      <c r="R108" s="66">
        <f t="shared" ref="R108:R109" si="87">((I108+J108)*(100%-P108))+((O108-P108)*H108)</f>
        <v>0</v>
      </c>
    </row>
    <row r="109" spans="1:18" ht="15.75" x14ac:dyDescent="0.25">
      <c r="A109" s="21" t="s">
        <v>1</v>
      </c>
      <c r="B109" s="25"/>
      <c r="C109" s="55"/>
      <c r="D109" s="55">
        <f>C109</f>
        <v>0</v>
      </c>
      <c r="E109" s="55"/>
      <c r="F109" s="55"/>
      <c r="G109" s="55">
        <f t="shared" si="82"/>
        <v>0</v>
      </c>
      <c r="H109" s="55"/>
      <c r="I109" s="55"/>
      <c r="J109" s="55"/>
      <c r="K109" s="55" t="e">
        <f>+#REF!+I109+J109</f>
        <v>#REF!</v>
      </c>
      <c r="L109" s="55">
        <f t="shared" si="83"/>
        <v>0</v>
      </c>
      <c r="M109" s="64">
        <f t="shared" si="84"/>
        <v>0</v>
      </c>
      <c r="N109" s="65">
        <f t="shared" si="85"/>
        <v>0</v>
      </c>
      <c r="O109" s="56">
        <v>0.1</v>
      </c>
      <c r="P109" s="56">
        <v>0.1</v>
      </c>
      <c r="Q109" s="55">
        <f t="shared" si="86"/>
        <v>0</v>
      </c>
      <c r="R109" s="66">
        <f t="shared" si="87"/>
        <v>0</v>
      </c>
    </row>
    <row r="110" spans="1:18" ht="16.5" thickBot="1" x14ac:dyDescent="0.3">
      <c r="A110" s="21"/>
      <c r="B110" s="28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64"/>
      <c r="N110" s="65"/>
      <c r="O110" s="56"/>
      <c r="P110" s="56"/>
      <c r="Q110" s="55"/>
      <c r="R110" s="66"/>
    </row>
    <row r="111" spans="1:18" ht="16.5" thickBot="1" x14ac:dyDescent="0.3">
      <c r="A111" s="188" t="s">
        <v>94</v>
      </c>
      <c r="B111" s="189"/>
      <c r="C111" s="79">
        <f t="shared" ref="C111:M111" si="88">SUM(C103:C110)</f>
        <v>0</v>
      </c>
      <c r="D111" s="79">
        <f t="shared" si="88"/>
        <v>0</v>
      </c>
      <c r="E111" s="79">
        <f t="shared" si="88"/>
        <v>0</v>
      </c>
      <c r="F111" s="79">
        <f t="shared" si="88"/>
        <v>0</v>
      </c>
      <c r="G111" s="79">
        <f t="shared" si="88"/>
        <v>0</v>
      </c>
      <c r="H111" s="79">
        <f t="shared" si="88"/>
        <v>0</v>
      </c>
      <c r="I111" s="79">
        <f t="shared" si="88"/>
        <v>0</v>
      </c>
      <c r="J111" s="79">
        <f t="shared" si="88"/>
        <v>0</v>
      </c>
      <c r="K111" s="79" t="e">
        <f t="shared" si="88"/>
        <v>#REF!</v>
      </c>
      <c r="L111" s="79">
        <f t="shared" si="88"/>
        <v>0</v>
      </c>
      <c r="M111" s="79">
        <f t="shared" si="88"/>
        <v>0</v>
      </c>
      <c r="N111" s="80"/>
      <c r="O111" s="81"/>
      <c r="P111" s="81"/>
      <c r="Q111" s="79">
        <f>SUM(Q103:Q110)</f>
        <v>0</v>
      </c>
      <c r="R111" s="82">
        <f>SUM(R103:R110)</f>
        <v>0</v>
      </c>
    </row>
    <row r="112" spans="1:18" ht="15.75" x14ac:dyDescent="0.25">
      <c r="A112" s="23">
        <v>11</v>
      </c>
      <c r="B112" s="27" t="s">
        <v>177</v>
      </c>
      <c r="C112" s="55"/>
      <c r="D112" s="55"/>
      <c r="E112" s="55"/>
      <c r="F112" s="55"/>
      <c r="G112" s="55"/>
      <c r="H112" s="55"/>
      <c r="I112" s="63"/>
      <c r="J112" s="63"/>
      <c r="K112" s="63"/>
      <c r="L112" s="63"/>
      <c r="M112" s="63"/>
      <c r="N112" s="85"/>
      <c r="O112" s="86"/>
      <c r="P112" s="86"/>
      <c r="Q112" s="63"/>
      <c r="R112" s="66"/>
    </row>
    <row r="113" spans="1:18" ht="15.75" x14ac:dyDescent="0.25">
      <c r="A113" s="23"/>
      <c r="B113" s="25"/>
      <c r="C113" s="55"/>
      <c r="D113" s="55"/>
      <c r="E113" s="55"/>
      <c r="F113" s="55"/>
      <c r="G113" s="55">
        <f>+D113+E113+F113</f>
        <v>0</v>
      </c>
      <c r="H113" s="55"/>
      <c r="I113" s="55"/>
      <c r="J113" s="55"/>
      <c r="K113" s="55" t="e">
        <f>+#REF!+I113+J113</f>
        <v>#REF!</v>
      </c>
      <c r="L113" s="55">
        <f>+H113+I113+J113</f>
        <v>0</v>
      </c>
      <c r="M113" s="64">
        <f>G113-L113</f>
        <v>0</v>
      </c>
      <c r="N113" s="65">
        <f>IF(G113&gt;0,L113/G113,0)</f>
        <v>0</v>
      </c>
      <c r="O113" s="56">
        <v>0.1</v>
      </c>
      <c r="P113" s="56">
        <v>0.1</v>
      </c>
      <c r="Q113" s="55">
        <f>L113*P113</f>
        <v>0</v>
      </c>
      <c r="R113" s="66">
        <f>((I113+J113)*(100%-P113))+((O113-P113)*H113)</f>
        <v>0</v>
      </c>
    </row>
    <row r="114" spans="1:18" ht="15.75" x14ac:dyDescent="0.25">
      <c r="A114" s="23"/>
      <c r="B114" s="25"/>
      <c r="C114" s="55"/>
      <c r="D114" s="55"/>
      <c r="E114" s="55"/>
      <c r="F114" s="55"/>
      <c r="G114" s="55">
        <f>+D114+E114+F114</f>
        <v>0</v>
      </c>
      <c r="H114" s="55"/>
      <c r="I114" s="55"/>
      <c r="J114" s="55"/>
      <c r="K114" s="55"/>
      <c r="L114" s="55">
        <f>+H114+I114+J114</f>
        <v>0</v>
      </c>
      <c r="M114" s="64">
        <f>G114-L114</f>
        <v>0</v>
      </c>
      <c r="N114" s="65">
        <f>IF(G114&gt;0,L114/G114,0)</f>
        <v>0</v>
      </c>
      <c r="O114" s="56">
        <v>0.1</v>
      </c>
      <c r="P114" s="56">
        <v>0.1</v>
      </c>
      <c r="Q114" s="55">
        <f>L114*P114</f>
        <v>0</v>
      </c>
      <c r="R114" s="66">
        <f>((I114+J114)*(100%-P114))+((O114-P114)*H114)</f>
        <v>0</v>
      </c>
    </row>
    <row r="115" spans="1:18" ht="15.75" x14ac:dyDescent="0.25">
      <c r="A115" s="23"/>
      <c r="B115" s="25" t="s">
        <v>83</v>
      </c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64"/>
      <c r="N115" s="65"/>
      <c r="O115" s="56"/>
      <c r="P115" s="56"/>
      <c r="Q115" s="55"/>
      <c r="R115" s="66"/>
    </row>
    <row r="116" spans="1:18" ht="15.75" x14ac:dyDescent="0.25">
      <c r="A116" s="23"/>
      <c r="B116" s="25"/>
      <c r="C116" s="55"/>
      <c r="D116" s="55">
        <f>C116</f>
        <v>0</v>
      </c>
      <c r="E116" s="55"/>
      <c r="F116" s="55"/>
      <c r="G116" s="55">
        <f t="shared" ref="G116" si="89">+D116+E116+F116</f>
        <v>0</v>
      </c>
      <c r="H116" s="55"/>
      <c r="I116" s="55"/>
      <c r="J116" s="55"/>
      <c r="K116" s="55"/>
      <c r="L116" s="55">
        <f t="shared" ref="L116" si="90">+H116+I116+J116</f>
        <v>0</v>
      </c>
      <c r="M116" s="64">
        <f t="shared" ref="M116" si="91">G116-L116</f>
        <v>0</v>
      </c>
      <c r="N116" s="65">
        <f t="shared" ref="N116" si="92">IF(G116&gt;0,L116/G116,0)</f>
        <v>0</v>
      </c>
      <c r="O116" s="56">
        <v>0.1</v>
      </c>
      <c r="P116" s="56">
        <v>0.1</v>
      </c>
      <c r="Q116" s="55">
        <f t="shared" ref="Q116" si="93">L116*P116</f>
        <v>0</v>
      </c>
      <c r="R116" s="66">
        <f t="shared" ref="R116" si="94">((I116+J116)*(100%-P116))+((O116-P116)*H116)</f>
        <v>0</v>
      </c>
    </row>
    <row r="117" spans="1:18" ht="16.5" thickBot="1" x14ac:dyDescent="0.3">
      <c r="A117" s="21"/>
      <c r="B117" s="28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64"/>
      <c r="N117" s="65"/>
      <c r="O117" s="56"/>
      <c r="P117" s="56"/>
      <c r="Q117" s="55"/>
      <c r="R117" s="66"/>
    </row>
    <row r="118" spans="1:18" ht="16.5" thickBot="1" x14ac:dyDescent="0.3">
      <c r="A118" s="188" t="s">
        <v>95</v>
      </c>
      <c r="B118" s="189"/>
      <c r="C118" s="79">
        <f t="shared" ref="C118:M118" si="95">SUM(C112:C117)</f>
        <v>0</v>
      </c>
      <c r="D118" s="79">
        <f t="shared" si="95"/>
        <v>0</v>
      </c>
      <c r="E118" s="79">
        <f t="shared" si="95"/>
        <v>0</v>
      </c>
      <c r="F118" s="79">
        <f t="shared" si="95"/>
        <v>0</v>
      </c>
      <c r="G118" s="79">
        <f t="shared" si="95"/>
        <v>0</v>
      </c>
      <c r="H118" s="79">
        <f t="shared" si="95"/>
        <v>0</v>
      </c>
      <c r="I118" s="79">
        <f t="shared" si="95"/>
        <v>0</v>
      </c>
      <c r="J118" s="79">
        <f t="shared" si="95"/>
        <v>0</v>
      </c>
      <c r="K118" s="79" t="e">
        <f t="shared" si="95"/>
        <v>#REF!</v>
      </c>
      <c r="L118" s="79">
        <f t="shared" si="95"/>
        <v>0</v>
      </c>
      <c r="M118" s="79">
        <f t="shared" si="95"/>
        <v>0</v>
      </c>
      <c r="N118" s="80"/>
      <c r="O118" s="81"/>
      <c r="P118" s="81"/>
      <c r="Q118" s="79">
        <f>SUM(Q112:Q117)</f>
        <v>0</v>
      </c>
      <c r="R118" s="82">
        <f>SUM(R112:R117)</f>
        <v>0</v>
      </c>
    </row>
    <row r="119" spans="1:18" ht="15.75" x14ac:dyDescent="0.25">
      <c r="A119" s="23">
        <v>12</v>
      </c>
      <c r="B119" s="27" t="s">
        <v>178</v>
      </c>
      <c r="C119" s="55"/>
      <c r="D119" s="55"/>
      <c r="E119" s="55"/>
      <c r="F119" s="55"/>
      <c r="G119" s="55"/>
      <c r="H119" s="55"/>
      <c r="I119" s="63"/>
      <c r="J119" s="63"/>
      <c r="K119" s="63"/>
      <c r="L119" s="63"/>
      <c r="M119" s="63"/>
      <c r="N119" s="85"/>
      <c r="O119" s="86"/>
      <c r="P119" s="86"/>
      <c r="Q119" s="63"/>
      <c r="R119" s="66"/>
    </row>
    <row r="120" spans="1:18" ht="15.75" x14ac:dyDescent="0.25">
      <c r="A120" s="21" t="s">
        <v>1</v>
      </c>
      <c r="B120" s="25"/>
      <c r="C120" s="55"/>
      <c r="D120" s="55"/>
      <c r="E120" s="55"/>
      <c r="F120" s="55"/>
      <c r="G120" s="55">
        <f>+D120+E120+F120</f>
        <v>0</v>
      </c>
      <c r="H120" s="55"/>
      <c r="I120" s="55"/>
      <c r="J120" s="55"/>
      <c r="K120" s="55" t="e">
        <f>+#REF!+I120+J120</f>
        <v>#REF!</v>
      </c>
      <c r="L120" s="55">
        <f>+H120+I120+J120</f>
        <v>0</v>
      </c>
      <c r="M120" s="64">
        <f>G120-L120</f>
        <v>0</v>
      </c>
      <c r="N120" s="65">
        <f>IF(G120&gt;0,L120/G120,0)</f>
        <v>0</v>
      </c>
      <c r="O120" s="56">
        <v>0.1</v>
      </c>
      <c r="P120" s="56">
        <v>0.1</v>
      </c>
      <c r="Q120" s="55">
        <f>L120*P120</f>
        <v>0</v>
      </c>
      <c r="R120" s="66">
        <f>((I120+J120)*(100%-P120))+((O120-P120)*H120)</f>
        <v>0</v>
      </c>
    </row>
    <row r="121" spans="1:18" ht="15.75" x14ac:dyDescent="0.25">
      <c r="A121" s="21"/>
      <c r="B121" s="25"/>
      <c r="C121" s="55"/>
      <c r="D121" s="55"/>
      <c r="E121" s="55"/>
      <c r="F121" s="55"/>
      <c r="G121" s="55">
        <f>+D121+E121+F121</f>
        <v>0</v>
      </c>
      <c r="H121" s="55"/>
      <c r="I121" s="55"/>
      <c r="J121" s="55"/>
      <c r="K121" s="55"/>
      <c r="L121" s="55">
        <f>+H121+I121+J121</f>
        <v>0</v>
      </c>
      <c r="M121" s="64">
        <f>G121-L121</f>
        <v>0</v>
      </c>
      <c r="N121" s="65">
        <f>IF(G121&gt;0,L121/G121,0)</f>
        <v>0</v>
      </c>
      <c r="O121" s="56">
        <v>0.1</v>
      </c>
      <c r="P121" s="56">
        <v>0.1</v>
      </c>
      <c r="Q121" s="55">
        <f>L121*P121</f>
        <v>0</v>
      </c>
      <c r="R121" s="66">
        <f>((I121+J121)*(100%-P121))+((O121-P121)*H121)</f>
        <v>0</v>
      </c>
    </row>
    <row r="122" spans="1:18" ht="15.75" x14ac:dyDescent="0.25">
      <c r="A122" s="21"/>
      <c r="B122" s="25" t="s">
        <v>83</v>
      </c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64"/>
      <c r="N122" s="65"/>
      <c r="O122" s="56"/>
      <c r="P122" s="56"/>
      <c r="Q122" s="55"/>
      <c r="R122" s="66"/>
    </row>
    <row r="123" spans="1:18" ht="15.75" x14ac:dyDescent="0.25">
      <c r="A123" s="21"/>
      <c r="B123" s="25"/>
      <c r="C123" s="55"/>
      <c r="D123" s="55">
        <f>C123</f>
        <v>0</v>
      </c>
      <c r="E123" s="55"/>
      <c r="F123" s="55"/>
      <c r="G123" s="55">
        <f t="shared" ref="G123:G124" si="96">+D123+E123+F123</f>
        <v>0</v>
      </c>
      <c r="H123" s="55"/>
      <c r="I123" s="55"/>
      <c r="J123" s="55"/>
      <c r="K123" s="55"/>
      <c r="L123" s="55">
        <f t="shared" ref="L123:L124" si="97">+H123+I123+J123</f>
        <v>0</v>
      </c>
      <c r="M123" s="64">
        <f t="shared" ref="M123:M124" si="98">G123-L123</f>
        <v>0</v>
      </c>
      <c r="N123" s="65">
        <f t="shared" ref="N123:N124" si="99">IF(G123&gt;0,L123/G123,0)</f>
        <v>0</v>
      </c>
      <c r="O123" s="56">
        <v>0.1</v>
      </c>
      <c r="P123" s="56">
        <v>0.1</v>
      </c>
      <c r="Q123" s="55">
        <f t="shared" ref="Q123:Q124" si="100">L123*P123</f>
        <v>0</v>
      </c>
      <c r="R123" s="66">
        <f t="shared" ref="R123:R124" si="101">((I123+J123)*(100%-P123))+((O123-P123)*H123)</f>
        <v>0</v>
      </c>
    </row>
    <row r="124" spans="1:18" ht="15.75" x14ac:dyDescent="0.25">
      <c r="A124" s="21"/>
      <c r="B124" s="25"/>
      <c r="C124" s="55"/>
      <c r="D124" s="55">
        <f>C124</f>
        <v>0</v>
      </c>
      <c r="E124" s="55"/>
      <c r="F124" s="55"/>
      <c r="G124" s="55">
        <f t="shared" si="96"/>
        <v>0</v>
      </c>
      <c r="H124" s="55"/>
      <c r="I124" s="55"/>
      <c r="J124" s="55"/>
      <c r="K124" s="55"/>
      <c r="L124" s="55">
        <f t="shared" si="97"/>
        <v>0</v>
      </c>
      <c r="M124" s="64">
        <f t="shared" si="98"/>
        <v>0</v>
      </c>
      <c r="N124" s="65">
        <f t="shared" si="99"/>
        <v>0</v>
      </c>
      <c r="O124" s="56">
        <v>0.1</v>
      </c>
      <c r="P124" s="56">
        <v>0.1</v>
      </c>
      <c r="Q124" s="55">
        <f t="shared" si="100"/>
        <v>0</v>
      </c>
      <c r="R124" s="66">
        <f t="shared" si="101"/>
        <v>0</v>
      </c>
    </row>
    <row r="125" spans="1:18" ht="16.5" thickBot="1" x14ac:dyDescent="0.3">
      <c r="A125" s="21"/>
      <c r="B125" s="28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64"/>
      <c r="N125" s="65"/>
      <c r="O125" s="56"/>
      <c r="P125" s="56"/>
      <c r="Q125" s="55"/>
      <c r="R125" s="66"/>
    </row>
    <row r="126" spans="1:18" ht="16.5" thickBot="1" x14ac:dyDescent="0.3">
      <c r="A126" s="188" t="s">
        <v>96</v>
      </c>
      <c r="B126" s="189"/>
      <c r="C126" s="79">
        <f t="shared" ref="C126:M126" si="102">SUM(C119:C125)</f>
        <v>0</v>
      </c>
      <c r="D126" s="79">
        <f t="shared" si="102"/>
        <v>0</v>
      </c>
      <c r="E126" s="79">
        <f t="shared" si="102"/>
        <v>0</v>
      </c>
      <c r="F126" s="79">
        <f t="shared" si="102"/>
        <v>0</v>
      </c>
      <c r="G126" s="79">
        <f t="shared" si="102"/>
        <v>0</v>
      </c>
      <c r="H126" s="79">
        <f t="shared" si="102"/>
        <v>0</v>
      </c>
      <c r="I126" s="79">
        <f t="shared" si="102"/>
        <v>0</v>
      </c>
      <c r="J126" s="79">
        <f t="shared" si="102"/>
        <v>0</v>
      </c>
      <c r="K126" s="79" t="e">
        <f t="shared" si="102"/>
        <v>#REF!</v>
      </c>
      <c r="L126" s="79">
        <f t="shared" si="102"/>
        <v>0</v>
      </c>
      <c r="M126" s="79">
        <f t="shared" si="102"/>
        <v>0</v>
      </c>
      <c r="N126" s="80"/>
      <c r="O126" s="81"/>
      <c r="P126" s="81"/>
      <c r="Q126" s="79">
        <f>SUM(Q119:Q125)</f>
        <v>0</v>
      </c>
      <c r="R126" s="82">
        <f>SUM(R119:R125)</f>
        <v>0</v>
      </c>
    </row>
    <row r="127" spans="1:18" ht="15.75" x14ac:dyDescent="0.25">
      <c r="A127" s="23">
        <v>13</v>
      </c>
      <c r="B127" s="27" t="s">
        <v>179</v>
      </c>
      <c r="C127" s="55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85"/>
      <c r="O127" s="86"/>
      <c r="P127" s="86"/>
      <c r="Q127" s="63"/>
      <c r="R127" s="66"/>
    </row>
    <row r="128" spans="1:18" ht="15.75" x14ac:dyDescent="0.25">
      <c r="A128" s="23"/>
      <c r="B128" s="25" t="s">
        <v>1</v>
      </c>
      <c r="C128" s="55"/>
      <c r="D128" s="55"/>
      <c r="E128" s="55"/>
      <c r="F128" s="55"/>
      <c r="G128" s="55">
        <f>+D128+E128+F128</f>
        <v>0</v>
      </c>
      <c r="H128" s="55"/>
      <c r="I128" s="55"/>
      <c r="J128" s="55"/>
      <c r="K128" s="55" t="e">
        <f>+#REF!+I128+J128</f>
        <v>#REF!</v>
      </c>
      <c r="L128" s="55">
        <f>+H128+I128+J128</f>
        <v>0</v>
      </c>
      <c r="M128" s="64">
        <f>G128-L128</f>
        <v>0</v>
      </c>
      <c r="N128" s="65">
        <f>IF(G128&gt;0,L128/G128,0)</f>
        <v>0</v>
      </c>
      <c r="O128" s="56">
        <v>0.1</v>
      </c>
      <c r="P128" s="56">
        <v>0.1</v>
      </c>
      <c r="Q128" s="55">
        <f>L128*P128</f>
        <v>0</v>
      </c>
      <c r="R128" s="66">
        <f>((I128+J128)*(100%-P128))+((O128-P128)*H128)</f>
        <v>0</v>
      </c>
    </row>
    <row r="129" spans="1:18" ht="15.75" x14ac:dyDescent="0.25">
      <c r="A129" s="23"/>
      <c r="B129" s="25"/>
      <c r="C129" s="55"/>
      <c r="D129" s="55"/>
      <c r="E129" s="55"/>
      <c r="F129" s="55"/>
      <c r="G129" s="55">
        <f>+D129+E129+F129</f>
        <v>0</v>
      </c>
      <c r="H129" s="55"/>
      <c r="I129" s="55"/>
      <c r="J129" s="55"/>
      <c r="K129" s="55"/>
      <c r="L129" s="55">
        <f>+H129+I129+J129</f>
        <v>0</v>
      </c>
      <c r="M129" s="64">
        <f>G129-L129</f>
        <v>0</v>
      </c>
      <c r="N129" s="65">
        <f>IF(G129&gt;0,L129/G129,0)</f>
        <v>0</v>
      </c>
      <c r="O129" s="56">
        <v>0.1</v>
      </c>
      <c r="P129" s="56">
        <v>0.1</v>
      </c>
      <c r="Q129" s="55">
        <f>L129*P129</f>
        <v>0</v>
      </c>
      <c r="R129" s="66">
        <f>((I129+J129)*(100%-P129))+((O129-P129)*H129)</f>
        <v>0</v>
      </c>
    </row>
    <row r="130" spans="1:18" ht="15.75" x14ac:dyDescent="0.25">
      <c r="A130" s="23"/>
      <c r="B130" s="25" t="s">
        <v>83</v>
      </c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64"/>
      <c r="N130" s="65"/>
      <c r="O130" s="56"/>
      <c r="P130" s="56"/>
      <c r="Q130" s="55"/>
      <c r="R130" s="66"/>
    </row>
    <row r="131" spans="1:18" ht="15.75" x14ac:dyDescent="0.25">
      <c r="A131" s="23"/>
      <c r="B131" s="25"/>
      <c r="C131" s="55"/>
      <c r="D131" s="55">
        <f>C131</f>
        <v>0</v>
      </c>
      <c r="E131" s="55"/>
      <c r="F131" s="55"/>
      <c r="G131" s="55">
        <f t="shared" ref="G131:G132" si="103">+D131+E131+F131</f>
        <v>0</v>
      </c>
      <c r="H131" s="55"/>
      <c r="I131" s="55"/>
      <c r="J131" s="55"/>
      <c r="K131" s="55"/>
      <c r="L131" s="55">
        <f t="shared" ref="L131" si="104">+H131+I131+J131</f>
        <v>0</v>
      </c>
      <c r="M131" s="64">
        <f t="shared" ref="M131" si="105">G131-L131</f>
        <v>0</v>
      </c>
      <c r="N131" s="65">
        <f t="shared" ref="N131" si="106">IF(G131&gt;0,L131/G131,0)</f>
        <v>0</v>
      </c>
      <c r="O131" s="56">
        <v>0.1</v>
      </c>
      <c r="P131" s="56">
        <v>0.1</v>
      </c>
      <c r="Q131" s="55">
        <f t="shared" ref="Q131" si="107">L131*P131</f>
        <v>0</v>
      </c>
      <c r="R131" s="66">
        <f t="shared" ref="R131" si="108">((I131+J131)*(100%-P131))+((O131-P131)*H131)</f>
        <v>0</v>
      </c>
    </row>
    <row r="132" spans="1:18" ht="15.75" x14ac:dyDescent="0.25">
      <c r="A132" s="23"/>
      <c r="B132" s="25"/>
      <c r="C132" s="55"/>
      <c r="D132" s="55">
        <f>C132</f>
        <v>0</v>
      </c>
      <c r="E132" s="55"/>
      <c r="F132" s="55"/>
      <c r="G132" s="55">
        <f t="shared" si="103"/>
        <v>0</v>
      </c>
      <c r="H132" s="55"/>
      <c r="I132" s="55"/>
      <c r="J132" s="55"/>
      <c r="K132" s="55"/>
      <c r="L132" s="55">
        <f t="shared" ref="L132" si="109">+H132+I132+J132</f>
        <v>0</v>
      </c>
      <c r="M132" s="64">
        <f t="shared" ref="M132" si="110">G132-L132</f>
        <v>0</v>
      </c>
      <c r="N132" s="65">
        <f t="shared" ref="N132" si="111">IF(G132&gt;0,L132/G132,0)</f>
        <v>0</v>
      </c>
      <c r="O132" s="56">
        <v>0.1</v>
      </c>
      <c r="P132" s="56">
        <v>0.1</v>
      </c>
      <c r="Q132" s="55">
        <f t="shared" ref="Q132" si="112">L132*P132</f>
        <v>0</v>
      </c>
      <c r="R132" s="66">
        <f t="shared" ref="R132" si="113">((I132+J132)*(100%-P132))+((O132-P132)*H132)</f>
        <v>0</v>
      </c>
    </row>
    <row r="133" spans="1:18" ht="16.5" thickBot="1" x14ac:dyDescent="0.3">
      <c r="A133" s="21"/>
      <c r="B133" s="28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64"/>
      <c r="N133" s="65"/>
      <c r="O133" s="56"/>
      <c r="P133" s="56"/>
      <c r="Q133" s="55"/>
      <c r="R133" s="66"/>
    </row>
    <row r="134" spans="1:18" ht="16.5" thickBot="1" x14ac:dyDescent="0.3">
      <c r="A134" s="188" t="s">
        <v>97</v>
      </c>
      <c r="B134" s="189"/>
      <c r="C134" s="79">
        <f t="shared" ref="C134:M134" si="114">SUM(C127:C133)</f>
        <v>0</v>
      </c>
      <c r="D134" s="79">
        <f t="shared" si="114"/>
        <v>0</v>
      </c>
      <c r="E134" s="79">
        <f t="shared" si="114"/>
        <v>0</v>
      </c>
      <c r="F134" s="79">
        <f t="shared" si="114"/>
        <v>0</v>
      </c>
      <c r="G134" s="79">
        <f t="shared" si="114"/>
        <v>0</v>
      </c>
      <c r="H134" s="79">
        <f t="shared" si="114"/>
        <v>0</v>
      </c>
      <c r="I134" s="79">
        <f t="shared" si="114"/>
        <v>0</v>
      </c>
      <c r="J134" s="79">
        <f t="shared" si="114"/>
        <v>0</v>
      </c>
      <c r="K134" s="79" t="e">
        <f t="shared" si="114"/>
        <v>#REF!</v>
      </c>
      <c r="L134" s="79">
        <f t="shared" si="114"/>
        <v>0</v>
      </c>
      <c r="M134" s="79">
        <f t="shared" si="114"/>
        <v>0</v>
      </c>
      <c r="N134" s="80"/>
      <c r="O134" s="81"/>
      <c r="P134" s="81"/>
      <c r="Q134" s="79">
        <f>SUM(Q127:Q133)</f>
        <v>0</v>
      </c>
      <c r="R134" s="82">
        <f>SUM(R127:R133)</f>
        <v>0</v>
      </c>
    </row>
    <row r="135" spans="1:18" ht="15.75" x14ac:dyDescent="0.25">
      <c r="A135" s="23">
        <v>14</v>
      </c>
      <c r="B135" s="27" t="s">
        <v>180</v>
      </c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65"/>
      <c r="O135" s="56"/>
      <c r="P135" s="56"/>
      <c r="Q135" s="55"/>
      <c r="R135" s="66"/>
    </row>
    <row r="136" spans="1:18" ht="15.75" x14ac:dyDescent="0.25">
      <c r="A136" s="23"/>
      <c r="B136" s="25"/>
      <c r="C136" s="55"/>
      <c r="D136" s="55"/>
      <c r="E136" s="55"/>
      <c r="F136" s="55"/>
      <c r="G136" s="55">
        <f>+D136+E136+F136</f>
        <v>0</v>
      </c>
      <c r="H136" s="55"/>
      <c r="I136" s="55"/>
      <c r="J136" s="55"/>
      <c r="K136" s="55"/>
      <c r="L136" s="55">
        <f>+H136+I136+J136</f>
        <v>0</v>
      </c>
      <c r="M136" s="64">
        <f>G136-L136</f>
        <v>0</v>
      </c>
      <c r="N136" s="65">
        <f>IF(G136&gt;0,L136/G136,0)</f>
        <v>0</v>
      </c>
      <c r="O136" s="56">
        <v>0.1</v>
      </c>
      <c r="P136" s="56">
        <v>0.1</v>
      </c>
      <c r="Q136" s="55">
        <f>L136*P136</f>
        <v>0</v>
      </c>
      <c r="R136" s="66">
        <f>((I136+J136)*(100%-P136))+((O136-P136)*H136)</f>
        <v>0</v>
      </c>
    </row>
    <row r="137" spans="1:18" ht="15.75" x14ac:dyDescent="0.25">
      <c r="A137" s="23"/>
      <c r="B137" s="25"/>
      <c r="C137" s="55"/>
      <c r="D137" s="55"/>
      <c r="E137" s="55"/>
      <c r="F137" s="55"/>
      <c r="G137" s="55">
        <f>+D137+E137+F137</f>
        <v>0</v>
      </c>
      <c r="H137" s="55"/>
      <c r="I137" s="55"/>
      <c r="J137" s="55"/>
      <c r="K137" s="55"/>
      <c r="L137" s="55">
        <f>+H137+I137+J137</f>
        <v>0</v>
      </c>
      <c r="M137" s="64">
        <f>G137-L137</f>
        <v>0</v>
      </c>
      <c r="N137" s="65">
        <f>IF(G137&gt;0,L137/G137,0)</f>
        <v>0</v>
      </c>
      <c r="O137" s="56">
        <v>0.1</v>
      </c>
      <c r="P137" s="56">
        <v>0.1</v>
      </c>
      <c r="Q137" s="55">
        <f>L137*P137</f>
        <v>0</v>
      </c>
      <c r="R137" s="66">
        <f>((I137+J137)*(100%-P137))+((O137-P137)*H137)</f>
        <v>0</v>
      </c>
    </row>
    <row r="138" spans="1:18" ht="15.75" x14ac:dyDescent="0.25">
      <c r="A138" s="23"/>
      <c r="B138" s="25" t="s">
        <v>83</v>
      </c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64"/>
      <c r="N138" s="65"/>
      <c r="O138" s="56"/>
      <c r="P138" s="56"/>
      <c r="Q138" s="55"/>
      <c r="R138" s="66"/>
    </row>
    <row r="139" spans="1:18" ht="15.75" x14ac:dyDescent="0.25">
      <c r="A139" s="23"/>
      <c r="B139" s="25"/>
      <c r="C139" s="55"/>
      <c r="D139" s="55">
        <f>C139</f>
        <v>0</v>
      </c>
      <c r="E139" s="55"/>
      <c r="F139" s="55"/>
      <c r="G139" s="55">
        <f t="shared" ref="G139:G140" si="115">+D139+E139+F139</f>
        <v>0</v>
      </c>
      <c r="H139" s="55"/>
      <c r="I139" s="55"/>
      <c r="J139" s="55"/>
      <c r="K139" s="55"/>
      <c r="L139" s="55">
        <f t="shared" ref="L139" si="116">+H139+I139+J139</f>
        <v>0</v>
      </c>
      <c r="M139" s="64">
        <f t="shared" ref="M139" si="117">G139-L139</f>
        <v>0</v>
      </c>
      <c r="N139" s="65">
        <f t="shared" ref="N139" si="118">IF(G139&gt;0,L139/G139,0)</f>
        <v>0</v>
      </c>
      <c r="O139" s="56">
        <v>0.1</v>
      </c>
      <c r="P139" s="56">
        <v>0.1</v>
      </c>
      <c r="Q139" s="55">
        <f t="shared" ref="Q139" si="119">L139*P139</f>
        <v>0</v>
      </c>
      <c r="R139" s="66">
        <f t="shared" ref="R139" si="120">((I139+J139)*(100%-P139))+((O139-P139)*H139)</f>
        <v>0</v>
      </c>
    </row>
    <row r="140" spans="1:18" ht="15.75" x14ac:dyDescent="0.25">
      <c r="A140" s="23"/>
      <c r="B140" s="25"/>
      <c r="C140" s="55"/>
      <c r="D140" s="55">
        <f>C140</f>
        <v>0</v>
      </c>
      <c r="E140" s="55"/>
      <c r="F140" s="55"/>
      <c r="G140" s="55">
        <f t="shared" si="115"/>
        <v>0</v>
      </c>
      <c r="H140" s="55"/>
      <c r="I140" s="55"/>
      <c r="J140" s="55"/>
      <c r="K140" s="55"/>
      <c r="L140" s="55">
        <f t="shared" ref="L140" si="121">+H140+I140+J140</f>
        <v>0</v>
      </c>
      <c r="M140" s="64">
        <f t="shared" ref="M140" si="122">G140-L140</f>
        <v>0</v>
      </c>
      <c r="N140" s="65">
        <f t="shared" ref="N140" si="123">IF(G140&gt;0,L140/G140,0)</f>
        <v>0</v>
      </c>
      <c r="O140" s="56">
        <v>0.1</v>
      </c>
      <c r="P140" s="56">
        <v>0.1</v>
      </c>
      <c r="Q140" s="55">
        <f t="shared" ref="Q140" si="124">L140*P140</f>
        <v>0</v>
      </c>
      <c r="R140" s="66">
        <f t="shared" ref="R140" si="125">((I140+J140)*(100%-P140))+((O140-P140)*H140)</f>
        <v>0</v>
      </c>
    </row>
    <row r="141" spans="1:18" ht="16.5" thickBot="1" x14ac:dyDescent="0.3">
      <c r="A141" s="23"/>
      <c r="B141" s="28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64"/>
      <c r="N141" s="65"/>
      <c r="O141" s="56"/>
      <c r="P141" s="56"/>
      <c r="Q141" s="55"/>
      <c r="R141" s="66"/>
    </row>
    <row r="142" spans="1:18" ht="16.5" thickBot="1" x14ac:dyDescent="0.3">
      <c r="A142" s="188" t="s">
        <v>98</v>
      </c>
      <c r="B142" s="189"/>
      <c r="C142" s="79">
        <f t="shared" ref="C142:M142" si="126">SUM(C135:C141)</f>
        <v>0</v>
      </c>
      <c r="D142" s="79">
        <f t="shared" si="126"/>
        <v>0</v>
      </c>
      <c r="E142" s="79">
        <f t="shared" si="126"/>
        <v>0</v>
      </c>
      <c r="F142" s="79">
        <f t="shared" si="126"/>
        <v>0</v>
      </c>
      <c r="G142" s="79">
        <f t="shared" si="126"/>
        <v>0</v>
      </c>
      <c r="H142" s="79">
        <f t="shared" si="126"/>
        <v>0</v>
      </c>
      <c r="I142" s="79">
        <f t="shared" si="126"/>
        <v>0</v>
      </c>
      <c r="J142" s="79">
        <f t="shared" si="126"/>
        <v>0</v>
      </c>
      <c r="K142" s="79">
        <f t="shared" si="126"/>
        <v>0</v>
      </c>
      <c r="L142" s="79">
        <f t="shared" si="126"/>
        <v>0</v>
      </c>
      <c r="M142" s="79">
        <f t="shared" si="126"/>
        <v>0</v>
      </c>
      <c r="N142" s="80"/>
      <c r="O142" s="81"/>
      <c r="P142" s="81"/>
      <c r="Q142" s="79">
        <f>SUM(Q135:Q141)</f>
        <v>0</v>
      </c>
      <c r="R142" s="82">
        <f>SUM(R135:R141)</f>
        <v>0</v>
      </c>
    </row>
    <row r="143" spans="1:18" ht="15.75" x14ac:dyDescent="0.25">
      <c r="A143" s="23">
        <v>21</v>
      </c>
      <c r="B143" s="27" t="s">
        <v>181</v>
      </c>
      <c r="C143" s="55"/>
      <c r="D143" s="55"/>
      <c r="E143" s="55"/>
      <c r="F143" s="55"/>
      <c r="G143" s="55"/>
      <c r="H143" s="55"/>
      <c r="I143" s="63"/>
      <c r="J143" s="63"/>
      <c r="K143" s="63"/>
      <c r="L143" s="63"/>
      <c r="M143" s="63"/>
      <c r="N143" s="85"/>
      <c r="O143" s="86"/>
      <c r="P143" s="86"/>
      <c r="Q143" s="63"/>
      <c r="R143" s="66"/>
    </row>
    <row r="144" spans="1:18" ht="15.75" x14ac:dyDescent="0.25">
      <c r="A144" s="21" t="s">
        <v>1</v>
      </c>
      <c r="B144" s="25"/>
      <c r="C144" s="55"/>
      <c r="D144" s="55"/>
      <c r="E144" s="55"/>
      <c r="F144" s="55"/>
      <c r="G144" s="55">
        <f>+D144+E144+F144</f>
        <v>0</v>
      </c>
      <c r="H144" s="55"/>
      <c r="I144" s="55"/>
      <c r="J144" s="55"/>
      <c r="K144" s="55" t="e">
        <f>+#REF!+I144+J144</f>
        <v>#REF!</v>
      </c>
      <c r="L144" s="55">
        <f>+H144+I144+J144</f>
        <v>0</v>
      </c>
      <c r="M144" s="64">
        <f>G144-L144</f>
        <v>0</v>
      </c>
      <c r="N144" s="65">
        <f>IF(G144&gt;0,L144/G144,0)</f>
        <v>0</v>
      </c>
      <c r="O144" s="56">
        <v>0.1</v>
      </c>
      <c r="P144" s="56">
        <v>0.1</v>
      </c>
      <c r="Q144" s="55">
        <f>L144*P144</f>
        <v>0</v>
      </c>
      <c r="R144" s="66">
        <f>((I144+J144)*(100%-P144))+((O144-P144)*H144)</f>
        <v>0</v>
      </c>
    </row>
    <row r="145" spans="1:18" ht="15.75" x14ac:dyDescent="0.25">
      <c r="A145" s="21" t="s">
        <v>1</v>
      </c>
      <c r="B145" s="25"/>
      <c r="C145" s="55"/>
      <c r="D145" s="55"/>
      <c r="E145" s="55"/>
      <c r="F145" s="55"/>
      <c r="G145" s="55">
        <f>+D145+E145+F145</f>
        <v>0</v>
      </c>
      <c r="H145" s="55"/>
      <c r="I145" s="55"/>
      <c r="J145" s="55"/>
      <c r="K145" s="55" t="e">
        <f>+#REF!+I145+J145</f>
        <v>#REF!</v>
      </c>
      <c r="L145" s="55">
        <f>+H145+I145+J145</f>
        <v>0</v>
      </c>
      <c r="M145" s="64">
        <f>G145-L145</f>
        <v>0</v>
      </c>
      <c r="N145" s="65">
        <f>IF(G145&gt;0,L145/G145,0)</f>
        <v>0</v>
      </c>
      <c r="O145" s="56">
        <v>0.1</v>
      </c>
      <c r="P145" s="56">
        <v>0.1</v>
      </c>
      <c r="Q145" s="55">
        <f>L145*P145</f>
        <v>0</v>
      </c>
      <c r="R145" s="66">
        <f>((I145+J145)*(100%-P145))+((O145-P145)*H145)</f>
        <v>0</v>
      </c>
    </row>
    <row r="146" spans="1:18" ht="15.75" x14ac:dyDescent="0.25">
      <c r="A146" s="21" t="s">
        <v>1</v>
      </c>
      <c r="B146" s="25"/>
      <c r="C146" s="55"/>
      <c r="D146" s="55"/>
      <c r="E146" s="55"/>
      <c r="F146" s="55"/>
      <c r="G146" s="55">
        <f>+D146+E146+F146</f>
        <v>0</v>
      </c>
      <c r="H146" s="55"/>
      <c r="I146" s="55"/>
      <c r="J146" s="55"/>
      <c r="K146" s="55" t="e">
        <f>+#REF!+I146+J146</f>
        <v>#REF!</v>
      </c>
      <c r="L146" s="55">
        <f>+H146+I146+J146</f>
        <v>0</v>
      </c>
      <c r="M146" s="64">
        <f>G146-L146</f>
        <v>0</v>
      </c>
      <c r="N146" s="65">
        <f>IF(G146&gt;0,L146/G146,0)</f>
        <v>0</v>
      </c>
      <c r="O146" s="56">
        <v>0.1</v>
      </c>
      <c r="P146" s="56">
        <v>0.1</v>
      </c>
      <c r="Q146" s="55">
        <f>L146*P146</f>
        <v>0</v>
      </c>
      <c r="R146" s="66">
        <f>((I146+J146)*(100%-P146))+((O146-P146)*H146)</f>
        <v>0</v>
      </c>
    </row>
    <row r="147" spans="1:18" ht="15.75" x14ac:dyDescent="0.25">
      <c r="A147" s="21"/>
      <c r="B147" s="25" t="s">
        <v>83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64"/>
      <c r="N147" s="65"/>
      <c r="O147" s="56"/>
      <c r="P147" s="56"/>
      <c r="Q147" s="55"/>
      <c r="R147" s="66"/>
    </row>
    <row r="148" spans="1:18" ht="15.75" x14ac:dyDescent="0.25">
      <c r="A148" s="21"/>
      <c r="B148" s="25"/>
      <c r="C148" s="55"/>
      <c r="D148" s="55">
        <f>C148</f>
        <v>0</v>
      </c>
      <c r="E148" s="55"/>
      <c r="F148" s="55"/>
      <c r="G148" s="55">
        <f t="shared" ref="G148:G149" si="127">+D148+E148+F148</f>
        <v>0</v>
      </c>
      <c r="H148" s="55"/>
      <c r="I148" s="55"/>
      <c r="J148" s="55"/>
      <c r="K148" s="55" t="e">
        <f>+#REF!+I148+J148</f>
        <v>#REF!</v>
      </c>
      <c r="L148" s="55">
        <f t="shared" ref="L148:L149" si="128">+H148+I148+J148</f>
        <v>0</v>
      </c>
      <c r="M148" s="64">
        <f t="shared" ref="M148:M149" si="129">G148-L148</f>
        <v>0</v>
      </c>
      <c r="N148" s="65">
        <f t="shared" ref="N148:N149" si="130">IF(G148&gt;0,L148/G148,0)</f>
        <v>0</v>
      </c>
      <c r="O148" s="56">
        <v>0.1</v>
      </c>
      <c r="P148" s="56">
        <v>0.1</v>
      </c>
      <c r="Q148" s="55">
        <f t="shared" ref="Q148:Q149" si="131">L148*P148</f>
        <v>0</v>
      </c>
      <c r="R148" s="66">
        <f t="shared" ref="R148:R149" si="132">((I148+J148)*(100%-P148))+((O148-P148)*H148)</f>
        <v>0</v>
      </c>
    </row>
    <row r="149" spans="1:18" ht="15.75" x14ac:dyDescent="0.25">
      <c r="A149" s="21"/>
      <c r="B149" s="25"/>
      <c r="C149" s="55"/>
      <c r="D149" s="55">
        <f>C149</f>
        <v>0</v>
      </c>
      <c r="E149" s="55"/>
      <c r="F149" s="55"/>
      <c r="G149" s="55">
        <f t="shared" si="127"/>
        <v>0</v>
      </c>
      <c r="H149" s="55"/>
      <c r="I149" s="55"/>
      <c r="J149" s="55"/>
      <c r="K149" s="55" t="e">
        <f>+#REF!+I149+J149</f>
        <v>#REF!</v>
      </c>
      <c r="L149" s="55">
        <f t="shared" si="128"/>
        <v>0</v>
      </c>
      <c r="M149" s="64">
        <f t="shared" si="129"/>
        <v>0</v>
      </c>
      <c r="N149" s="65">
        <f t="shared" si="130"/>
        <v>0</v>
      </c>
      <c r="O149" s="56">
        <v>0.1</v>
      </c>
      <c r="P149" s="56">
        <v>0.1</v>
      </c>
      <c r="Q149" s="55">
        <f t="shared" si="131"/>
        <v>0</v>
      </c>
      <c r="R149" s="66">
        <f t="shared" si="132"/>
        <v>0</v>
      </c>
    </row>
    <row r="150" spans="1:18" ht="16.5" thickBot="1" x14ac:dyDescent="0.3">
      <c r="A150" s="21" t="s">
        <v>1</v>
      </c>
      <c r="B150" s="28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64"/>
      <c r="N150" s="65"/>
      <c r="O150" s="56"/>
      <c r="P150" s="56"/>
      <c r="Q150" s="55"/>
      <c r="R150" s="66"/>
    </row>
    <row r="151" spans="1:18" ht="16.5" customHeight="1" thickBot="1" x14ac:dyDescent="0.3">
      <c r="A151" s="188" t="s">
        <v>183</v>
      </c>
      <c r="B151" s="189"/>
      <c r="C151" s="79">
        <f t="shared" ref="C151:M151" si="133">SUM(C143:C150)</f>
        <v>0</v>
      </c>
      <c r="D151" s="79">
        <f t="shared" si="133"/>
        <v>0</v>
      </c>
      <c r="E151" s="79">
        <f t="shared" si="133"/>
        <v>0</v>
      </c>
      <c r="F151" s="79">
        <f t="shared" si="133"/>
        <v>0</v>
      </c>
      <c r="G151" s="79">
        <f t="shared" si="133"/>
        <v>0</v>
      </c>
      <c r="H151" s="79">
        <f t="shared" si="133"/>
        <v>0</v>
      </c>
      <c r="I151" s="79">
        <f t="shared" si="133"/>
        <v>0</v>
      </c>
      <c r="J151" s="79">
        <f t="shared" si="133"/>
        <v>0</v>
      </c>
      <c r="K151" s="79" t="e">
        <f t="shared" si="133"/>
        <v>#REF!</v>
      </c>
      <c r="L151" s="79">
        <f t="shared" si="133"/>
        <v>0</v>
      </c>
      <c r="M151" s="79">
        <f t="shared" si="133"/>
        <v>0</v>
      </c>
      <c r="N151" s="80"/>
      <c r="O151" s="81"/>
      <c r="P151" s="81"/>
      <c r="Q151" s="79">
        <f>SUM(Q143:Q150)</f>
        <v>0</v>
      </c>
      <c r="R151" s="82">
        <f>SUM(R143:R150)</f>
        <v>0</v>
      </c>
    </row>
    <row r="152" spans="1:18" ht="15.75" x14ac:dyDescent="0.25">
      <c r="A152" s="23">
        <v>22</v>
      </c>
      <c r="B152" s="27" t="s">
        <v>182</v>
      </c>
      <c r="C152" s="55"/>
      <c r="D152" s="55"/>
      <c r="E152" s="55"/>
      <c r="F152" s="55"/>
      <c r="G152" s="55"/>
      <c r="H152" s="55"/>
      <c r="I152" s="63"/>
      <c r="J152" s="63"/>
      <c r="K152" s="63"/>
      <c r="L152" s="63"/>
      <c r="M152" s="63"/>
      <c r="N152" s="85"/>
      <c r="O152" s="86"/>
      <c r="P152" s="86"/>
      <c r="Q152" s="63"/>
      <c r="R152" s="66"/>
    </row>
    <row r="153" spans="1:18" ht="15.75" x14ac:dyDescent="0.25">
      <c r="A153" s="23"/>
      <c r="B153" s="25"/>
      <c r="C153" s="55"/>
      <c r="D153" s="55"/>
      <c r="E153" s="55"/>
      <c r="F153" s="55"/>
      <c r="G153" s="55">
        <f>+D153+E153+F153</f>
        <v>0</v>
      </c>
      <c r="H153" s="55"/>
      <c r="I153" s="55"/>
      <c r="J153" s="55"/>
      <c r="K153" s="55" t="e">
        <f>+#REF!+I153+J153</f>
        <v>#REF!</v>
      </c>
      <c r="L153" s="55">
        <f>+H153+I153+J153</f>
        <v>0</v>
      </c>
      <c r="M153" s="64">
        <f>G153-L153</f>
        <v>0</v>
      </c>
      <c r="N153" s="65">
        <f>IF(G153&gt;0,L153/G153,0)</f>
        <v>0</v>
      </c>
      <c r="O153" s="56">
        <v>0.1</v>
      </c>
      <c r="P153" s="56">
        <v>0.1</v>
      </c>
      <c r="Q153" s="55">
        <f>L153*P153</f>
        <v>0</v>
      </c>
      <c r="R153" s="66">
        <f>((I153+J153)*(100%-P153))+((O153-P153)*H153)</f>
        <v>0</v>
      </c>
    </row>
    <row r="154" spans="1:18" ht="15.75" x14ac:dyDescent="0.25">
      <c r="A154" s="23"/>
      <c r="B154" s="25"/>
      <c r="C154" s="55"/>
      <c r="D154" s="55"/>
      <c r="E154" s="55"/>
      <c r="F154" s="55"/>
      <c r="G154" s="55">
        <f>+D154+E154+F154</f>
        <v>0</v>
      </c>
      <c r="H154" s="55"/>
      <c r="I154" s="55"/>
      <c r="J154" s="55"/>
      <c r="K154" s="55" t="e">
        <f>+#REF!+I154+J154</f>
        <v>#REF!</v>
      </c>
      <c r="L154" s="55">
        <f>+H154+I154+J154</f>
        <v>0</v>
      </c>
      <c r="M154" s="64">
        <f>G154-L154</f>
        <v>0</v>
      </c>
      <c r="N154" s="65">
        <f>IF(G154&gt;0,L154/G154,0)</f>
        <v>0</v>
      </c>
      <c r="O154" s="56">
        <v>0.1</v>
      </c>
      <c r="P154" s="56">
        <v>0.1</v>
      </c>
      <c r="Q154" s="55">
        <f>L154*P154</f>
        <v>0</v>
      </c>
      <c r="R154" s="66">
        <f>((I154+J154)*(100%-P154))+((O154-P154)*H154)</f>
        <v>0</v>
      </c>
    </row>
    <row r="155" spans="1:18" ht="15.75" x14ac:dyDescent="0.25">
      <c r="A155" s="23"/>
      <c r="B155" s="25" t="s">
        <v>83</v>
      </c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64"/>
      <c r="N155" s="65"/>
      <c r="O155" s="56"/>
      <c r="P155" s="56"/>
      <c r="Q155" s="55"/>
      <c r="R155" s="66"/>
    </row>
    <row r="156" spans="1:18" ht="15.75" x14ac:dyDescent="0.25">
      <c r="A156" s="23"/>
      <c r="B156" s="25"/>
      <c r="C156" s="55"/>
      <c r="D156" s="55">
        <f>C156</f>
        <v>0</v>
      </c>
      <c r="E156" s="55"/>
      <c r="F156" s="55"/>
      <c r="G156" s="55">
        <f t="shared" ref="G156:G157" si="134">+D156+E156+F156</f>
        <v>0</v>
      </c>
      <c r="H156" s="55"/>
      <c r="I156" s="55"/>
      <c r="J156" s="55"/>
      <c r="K156" s="55" t="e">
        <f>+#REF!+I156+J156</f>
        <v>#REF!</v>
      </c>
      <c r="L156" s="55">
        <f t="shared" ref="L156:L157" si="135">+H156+I156+J156</f>
        <v>0</v>
      </c>
      <c r="M156" s="64">
        <f t="shared" ref="M156:M157" si="136">G156-L156</f>
        <v>0</v>
      </c>
      <c r="N156" s="65">
        <f t="shared" ref="N156:N157" si="137">IF(G156&gt;0,L156/G156,0)</f>
        <v>0</v>
      </c>
      <c r="O156" s="56">
        <v>0.1</v>
      </c>
      <c r="P156" s="56">
        <v>0.1</v>
      </c>
      <c r="Q156" s="55">
        <f t="shared" ref="Q156:Q157" si="138">L156*P156</f>
        <v>0</v>
      </c>
      <c r="R156" s="66">
        <f t="shared" ref="R156:R157" si="139">((I156+J156)*(100%-P156))+((O156-P156)*H156)</f>
        <v>0</v>
      </c>
    </row>
    <row r="157" spans="1:18" ht="15.75" x14ac:dyDescent="0.25">
      <c r="A157" s="23"/>
      <c r="B157" s="25"/>
      <c r="C157" s="55"/>
      <c r="D157" s="55">
        <f>C157</f>
        <v>0</v>
      </c>
      <c r="E157" s="55"/>
      <c r="F157" s="55"/>
      <c r="G157" s="55">
        <f t="shared" si="134"/>
        <v>0</v>
      </c>
      <c r="H157" s="55"/>
      <c r="I157" s="55"/>
      <c r="J157" s="55"/>
      <c r="K157" s="55" t="e">
        <f>+#REF!+I157+J157</f>
        <v>#REF!</v>
      </c>
      <c r="L157" s="55">
        <f t="shared" si="135"/>
        <v>0</v>
      </c>
      <c r="M157" s="64">
        <f t="shared" si="136"/>
        <v>0</v>
      </c>
      <c r="N157" s="65">
        <f t="shared" si="137"/>
        <v>0</v>
      </c>
      <c r="O157" s="56">
        <v>0.1</v>
      </c>
      <c r="P157" s="56">
        <v>0.1</v>
      </c>
      <c r="Q157" s="55">
        <f t="shared" si="138"/>
        <v>0</v>
      </c>
      <c r="R157" s="66">
        <f t="shared" si="139"/>
        <v>0</v>
      </c>
    </row>
    <row r="158" spans="1:18" ht="16.5" thickBot="1" x14ac:dyDescent="0.3">
      <c r="A158" s="21"/>
      <c r="B158" s="28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64"/>
      <c r="N158" s="65"/>
      <c r="O158" s="56"/>
      <c r="P158" s="56"/>
      <c r="Q158" s="55"/>
      <c r="R158" s="66"/>
    </row>
    <row r="159" spans="1:18" ht="16.5" customHeight="1" thickBot="1" x14ac:dyDescent="0.3">
      <c r="A159" s="188" t="s">
        <v>184</v>
      </c>
      <c r="B159" s="189"/>
      <c r="C159" s="67">
        <f t="shared" ref="C159:M159" si="140">SUM(C152:C158)</f>
        <v>0</v>
      </c>
      <c r="D159" s="67">
        <f t="shared" si="140"/>
        <v>0</v>
      </c>
      <c r="E159" s="67">
        <f t="shared" si="140"/>
        <v>0</v>
      </c>
      <c r="F159" s="67">
        <f t="shared" si="140"/>
        <v>0</v>
      </c>
      <c r="G159" s="67">
        <f t="shared" si="140"/>
        <v>0</v>
      </c>
      <c r="H159" s="67">
        <f t="shared" si="140"/>
        <v>0</v>
      </c>
      <c r="I159" s="67">
        <f t="shared" si="140"/>
        <v>0</v>
      </c>
      <c r="J159" s="67">
        <f t="shared" si="140"/>
        <v>0</v>
      </c>
      <c r="K159" s="67" t="e">
        <f t="shared" si="140"/>
        <v>#REF!</v>
      </c>
      <c r="L159" s="67">
        <f t="shared" si="140"/>
        <v>0</v>
      </c>
      <c r="M159" s="67">
        <f t="shared" si="140"/>
        <v>0</v>
      </c>
      <c r="N159" s="105"/>
      <c r="O159" s="106"/>
      <c r="P159" s="106"/>
      <c r="Q159" s="67">
        <f>SUM(Q152:Q158)</f>
        <v>0</v>
      </c>
      <c r="R159" s="70">
        <f>SUM(R152:R158)</f>
        <v>0</v>
      </c>
    </row>
    <row r="160" spans="1:18" ht="16.5" customHeight="1" x14ac:dyDescent="0.25">
      <c r="A160" s="107">
        <v>23</v>
      </c>
      <c r="B160" s="108" t="s">
        <v>185</v>
      </c>
      <c r="C160" s="109"/>
      <c r="D160" s="109"/>
      <c r="E160" s="109"/>
      <c r="F160" s="109"/>
      <c r="G160" s="109"/>
      <c r="H160" s="109"/>
      <c r="I160" s="110"/>
      <c r="J160" s="110"/>
      <c r="K160" s="110"/>
      <c r="L160" s="110"/>
      <c r="M160" s="110"/>
      <c r="N160" s="111"/>
      <c r="O160" s="112"/>
      <c r="P160" s="112"/>
      <c r="Q160" s="110"/>
      <c r="R160" s="113"/>
    </row>
    <row r="161" spans="1:18" ht="16.5" customHeight="1" x14ac:dyDescent="0.25">
      <c r="A161" s="114"/>
      <c r="B161" s="115"/>
      <c r="C161" s="116"/>
      <c r="D161" s="116"/>
      <c r="E161" s="116"/>
      <c r="F161" s="116"/>
      <c r="G161" s="55">
        <f>+D161+E161+F161</f>
        <v>0</v>
      </c>
      <c r="H161" s="55"/>
      <c r="I161" s="55"/>
      <c r="J161" s="55"/>
      <c r="K161" s="55" t="e">
        <f>+#REF!+I161+J161</f>
        <v>#REF!</v>
      </c>
      <c r="L161" s="55">
        <f>+H161+I161+J161</f>
        <v>0</v>
      </c>
      <c r="M161" s="64">
        <f>G161-L161</f>
        <v>0</v>
      </c>
      <c r="N161" s="65">
        <f>IF(G161&gt;0,L161/G161,0)</f>
        <v>0</v>
      </c>
      <c r="O161" s="56">
        <v>0.1</v>
      </c>
      <c r="P161" s="56">
        <v>0.1</v>
      </c>
      <c r="Q161" s="55">
        <f>L161*P161</f>
        <v>0</v>
      </c>
      <c r="R161" s="66">
        <f>((I161+J161)*(100%-P161))+((O161-P161)*H161)</f>
        <v>0</v>
      </c>
    </row>
    <row r="162" spans="1:18" ht="16.5" customHeight="1" x14ac:dyDescent="0.25">
      <c r="A162" s="114"/>
      <c r="B162" s="115"/>
      <c r="C162" s="116"/>
      <c r="D162" s="116"/>
      <c r="E162" s="116"/>
      <c r="F162" s="116"/>
      <c r="G162" s="55">
        <f>+D162+E162+F162</f>
        <v>0</v>
      </c>
      <c r="H162" s="55"/>
      <c r="I162" s="55"/>
      <c r="J162" s="55"/>
      <c r="K162" s="55" t="e">
        <f>+#REF!+I162+J162</f>
        <v>#REF!</v>
      </c>
      <c r="L162" s="55">
        <f>+H162+I162+J162</f>
        <v>0</v>
      </c>
      <c r="M162" s="64">
        <f>G162-L162</f>
        <v>0</v>
      </c>
      <c r="N162" s="65">
        <f>IF(G162&gt;0,L162/G162,0)</f>
        <v>0</v>
      </c>
      <c r="O162" s="56">
        <v>0.1</v>
      </c>
      <c r="P162" s="56">
        <v>0.1</v>
      </c>
      <c r="Q162" s="55">
        <f>L162*P162</f>
        <v>0</v>
      </c>
      <c r="R162" s="66">
        <f>((I162+J162)*(100%-P162))+((O162-P162)*H162)</f>
        <v>0</v>
      </c>
    </row>
    <row r="163" spans="1:18" ht="16.5" customHeight="1" x14ac:dyDescent="0.25">
      <c r="A163" s="114"/>
      <c r="B163" s="117" t="s">
        <v>83</v>
      </c>
      <c r="C163" s="116"/>
      <c r="D163" s="116"/>
      <c r="E163" s="116"/>
      <c r="F163" s="116"/>
      <c r="G163" s="55"/>
      <c r="H163" s="55"/>
      <c r="I163" s="55"/>
      <c r="J163" s="55"/>
      <c r="K163" s="55"/>
      <c r="L163" s="55"/>
      <c r="M163" s="64"/>
      <c r="N163" s="65"/>
      <c r="O163" s="56"/>
      <c r="P163" s="56"/>
      <c r="Q163" s="55"/>
      <c r="R163" s="66"/>
    </row>
    <row r="164" spans="1:18" ht="16.5" customHeight="1" x14ac:dyDescent="0.25">
      <c r="A164" s="114"/>
      <c r="B164" s="115"/>
      <c r="C164" s="116"/>
      <c r="D164" s="55">
        <f>C164</f>
        <v>0</v>
      </c>
      <c r="E164" s="55"/>
      <c r="F164" s="55"/>
      <c r="G164" s="55">
        <f t="shared" ref="G164:G165" si="141">+D164+E164+F164</f>
        <v>0</v>
      </c>
      <c r="H164" s="55"/>
      <c r="I164" s="55"/>
      <c r="J164" s="55"/>
      <c r="K164" s="55" t="e">
        <f>+#REF!+I164+J164</f>
        <v>#REF!</v>
      </c>
      <c r="L164" s="55">
        <f t="shared" ref="L164:L165" si="142">+H164+I164+J164</f>
        <v>0</v>
      </c>
      <c r="M164" s="64">
        <f t="shared" ref="M164:M165" si="143">G164-L164</f>
        <v>0</v>
      </c>
      <c r="N164" s="65">
        <f t="shared" ref="N164:N165" si="144">IF(G164&gt;0,L164/G164,0)</f>
        <v>0</v>
      </c>
      <c r="O164" s="56">
        <v>0.1</v>
      </c>
      <c r="P164" s="56">
        <v>0.1</v>
      </c>
      <c r="Q164" s="55">
        <f t="shared" ref="Q164:Q165" si="145">L164*P164</f>
        <v>0</v>
      </c>
      <c r="R164" s="66">
        <f t="shared" ref="R164:R165" si="146">((I164+J164)*(100%-P164))+((O164-P164)*H164)</f>
        <v>0</v>
      </c>
    </row>
    <row r="165" spans="1:18" ht="16.5" customHeight="1" x14ac:dyDescent="0.25">
      <c r="A165" s="114"/>
      <c r="B165" s="115"/>
      <c r="C165" s="116"/>
      <c r="D165" s="55">
        <f>C165</f>
        <v>0</v>
      </c>
      <c r="E165" s="55"/>
      <c r="F165" s="55"/>
      <c r="G165" s="55">
        <f t="shared" si="141"/>
        <v>0</v>
      </c>
      <c r="H165" s="55"/>
      <c r="I165" s="55"/>
      <c r="J165" s="55"/>
      <c r="K165" s="55" t="e">
        <f>+#REF!+I165+J165</f>
        <v>#REF!</v>
      </c>
      <c r="L165" s="55">
        <f t="shared" si="142"/>
        <v>0</v>
      </c>
      <c r="M165" s="64">
        <f t="shared" si="143"/>
        <v>0</v>
      </c>
      <c r="N165" s="65">
        <f t="shared" si="144"/>
        <v>0</v>
      </c>
      <c r="O165" s="56">
        <v>0.1</v>
      </c>
      <c r="P165" s="56">
        <v>0.1</v>
      </c>
      <c r="Q165" s="55">
        <f t="shared" si="145"/>
        <v>0</v>
      </c>
      <c r="R165" s="66">
        <f t="shared" si="146"/>
        <v>0</v>
      </c>
    </row>
    <row r="166" spans="1:18" ht="16.5" customHeight="1" thickBot="1" x14ac:dyDescent="0.3">
      <c r="A166" s="118"/>
      <c r="B166" s="115"/>
      <c r="C166" s="116"/>
      <c r="D166" s="116"/>
      <c r="E166" s="116"/>
      <c r="F166" s="116"/>
      <c r="G166" s="116"/>
      <c r="H166" s="116"/>
      <c r="I166" s="119"/>
      <c r="J166" s="119"/>
      <c r="K166" s="119"/>
      <c r="L166" s="119"/>
      <c r="M166" s="119"/>
      <c r="N166" s="120"/>
      <c r="O166" s="121"/>
      <c r="P166" s="121"/>
      <c r="Q166" s="119"/>
      <c r="R166" s="122"/>
    </row>
    <row r="167" spans="1:18" ht="16.5" customHeight="1" thickBot="1" x14ac:dyDescent="0.3">
      <c r="A167" s="188" t="s">
        <v>186</v>
      </c>
      <c r="B167" s="189"/>
      <c r="C167" s="67">
        <f>SUM(C160:C166)</f>
        <v>0</v>
      </c>
      <c r="D167" s="67">
        <f t="shared" ref="D167:M167" si="147">SUM(D160:D166)</f>
        <v>0</v>
      </c>
      <c r="E167" s="67">
        <f t="shared" si="147"/>
        <v>0</v>
      </c>
      <c r="F167" s="67">
        <f t="shared" si="147"/>
        <v>0</v>
      </c>
      <c r="G167" s="67">
        <f t="shared" si="147"/>
        <v>0</v>
      </c>
      <c r="H167" s="67">
        <f t="shared" si="147"/>
        <v>0</v>
      </c>
      <c r="I167" s="67">
        <f t="shared" si="147"/>
        <v>0</v>
      </c>
      <c r="J167" s="67">
        <f t="shared" si="147"/>
        <v>0</v>
      </c>
      <c r="K167" s="67" t="e">
        <f t="shared" si="147"/>
        <v>#REF!</v>
      </c>
      <c r="L167" s="67">
        <f t="shared" si="147"/>
        <v>0</v>
      </c>
      <c r="M167" s="67">
        <f t="shared" si="147"/>
        <v>0</v>
      </c>
      <c r="N167" s="105"/>
      <c r="O167" s="106"/>
      <c r="P167" s="106"/>
      <c r="Q167" s="67">
        <f t="shared" ref="Q167" si="148">SUM(Q160:Q166)</f>
        <v>0</v>
      </c>
      <c r="R167" s="67">
        <f t="shared" ref="R167" si="149">SUM(R160:R166)</f>
        <v>0</v>
      </c>
    </row>
    <row r="168" spans="1:18" ht="16.5" customHeight="1" x14ac:dyDescent="0.25">
      <c r="A168" s="107">
        <v>25</v>
      </c>
      <c r="B168" s="115" t="s">
        <v>187</v>
      </c>
      <c r="C168" s="116"/>
      <c r="D168" s="116"/>
      <c r="E168" s="116"/>
      <c r="F168" s="116"/>
      <c r="G168" s="116"/>
      <c r="H168" s="116"/>
      <c r="I168" s="116"/>
      <c r="J168" s="119"/>
      <c r="K168" s="119"/>
      <c r="L168" s="119"/>
      <c r="M168" s="119"/>
      <c r="N168" s="120"/>
      <c r="O168" s="121"/>
      <c r="P168" s="121"/>
      <c r="Q168" s="119"/>
      <c r="R168" s="122"/>
    </row>
    <row r="169" spans="1:18" ht="16.5" customHeight="1" x14ac:dyDescent="0.25">
      <c r="A169" s="114"/>
      <c r="B169" s="115"/>
      <c r="C169" s="116"/>
      <c r="D169" s="116"/>
      <c r="E169" s="116"/>
      <c r="F169" s="116"/>
      <c r="G169" s="55">
        <f>+D169+E169+F169</f>
        <v>0</v>
      </c>
      <c r="H169" s="55"/>
      <c r="I169" s="55"/>
      <c r="J169" s="55"/>
      <c r="K169" s="55" t="e">
        <f>+#REF!+I169+J169</f>
        <v>#REF!</v>
      </c>
      <c r="L169" s="55">
        <f>+H169+I169+J169</f>
        <v>0</v>
      </c>
      <c r="M169" s="64">
        <f>G169-L169</f>
        <v>0</v>
      </c>
      <c r="N169" s="65">
        <f>IF(G169&gt;0,L169/G169,0)</f>
        <v>0</v>
      </c>
      <c r="O169" s="56">
        <v>0.1</v>
      </c>
      <c r="P169" s="56">
        <v>0.1</v>
      </c>
      <c r="Q169" s="55">
        <f>L169*P169</f>
        <v>0</v>
      </c>
      <c r="R169" s="66">
        <f>((I169+J169)*(100%-P169))+((O169-P169)*H169)</f>
        <v>0</v>
      </c>
    </row>
    <row r="170" spans="1:18" ht="16.5" customHeight="1" x14ac:dyDescent="0.25">
      <c r="A170" s="114"/>
      <c r="B170" s="115"/>
      <c r="C170" s="116"/>
      <c r="D170" s="116"/>
      <c r="E170" s="116"/>
      <c r="F170" s="116"/>
      <c r="G170" s="55">
        <f>+D170+E170+F170</f>
        <v>0</v>
      </c>
      <c r="H170" s="55"/>
      <c r="I170" s="55"/>
      <c r="J170" s="55"/>
      <c r="K170" s="55" t="e">
        <f>+#REF!+I170+J170</f>
        <v>#REF!</v>
      </c>
      <c r="L170" s="55">
        <f>+H170+I170+J170</f>
        <v>0</v>
      </c>
      <c r="M170" s="64">
        <f>G170-L170</f>
        <v>0</v>
      </c>
      <c r="N170" s="65">
        <f>IF(G170&gt;0,L170/G170,0)</f>
        <v>0</v>
      </c>
      <c r="O170" s="56">
        <v>0.1</v>
      </c>
      <c r="P170" s="56">
        <v>0.1</v>
      </c>
      <c r="Q170" s="55">
        <f>L170*P170</f>
        <v>0</v>
      </c>
      <c r="R170" s="66">
        <f>((I170+J170)*(100%-P170))+((O170-P170)*H170)</f>
        <v>0</v>
      </c>
    </row>
    <row r="171" spans="1:18" ht="16.5" customHeight="1" x14ac:dyDescent="0.25">
      <c r="A171" s="114"/>
      <c r="B171" s="117" t="s">
        <v>83</v>
      </c>
      <c r="C171" s="116"/>
      <c r="D171" s="116"/>
      <c r="E171" s="116"/>
      <c r="F171" s="116"/>
      <c r="G171" s="55"/>
      <c r="H171" s="55"/>
      <c r="I171" s="55"/>
      <c r="J171" s="55"/>
      <c r="K171" s="55"/>
      <c r="L171" s="55"/>
      <c r="M171" s="64"/>
      <c r="N171" s="65"/>
      <c r="O171" s="56"/>
      <c r="P171" s="56"/>
      <c r="Q171" s="55"/>
      <c r="R171" s="66"/>
    </row>
    <row r="172" spans="1:18" ht="16.5" customHeight="1" x14ac:dyDescent="0.25">
      <c r="A172" s="114"/>
      <c r="B172" s="115"/>
      <c r="C172" s="116"/>
      <c r="D172" s="55">
        <f>C172</f>
        <v>0</v>
      </c>
      <c r="E172" s="55"/>
      <c r="F172" s="55"/>
      <c r="G172" s="55">
        <f t="shared" ref="G172:G173" si="150">+D172+E172+F172</f>
        <v>0</v>
      </c>
      <c r="H172" s="55"/>
      <c r="I172" s="55"/>
      <c r="J172" s="55"/>
      <c r="K172" s="55" t="e">
        <f>+#REF!+I172+J172</f>
        <v>#REF!</v>
      </c>
      <c r="L172" s="55">
        <f t="shared" ref="L172:L173" si="151">+H172+I172+J172</f>
        <v>0</v>
      </c>
      <c r="M172" s="64">
        <f t="shared" ref="M172:M173" si="152">G172-L172</f>
        <v>0</v>
      </c>
      <c r="N172" s="65">
        <f t="shared" ref="N172:N173" si="153">IF(G172&gt;0,L172/G172,0)</f>
        <v>0</v>
      </c>
      <c r="O172" s="56">
        <v>0.1</v>
      </c>
      <c r="P172" s="56">
        <v>0.1</v>
      </c>
      <c r="Q172" s="55">
        <f t="shared" ref="Q172:Q173" si="154">L172*P172</f>
        <v>0</v>
      </c>
      <c r="R172" s="66">
        <f t="shared" ref="R172:R173" si="155">((I172+J172)*(100%-P172))+((O172-P172)*H172)</f>
        <v>0</v>
      </c>
    </row>
    <row r="173" spans="1:18" ht="16.5" customHeight="1" x14ac:dyDescent="0.25">
      <c r="A173" s="114"/>
      <c r="B173" s="115"/>
      <c r="C173" s="116"/>
      <c r="D173" s="55">
        <f>C173</f>
        <v>0</v>
      </c>
      <c r="E173" s="55"/>
      <c r="F173" s="55"/>
      <c r="G173" s="55">
        <f t="shared" si="150"/>
        <v>0</v>
      </c>
      <c r="H173" s="55"/>
      <c r="I173" s="55"/>
      <c r="J173" s="55"/>
      <c r="K173" s="55" t="e">
        <f>+#REF!+I173+J173</f>
        <v>#REF!</v>
      </c>
      <c r="L173" s="55">
        <f t="shared" si="151"/>
        <v>0</v>
      </c>
      <c r="M173" s="64">
        <f t="shared" si="152"/>
        <v>0</v>
      </c>
      <c r="N173" s="65">
        <f t="shared" si="153"/>
        <v>0</v>
      </c>
      <c r="O173" s="56">
        <v>0.1</v>
      </c>
      <c r="P173" s="56">
        <v>0.1</v>
      </c>
      <c r="Q173" s="55">
        <f t="shared" si="154"/>
        <v>0</v>
      </c>
      <c r="R173" s="66">
        <f t="shared" si="155"/>
        <v>0</v>
      </c>
    </row>
    <row r="174" spans="1:18" ht="16.5" customHeight="1" thickBot="1" x14ac:dyDescent="0.3">
      <c r="A174" s="118"/>
      <c r="B174" s="115"/>
      <c r="C174" s="116"/>
      <c r="D174" s="116"/>
      <c r="E174" s="116"/>
      <c r="F174" s="116"/>
      <c r="G174" s="116"/>
      <c r="H174" s="116"/>
      <c r="I174" s="116"/>
      <c r="J174" s="119"/>
      <c r="K174" s="119"/>
      <c r="L174" s="119"/>
      <c r="M174" s="119"/>
      <c r="N174" s="120"/>
      <c r="O174" s="121"/>
      <c r="P174" s="121"/>
      <c r="Q174" s="119"/>
      <c r="R174" s="122"/>
    </row>
    <row r="175" spans="1:18" ht="16.5" customHeight="1" thickBot="1" x14ac:dyDescent="0.3">
      <c r="A175" s="188" t="s">
        <v>188</v>
      </c>
      <c r="B175" s="189"/>
      <c r="C175" s="67">
        <f>SUM(C168:C174)</f>
        <v>0</v>
      </c>
      <c r="D175" s="67">
        <f t="shared" ref="D175:M175" si="156">SUM(D168:D174)</f>
        <v>0</v>
      </c>
      <c r="E175" s="67">
        <f t="shared" si="156"/>
        <v>0</v>
      </c>
      <c r="F175" s="67">
        <f t="shared" si="156"/>
        <v>0</v>
      </c>
      <c r="G175" s="67">
        <f t="shared" si="156"/>
        <v>0</v>
      </c>
      <c r="H175" s="67">
        <f t="shared" si="156"/>
        <v>0</v>
      </c>
      <c r="I175" s="67">
        <f t="shared" si="156"/>
        <v>0</v>
      </c>
      <c r="J175" s="67">
        <f t="shared" si="156"/>
        <v>0</v>
      </c>
      <c r="K175" s="67" t="e">
        <f t="shared" si="156"/>
        <v>#REF!</v>
      </c>
      <c r="L175" s="67">
        <f t="shared" si="156"/>
        <v>0</v>
      </c>
      <c r="M175" s="67">
        <f t="shared" si="156"/>
        <v>0</v>
      </c>
      <c r="N175" s="105"/>
      <c r="O175" s="106"/>
      <c r="P175" s="106"/>
      <c r="Q175" s="67">
        <f t="shared" ref="Q175" si="157">SUM(Q168:Q174)</f>
        <v>0</v>
      </c>
      <c r="R175" s="67">
        <f t="shared" ref="R175" si="158">SUM(R168:R174)</f>
        <v>0</v>
      </c>
    </row>
    <row r="176" spans="1:18" ht="16.5" customHeight="1" x14ac:dyDescent="0.25">
      <c r="A176" s="107">
        <v>26</v>
      </c>
      <c r="B176" s="115" t="s">
        <v>189</v>
      </c>
      <c r="C176" s="116"/>
      <c r="D176" s="116"/>
      <c r="E176" s="116"/>
      <c r="F176" s="116"/>
      <c r="G176" s="116"/>
      <c r="H176" s="116"/>
      <c r="I176" s="116"/>
      <c r="J176" s="119"/>
      <c r="K176" s="119"/>
      <c r="L176" s="119"/>
      <c r="M176" s="119"/>
      <c r="N176" s="120"/>
      <c r="O176" s="121"/>
      <c r="P176" s="121"/>
      <c r="Q176" s="119"/>
      <c r="R176" s="122"/>
    </row>
    <row r="177" spans="1:18" ht="16.5" customHeight="1" x14ac:dyDescent="0.25">
      <c r="A177" s="114"/>
      <c r="B177" s="115"/>
      <c r="C177" s="116"/>
      <c r="D177" s="116"/>
      <c r="E177" s="116"/>
      <c r="F177" s="116"/>
      <c r="G177" s="55">
        <f>+D177+E177+F177</f>
        <v>0</v>
      </c>
      <c r="H177" s="55"/>
      <c r="I177" s="55"/>
      <c r="J177" s="55"/>
      <c r="K177" s="55" t="e">
        <f>+#REF!+I177+J177</f>
        <v>#REF!</v>
      </c>
      <c r="L177" s="55">
        <f>+H177+I177+J177</f>
        <v>0</v>
      </c>
      <c r="M177" s="64">
        <f>G177-L177</f>
        <v>0</v>
      </c>
      <c r="N177" s="65">
        <f>IF(G177&gt;0,L177/G177,0)</f>
        <v>0</v>
      </c>
      <c r="O177" s="56">
        <v>0.1</v>
      </c>
      <c r="P177" s="56">
        <v>0.1</v>
      </c>
      <c r="Q177" s="55">
        <f>L177*P177</f>
        <v>0</v>
      </c>
      <c r="R177" s="66">
        <f>((I177+J177)*(100%-P177))+((O177-P177)*H177)</f>
        <v>0</v>
      </c>
    </row>
    <row r="178" spans="1:18" ht="16.5" customHeight="1" x14ac:dyDescent="0.25">
      <c r="A178" s="114"/>
      <c r="B178" s="115"/>
      <c r="C178" s="116"/>
      <c r="D178" s="116"/>
      <c r="E178" s="116"/>
      <c r="F178" s="116"/>
      <c r="G178" s="55">
        <f>+D178+E178+F178</f>
        <v>0</v>
      </c>
      <c r="H178" s="55"/>
      <c r="I178" s="55"/>
      <c r="J178" s="55"/>
      <c r="K178" s="55" t="e">
        <f>+#REF!+I178+J178</f>
        <v>#REF!</v>
      </c>
      <c r="L178" s="55">
        <f>+H178+I178+J178</f>
        <v>0</v>
      </c>
      <c r="M178" s="64">
        <f>G178-L178</f>
        <v>0</v>
      </c>
      <c r="N178" s="65">
        <f>IF(G178&gt;0,L178/G178,0)</f>
        <v>0</v>
      </c>
      <c r="O178" s="56">
        <v>0.1</v>
      </c>
      <c r="P178" s="56">
        <v>0.1</v>
      </c>
      <c r="Q178" s="55">
        <f>L178*P178</f>
        <v>0</v>
      </c>
      <c r="R178" s="66">
        <f>((I178+J178)*(100%-P178))+((O178-P178)*H178)</f>
        <v>0</v>
      </c>
    </row>
    <row r="179" spans="1:18" ht="16.5" customHeight="1" x14ac:dyDescent="0.25">
      <c r="A179" s="114"/>
      <c r="B179" s="117" t="s">
        <v>83</v>
      </c>
      <c r="C179" s="116"/>
      <c r="D179" s="116"/>
      <c r="E179" s="116"/>
      <c r="F179" s="116"/>
      <c r="G179" s="55"/>
      <c r="H179" s="55"/>
      <c r="I179" s="55"/>
      <c r="J179" s="55"/>
      <c r="K179" s="55"/>
      <c r="L179" s="55"/>
      <c r="M179" s="64"/>
      <c r="N179" s="65"/>
      <c r="O179" s="56"/>
      <c r="P179" s="56"/>
      <c r="Q179" s="55"/>
      <c r="R179" s="66"/>
    </row>
    <row r="180" spans="1:18" ht="16.5" customHeight="1" x14ac:dyDescent="0.25">
      <c r="A180" s="114"/>
      <c r="B180" s="115"/>
      <c r="C180" s="116"/>
      <c r="D180" s="55">
        <f>C180</f>
        <v>0</v>
      </c>
      <c r="E180" s="55"/>
      <c r="F180" s="55"/>
      <c r="G180" s="55">
        <f t="shared" ref="G180:G181" si="159">+D180+E180+F180</f>
        <v>0</v>
      </c>
      <c r="H180" s="55"/>
      <c r="I180" s="55"/>
      <c r="J180" s="55"/>
      <c r="K180" s="55" t="e">
        <f>+#REF!+I180+J180</f>
        <v>#REF!</v>
      </c>
      <c r="L180" s="55">
        <f t="shared" ref="L180:L181" si="160">+H180+I180+J180</f>
        <v>0</v>
      </c>
      <c r="M180" s="64">
        <f t="shared" ref="M180:M181" si="161">G180-L180</f>
        <v>0</v>
      </c>
      <c r="N180" s="65">
        <f t="shared" ref="N180:N181" si="162">IF(G180&gt;0,L180/G180,0)</f>
        <v>0</v>
      </c>
      <c r="O180" s="56">
        <v>0.1</v>
      </c>
      <c r="P180" s="56">
        <v>0.1</v>
      </c>
      <c r="Q180" s="55">
        <f t="shared" ref="Q180:Q181" si="163">L180*P180</f>
        <v>0</v>
      </c>
      <c r="R180" s="66">
        <f t="shared" ref="R180:R181" si="164">((I180+J180)*(100%-P180))+((O180-P180)*H180)</f>
        <v>0</v>
      </c>
    </row>
    <row r="181" spans="1:18" ht="16.5" customHeight="1" x14ac:dyDescent="0.25">
      <c r="A181" s="114"/>
      <c r="B181" s="115"/>
      <c r="C181" s="116"/>
      <c r="D181" s="55">
        <f>C181</f>
        <v>0</v>
      </c>
      <c r="E181" s="55"/>
      <c r="F181" s="55"/>
      <c r="G181" s="55">
        <f t="shared" si="159"/>
        <v>0</v>
      </c>
      <c r="H181" s="55"/>
      <c r="I181" s="55"/>
      <c r="J181" s="55"/>
      <c r="K181" s="55" t="e">
        <f>+#REF!+I181+J181</f>
        <v>#REF!</v>
      </c>
      <c r="L181" s="55">
        <f t="shared" si="160"/>
        <v>0</v>
      </c>
      <c r="M181" s="64">
        <f t="shared" si="161"/>
        <v>0</v>
      </c>
      <c r="N181" s="65">
        <f t="shared" si="162"/>
        <v>0</v>
      </c>
      <c r="O181" s="56">
        <v>0.1</v>
      </c>
      <c r="P181" s="56">
        <v>0.1</v>
      </c>
      <c r="Q181" s="55">
        <f t="shared" si="163"/>
        <v>0</v>
      </c>
      <c r="R181" s="66">
        <f t="shared" si="164"/>
        <v>0</v>
      </c>
    </row>
    <row r="182" spans="1:18" ht="16.5" customHeight="1" thickBot="1" x14ac:dyDescent="0.3">
      <c r="A182" s="118"/>
      <c r="B182" s="115"/>
      <c r="C182" s="116"/>
      <c r="D182" s="116"/>
      <c r="E182" s="116"/>
      <c r="F182" s="116"/>
      <c r="G182" s="116"/>
      <c r="H182" s="116"/>
      <c r="I182" s="116"/>
      <c r="J182" s="119"/>
      <c r="K182" s="119"/>
      <c r="L182" s="119"/>
      <c r="M182" s="119"/>
      <c r="N182" s="120"/>
      <c r="O182" s="121"/>
      <c r="P182" s="121"/>
      <c r="Q182" s="119"/>
      <c r="R182" s="122"/>
    </row>
    <row r="183" spans="1:18" ht="16.5" customHeight="1" thickBot="1" x14ac:dyDescent="0.3">
      <c r="A183" s="188" t="s">
        <v>190</v>
      </c>
      <c r="B183" s="189"/>
      <c r="C183" s="67">
        <f>SUM(C176:C182)</f>
        <v>0</v>
      </c>
      <c r="D183" s="67">
        <f t="shared" ref="D183:M183" si="165">SUM(D176:D182)</f>
        <v>0</v>
      </c>
      <c r="E183" s="67">
        <f t="shared" si="165"/>
        <v>0</v>
      </c>
      <c r="F183" s="67">
        <f t="shared" si="165"/>
        <v>0</v>
      </c>
      <c r="G183" s="67">
        <f t="shared" si="165"/>
        <v>0</v>
      </c>
      <c r="H183" s="67">
        <f t="shared" si="165"/>
        <v>0</v>
      </c>
      <c r="I183" s="67">
        <f t="shared" si="165"/>
        <v>0</v>
      </c>
      <c r="J183" s="67">
        <f t="shared" si="165"/>
        <v>0</v>
      </c>
      <c r="K183" s="67" t="e">
        <f t="shared" si="165"/>
        <v>#REF!</v>
      </c>
      <c r="L183" s="67">
        <f t="shared" si="165"/>
        <v>0</v>
      </c>
      <c r="M183" s="67">
        <f t="shared" si="165"/>
        <v>0</v>
      </c>
      <c r="N183" s="105"/>
      <c r="O183" s="106"/>
      <c r="P183" s="106"/>
      <c r="Q183" s="67">
        <f t="shared" ref="Q183" si="166">SUM(Q176:Q182)</f>
        <v>0</v>
      </c>
      <c r="R183" s="67">
        <f t="shared" ref="R183" si="167">SUM(R176:R182)</f>
        <v>0</v>
      </c>
    </row>
    <row r="184" spans="1:18" ht="16.5" customHeight="1" x14ac:dyDescent="0.25">
      <c r="A184" s="107">
        <v>27</v>
      </c>
      <c r="B184" s="115" t="s">
        <v>191</v>
      </c>
      <c r="C184" s="116"/>
      <c r="D184" s="116"/>
      <c r="E184" s="116"/>
      <c r="F184" s="116"/>
      <c r="G184" s="116"/>
      <c r="H184" s="116"/>
      <c r="I184" s="116"/>
      <c r="J184" s="119"/>
      <c r="K184" s="119"/>
      <c r="L184" s="119"/>
      <c r="M184" s="119"/>
      <c r="N184" s="120"/>
      <c r="O184" s="121"/>
      <c r="P184" s="121"/>
      <c r="Q184" s="119"/>
      <c r="R184" s="122"/>
    </row>
    <row r="185" spans="1:18" ht="16.5" customHeight="1" x14ac:dyDescent="0.25">
      <c r="A185" s="114"/>
      <c r="B185" s="115"/>
      <c r="C185" s="116"/>
      <c r="D185" s="116"/>
      <c r="E185" s="116"/>
      <c r="F185" s="116"/>
      <c r="G185" s="55">
        <f>+D185+E185+F185</f>
        <v>0</v>
      </c>
      <c r="H185" s="55"/>
      <c r="I185" s="55"/>
      <c r="J185" s="55"/>
      <c r="K185" s="55" t="e">
        <f>+#REF!+I185+J185</f>
        <v>#REF!</v>
      </c>
      <c r="L185" s="55">
        <f>+H185+I185+J185</f>
        <v>0</v>
      </c>
      <c r="M185" s="64">
        <f>G185-L185</f>
        <v>0</v>
      </c>
      <c r="N185" s="65">
        <f>IF(G185&gt;0,L185/G185,0)</f>
        <v>0</v>
      </c>
      <c r="O185" s="56">
        <v>0.1</v>
      </c>
      <c r="P185" s="56">
        <v>0.1</v>
      </c>
      <c r="Q185" s="55">
        <f>L185*P185</f>
        <v>0</v>
      </c>
      <c r="R185" s="66">
        <f>((I185+J185)*(100%-P185))+((O185-P185)*H185)</f>
        <v>0</v>
      </c>
    </row>
    <row r="186" spans="1:18" ht="16.5" customHeight="1" x14ac:dyDescent="0.25">
      <c r="A186" s="114"/>
      <c r="B186" s="115"/>
      <c r="C186" s="116"/>
      <c r="D186" s="116"/>
      <c r="E186" s="116"/>
      <c r="F186" s="116"/>
      <c r="G186" s="55">
        <f>+D186+E186+F186</f>
        <v>0</v>
      </c>
      <c r="H186" s="55"/>
      <c r="I186" s="55"/>
      <c r="J186" s="55"/>
      <c r="K186" s="55" t="e">
        <f>+#REF!+I186+J186</f>
        <v>#REF!</v>
      </c>
      <c r="L186" s="55">
        <f>+H186+I186+J186</f>
        <v>0</v>
      </c>
      <c r="M186" s="64">
        <f>G186-L186</f>
        <v>0</v>
      </c>
      <c r="N186" s="65">
        <f>IF(G186&gt;0,L186/G186,0)</f>
        <v>0</v>
      </c>
      <c r="O186" s="56">
        <v>0.1</v>
      </c>
      <c r="P186" s="56">
        <v>0.1</v>
      </c>
      <c r="Q186" s="55">
        <f>L186*P186</f>
        <v>0</v>
      </c>
      <c r="R186" s="66">
        <f>((I186+J186)*(100%-P186))+((O186-P186)*H186)</f>
        <v>0</v>
      </c>
    </row>
    <row r="187" spans="1:18" ht="16.5" customHeight="1" x14ac:dyDescent="0.25">
      <c r="A187" s="114"/>
      <c r="B187" s="117" t="s">
        <v>83</v>
      </c>
      <c r="C187" s="116"/>
      <c r="D187" s="116"/>
      <c r="E187" s="116"/>
      <c r="F187" s="116"/>
      <c r="G187" s="55"/>
      <c r="H187" s="55"/>
      <c r="I187" s="55"/>
      <c r="J187" s="55"/>
      <c r="K187" s="55"/>
      <c r="L187" s="55"/>
      <c r="M187" s="64"/>
      <c r="N187" s="65"/>
      <c r="O187" s="56"/>
      <c r="P187" s="56"/>
      <c r="Q187" s="55"/>
      <c r="R187" s="66"/>
    </row>
    <row r="188" spans="1:18" ht="16.5" customHeight="1" x14ac:dyDescent="0.25">
      <c r="A188" s="114"/>
      <c r="B188" s="115"/>
      <c r="C188" s="116"/>
      <c r="D188" s="55">
        <f>C188</f>
        <v>0</v>
      </c>
      <c r="E188" s="55"/>
      <c r="F188" s="55"/>
      <c r="G188" s="55">
        <f t="shared" ref="G188:G189" si="168">+D188+E188+F188</f>
        <v>0</v>
      </c>
      <c r="H188" s="55"/>
      <c r="I188" s="55"/>
      <c r="J188" s="55"/>
      <c r="K188" s="55" t="e">
        <f>+#REF!+I188+J188</f>
        <v>#REF!</v>
      </c>
      <c r="L188" s="55">
        <f t="shared" ref="L188:L189" si="169">+H188+I188+J188</f>
        <v>0</v>
      </c>
      <c r="M188" s="64">
        <f t="shared" ref="M188:M189" si="170">G188-L188</f>
        <v>0</v>
      </c>
      <c r="N188" s="65">
        <f t="shared" ref="N188:N189" si="171">IF(G188&gt;0,L188/G188,0)</f>
        <v>0</v>
      </c>
      <c r="O188" s="56">
        <v>0.1</v>
      </c>
      <c r="P188" s="56">
        <v>0.1</v>
      </c>
      <c r="Q188" s="55">
        <f t="shared" ref="Q188:Q189" si="172">L188*P188</f>
        <v>0</v>
      </c>
      <c r="R188" s="66">
        <f t="shared" ref="R188:R189" si="173">((I188+J188)*(100%-P188))+((O188-P188)*H188)</f>
        <v>0</v>
      </c>
    </row>
    <row r="189" spans="1:18" ht="16.5" customHeight="1" x14ac:dyDescent="0.25">
      <c r="A189" s="114"/>
      <c r="B189" s="115"/>
      <c r="C189" s="116"/>
      <c r="D189" s="55">
        <f>C189</f>
        <v>0</v>
      </c>
      <c r="E189" s="55"/>
      <c r="F189" s="55"/>
      <c r="G189" s="55">
        <f t="shared" si="168"/>
        <v>0</v>
      </c>
      <c r="H189" s="55"/>
      <c r="I189" s="55"/>
      <c r="J189" s="55"/>
      <c r="K189" s="55" t="e">
        <f>+#REF!+I189+J189</f>
        <v>#REF!</v>
      </c>
      <c r="L189" s="55">
        <f t="shared" si="169"/>
        <v>0</v>
      </c>
      <c r="M189" s="64">
        <f t="shared" si="170"/>
        <v>0</v>
      </c>
      <c r="N189" s="65">
        <f t="shared" si="171"/>
        <v>0</v>
      </c>
      <c r="O189" s="56">
        <v>0.1</v>
      </c>
      <c r="P189" s="56">
        <v>0.1</v>
      </c>
      <c r="Q189" s="55">
        <f t="shared" si="172"/>
        <v>0</v>
      </c>
      <c r="R189" s="66">
        <f t="shared" si="173"/>
        <v>0</v>
      </c>
    </row>
    <row r="190" spans="1:18" ht="16.5" customHeight="1" thickBot="1" x14ac:dyDescent="0.3">
      <c r="A190" s="118"/>
      <c r="B190" s="115"/>
      <c r="C190" s="116"/>
      <c r="D190" s="116"/>
      <c r="E190" s="116"/>
      <c r="F190" s="116"/>
      <c r="G190" s="116"/>
      <c r="H190" s="116"/>
      <c r="I190" s="116"/>
      <c r="J190" s="119"/>
      <c r="K190" s="119"/>
      <c r="L190" s="119"/>
      <c r="M190" s="119"/>
      <c r="N190" s="120"/>
      <c r="O190" s="121"/>
      <c r="P190" s="121"/>
      <c r="Q190" s="119"/>
      <c r="R190" s="122"/>
    </row>
    <row r="191" spans="1:18" ht="16.5" customHeight="1" thickBot="1" x14ac:dyDescent="0.3">
      <c r="A191" s="188" t="s">
        <v>192</v>
      </c>
      <c r="B191" s="189"/>
      <c r="C191" s="67">
        <f>SUM(C184:C190)</f>
        <v>0</v>
      </c>
      <c r="D191" s="67">
        <f t="shared" ref="D191:M191" si="174">SUM(D184:D190)</f>
        <v>0</v>
      </c>
      <c r="E191" s="67">
        <f t="shared" si="174"/>
        <v>0</v>
      </c>
      <c r="F191" s="67">
        <f t="shared" si="174"/>
        <v>0</v>
      </c>
      <c r="G191" s="67">
        <f t="shared" si="174"/>
        <v>0</v>
      </c>
      <c r="H191" s="67">
        <f t="shared" si="174"/>
        <v>0</v>
      </c>
      <c r="I191" s="67">
        <f t="shared" si="174"/>
        <v>0</v>
      </c>
      <c r="J191" s="67">
        <f t="shared" si="174"/>
        <v>0</v>
      </c>
      <c r="K191" s="67" t="e">
        <f t="shared" si="174"/>
        <v>#REF!</v>
      </c>
      <c r="L191" s="67">
        <f t="shared" si="174"/>
        <v>0</v>
      </c>
      <c r="M191" s="67">
        <f t="shared" si="174"/>
        <v>0</v>
      </c>
      <c r="N191" s="105"/>
      <c r="O191" s="106"/>
      <c r="P191" s="106"/>
      <c r="Q191" s="67">
        <f t="shared" ref="Q191" si="175">SUM(Q184:Q190)</f>
        <v>0</v>
      </c>
      <c r="R191" s="67">
        <f t="shared" ref="R191" si="176">SUM(R184:R190)</f>
        <v>0</v>
      </c>
    </row>
    <row r="192" spans="1:18" ht="16.5" customHeight="1" x14ac:dyDescent="0.25">
      <c r="A192" s="107">
        <v>28</v>
      </c>
      <c r="B192" s="115" t="s">
        <v>193</v>
      </c>
      <c r="C192" s="116"/>
      <c r="D192" s="116"/>
      <c r="E192" s="116"/>
      <c r="F192" s="116"/>
      <c r="G192" s="116"/>
      <c r="H192" s="116"/>
      <c r="I192" s="116"/>
      <c r="J192" s="119"/>
      <c r="K192" s="119"/>
      <c r="L192" s="119"/>
      <c r="M192" s="119"/>
      <c r="N192" s="120"/>
      <c r="O192" s="121"/>
      <c r="P192" s="121"/>
      <c r="Q192" s="119"/>
      <c r="R192" s="122"/>
    </row>
    <row r="193" spans="1:18" ht="16.5" customHeight="1" x14ac:dyDescent="0.25">
      <c r="A193" s="114"/>
      <c r="B193" s="115"/>
      <c r="C193" s="116"/>
      <c r="D193" s="116"/>
      <c r="E193" s="116"/>
      <c r="F193" s="116"/>
      <c r="G193" s="55">
        <f>+D193+E193+F193</f>
        <v>0</v>
      </c>
      <c r="H193" s="55"/>
      <c r="I193" s="55"/>
      <c r="J193" s="55"/>
      <c r="K193" s="55" t="e">
        <f>+#REF!+I193+J193</f>
        <v>#REF!</v>
      </c>
      <c r="L193" s="55">
        <f>+H193+I193+J193</f>
        <v>0</v>
      </c>
      <c r="M193" s="64">
        <f>G193-L193</f>
        <v>0</v>
      </c>
      <c r="N193" s="65">
        <f>IF(G193&gt;0,L193/G193,0)</f>
        <v>0</v>
      </c>
      <c r="O193" s="56">
        <v>0.1</v>
      </c>
      <c r="P193" s="56">
        <v>0.1</v>
      </c>
      <c r="Q193" s="55">
        <f>L193*P193</f>
        <v>0</v>
      </c>
      <c r="R193" s="66">
        <f>((I193+J193)*(100%-P193))+((O193-P193)*H193)</f>
        <v>0</v>
      </c>
    </row>
    <row r="194" spans="1:18" ht="16.5" customHeight="1" x14ac:dyDescent="0.25">
      <c r="A194" s="114"/>
      <c r="B194" s="115"/>
      <c r="C194" s="116"/>
      <c r="D194" s="116"/>
      <c r="E194" s="116"/>
      <c r="F194" s="116"/>
      <c r="G194" s="55">
        <f>+D194+E194+F194</f>
        <v>0</v>
      </c>
      <c r="H194" s="55"/>
      <c r="I194" s="55"/>
      <c r="J194" s="55"/>
      <c r="K194" s="55" t="e">
        <f>+#REF!+I194+J194</f>
        <v>#REF!</v>
      </c>
      <c r="L194" s="55">
        <f>+H194+I194+J194</f>
        <v>0</v>
      </c>
      <c r="M194" s="64">
        <f>G194-L194</f>
        <v>0</v>
      </c>
      <c r="N194" s="65">
        <f>IF(G194&gt;0,L194/G194,0)</f>
        <v>0</v>
      </c>
      <c r="O194" s="56">
        <v>0.1</v>
      </c>
      <c r="P194" s="56">
        <v>0.1</v>
      </c>
      <c r="Q194" s="55">
        <f>L194*P194</f>
        <v>0</v>
      </c>
      <c r="R194" s="66">
        <f>((I194+J194)*(100%-P194))+((O194-P194)*H194)</f>
        <v>0</v>
      </c>
    </row>
    <row r="195" spans="1:18" ht="16.5" customHeight="1" x14ac:dyDescent="0.25">
      <c r="A195" s="114"/>
      <c r="B195" s="117" t="s">
        <v>83</v>
      </c>
      <c r="C195" s="116"/>
      <c r="D195" s="116"/>
      <c r="E195" s="116"/>
      <c r="F195" s="116"/>
      <c r="G195" s="55"/>
      <c r="H195" s="55"/>
      <c r="I195" s="55"/>
      <c r="J195" s="55"/>
      <c r="K195" s="55"/>
      <c r="L195" s="55"/>
      <c r="M195" s="64"/>
      <c r="N195" s="65"/>
      <c r="O195" s="56"/>
      <c r="P195" s="56"/>
      <c r="Q195" s="55"/>
      <c r="R195" s="66"/>
    </row>
    <row r="196" spans="1:18" ht="16.5" customHeight="1" x14ac:dyDescent="0.25">
      <c r="A196" s="114"/>
      <c r="B196" s="115"/>
      <c r="C196" s="116"/>
      <c r="D196" s="55">
        <f>C196</f>
        <v>0</v>
      </c>
      <c r="E196" s="55"/>
      <c r="F196" s="55"/>
      <c r="G196" s="55">
        <f t="shared" ref="G196" si="177">+D196+E196+F196</f>
        <v>0</v>
      </c>
      <c r="H196" s="55"/>
      <c r="I196" s="55"/>
      <c r="J196" s="55"/>
      <c r="K196" s="55" t="e">
        <f>+#REF!+I196+J196</f>
        <v>#REF!</v>
      </c>
      <c r="L196" s="55">
        <f t="shared" ref="L196" si="178">+H196+I196+J196</f>
        <v>0</v>
      </c>
      <c r="M196" s="64">
        <f t="shared" ref="M196" si="179">G196-L196</f>
        <v>0</v>
      </c>
      <c r="N196" s="65">
        <f t="shared" ref="N196" si="180">IF(G196&gt;0,L196/G196,0)</f>
        <v>0</v>
      </c>
      <c r="O196" s="56">
        <v>0.1</v>
      </c>
      <c r="P196" s="56">
        <v>0.1</v>
      </c>
      <c r="Q196" s="55">
        <f t="shared" ref="Q196" si="181">L196*P196</f>
        <v>0</v>
      </c>
      <c r="R196" s="66">
        <f t="shared" ref="R196" si="182">((I196+J196)*(100%-P196))+((O196-P196)*H196)</f>
        <v>0</v>
      </c>
    </row>
    <row r="197" spans="1:18" ht="16.5" customHeight="1" thickBot="1" x14ac:dyDescent="0.3">
      <c r="A197" s="118"/>
      <c r="B197" s="115"/>
      <c r="C197" s="116"/>
      <c r="D197" s="116"/>
      <c r="E197" s="116"/>
      <c r="F197" s="116"/>
      <c r="G197" s="116"/>
      <c r="H197" s="116"/>
      <c r="I197" s="116"/>
      <c r="J197" s="119"/>
      <c r="K197" s="119"/>
      <c r="L197" s="119"/>
      <c r="M197" s="119"/>
      <c r="N197" s="120"/>
      <c r="O197" s="121"/>
      <c r="P197" s="121"/>
      <c r="Q197" s="119"/>
      <c r="R197" s="122"/>
    </row>
    <row r="198" spans="1:18" ht="16.5" customHeight="1" thickBot="1" x14ac:dyDescent="0.3">
      <c r="A198" s="188" t="s">
        <v>194</v>
      </c>
      <c r="B198" s="189"/>
      <c r="C198" s="67">
        <f>SUM(C192:C197)</f>
        <v>0</v>
      </c>
      <c r="D198" s="67">
        <f t="shared" ref="D198:M198" si="183">SUM(D192:D197)</f>
        <v>0</v>
      </c>
      <c r="E198" s="67">
        <f t="shared" si="183"/>
        <v>0</v>
      </c>
      <c r="F198" s="67">
        <f t="shared" si="183"/>
        <v>0</v>
      </c>
      <c r="G198" s="67">
        <f t="shared" si="183"/>
        <v>0</v>
      </c>
      <c r="H198" s="67">
        <f t="shared" si="183"/>
        <v>0</v>
      </c>
      <c r="I198" s="67">
        <f t="shared" si="183"/>
        <v>0</v>
      </c>
      <c r="J198" s="67">
        <f t="shared" si="183"/>
        <v>0</v>
      </c>
      <c r="K198" s="67" t="e">
        <f t="shared" si="183"/>
        <v>#REF!</v>
      </c>
      <c r="L198" s="67">
        <f t="shared" si="183"/>
        <v>0</v>
      </c>
      <c r="M198" s="67">
        <f t="shared" si="183"/>
        <v>0</v>
      </c>
      <c r="N198" s="105"/>
      <c r="O198" s="106"/>
      <c r="P198" s="106"/>
      <c r="Q198" s="67">
        <f t="shared" ref="Q198" si="184">SUM(Q192:Q197)</f>
        <v>0</v>
      </c>
      <c r="R198" s="67">
        <f t="shared" ref="R198" si="185">SUM(R192:R197)</f>
        <v>0</v>
      </c>
    </row>
    <row r="199" spans="1:18" ht="16.5" customHeight="1" x14ac:dyDescent="0.25">
      <c r="A199" s="107">
        <v>31</v>
      </c>
      <c r="B199" s="115" t="s">
        <v>195</v>
      </c>
      <c r="C199" s="116"/>
      <c r="D199" s="116"/>
      <c r="E199" s="116"/>
      <c r="F199" s="116"/>
      <c r="G199" s="116"/>
      <c r="H199" s="116"/>
      <c r="I199" s="116"/>
      <c r="J199" s="119"/>
      <c r="K199" s="119"/>
      <c r="L199" s="119"/>
      <c r="M199" s="119"/>
      <c r="N199" s="120"/>
      <c r="O199" s="121"/>
      <c r="P199" s="121"/>
      <c r="Q199" s="119"/>
      <c r="R199" s="122"/>
    </row>
    <row r="200" spans="1:18" ht="16.5" customHeight="1" x14ac:dyDescent="0.25">
      <c r="A200" s="114"/>
      <c r="B200" s="115"/>
      <c r="C200" s="116"/>
      <c r="D200" s="116"/>
      <c r="E200" s="116"/>
      <c r="F200" s="116"/>
      <c r="G200" s="55">
        <f>+D200+E200+F200</f>
        <v>0</v>
      </c>
      <c r="H200" s="55"/>
      <c r="I200" s="55"/>
      <c r="J200" s="55"/>
      <c r="K200" s="55" t="e">
        <f>+#REF!+I200+J200</f>
        <v>#REF!</v>
      </c>
      <c r="L200" s="55">
        <f>+H200+I200+J200</f>
        <v>0</v>
      </c>
      <c r="M200" s="64">
        <f>G200-L200</f>
        <v>0</v>
      </c>
      <c r="N200" s="65">
        <f>IF(G200&gt;0,L200/G200,0)</f>
        <v>0</v>
      </c>
      <c r="O200" s="56">
        <v>0.1</v>
      </c>
      <c r="P200" s="56">
        <v>0.1</v>
      </c>
      <c r="Q200" s="55">
        <f>L200*P200</f>
        <v>0</v>
      </c>
      <c r="R200" s="66">
        <f>((I200+J200)*(100%-P200))+((O200-P200)*H200)</f>
        <v>0</v>
      </c>
    </row>
    <row r="201" spans="1:18" ht="16.5" customHeight="1" x14ac:dyDescent="0.25">
      <c r="A201" s="114"/>
      <c r="B201" s="115"/>
      <c r="C201" s="116"/>
      <c r="D201" s="116"/>
      <c r="E201" s="116"/>
      <c r="F201" s="116"/>
      <c r="G201" s="55">
        <f>+D201+E201+F201</f>
        <v>0</v>
      </c>
      <c r="H201" s="55"/>
      <c r="I201" s="55"/>
      <c r="J201" s="55"/>
      <c r="K201" s="55" t="e">
        <f>+#REF!+I201+J201</f>
        <v>#REF!</v>
      </c>
      <c r="L201" s="55">
        <f>+H201+I201+J201</f>
        <v>0</v>
      </c>
      <c r="M201" s="64">
        <f>G201-L201</f>
        <v>0</v>
      </c>
      <c r="N201" s="65">
        <f>IF(G201&gt;0,L201/G201,0)</f>
        <v>0</v>
      </c>
      <c r="O201" s="56">
        <v>0.1</v>
      </c>
      <c r="P201" s="56">
        <v>0.1</v>
      </c>
      <c r="Q201" s="55">
        <f>L201*P201</f>
        <v>0</v>
      </c>
      <c r="R201" s="66">
        <f>((I201+J201)*(100%-P201))+((O201-P201)*H201)</f>
        <v>0</v>
      </c>
    </row>
    <row r="202" spans="1:18" ht="16.5" customHeight="1" x14ac:dyDescent="0.25">
      <c r="A202" s="114"/>
      <c r="B202" s="117" t="s">
        <v>83</v>
      </c>
      <c r="C202" s="116"/>
      <c r="D202" s="116"/>
      <c r="E202" s="116"/>
      <c r="F202" s="116"/>
      <c r="G202" s="55"/>
      <c r="H202" s="55"/>
      <c r="I202" s="55"/>
      <c r="J202" s="55"/>
      <c r="K202" s="55"/>
      <c r="L202" s="55"/>
      <c r="M202" s="64"/>
      <c r="N202" s="65"/>
      <c r="O202" s="56"/>
      <c r="P202" s="56"/>
      <c r="Q202" s="55"/>
      <c r="R202" s="66"/>
    </row>
    <row r="203" spans="1:18" ht="16.5" customHeight="1" x14ac:dyDescent="0.25">
      <c r="A203" s="114"/>
      <c r="B203" s="115"/>
      <c r="C203" s="116"/>
      <c r="D203" s="55">
        <f>C203</f>
        <v>0</v>
      </c>
      <c r="E203" s="55"/>
      <c r="F203" s="55"/>
      <c r="G203" s="55">
        <f t="shared" ref="G203:G204" si="186">+D203+E203+F203</f>
        <v>0</v>
      </c>
      <c r="H203" s="55"/>
      <c r="I203" s="55"/>
      <c r="J203" s="55"/>
      <c r="K203" s="55" t="e">
        <f>+#REF!+I203+J203</f>
        <v>#REF!</v>
      </c>
      <c r="L203" s="55">
        <f t="shared" ref="L203:L204" si="187">+H203+I203+J203</f>
        <v>0</v>
      </c>
      <c r="M203" s="64">
        <f t="shared" ref="M203:M204" si="188">G203-L203</f>
        <v>0</v>
      </c>
      <c r="N203" s="65">
        <f t="shared" ref="N203:N204" si="189">IF(G203&gt;0,L203/G203,0)</f>
        <v>0</v>
      </c>
      <c r="O203" s="56">
        <v>0.1</v>
      </c>
      <c r="P203" s="56">
        <v>0.1</v>
      </c>
      <c r="Q203" s="55">
        <f t="shared" ref="Q203:Q204" si="190">L203*P203</f>
        <v>0</v>
      </c>
      <c r="R203" s="66">
        <f t="shared" ref="R203:R204" si="191">((I203+J203)*(100%-P203))+((O203-P203)*H203)</f>
        <v>0</v>
      </c>
    </row>
    <row r="204" spans="1:18" ht="16.5" customHeight="1" x14ac:dyDescent="0.25">
      <c r="A204" s="114"/>
      <c r="B204" s="115"/>
      <c r="C204" s="116"/>
      <c r="D204" s="55">
        <f>C204</f>
        <v>0</v>
      </c>
      <c r="E204" s="55"/>
      <c r="F204" s="55"/>
      <c r="G204" s="55">
        <f t="shared" si="186"/>
        <v>0</v>
      </c>
      <c r="H204" s="55"/>
      <c r="I204" s="55"/>
      <c r="J204" s="55"/>
      <c r="K204" s="55" t="e">
        <f>+#REF!+I204+J204</f>
        <v>#REF!</v>
      </c>
      <c r="L204" s="55">
        <f t="shared" si="187"/>
        <v>0</v>
      </c>
      <c r="M204" s="64">
        <f t="shared" si="188"/>
        <v>0</v>
      </c>
      <c r="N204" s="65">
        <f t="shared" si="189"/>
        <v>0</v>
      </c>
      <c r="O204" s="56">
        <v>0.1</v>
      </c>
      <c r="P204" s="56">
        <v>0.1</v>
      </c>
      <c r="Q204" s="55">
        <f t="shared" si="190"/>
        <v>0</v>
      </c>
      <c r="R204" s="66">
        <f t="shared" si="191"/>
        <v>0</v>
      </c>
    </row>
    <row r="205" spans="1:18" ht="16.5" customHeight="1" thickBot="1" x14ac:dyDescent="0.3">
      <c r="A205" s="118"/>
      <c r="B205" s="115"/>
      <c r="C205" s="116"/>
      <c r="D205" s="116"/>
      <c r="E205" s="116"/>
      <c r="F205" s="116"/>
      <c r="G205" s="116"/>
      <c r="H205" s="116"/>
      <c r="I205" s="116"/>
      <c r="J205" s="119"/>
      <c r="K205" s="119"/>
      <c r="L205" s="119"/>
      <c r="M205" s="119"/>
      <c r="N205" s="120"/>
      <c r="O205" s="121"/>
      <c r="P205" s="121"/>
      <c r="Q205" s="119"/>
      <c r="R205" s="122"/>
    </row>
    <row r="206" spans="1:18" ht="16.5" customHeight="1" thickBot="1" x14ac:dyDescent="0.3">
      <c r="A206" s="188" t="s">
        <v>196</v>
      </c>
      <c r="B206" s="189"/>
      <c r="C206" s="67">
        <f>SUM(C199:C205)</f>
        <v>0</v>
      </c>
      <c r="D206" s="67">
        <f t="shared" ref="D206:M206" si="192">SUM(D199:D205)</f>
        <v>0</v>
      </c>
      <c r="E206" s="67">
        <f t="shared" si="192"/>
        <v>0</v>
      </c>
      <c r="F206" s="67">
        <f t="shared" si="192"/>
        <v>0</v>
      </c>
      <c r="G206" s="67">
        <f t="shared" si="192"/>
        <v>0</v>
      </c>
      <c r="H206" s="67">
        <f t="shared" si="192"/>
        <v>0</v>
      </c>
      <c r="I206" s="67">
        <f t="shared" si="192"/>
        <v>0</v>
      </c>
      <c r="J206" s="67">
        <f t="shared" si="192"/>
        <v>0</v>
      </c>
      <c r="K206" s="67" t="e">
        <f t="shared" si="192"/>
        <v>#REF!</v>
      </c>
      <c r="L206" s="67">
        <f t="shared" si="192"/>
        <v>0</v>
      </c>
      <c r="M206" s="67">
        <f t="shared" si="192"/>
        <v>0</v>
      </c>
      <c r="N206" s="105"/>
      <c r="O206" s="106"/>
      <c r="P206" s="106"/>
      <c r="Q206" s="67">
        <f t="shared" ref="Q206" si="193">SUM(Q199:Q205)</f>
        <v>0</v>
      </c>
      <c r="R206" s="67">
        <f t="shared" ref="R206" si="194">SUM(R199:R205)</f>
        <v>0</v>
      </c>
    </row>
    <row r="207" spans="1:18" ht="16.5" customHeight="1" x14ac:dyDescent="0.25">
      <c r="A207" s="107">
        <v>32</v>
      </c>
      <c r="B207" s="115" t="s">
        <v>197</v>
      </c>
      <c r="C207" s="116"/>
      <c r="D207" s="116"/>
      <c r="E207" s="116"/>
      <c r="F207" s="116"/>
      <c r="G207" s="116"/>
      <c r="H207" s="116"/>
      <c r="I207" s="116"/>
      <c r="J207" s="119"/>
      <c r="K207" s="119"/>
      <c r="L207" s="119"/>
      <c r="M207" s="119"/>
      <c r="N207" s="120"/>
      <c r="O207" s="121"/>
      <c r="P207" s="121"/>
      <c r="Q207" s="119"/>
      <c r="R207" s="122"/>
    </row>
    <row r="208" spans="1:18" ht="16.5" customHeight="1" x14ac:dyDescent="0.25">
      <c r="A208" s="114"/>
      <c r="B208" s="115"/>
      <c r="C208" s="116"/>
      <c r="D208" s="116"/>
      <c r="E208" s="116"/>
      <c r="F208" s="116"/>
      <c r="G208" s="55">
        <f>+D208+E208+F208</f>
        <v>0</v>
      </c>
      <c r="H208" s="55"/>
      <c r="I208" s="55"/>
      <c r="J208" s="55"/>
      <c r="K208" s="55" t="e">
        <f>+#REF!+I208+J208</f>
        <v>#REF!</v>
      </c>
      <c r="L208" s="55">
        <f>+H208+I208+J208</f>
        <v>0</v>
      </c>
      <c r="M208" s="64">
        <f>G208-L208</f>
        <v>0</v>
      </c>
      <c r="N208" s="65">
        <f>IF(G208&gt;0,L208/G208,0)</f>
        <v>0</v>
      </c>
      <c r="O208" s="56">
        <v>0.1</v>
      </c>
      <c r="P208" s="56">
        <v>0.1</v>
      </c>
      <c r="Q208" s="55">
        <f>L208*P208</f>
        <v>0</v>
      </c>
      <c r="R208" s="66">
        <f>((I208+J208)*(100%-P208))+((O208-P208)*H208)</f>
        <v>0</v>
      </c>
    </row>
    <row r="209" spans="1:18" ht="16.5" customHeight="1" x14ac:dyDescent="0.25">
      <c r="A209" s="114"/>
      <c r="B209" s="115"/>
      <c r="C209" s="116"/>
      <c r="D209" s="116"/>
      <c r="E209" s="116"/>
      <c r="F209" s="116"/>
      <c r="G209" s="55">
        <f>+D209+E209+F209</f>
        <v>0</v>
      </c>
      <c r="H209" s="55"/>
      <c r="I209" s="55"/>
      <c r="J209" s="55"/>
      <c r="K209" s="55" t="e">
        <f>+#REF!+I209+J209</f>
        <v>#REF!</v>
      </c>
      <c r="L209" s="55">
        <f>+H209+I209+J209</f>
        <v>0</v>
      </c>
      <c r="M209" s="64">
        <f>G209-L209</f>
        <v>0</v>
      </c>
      <c r="N209" s="65">
        <f>IF(G209&gt;0,L209/G209,0)</f>
        <v>0</v>
      </c>
      <c r="O209" s="56">
        <v>0.1</v>
      </c>
      <c r="P209" s="56">
        <v>0.1</v>
      </c>
      <c r="Q209" s="55">
        <f>L209*P209</f>
        <v>0</v>
      </c>
      <c r="R209" s="66">
        <f>((I209+J209)*(100%-P209))+((O209-P209)*H209)</f>
        <v>0</v>
      </c>
    </row>
    <row r="210" spans="1:18" ht="16.5" customHeight="1" x14ac:dyDescent="0.25">
      <c r="A210" s="114"/>
      <c r="B210" s="117" t="s">
        <v>83</v>
      </c>
      <c r="C210" s="116"/>
      <c r="D210" s="116"/>
      <c r="E210" s="116"/>
      <c r="F210" s="116"/>
      <c r="G210" s="55"/>
      <c r="H210" s="55"/>
      <c r="I210" s="55"/>
      <c r="J210" s="55"/>
      <c r="K210" s="55"/>
      <c r="L210" s="55"/>
      <c r="M210" s="64"/>
      <c r="N210" s="65"/>
      <c r="O210" s="56"/>
      <c r="P210" s="56"/>
      <c r="Q210" s="55"/>
      <c r="R210" s="66"/>
    </row>
    <row r="211" spans="1:18" ht="16.5" customHeight="1" x14ac:dyDescent="0.25">
      <c r="A211" s="114"/>
      <c r="B211" s="115"/>
      <c r="C211" s="116"/>
      <c r="D211" s="55">
        <f>C211</f>
        <v>0</v>
      </c>
      <c r="E211" s="55"/>
      <c r="F211" s="55"/>
      <c r="G211" s="55">
        <f t="shared" ref="G211:G212" si="195">+D211+E211+F211</f>
        <v>0</v>
      </c>
      <c r="H211" s="55"/>
      <c r="I211" s="55"/>
      <c r="J211" s="55"/>
      <c r="K211" s="55" t="e">
        <f>+#REF!+I211+J211</f>
        <v>#REF!</v>
      </c>
      <c r="L211" s="55">
        <f t="shared" ref="L211:L212" si="196">+H211+I211+J211</f>
        <v>0</v>
      </c>
      <c r="M211" s="64">
        <f t="shared" ref="M211:M212" si="197">G211-L211</f>
        <v>0</v>
      </c>
      <c r="N211" s="65">
        <f t="shared" ref="N211:N212" si="198">IF(G211&gt;0,L211/G211,0)</f>
        <v>0</v>
      </c>
      <c r="O211" s="56">
        <v>0.1</v>
      </c>
      <c r="P211" s="56">
        <v>0.1</v>
      </c>
      <c r="Q211" s="55">
        <f t="shared" ref="Q211:Q212" si="199">L211*P211</f>
        <v>0</v>
      </c>
      <c r="R211" s="66">
        <f t="shared" ref="R211:R212" si="200">((I211+J211)*(100%-P211))+((O211-P211)*H211)</f>
        <v>0</v>
      </c>
    </row>
    <row r="212" spans="1:18" ht="16.5" customHeight="1" x14ac:dyDescent="0.25">
      <c r="A212" s="114"/>
      <c r="B212" s="115"/>
      <c r="C212" s="116"/>
      <c r="D212" s="55">
        <f>C212</f>
        <v>0</v>
      </c>
      <c r="E212" s="55"/>
      <c r="F212" s="55"/>
      <c r="G212" s="55">
        <f t="shared" si="195"/>
        <v>0</v>
      </c>
      <c r="H212" s="55"/>
      <c r="I212" s="55"/>
      <c r="J212" s="55"/>
      <c r="K212" s="55" t="e">
        <f>+#REF!+I212+J212</f>
        <v>#REF!</v>
      </c>
      <c r="L212" s="55">
        <f t="shared" si="196"/>
        <v>0</v>
      </c>
      <c r="M212" s="64">
        <f t="shared" si="197"/>
        <v>0</v>
      </c>
      <c r="N212" s="65">
        <f t="shared" si="198"/>
        <v>0</v>
      </c>
      <c r="O212" s="56">
        <v>0.1</v>
      </c>
      <c r="P212" s="56">
        <v>0.1</v>
      </c>
      <c r="Q212" s="55">
        <f t="shared" si="199"/>
        <v>0</v>
      </c>
      <c r="R212" s="66">
        <f t="shared" si="200"/>
        <v>0</v>
      </c>
    </row>
    <row r="213" spans="1:18" ht="16.5" customHeight="1" thickBot="1" x14ac:dyDescent="0.3">
      <c r="A213" s="118"/>
      <c r="B213" s="115"/>
      <c r="C213" s="116"/>
      <c r="D213" s="116"/>
      <c r="E213" s="116"/>
      <c r="F213" s="116"/>
      <c r="G213" s="116"/>
      <c r="H213" s="116"/>
      <c r="I213" s="116"/>
      <c r="J213" s="119"/>
      <c r="K213" s="119"/>
      <c r="L213" s="119"/>
      <c r="M213" s="119"/>
      <c r="N213" s="120"/>
      <c r="O213" s="121"/>
      <c r="P213" s="121"/>
      <c r="Q213" s="119"/>
      <c r="R213" s="122"/>
    </row>
    <row r="214" spans="1:18" ht="16.5" customHeight="1" thickBot="1" x14ac:dyDescent="0.3">
      <c r="A214" s="188" t="s">
        <v>198</v>
      </c>
      <c r="B214" s="189"/>
      <c r="C214" s="67">
        <f>SUM(C207:C213)</f>
        <v>0</v>
      </c>
      <c r="D214" s="67">
        <f t="shared" ref="D214:M214" si="201">SUM(D207:D213)</f>
        <v>0</v>
      </c>
      <c r="E214" s="67">
        <f t="shared" si="201"/>
        <v>0</v>
      </c>
      <c r="F214" s="67">
        <f t="shared" si="201"/>
        <v>0</v>
      </c>
      <c r="G214" s="67">
        <f t="shared" si="201"/>
        <v>0</v>
      </c>
      <c r="H214" s="67">
        <f t="shared" si="201"/>
        <v>0</v>
      </c>
      <c r="I214" s="67">
        <f t="shared" si="201"/>
        <v>0</v>
      </c>
      <c r="J214" s="67">
        <f t="shared" si="201"/>
        <v>0</v>
      </c>
      <c r="K214" s="67" t="e">
        <f t="shared" si="201"/>
        <v>#REF!</v>
      </c>
      <c r="L214" s="67">
        <f t="shared" si="201"/>
        <v>0</v>
      </c>
      <c r="M214" s="67">
        <f t="shared" si="201"/>
        <v>0</v>
      </c>
      <c r="N214" s="105"/>
      <c r="O214" s="106"/>
      <c r="P214" s="106"/>
      <c r="Q214" s="67">
        <f t="shared" ref="Q214" si="202">SUM(Q207:Q213)</f>
        <v>0</v>
      </c>
      <c r="R214" s="67">
        <f t="shared" ref="R214" si="203">SUM(R207:R213)</f>
        <v>0</v>
      </c>
    </row>
    <row r="215" spans="1:18" ht="16.5" customHeight="1" x14ac:dyDescent="0.25">
      <c r="A215" s="107">
        <v>33</v>
      </c>
      <c r="B215" s="115" t="s">
        <v>199</v>
      </c>
      <c r="C215" s="116"/>
      <c r="D215" s="116"/>
      <c r="E215" s="116"/>
      <c r="F215" s="116"/>
      <c r="G215" s="116"/>
      <c r="H215" s="116"/>
      <c r="I215" s="116"/>
      <c r="J215" s="119"/>
      <c r="K215" s="119"/>
      <c r="L215" s="119"/>
      <c r="M215" s="119"/>
      <c r="N215" s="120"/>
      <c r="O215" s="121"/>
      <c r="P215" s="121"/>
      <c r="Q215" s="119"/>
      <c r="R215" s="122"/>
    </row>
    <row r="216" spans="1:18" ht="16.5" customHeight="1" x14ac:dyDescent="0.25">
      <c r="A216" s="114"/>
      <c r="B216" s="115"/>
      <c r="C216" s="116"/>
      <c r="D216" s="116"/>
      <c r="E216" s="116"/>
      <c r="F216" s="116"/>
      <c r="G216" s="55">
        <f>+D216+E216+F216</f>
        <v>0</v>
      </c>
      <c r="H216" s="55"/>
      <c r="I216" s="55"/>
      <c r="J216" s="55"/>
      <c r="K216" s="55" t="e">
        <f>+#REF!+I216+J216</f>
        <v>#REF!</v>
      </c>
      <c r="L216" s="55">
        <f>+H216+I216+J216</f>
        <v>0</v>
      </c>
      <c r="M216" s="64">
        <f>G216-L216</f>
        <v>0</v>
      </c>
      <c r="N216" s="65">
        <f>IF(G216&gt;0,L216/G216,0)</f>
        <v>0</v>
      </c>
      <c r="O216" s="56">
        <v>0.1</v>
      </c>
      <c r="P216" s="56">
        <v>0.1</v>
      </c>
      <c r="Q216" s="55">
        <f>L216*P216</f>
        <v>0</v>
      </c>
      <c r="R216" s="66">
        <f>((I216+J216)*(100%-P216))+((O216-P216)*H216)</f>
        <v>0</v>
      </c>
    </row>
    <row r="217" spans="1:18" ht="16.5" customHeight="1" x14ac:dyDescent="0.25">
      <c r="A217" s="114"/>
      <c r="B217" s="115"/>
      <c r="C217" s="116"/>
      <c r="D217" s="116"/>
      <c r="E217" s="116"/>
      <c r="F217" s="116"/>
      <c r="G217" s="55">
        <f>+D217+E217+F217</f>
        <v>0</v>
      </c>
      <c r="H217" s="55"/>
      <c r="I217" s="55"/>
      <c r="J217" s="55"/>
      <c r="K217" s="55" t="e">
        <f>+#REF!+I217+J217</f>
        <v>#REF!</v>
      </c>
      <c r="L217" s="55">
        <f>+H217+I217+J217</f>
        <v>0</v>
      </c>
      <c r="M217" s="64">
        <f>G217-L217</f>
        <v>0</v>
      </c>
      <c r="N217" s="65">
        <f>IF(G217&gt;0,L217/G217,0)</f>
        <v>0</v>
      </c>
      <c r="O217" s="56">
        <v>0.1</v>
      </c>
      <c r="P217" s="56">
        <v>0.1</v>
      </c>
      <c r="Q217" s="55">
        <f>L217*P217</f>
        <v>0</v>
      </c>
      <c r="R217" s="66">
        <f>((I217+J217)*(100%-P217))+((O217-P217)*H217)</f>
        <v>0</v>
      </c>
    </row>
    <row r="218" spans="1:18" ht="16.5" customHeight="1" x14ac:dyDescent="0.25">
      <c r="A218" s="114"/>
      <c r="B218" s="117" t="s">
        <v>83</v>
      </c>
      <c r="C218" s="116"/>
      <c r="D218" s="116"/>
      <c r="E218" s="116"/>
      <c r="F218" s="116"/>
      <c r="G218" s="55"/>
      <c r="H218" s="55"/>
      <c r="I218" s="55"/>
      <c r="J218" s="55"/>
      <c r="K218" s="55"/>
      <c r="L218" s="55"/>
      <c r="M218" s="64"/>
      <c r="N218" s="65"/>
      <c r="O218" s="56"/>
      <c r="P218" s="56"/>
      <c r="Q218" s="55"/>
      <c r="R218" s="66"/>
    </row>
    <row r="219" spans="1:18" ht="16.5" customHeight="1" x14ac:dyDescent="0.25">
      <c r="A219" s="114"/>
      <c r="B219" s="115"/>
      <c r="C219" s="116"/>
      <c r="D219" s="55">
        <f>C219</f>
        <v>0</v>
      </c>
      <c r="E219" s="55"/>
      <c r="F219" s="55"/>
      <c r="G219" s="55">
        <f t="shared" ref="G219:G220" si="204">+D219+E219+F219</f>
        <v>0</v>
      </c>
      <c r="H219" s="55"/>
      <c r="I219" s="55"/>
      <c r="J219" s="55"/>
      <c r="K219" s="55" t="e">
        <f>+#REF!+I219+J219</f>
        <v>#REF!</v>
      </c>
      <c r="L219" s="55">
        <f t="shared" ref="L219:L220" si="205">+H219+I219+J219</f>
        <v>0</v>
      </c>
      <c r="M219" s="64">
        <f t="shared" ref="M219:M220" si="206">G219-L219</f>
        <v>0</v>
      </c>
      <c r="N219" s="65">
        <f t="shared" ref="N219:N220" si="207">IF(G219&gt;0,L219/G219,0)</f>
        <v>0</v>
      </c>
      <c r="O219" s="56">
        <v>0.1</v>
      </c>
      <c r="P219" s="56">
        <v>0.1</v>
      </c>
      <c r="Q219" s="55">
        <f t="shared" ref="Q219:Q220" si="208">L219*P219</f>
        <v>0</v>
      </c>
      <c r="R219" s="66">
        <f t="shared" ref="R219:R220" si="209">((I219+J219)*(100%-P219))+((O219-P219)*H219)</f>
        <v>0</v>
      </c>
    </row>
    <row r="220" spans="1:18" ht="16.5" customHeight="1" x14ac:dyDescent="0.25">
      <c r="A220" s="114"/>
      <c r="B220" s="115"/>
      <c r="C220" s="116"/>
      <c r="D220" s="55">
        <f>C220</f>
        <v>0</v>
      </c>
      <c r="E220" s="55"/>
      <c r="F220" s="55"/>
      <c r="G220" s="55">
        <f t="shared" si="204"/>
        <v>0</v>
      </c>
      <c r="H220" s="55"/>
      <c r="I220" s="55"/>
      <c r="J220" s="55"/>
      <c r="K220" s="55" t="e">
        <f>+#REF!+I220+J220</f>
        <v>#REF!</v>
      </c>
      <c r="L220" s="55">
        <f t="shared" si="205"/>
        <v>0</v>
      </c>
      <c r="M220" s="64">
        <f t="shared" si="206"/>
        <v>0</v>
      </c>
      <c r="N220" s="65">
        <f t="shared" si="207"/>
        <v>0</v>
      </c>
      <c r="O220" s="56">
        <v>0.1</v>
      </c>
      <c r="P220" s="56">
        <v>0.1</v>
      </c>
      <c r="Q220" s="55">
        <f t="shared" si="208"/>
        <v>0</v>
      </c>
      <c r="R220" s="66">
        <f t="shared" si="209"/>
        <v>0</v>
      </c>
    </row>
    <row r="221" spans="1:18" ht="16.5" customHeight="1" thickBot="1" x14ac:dyDescent="0.3">
      <c r="A221" s="118"/>
      <c r="B221" s="115"/>
      <c r="C221" s="116"/>
      <c r="D221" s="116"/>
      <c r="E221" s="116"/>
      <c r="F221" s="116"/>
      <c r="G221" s="116"/>
      <c r="H221" s="116"/>
      <c r="I221" s="116"/>
      <c r="J221" s="119"/>
      <c r="K221" s="119"/>
      <c r="L221" s="119"/>
      <c r="M221" s="119"/>
      <c r="N221" s="120"/>
      <c r="O221" s="121"/>
      <c r="P221" s="121"/>
      <c r="Q221" s="119"/>
      <c r="R221" s="122"/>
    </row>
    <row r="222" spans="1:18" ht="16.5" customHeight="1" thickBot="1" x14ac:dyDescent="0.3">
      <c r="A222" s="188" t="s">
        <v>200</v>
      </c>
      <c r="B222" s="189"/>
      <c r="C222" s="67">
        <f>SUM(C215:C221)</f>
        <v>0</v>
      </c>
      <c r="D222" s="67">
        <f t="shared" ref="D222:R222" si="210">SUM(D215:D221)</f>
        <v>0</v>
      </c>
      <c r="E222" s="67">
        <f t="shared" si="210"/>
        <v>0</v>
      </c>
      <c r="F222" s="67">
        <f t="shared" si="210"/>
        <v>0</v>
      </c>
      <c r="G222" s="67">
        <f t="shared" si="210"/>
        <v>0</v>
      </c>
      <c r="H222" s="67">
        <f t="shared" si="210"/>
        <v>0</v>
      </c>
      <c r="I222" s="67">
        <f t="shared" si="210"/>
        <v>0</v>
      </c>
      <c r="J222" s="67">
        <f t="shared" si="210"/>
        <v>0</v>
      </c>
      <c r="K222" s="67" t="e">
        <f t="shared" si="210"/>
        <v>#REF!</v>
      </c>
      <c r="L222" s="67">
        <f t="shared" si="210"/>
        <v>0</v>
      </c>
      <c r="M222" s="67">
        <f t="shared" si="210"/>
        <v>0</v>
      </c>
      <c r="N222" s="67">
        <f t="shared" si="210"/>
        <v>0</v>
      </c>
      <c r="O222" s="67">
        <f t="shared" si="210"/>
        <v>0.4</v>
      </c>
      <c r="P222" s="67">
        <f t="shared" si="210"/>
        <v>0.4</v>
      </c>
      <c r="Q222" s="67">
        <f t="shared" si="210"/>
        <v>0</v>
      </c>
      <c r="R222" s="67">
        <f t="shared" si="210"/>
        <v>0</v>
      </c>
    </row>
    <row r="223" spans="1:18" ht="35.1" customHeight="1" thickBot="1" x14ac:dyDescent="0.25">
      <c r="A223" s="192" t="s">
        <v>201</v>
      </c>
      <c r="B223" s="193"/>
      <c r="C223" s="67">
        <f t="shared" ref="C223:M223" si="211">+C25+C36+C45+C54+C63+C72+C81+C91+C102+C111+C118+C126+C134+C142+C151+C159+C167+C175+C183+C191+C198+C206+C214+C222</f>
        <v>0</v>
      </c>
      <c r="D223" s="67">
        <f t="shared" si="211"/>
        <v>0</v>
      </c>
      <c r="E223" s="67">
        <f t="shared" si="211"/>
        <v>0</v>
      </c>
      <c r="F223" s="67">
        <f t="shared" si="211"/>
        <v>0</v>
      </c>
      <c r="G223" s="67">
        <f t="shared" si="211"/>
        <v>0</v>
      </c>
      <c r="H223" s="67">
        <f t="shared" si="211"/>
        <v>0</v>
      </c>
      <c r="I223" s="67">
        <f t="shared" si="211"/>
        <v>0</v>
      </c>
      <c r="J223" s="67">
        <f t="shared" si="211"/>
        <v>0</v>
      </c>
      <c r="K223" s="67" t="e">
        <f t="shared" si="211"/>
        <v>#REF!</v>
      </c>
      <c r="L223" s="67">
        <f t="shared" si="211"/>
        <v>0</v>
      </c>
      <c r="M223" s="67">
        <f t="shared" si="211"/>
        <v>0</v>
      </c>
      <c r="N223" s="68">
        <f>IF(G223&gt;0,L223/G223,0)</f>
        <v>0</v>
      </c>
      <c r="O223" s="69"/>
      <c r="P223" s="69"/>
      <c r="Q223" s="67">
        <f>+Q25+Q36+Q45+Q54+Q63+Q72+Q81+Q91+Q102+Q111+Q118+Q126+Q134+Q142+Q151+Q159+Q167+Q175+Q183+Q191+Q198+Q206+Q214+Q222</f>
        <v>0</v>
      </c>
      <c r="R223" s="67">
        <f>+R25+R36+R45+R54+R63+R72+R81+R91+R102+R111+R118+R126+R134+R142+R151+R159+R167+R175+R183+R191+R198+R206+R214+R222</f>
        <v>0</v>
      </c>
    </row>
    <row r="224" spans="1:18" ht="15.75" x14ac:dyDescent="0.25">
      <c r="A224" s="21"/>
      <c r="B224" s="27" t="s">
        <v>146</v>
      </c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73"/>
      <c r="N224" s="65"/>
      <c r="O224" s="56"/>
      <c r="P224" s="56"/>
      <c r="Q224" s="55"/>
      <c r="R224" s="75"/>
    </row>
    <row r="225" spans="1:18" ht="15.75" x14ac:dyDescent="0.25">
      <c r="A225" s="21"/>
      <c r="B225" s="25" t="s">
        <v>147</v>
      </c>
      <c r="C225" s="55"/>
      <c r="D225" s="55">
        <v>0</v>
      </c>
      <c r="E225" s="55">
        <v>0</v>
      </c>
      <c r="F225" s="55"/>
      <c r="G225" s="55">
        <f>+D225+E225+F225</f>
        <v>0</v>
      </c>
      <c r="H225" s="55"/>
      <c r="I225" s="55"/>
      <c r="J225" s="55"/>
      <c r="K225" s="55"/>
      <c r="L225" s="55">
        <f>+H225+I225+J225</f>
        <v>0</v>
      </c>
      <c r="M225" s="64">
        <f>G225-L225</f>
        <v>0</v>
      </c>
      <c r="N225" s="65">
        <f>IF(G225&gt;0,L225/G225,0)</f>
        <v>0</v>
      </c>
      <c r="O225" s="56">
        <v>0</v>
      </c>
      <c r="P225" s="56">
        <v>0</v>
      </c>
      <c r="Q225" s="55">
        <f>L225*P225</f>
        <v>0</v>
      </c>
      <c r="R225" s="66">
        <f>((I225+J225)*(100%-P225))+((O225-P225)*H225)</f>
        <v>0</v>
      </c>
    </row>
    <row r="226" spans="1:18" ht="15.75" x14ac:dyDescent="0.25">
      <c r="A226" s="21"/>
      <c r="B226" s="25" t="s">
        <v>85</v>
      </c>
      <c r="C226" s="55">
        <v>0</v>
      </c>
      <c r="D226" s="55">
        <v>0</v>
      </c>
      <c r="E226" s="55">
        <v>0</v>
      </c>
      <c r="F226" s="55"/>
      <c r="G226" s="55">
        <f>+D226+E226+F226</f>
        <v>0</v>
      </c>
      <c r="H226" s="55"/>
      <c r="I226" s="55"/>
      <c r="J226" s="55"/>
      <c r="K226" s="55"/>
      <c r="L226" s="55">
        <f>+H226+I226+J226</f>
        <v>0</v>
      </c>
      <c r="M226" s="64">
        <f>G226-L226</f>
        <v>0</v>
      </c>
      <c r="N226" s="65">
        <f>IF(G226&gt;0,L226/G226,0)</f>
        <v>0</v>
      </c>
      <c r="O226" s="56">
        <v>0</v>
      </c>
      <c r="P226" s="56">
        <v>0</v>
      </c>
      <c r="Q226" s="55">
        <f>L226*P226</f>
        <v>0</v>
      </c>
      <c r="R226" s="66">
        <f>((I226+J226)*(100%-P226))+((O226-P226)*H226)</f>
        <v>0</v>
      </c>
    </row>
    <row r="227" spans="1:18" ht="16.5" thickBot="1" x14ac:dyDescent="0.3">
      <c r="A227" s="21"/>
      <c r="B227" s="2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64"/>
      <c r="N227" s="65"/>
      <c r="O227" s="56"/>
      <c r="P227" s="56"/>
      <c r="Q227" s="55"/>
      <c r="R227" s="66"/>
    </row>
    <row r="228" spans="1:18" ht="16.5" thickBot="1" x14ac:dyDescent="0.3">
      <c r="A228" s="188" t="s">
        <v>151</v>
      </c>
      <c r="B228" s="189"/>
      <c r="C228" s="79">
        <f t="shared" ref="C228:M228" si="212">SUM(C224:C227)</f>
        <v>0</v>
      </c>
      <c r="D228" s="79">
        <f t="shared" si="212"/>
        <v>0</v>
      </c>
      <c r="E228" s="79">
        <f t="shared" si="212"/>
        <v>0</v>
      </c>
      <c r="F228" s="79">
        <f t="shared" si="212"/>
        <v>0</v>
      </c>
      <c r="G228" s="79">
        <f t="shared" si="212"/>
        <v>0</v>
      </c>
      <c r="H228" s="79">
        <f t="shared" si="212"/>
        <v>0</v>
      </c>
      <c r="I228" s="79">
        <f t="shared" si="212"/>
        <v>0</v>
      </c>
      <c r="J228" s="79">
        <f t="shared" si="212"/>
        <v>0</v>
      </c>
      <c r="K228" s="79">
        <f t="shared" si="212"/>
        <v>0</v>
      </c>
      <c r="L228" s="79">
        <f t="shared" si="212"/>
        <v>0</v>
      </c>
      <c r="M228" s="79">
        <f t="shared" si="212"/>
        <v>0</v>
      </c>
      <c r="N228" s="123"/>
      <c r="O228" s="124"/>
      <c r="P228" s="124"/>
      <c r="Q228" s="79">
        <f>SUM(Q224:Q227)</f>
        <v>0</v>
      </c>
      <c r="R228" s="82">
        <f>SUM(R224:R227)</f>
        <v>0</v>
      </c>
    </row>
    <row r="229" spans="1:18" ht="15.75" x14ac:dyDescent="0.25">
      <c r="A229" s="21"/>
      <c r="B229" s="27" t="s">
        <v>99</v>
      </c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76"/>
      <c r="N229" s="65"/>
      <c r="O229" s="56"/>
      <c r="P229" s="56"/>
      <c r="Q229" s="55"/>
      <c r="R229" s="75"/>
    </row>
    <row r="230" spans="1:18" ht="15.75" x14ac:dyDescent="0.25">
      <c r="A230" s="21"/>
      <c r="B230" s="25" t="s">
        <v>148</v>
      </c>
      <c r="C230" s="55"/>
      <c r="D230" s="55">
        <v>0</v>
      </c>
      <c r="E230" s="55">
        <v>0</v>
      </c>
      <c r="F230" s="55"/>
      <c r="G230" s="55">
        <f>+D230+E230+F230</f>
        <v>0</v>
      </c>
      <c r="H230" s="55"/>
      <c r="I230" s="55"/>
      <c r="J230" s="55"/>
      <c r="K230" s="55"/>
      <c r="L230" s="55">
        <f>+H230+I230+J230</f>
        <v>0</v>
      </c>
      <c r="M230" s="64">
        <f>G230-L230</f>
        <v>0</v>
      </c>
      <c r="N230" s="65">
        <f>IF(G230&gt;0,L230/G230,0)</f>
        <v>0</v>
      </c>
      <c r="O230" s="56">
        <v>0</v>
      </c>
      <c r="P230" s="56">
        <v>0</v>
      </c>
      <c r="Q230" s="55">
        <f>L230*P230</f>
        <v>0</v>
      </c>
      <c r="R230" s="66">
        <f>((I230+J230)*(100%-P230))+((O230-P230)*H230)</f>
        <v>0</v>
      </c>
    </row>
    <row r="231" spans="1:18" ht="15.75" x14ac:dyDescent="0.25">
      <c r="A231" s="21"/>
      <c r="B231" s="25" t="s">
        <v>149</v>
      </c>
      <c r="C231" s="55"/>
      <c r="D231" s="55">
        <v>0</v>
      </c>
      <c r="E231" s="55">
        <v>0</v>
      </c>
      <c r="F231" s="55"/>
      <c r="G231" s="55">
        <f>+D231+E231+F231</f>
        <v>0</v>
      </c>
      <c r="H231" s="55"/>
      <c r="I231" s="55"/>
      <c r="J231" s="55"/>
      <c r="K231" s="55"/>
      <c r="L231" s="55">
        <f>+H231+I231+J231</f>
        <v>0</v>
      </c>
      <c r="M231" s="64">
        <f>G231-L231</f>
        <v>0</v>
      </c>
      <c r="N231" s="65">
        <f>IF(G231&gt;0,L231/G231,0)</f>
        <v>0</v>
      </c>
      <c r="O231" s="56">
        <v>0</v>
      </c>
      <c r="P231" s="56">
        <v>0</v>
      </c>
      <c r="Q231" s="55">
        <f>L231*P231</f>
        <v>0</v>
      </c>
      <c r="R231" s="66">
        <f>((I231+J231)*(100%-P231))+((O231-P231)*H231)</f>
        <v>0</v>
      </c>
    </row>
    <row r="232" spans="1:18" ht="15.75" x14ac:dyDescent="0.25">
      <c r="A232" s="21"/>
      <c r="B232" s="25" t="s">
        <v>150</v>
      </c>
      <c r="C232" s="55"/>
      <c r="D232" s="55">
        <v>0</v>
      </c>
      <c r="E232" s="55">
        <v>0</v>
      </c>
      <c r="F232" s="55"/>
      <c r="G232" s="55">
        <f>+D232+E232+F232</f>
        <v>0</v>
      </c>
      <c r="H232" s="55"/>
      <c r="I232" s="55"/>
      <c r="J232" s="55"/>
      <c r="K232" s="55"/>
      <c r="L232" s="55">
        <f>+H232+I232+J232</f>
        <v>0</v>
      </c>
      <c r="M232" s="64">
        <f>G232-L232</f>
        <v>0</v>
      </c>
      <c r="N232" s="65">
        <f>IF(G232&gt;0,L232/G232,0)</f>
        <v>0</v>
      </c>
      <c r="O232" s="56">
        <v>0</v>
      </c>
      <c r="P232" s="56">
        <v>0</v>
      </c>
      <c r="Q232" s="55">
        <f>L232*P232</f>
        <v>0</v>
      </c>
      <c r="R232" s="66">
        <f>((I232+J232)*(100%-P232))+((O232-P232)*H232)</f>
        <v>0</v>
      </c>
    </row>
    <row r="233" spans="1:18" ht="16.5" thickBot="1" x14ac:dyDescent="0.3">
      <c r="A233" s="21"/>
      <c r="B233" s="2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64"/>
      <c r="N233" s="65"/>
      <c r="O233" s="56"/>
      <c r="P233" s="56"/>
      <c r="Q233" s="55"/>
      <c r="R233" s="66"/>
    </row>
    <row r="234" spans="1:18" ht="16.5" thickBot="1" x14ac:dyDescent="0.3">
      <c r="A234" s="188" t="s">
        <v>152</v>
      </c>
      <c r="B234" s="189"/>
      <c r="C234" s="79">
        <f>SUM(C229:C233)</f>
        <v>0</v>
      </c>
      <c r="D234" s="79">
        <f t="shared" ref="D234:M234" si="213">SUM(D229:D233)</f>
        <v>0</v>
      </c>
      <c r="E234" s="79">
        <f t="shared" si="213"/>
        <v>0</v>
      </c>
      <c r="F234" s="79">
        <f t="shared" si="213"/>
        <v>0</v>
      </c>
      <c r="G234" s="79">
        <f t="shared" si="213"/>
        <v>0</v>
      </c>
      <c r="H234" s="79">
        <f t="shared" si="213"/>
        <v>0</v>
      </c>
      <c r="I234" s="79">
        <f t="shared" si="213"/>
        <v>0</v>
      </c>
      <c r="J234" s="79">
        <f t="shared" si="213"/>
        <v>0</v>
      </c>
      <c r="K234" s="79">
        <f t="shared" si="213"/>
        <v>0</v>
      </c>
      <c r="L234" s="79">
        <f t="shared" si="213"/>
        <v>0</v>
      </c>
      <c r="M234" s="79">
        <f t="shared" si="213"/>
        <v>0</v>
      </c>
      <c r="N234" s="123"/>
      <c r="O234" s="124"/>
      <c r="P234" s="124"/>
      <c r="Q234" s="79">
        <f>SUM(Q229:Q233)</f>
        <v>0</v>
      </c>
      <c r="R234" s="82">
        <f>SUM(R229:R233)</f>
        <v>0</v>
      </c>
    </row>
    <row r="235" spans="1:18" ht="15.75" x14ac:dyDescent="0.25">
      <c r="A235" s="21"/>
      <c r="B235" s="2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65"/>
      <c r="O235" s="56"/>
      <c r="P235" s="56"/>
      <c r="Q235" s="55"/>
      <c r="R235" s="75"/>
    </row>
    <row r="236" spans="1:18" ht="15.75" x14ac:dyDescent="0.25">
      <c r="A236" s="21"/>
      <c r="B236" s="27" t="s">
        <v>58</v>
      </c>
      <c r="C236" s="55"/>
      <c r="D236" s="55"/>
      <c r="E236" s="55">
        <f>C236-D236</f>
        <v>0</v>
      </c>
      <c r="F236" s="55"/>
      <c r="G236" s="55">
        <f t="shared" ref="G236:G244" si="214">+D236+E236+F236</f>
        <v>0</v>
      </c>
      <c r="H236" s="55"/>
      <c r="I236" s="55"/>
      <c r="J236" s="55"/>
      <c r="K236" s="55"/>
      <c r="L236" s="55">
        <f t="shared" ref="L236:L244" si="215">+H236+I236+J236</f>
        <v>0</v>
      </c>
      <c r="M236" s="125">
        <f t="shared" ref="M236:M244" si="216">G236-L236</f>
        <v>0</v>
      </c>
      <c r="N236" s="65">
        <f>IF(G236&gt;0,L236/G236,0)</f>
        <v>0</v>
      </c>
      <c r="O236" s="56">
        <v>0</v>
      </c>
      <c r="P236" s="56">
        <v>0</v>
      </c>
      <c r="Q236" s="55">
        <f t="shared" ref="Q236:Q244" si="217">L236*P236</f>
        <v>0</v>
      </c>
      <c r="R236" s="66">
        <f t="shared" ref="R236:R244" si="218">((I236+J236)*(100%-P236))+((O236-P236)*H236)</f>
        <v>0</v>
      </c>
    </row>
    <row r="237" spans="1:18" ht="15.75" x14ac:dyDescent="0.25">
      <c r="A237" s="23"/>
      <c r="B237" s="27" t="s">
        <v>23</v>
      </c>
      <c r="C237" s="55"/>
      <c r="D237" s="55">
        <f>C237</f>
        <v>0</v>
      </c>
      <c r="E237" s="55"/>
      <c r="F237" s="55"/>
      <c r="G237" s="55">
        <f t="shared" si="214"/>
        <v>0</v>
      </c>
      <c r="H237" s="55"/>
      <c r="I237" s="55">
        <f>IF(L223=0,0,((L223/#REF!)*C237)-H237)</f>
        <v>0</v>
      </c>
      <c r="J237" s="55"/>
      <c r="K237" s="55" t="e">
        <f>+#REF!+H237+I237+J237</f>
        <v>#REF!</v>
      </c>
      <c r="L237" s="55">
        <f t="shared" si="215"/>
        <v>0</v>
      </c>
      <c r="M237" s="125">
        <f t="shared" si="216"/>
        <v>0</v>
      </c>
      <c r="N237" s="65">
        <f>IF(G237&gt;0,L237/G237,0)</f>
        <v>0</v>
      </c>
      <c r="O237" s="56">
        <v>0.1</v>
      </c>
      <c r="P237" s="56">
        <v>0.1</v>
      </c>
      <c r="Q237" s="55">
        <f t="shared" si="217"/>
        <v>0</v>
      </c>
      <c r="R237" s="66">
        <f t="shared" si="218"/>
        <v>0</v>
      </c>
    </row>
    <row r="238" spans="1:18" s="2" customFormat="1" ht="15.75" x14ac:dyDescent="0.25">
      <c r="A238" s="21"/>
      <c r="B238" s="27" t="s">
        <v>57</v>
      </c>
      <c r="C238" s="55"/>
      <c r="D238" s="55">
        <f>C238</f>
        <v>0</v>
      </c>
      <c r="E238" s="55"/>
      <c r="F238" s="55"/>
      <c r="G238" s="55">
        <f t="shared" si="214"/>
        <v>0</v>
      </c>
      <c r="H238" s="55"/>
      <c r="I238" s="55"/>
      <c r="J238" s="55"/>
      <c r="K238" s="55" t="e">
        <f>+#REF!+H238+I238+J238</f>
        <v>#REF!</v>
      </c>
      <c r="L238" s="55">
        <f t="shared" si="215"/>
        <v>0</v>
      </c>
      <c r="M238" s="125">
        <f t="shared" si="216"/>
        <v>0</v>
      </c>
      <c r="N238" s="65">
        <f>IF(G238&gt;0,L238/G238,0)</f>
        <v>0</v>
      </c>
      <c r="O238" s="56">
        <v>0</v>
      </c>
      <c r="P238" s="56">
        <v>0</v>
      </c>
      <c r="Q238" s="55">
        <f t="shared" si="217"/>
        <v>0</v>
      </c>
      <c r="R238" s="66">
        <f t="shared" si="218"/>
        <v>0</v>
      </c>
    </row>
    <row r="239" spans="1:18" ht="15.75" x14ac:dyDescent="0.25">
      <c r="A239" s="21"/>
      <c r="B239" s="27" t="s">
        <v>156</v>
      </c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65"/>
      <c r="O239" s="56"/>
      <c r="P239" s="56"/>
      <c r="Q239" s="55"/>
      <c r="R239" s="75"/>
    </row>
    <row r="240" spans="1:18" ht="15.75" x14ac:dyDescent="0.25">
      <c r="A240" s="23"/>
      <c r="B240" s="25" t="s">
        <v>154</v>
      </c>
      <c r="C240" s="55"/>
      <c r="D240" s="55">
        <f>C240</f>
        <v>0</v>
      </c>
      <c r="E240" s="55"/>
      <c r="F240" s="55"/>
      <c r="G240" s="55">
        <f t="shared" si="214"/>
        <v>0</v>
      </c>
      <c r="H240" s="55"/>
      <c r="I240" s="55"/>
      <c r="J240" s="55"/>
      <c r="K240" s="55" t="e">
        <f>+#REF!+H240+I240+J240</f>
        <v>#REF!</v>
      </c>
      <c r="L240" s="55">
        <f t="shared" si="215"/>
        <v>0</v>
      </c>
      <c r="M240" s="125">
        <f t="shared" si="216"/>
        <v>0</v>
      </c>
      <c r="N240" s="65">
        <f>IF(G240&gt;0,L240/G240,0)</f>
        <v>0</v>
      </c>
      <c r="O240" s="56">
        <v>0</v>
      </c>
      <c r="P240" s="56">
        <v>0</v>
      </c>
      <c r="Q240" s="55">
        <f t="shared" si="217"/>
        <v>0</v>
      </c>
      <c r="R240" s="66">
        <f t="shared" si="218"/>
        <v>0</v>
      </c>
    </row>
    <row r="241" spans="1:18" s="2" customFormat="1" ht="15.75" x14ac:dyDescent="0.25">
      <c r="A241" s="21"/>
      <c r="B241" s="25" t="s">
        <v>155</v>
      </c>
      <c r="C241" s="55"/>
      <c r="D241" s="55">
        <f>C241</f>
        <v>0</v>
      </c>
      <c r="E241" s="55"/>
      <c r="F241" s="55"/>
      <c r="G241" s="55">
        <f t="shared" si="214"/>
        <v>0</v>
      </c>
      <c r="H241" s="55"/>
      <c r="I241" s="55"/>
      <c r="J241" s="55"/>
      <c r="K241" s="55" t="e">
        <f>+#REF!+H241+I241+J241</f>
        <v>#REF!</v>
      </c>
      <c r="L241" s="55">
        <f t="shared" si="215"/>
        <v>0</v>
      </c>
      <c r="M241" s="125">
        <f t="shared" si="216"/>
        <v>0</v>
      </c>
      <c r="N241" s="65">
        <f>IF(G241&gt;0,L241/G241,0)</f>
        <v>0</v>
      </c>
      <c r="O241" s="56">
        <v>0</v>
      </c>
      <c r="P241" s="56">
        <v>0</v>
      </c>
      <c r="Q241" s="55">
        <f t="shared" si="217"/>
        <v>0</v>
      </c>
      <c r="R241" s="66">
        <f t="shared" si="218"/>
        <v>0</v>
      </c>
    </row>
    <row r="242" spans="1:18" ht="15.75" x14ac:dyDescent="0.25">
      <c r="A242" s="21"/>
      <c r="B242" s="27" t="s">
        <v>153</v>
      </c>
      <c r="C242" s="55"/>
      <c r="D242" s="55"/>
      <c r="E242" s="55"/>
      <c r="F242" s="55"/>
      <c r="G242" s="55">
        <f t="shared" si="214"/>
        <v>0</v>
      </c>
      <c r="H242" s="55"/>
      <c r="I242" s="55"/>
      <c r="J242" s="55"/>
      <c r="K242" s="55"/>
      <c r="L242" s="55"/>
      <c r="M242" s="55"/>
      <c r="N242" s="65"/>
      <c r="O242" s="56"/>
      <c r="P242" s="56"/>
      <c r="Q242" s="55"/>
      <c r="R242" s="75"/>
    </row>
    <row r="243" spans="1:18" s="2" customFormat="1" ht="15.75" customHeight="1" x14ac:dyDescent="0.25">
      <c r="A243" s="23"/>
      <c r="B243" s="25" t="s">
        <v>154</v>
      </c>
      <c r="C243" s="55"/>
      <c r="D243" s="55">
        <f>C243</f>
        <v>0</v>
      </c>
      <c r="E243" s="55"/>
      <c r="F243" s="55"/>
      <c r="G243" s="55">
        <f t="shared" si="214"/>
        <v>0</v>
      </c>
      <c r="H243" s="55"/>
      <c r="I243" s="55">
        <f>IF(L223=0,0,(((L223-Q223)/#REF!)*G243)-H243)</f>
        <v>0</v>
      </c>
      <c r="J243" s="55"/>
      <c r="K243" s="55" t="e">
        <f>+#REF!+H243+I243+J243</f>
        <v>#REF!</v>
      </c>
      <c r="L243" s="55">
        <f t="shared" si="215"/>
        <v>0</v>
      </c>
      <c r="M243" s="125">
        <f t="shared" si="216"/>
        <v>0</v>
      </c>
      <c r="N243" s="65">
        <f>IF(G243&gt;0,L243/G243,0)</f>
        <v>0</v>
      </c>
      <c r="O243" s="56">
        <v>0.1</v>
      </c>
      <c r="P243" s="56">
        <v>0.1</v>
      </c>
      <c r="Q243" s="55">
        <f t="shared" si="217"/>
        <v>0</v>
      </c>
      <c r="R243" s="66">
        <f t="shared" si="218"/>
        <v>0</v>
      </c>
    </row>
    <row r="244" spans="1:18" s="2" customFormat="1" ht="15.75" x14ac:dyDescent="0.25">
      <c r="A244" s="21"/>
      <c r="B244" s="25" t="s">
        <v>155</v>
      </c>
      <c r="C244" s="55"/>
      <c r="D244" s="55">
        <f>C244</f>
        <v>0</v>
      </c>
      <c r="E244" s="55"/>
      <c r="F244" s="55"/>
      <c r="G244" s="55">
        <f t="shared" si="214"/>
        <v>0</v>
      </c>
      <c r="H244" s="55"/>
      <c r="I244" s="55">
        <f>IF(L223=0,0,(((L223-Q223)/#REF!)*G244)-H244)</f>
        <v>0</v>
      </c>
      <c r="J244" s="55"/>
      <c r="K244" s="55" t="e">
        <f>+#REF!+H244+I244+J244</f>
        <v>#REF!</v>
      </c>
      <c r="L244" s="55">
        <f t="shared" si="215"/>
        <v>0</v>
      </c>
      <c r="M244" s="125">
        <f t="shared" si="216"/>
        <v>0</v>
      </c>
      <c r="N244" s="65">
        <f>IF(G244&gt;0,L244/G244,0)</f>
        <v>0</v>
      </c>
      <c r="O244" s="56">
        <v>0.1</v>
      </c>
      <c r="P244" s="56">
        <v>0.1</v>
      </c>
      <c r="Q244" s="55">
        <f t="shared" si="217"/>
        <v>0</v>
      </c>
      <c r="R244" s="66">
        <f t="shared" si="218"/>
        <v>0</v>
      </c>
    </row>
    <row r="245" spans="1:18" s="2" customFormat="1" ht="16.5" thickBot="1" x14ac:dyDescent="0.3">
      <c r="A245" s="21"/>
      <c r="B245" s="27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65"/>
      <c r="O245" s="56"/>
      <c r="P245" s="56"/>
      <c r="Q245" s="55"/>
      <c r="R245" s="66"/>
    </row>
    <row r="246" spans="1:18" ht="15.75" customHeight="1" thickBot="1" x14ac:dyDescent="0.25">
      <c r="A246" s="192" t="s">
        <v>100</v>
      </c>
      <c r="B246" s="193"/>
      <c r="C246" s="67">
        <f>SUM(C235:C245)</f>
        <v>0</v>
      </c>
      <c r="D246" s="67">
        <f t="shared" ref="D246:M246" si="219">SUM(D235:D245)</f>
        <v>0</v>
      </c>
      <c r="E246" s="67">
        <f t="shared" si="219"/>
        <v>0</v>
      </c>
      <c r="F246" s="67">
        <f t="shared" si="219"/>
        <v>0</v>
      </c>
      <c r="G246" s="67">
        <f t="shared" si="219"/>
        <v>0</v>
      </c>
      <c r="H246" s="67">
        <f t="shared" si="219"/>
        <v>0</v>
      </c>
      <c r="I246" s="67">
        <f t="shared" si="219"/>
        <v>0</v>
      </c>
      <c r="J246" s="67">
        <f t="shared" si="219"/>
        <v>0</v>
      </c>
      <c r="K246" s="67" t="e">
        <f t="shared" si="219"/>
        <v>#REF!</v>
      </c>
      <c r="L246" s="67">
        <f t="shared" si="219"/>
        <v>0</v>
      </c>
      <c r="M246" s="67">
        <f t="shared" si="219"/>
        <v>0</v>
      </c>
      <c r="N246" s="68"/>
      <c r="O246" s="69"/>
      <c r="P246" s="69"/>
      <c r="Q246" s="67">
        <f>SUM(Q235:Q245)</f>
        <v>0</v>
      </c>
      <c r="R246" s="70">
        <f>SUM(R235:R245)</f>
        <v>0</v>
      </c>
    </row>
    <row r="247" spans="1:18" ht="27" customHeight="1" thickBot="1" x14ac:dyDescent="0.25">
      <c r="A247" s="194" t="s">
        <v>101</v>
      </c>
      <c r="B247" s="195"/>
      <c r="C247" s="154">
        <f>C223+C228+C234+C246</f>
        <v>0</v>
      </c>
      <c r="D247" s="154">
        <f t="shared" ref="D247:N247" si="220">D223+D228+D234+D246</f>
        <v>0</v>
      </c>
      <c r="E247" s="154">
        <f t="shared" si="220"/>
        <v>0</v>
      </c>
      <c r="F247" s="154">
        <f t="shared" si="220"/>
        <v>0</v>
      </c>
      <c r="G247" s="154">
        <f t="shared" si="220"/>
        <v>0</v>
      </c>
      <c r="H247" s="154">
        <f t="shared" si="220"/>
        <v>0</v>
      </c>
      <c r="I247" s="154">
        <f t="shared" si="220"/>
        <v>0</v>
      </c>
      <c r="J247" s="154">
        <f t="shared" si="220"/>
        <v>0</v>
      </c>
      <c r="K247" s="154" t="e">
        <f t="shared" si="220"/>
        <v>#REF!</v>
      </c>
      <c r="L247" s="154">
        <f t="shared" si="220"/>
        <v>0</v>
      </c>
      <c r="M247" s="154">
        <f t="shared" si="220"/>
        <v>0</v>
      </c>
      <c r="N247" s="154">
        <f t="shared" si="220"/>
        <v>0</v>
      </c>
      <c r="O247" s="155"/>
      <c r="P247" s="155"/>
      <c r="Q247" s="154">
        <f t="shared" ref="Q247" si="221">Q223+Q228+Q234+Q246</f>
        <v>0</v>
      </c>
      <c r="R247" s="154">
        <f t="shared" ref="R247" si="222">R223+R228+R234+R246</f>
        <v>0</v>
      </c>
    </row>
    <row r="248" spans="1:18" ht="27" customHeight="1" thickBot="1" x14ac:dyDescent="0.25">
      <c r="A248" s="198" t="s">
        <v>166</v>
      </c>
      <c r="B248" s="199"/>
      <c r="C248" s="199"/>
      <c r="D248" s="199"/>
      <c r="E248" s="199"/>
      <c r="F248" s="199"/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200"/>
    </row>
    <row r="249" spans="1:18" ht="15.75" customHeight="1" x14ac:dyDescent="0.25">
      <c r="A249" s="61"/>
      <c r="B249" s="60"/>
      <c r="C249" s="55"/>
      <c r="D249" s="55"/>
      <c r="E249" s="55"/>
      <c r="F249" s="55"/>
      <c r="G249" s="55"/>
      <c r="H249" s="55"/>
      <c r="I249" s="55"/>
      <c r="J249" s="55"/>
      <c r="K249" s="55"/>
      <c r="L249" s="73"/>
      <c r="M249" s="74"/>
      <c r="N249" s="71"/>
      <c r="O249" s="72"/>
      <c r="P249" s="72"/>
      <c r="Q249" s="55"/>
      <c r="R249" s="75"/>
    </row>
    <row r="250" spans="1:18" ht="15.75" customHeight="1" x14ac:dyDescent="0.25">
      <c r="A250" s="23">
        <v>1</v>
      </c>
      <c r="B250" s="27" t="s">
        <v>59</v>
      </c>
      <c r="C250" s="55"/>
      <c r="D250" s="55"/>
      <c r="E250" s="55">
        <f>C250-D250</f>
        <v>0</v>
      </c>
      <c r="F250" s="55"/>
      <c r="G250" s="55">
        <f>+D250+E250+F250</f>
        <v>0</v>
      </c>
      <c r="H250" s="55"/>
      <c r="I250" s="55"/>
      <c r="J250" s="55"/>
      <c r="K250" s="55" t="e">
        <f>+#REF!+I250+J250</f>
        <v>#REF!</v>
      </c>
      <c r="L250" s="76">
        <f>+H250+I250+J250</f>
        <v>0</v>
      </c>
      <c r="M250" s="77">
        <f>G250-L250</f>
        <v>0</v>
      </c>
      <c r="N250" s="65">
        <f>IF(G250&gt;0,L250/G250,0)</f>
        <v>0</v>
      </c>
      <c r="O250" s="56">
        <v>0</v>
      </c>
      <c r="P250" s="56">
        <v>0</v>
      </c>
      <c r="Q250" s="55">
        <f>L250*P250</f>
        <v>0</v>
      </c>
      <c r="R250" s="66">
        <f>((I250+J250)*(100%-P250))+((O250-P250)*H250)</f>
        <v>0</v>
      </c>
    </row>
    <row r="251" spans="1:18" ht="15.75" customHeight="1" thickBot="1" x14ac:dyDescent="0.3">
      <c r="A251" s="22" t="s">
        <v>1</v>
      </c>
      <c r="B251" s="25"/>
      <c r="C251" s="55"/>
      <c r="D251" s="55"/>
      <c r="E251" s="55"/>
      <c r="F251" s="55"/>
      <c r="G251" s="55"/>
      <c r="H251" s="55"/>
      <c r="I251" s="55"/>
      <c r="J251" s="55"/>
      <c r="K251" s="55"/>
      <c r="L251" s="76"/>
      <c r="M251" s="78"/>
      <c r="N251" s="65"/>
      <c r="O251" s="56"/>
      <c r="P251" s="56"/>
      <c r="Q251" s="55"/>
      <c r="R251" s="75"/>
    </row>
    <row r="252" spans="1:18" ht="15.75" customHeight="1" thickBot="1" x14ac:dyDescent="0.3">
      <c r="A252" s="188" t="s">
        <v>82</v>
      </c>
      <c r="B252" s="189"/>
      <c r="C252" s="79">
        <f t="shared" ref="C252:M252" si="223">SUM(C249:C251)</f>
        <v>0</v>
      </c>
      <c r="D252" s="79">
        <f t="shared" si="223"/>
        <v>0</v>
      </c>
      <c r="E252" s="79">
        <f t="shared" si="223"/>
        <v>0</v>
      </c>
      <c r="F252" s="79">
        <f t="shared" si="223"/>
        <v>0</v>
      </c>
      <c r="G252" s="79">
        <f t="shared" si="223"/>
        <v>0</v>
      </c>
      <c r="H252" s="79">
        <f t="shared" si="223"/>
        <v>0</v>
      </c>
      <c r="I252" s="79">
        <f t="shared" si="223"/>
        <v>0</v>
      </c>
      <c r="J252" s="79">
        <f t="shared" si="223"/>
        <v>0</v>
      </c>
      <c r="K252" s="79" t="e">
        <f t="shared" si="223"/>
        <v>#REF!</v>
      </c>
      <c r="L252" s="79">
        <f t="shared" si="223"/>
        <v>0</v>
      </c>
      <c r="M252" s="79">
        <f t="shared" si="223"/>
        <v>0</v>
      </c>
      <c r="N252" s="80"/>
      <c r="O252" s="81"/>
      <c r="P252" s="81"/>
      <c r="Q252" s="79">
        <f>SUM(Q249:Q251)</f>
        <v>0</v>
      </c>
      <c r="R252" s="82">
        <f>SUM(R249:R251)</f>
        <v>0</v>
      </c>
    </row>
    <row r="253" spans="1:18" ht="15.75" customHeight="1" x14ac:dyDescent="0.25">
      <c r="A253" s="23">
        <v>2</v>
      </c>
      <c r="B253" s="27" t="s">
        <v>169</v>
      </c>
      <c r="C253" s="55"/>
      <c r="D253" s="55"/>
      <c r="E253" s="55"/>
      <c r="F253" s="55"/>
      <c r="G253" s="55"/>
      <c r="H253" s="55"/>
      <c r="I253" s="55"/>
      <c r="J253" s="55"/>
      <c r="K253" s="63"/>
      <c r="L253" s="83"/>
      <c r="M253" s="84"/>
      <c r="N253" s="85"/>
      <c r="O253" s="86"/>
      <c r="P253" s="86"/>
      <c r="Q253" s="63"/>
      <c r="R253" s="66"/>
    </row>
    <row r="254" spans="1:18" ht="15.75" customHeight="1" x14ac:dyDescent="0.25">
      <c r="A254" s="21" t="s">
        <v>1</v>
      </c>
      <c r="B254" s="28"/>
      <c r="C254" s="55"/>
      <c r="D254" s="55"/>
      <c r="E254" s="55"/>
      <c r="F254" s="55"/>
      <c r="G254" s="55">
        <f t="shared" ref="G254:G255" si="224">+D254+E254+F254</f>
        <v>0</v>
      </c>
      <c r="H254" s="55"/>
      <c r="I254" s="55"/>
      <c r="J254" s="55"/>
      <c r="K254" s="55" t="e">
        <f>+#REF!+I254+J254</f>
        <v>#REF!</v>
      </c>
      <c r="L254" s="76">
        <f t="shared" ref="L254:L255" si="225">+H254+I254+J254</f>
        <v>0</v>
      </c>
      <c r="M254" s="77">
        <f t="shared" ref="M254:M255" si="226">G254-L254</f>
        <v>0</v>
      </c>
      <c r="N254" s="65">
        <f t="shared" ref="N254:N255" si="227">IF(G254&gt;0,L254/G254,0)</f>
        <v>0</v>
      </c>
      <c r="O254" s="56">
        <v>0.1</v>
      </c>
      <c r="P254" s="56">
        <v>0.1</v>
      </c>
      <c r="Q254" s="55">
        <f t="shared" ref="Q254:Q255" si="228">L254*P254</f>
        <v>0</v>
      </c>
      <c r="R254" s="66">
        <f t="shared" ref="R254:R255" si="229">((I254+J254)*(100%-P254))+((O254-P254)*H254)</f>
        <v>0</v>
      </c>
    </row>
    <row r="255" spans="1:18" ht="15.75" customHeight="1" x14ac:dyDescent="0.25">
      <c r="A255" s="21" t="s">
        <v>1</v>
      </c>
      <c r="B255" s="28"/>
      <c r="C255" s="55"/>
      <c r="D255" s="55"/>
      <c r="E255" s="55"/>
      <c r="F255" s="55"/>
      <c r="G255" s="55">
        <f t="shared" si="224"/>
        <v>0</v>
      </c>
      <c r="H255" s="55"/>
      <c r="I255" s="55"/>
      <c r="J255" s="55"/>
      <c r="K255" s="55" t="e">
        <f>+#REF!+I255+J255</f>
        <v>#REF!</v>
      </c>
      <c r="L255" s="76">
        <f t="shared" si="225"/>
        <v>0</v>
      </c>
      <c r="M255" s="77">
        <f t="shared" si="226"/>
        <v>0</v>
      </c>
      <c r="N255" s="65">
        <f t="shared" si="227"/>
        <v>0</v>
      </c>
      <c r="O255" s="56">
        <v>0.1</v>
      </c>
      <c r="P255" s="56">
        <v>0.1</v>
      </c>
      <c r="Q255" s="55">
        <f t="shared" si="228"/>
        <v>0</v>
      </c>
      <c r="R255" s="66">
        <f t="shared" si="229"/>
        <v>0</v>
      </c>
    </row>
    <row r="256" spans="1:18" ht="15.75" customHeight="1" x14ac:dyDescent="0.25">
      <c r="A256" s="21" t="s">
        <v>1</v>
      </c>
      <c r="B256" s="28" t="s">
        <v>83</v>
      </c>
      <c r="C256" s="55"/>
      <c r="D256" s="55"/>
      <c r="E256" s="55"/>
      <c r="F256" s="55"/>
      <c r="G256" s="55"/>
      <c r="H256" s="55"/>
      <c r="I256" s="55"/>
      <c r="J256" s="55"/>
      <c r="K256" s="55"/>
      <c r="L256" s="76"/>
      <c r="M256" s="77"/>
      <c r="N256" s="65"/>
      <c r="O256" s="56"/>
      <c r="P256" s="56"/>
      <c r="Q256" s="55"/>
      <c r="R256" s="66"/>
    </row>
    <row r="257" spans="1:18" ht="15.75" customHeight="1" x14ac:dyDescent="0.25">
      <c r="A257" s="21"/>
      <c r="B257" s="28"/>
      <c r="C257" s="55"/>
      <c r="D257" s="55">
        <f>C257</f>
        <v>0</v>
      </c>
      <c r="E257" s="55"/>
      <c r="F257" s="55"/>
      <c r="G257" s="55">
        <f t="shared" ref="G257:G258" si="230">+D257+E257+F257</f>
        <v>0</v>
      </c>
      <c r="H257" s="55"/>
      <c r="I257" s="55"/>
      <c r="J257" s="55"/>
      <c r="K257" s="55"/>
      <c r="L257" s="76">
        <f t="shared" ref="L257:L258" si="231">+H257+I257+J257</f>
        <v>0</v>
      </c>
      <c r="M257" s="77">
        <f t="shared" ref="M257:M258" si="232">G257-L257</f>
        <v>0</v>
      </c>
      <c r="N257" s="65">
        <f t="shared" ref="N257:N258" si="233">IF(G257&gt;0,L257/G257,0)</f>
        <v>0</v>
      </c>
      <c r="O257" s="56">
        <v>0.1</v>
      </c>
      <c r="P257" s="56">
        <v>0.1</v>
      </c>
      <c r="Q257" s="55">
        <f t="shared" ref="Q257:Q258" si="234">L257*P257</f>
        <v>0</v>
      </c>
      <c r="R257" s="66">
        <f t="shared" ref="R257:R258" si="235">((I257+J257)*(100%-P257))+((O257-P257)*H257)</f>
        <v>0</v>
      </c>
    </row>
    <row r="258" spans="1:18" ht="15.75" customHeight="1" x14ac:dyDescent="0.25">
      <c r="A258" s="21"/>
      <c r="B258" s="28"/>
      <c r="C258" s="55"/>
      <c r="D258" s="55">
        <f>C258</f>
        <v>0</v>
      </c>
      <c r="E258" s="55"/>
      <c r="F258" s="55"/>
      <c r="G258" s="55">
        <f t="shared" si="230"/>
        <v>0</v>
      </c>
      <c r="H258" s="55"/>
      <c r="I258" s="55"/>
      <c r="J258" s="55"/>
      <c r="K258" s="55"/>
      <c r="L258" s="76">
        <f t="shared" si="231"/>
        <v>0</v>
      </c>
      <c r="M258" s="77">
        <f t="shared" si="232"/>
        <v>0</v>
      </c>
      <c r="N258" s="65">
        <f t="shared" si="233"/>
        <v>0</v>
      </c>
      <c r="O258" s="56">
        <v>0.1</v>
      </c>
      <c r="P258" s="56">
        <v>0.1</v>
      </c>
      <c r="Q258" s="55">
        <f t="shared" si="234"/>
        <v>0</v>
      </c>
      <c r="R258" s="66">
        <f t="shared" si="235"/>
        <v>0</v>
      </c>
    </row>
    <row r="259" spans="1:18" ht="15.75" customHeight="1" thickBot="1" x14ac:dyDescent="0.3">
      <c r="A259" s="21"/>
      <c r="B259" s="25"/>
      <c r="C259" s="55"/>
      <c r="D259" s="55"/>
      <c r="E259" s="55"/>
      <c r="F259" s="55"/>
      <c r="G259" s="55"/>
      <c r="H259" s="55"/>
      <c r="I259" s="55"/>
      <c r="J259" s="55"/>
      <c r="K259" s="55"/>
      <c r="L259" s="76"/>
      <c r="M259" s="78"/>
      <c r="N259" s="65"/>
      <c r="O259" s="56"/>
      <c r="P259" s="56"/>
      <c r="Q259" s="55"/>
      <c r="R259" s="66"/>
    </row>
    <row r="260" spans="1:18" ht="15.75" customHeight="1" thickBot="1" x14ac:dyDescent="0.3">
      <c r="A260" s="188" t="s">
        <v>84</v>
      </c>
      <c r="B260" s="189"/>
      <c r="C260" s="79">
        <f>SUM(C253:C259)</f>
        <v>0</v>
      </c>
      <c r="D260" s="79">
        <f t="shared" ref="D260:M260" si="236">SUM(D253:D259)</f>
        <v>0</v>
      </c>
      <c r="E260" s="79">
        <f t="shared" si="236"/>
        <v>0</v>
      </c>
      <c r="F260" s="79">
        <f t="shared" si="236"/>
        <v>0</v>
      </c>
      <c r="G260" s="79">
        <f t="shared" si="236"/>
        <v>0</v>
      </c>
      <c r="H260" s="79">
        <f t="shared" si="236"/>
        <v>0</v>
      </c>
      <c r="I260" s="79">
        <f t="shared" si="236"/>
        <v>0</v>
      </c>
      <c r="J260" s="79">
        <f t="shared" si="236"/>
        <v>0</v>
      </c>
      <c r="K260" s="79" t="e">
        <f t="shared" si="236"/>
        <v>#REF!</v>
      </c>
      <c r="L260" s="79">
        <f t="shared" si="236"/>
        <v>0</v>
      </c>
      <c r="M260" s="79">
        <f t="shared" si="236"/>
        <v>0</v>
      </c>
      <c r="N260" s="80"/>
      <c r="O260" s="81"/>
      <c r="P260" s="81"/>
      <c r="Q260" s="79">
        <f t="shared" ref="Q260:R260" si="237">SUM(Q253:Q259)</f>
        <v>0</v>
      </c>
      <c r="R260" s="82">
        <f t="shared" si="237"/>
        <v>0</v>
      </c>
    </row>
    <row r="261" spans="1:18" ht="15.75" customHeight="1" x14ac:dyDescent="0.25">
      <c r="A261" s="23">
        <v>3</v>
      </c>
      <c r="B261" s="27" t="s">
        <v>171</v>
      </c>
      <c r="C261" s="55"/>
      <c r="D261" s="55"/>
      <c r="E261" s="55"/>
      <c r="F261" s="55"/>
      <c r="G261" s="55"/>
      <c r="H261" s="55"/>
      <c r="I261" s="55"/>
      <c r="J261" s="55"/>
      <c r="K261" s="63"/>
      <c r="L261" s="83"/>
      <c r="M261" s="84"/>
      <c r="N261" s="85"/>
      <c r="O261" s="86"/>
      <c r="P261" s="86"/>
      <c r="Q261" s="63"/>
      <c r="R261" s="66"/>
    </row>
    <row r="262" spans="1:18" ht="15.75" customHeight="1" x14ac:dyDescent="0.25">
      <c r="A262" s="21" t="s">
        <v>1</v>
      </c>
      <c r="B262" s="25"/>
      <c r="C262" s="55"/>
      <c r="D262" s="55"/>
      <c r="E262" s="55"/>
      <c r="F262" s="55"/>
      <c r="G262" s="55">
        <f>+D262+E262+F262</f>
        <v>0</v>
      </c>
      <c r="H262" s="55"/>
      <c r="I262" s="55"/>
      <c r="J262" s="55"/>
      <c r="K262" s="55" t="e">
        <f>+#REF!+I262+J262</f>
        <v>#REF!</v>
      </c>
      <c r="L262" s="76">
        <f>+H262+I262+J262</f>
        <v>0</v>
      </c>
      <c r="M262" s="77">
        <f>G262-L262</f>
        <v>0</v>
      </c>
      <c r="N262" s="65">
        <f>IF(G262&gt;0,L262/G262,0)</f>
        <v>0</v>
      </c>
      <c r="O262" s="56">
        <v>0.1</v>
      </c>
      <c r="P262" s="56">
        <v>0.1</v>
      </c>
      <c r="Q262" s="55">
        <f>L262*P262</f>
        <v>0</v>
      </c>
      <c r="R262" s="66">
        <f>((I262+J262)*(100%-P262))+((O262-P262)*H262)</f>
        <v>0</v>
      </c>
    </row>
    <row r="263" spans="1:18" ht="15.75" customHeight="1" x14ac:dyDescent="0.25">
      <c r="A263" s="21"/>
      <c r="B263" s="25"/>
      <c r="C263" s="55"/>
      <c r="D263" s="55"/>
      <c r="E263" s="55"/>
      <c r="F263" s="55"/>
      <c r="G263" s="55">
        <f>+D263+E263+F263</f>
        <v>0</v>
      </c>
      <c r="H263" s="55"/>
      <c r="I263" s="55"/>
      <c r="J263" s="55"/>
      <c r="K263" s="55"/>
      <c r="L263" s="76">
        <f>+H263+I263+J263</f>
        <v>0</v>
      </c>
      <c r="M263" s="77">
        <f>G263-L263</f>
        <v>0</v>
      </c>
      <c r="N263" s="65">
        <f>IF(G263&gt;0,L263/G263,0)</f>
        <v>0</v>
      </c>
      <c r="O263" s="56">
        <v>0.1</v>
      </c>
      <c r="P263" s="56">
        <v>0.1</v>
      </c>
      <c r="Q263" s="55">
        <f>L263*P263</f>
        <v>0</v>
      </c>
      <c r="R263" s="66">
        <f>((I263+J263)*(100%-P263))+((O263-P263)*H263)</f>
        <v>0</v>
      </c>
    </row>
    <row r="264" spans="1:18" ht="15.75" customHeight="1" x14ac:dyDescent="0.25">
      <c r="A264" s="21"/>
      <c r="B264" s="28" t="s">
        <v>83</v>
      </c>
      <c r="C264" s="55"/>
      <c r="D264" s="55"/>
      <c r="E264" s="55"/>
      <c r="F264" s="55"/>
      <c r="G264" s="55"/>
      <c r="H264" s="55"/>
      <c r="I264" s="55"/>
      <c r="J264" s="55"/>
      <c r="K264" s="55"/>
      <c r="L264" s="76"/>
      <c r="M264" s="77"/>
      <c r="N264" s="65"/>
      <c r="O264" s="56"/>
      <c r="P264" s="56"/>
      <c r="Q264" s="55"/>
      <c r="R264" s="66"/>
    </row>
    <row r="265" spans="1:18" ht="15.75" customHeight="1" x14ac:dyDescent="0.25">
      <c r="A265" s="21"/>
      <c r="B265" s="25"/>
      <c r="C265" s="55"/>
      <c r="D265" s="55">
        <f>C265</f>
        <v>0</v>
      </c>
      <c r="E265" s="55"/>
      <c r="F265" s="55"/>
      <c r="G265" s="55">
        <f t="shared" ref="G265:G266" si="238">+D265+E265+F265</f>
        <v>0</v>
      </c>
      <c r="H265" s="55"/>
      <c r="I265" s="55"/>
      <c r="J265" s="55"/>
      <c r="K265" s="55"/>
      <c r="L265" s="76">
        <f t="shared" ref="L265:L266" si="239">+H265+I265+J265</f>
        <v>0</v>
      </c>
      <c r="M265" s="77">
        <f t="shared" ref="M265:M266" si="240">G265-L265</f>
        <v>0</v>
      </c>
      <c r="N265" s="65">
        <f t="shared" ref="N265:N266" si="241">IF(G265&gt;0,L265/G265,0)</f>
        <v>0</v>
      </c>
      <c r="O265" s="56">
        <v>0.1</v>
      </c>
      <c r="P265" s="56">
        <v>0.1</v>
      </c>
      <c r="Q265" s="55">
        <f t="shared" ref="Q265:Q266" si="242">L265*P265</f>
        <v>0</v>
      </c>
      <c r="R265" s="66">
        <f t="shared" ref="R265:R266" si="243">((I265+J265)*(100%-P265))+((O265-P265)*H265)</f>
        <v>0</v>
      </c>
    </row>
    <row r="266" spans="1:18" ht="15.75" customHeight="1" x14ac:dyDescent="0.25">
      <c r="A266" s="21"/>
      <c r="B266" s="25"/>
      <c r="C266" s="55"/>
      <c r="D266" s="55">
        <f>C266</f>
        <v>0</v>
      </c>
      <c r="E266" s="55"/>
      <c r="F266" s="55"/>
      <c r="G266" s="55">
        <f t="shared" si="238"/>
        <v>0</v>
      </c>
      <c r="H266" s="55"/>
      <c r="I266" s="55"/>
      <c r="J266" s="55"/>
      <c r="K266" s="55"/>
      <c r="L266" s="76">
        <f t="shared" si="239"/>
        <v>0</v>
      </c>
      <c r="M266" s="77">
        <f t="shared" si="240"/>
        <v>0</v>
      </c>
      <c r="N266" s="65">
        <f t="shared" si="241"/>
        <v>0</v>
      </c>
      <c r="O266" s="56">
        <v>0.1</v>
      </c>
      <c r="P266" s="56">
        <v>0.1</v>
      </c>
      <c r="Q266" s="55">
        <f t="shared" si="242"/>
        <v>0</v>
      </c>
      <c r="R266" s="66">
        <f t="shared" si="243"/>
        <v>0</v>
      </c>
    </row>
    <row r="267" spans="1:18" ht="15.75" customHeight="1" thickBot="1" x14ac:dyDescent="0.3">
      <c r="A267" s="21"/>
      <c r="B267" s="25"/>
      <c r="C267" s="55"/>
      <c r="D267" s="55"/>
      <c r="E267" s="55"/>
      <c r="F267" s="55"/>
      <c r="G267" s="55"/>
      <c r="H267" s="55"/>
      <c r="I267" s="55"/>
      <c r="J267" s="55"/>
      <c r="K267" s="55"/>
      <c r="L267" s="87"/>
      <c r="M267" s="88"/>
      <c r="N267" s="65"/>
      <c r="O267" s="56"/>
      <c r="P267" s="56"/>
      <c r="Q267" s="87"/>
      <c r="R267" s="89"/>
    </row>
    <row r="268" spans="1:18" ht="15.75" customHeight="1" thickBot="1" x14ac:dyDescent="0.3">
      <c r="A268" s="188" t="s">
        <v>87</v>
      </c>
      <c r="B268" s="189"/>
      <c r="C268" s="79">
        <f>SUM(C261:C267)</f>
        <v>0</v>
      </c>
      <c r="D268" s="79">
        <f t="shared" ref="D268:M268" si="244">SUM(D261:D267)</f>
        <v>0</v>
      </c>
      <c r="E268" s="79">
        <f t="shared" si="244"/>
        <v>0</v>
      </c>
      <c r="F268" s="79">
        <f t="shared" si="244"/>
        <v>0</v>
      </c>
      <c r="G268" s="79">
        <f t="shared" si="244"/>
        <v>0</v>
      </c>
      <c r="H268" s="79">
        <f t="shared" si="244"/>
        <v>0</v>
      </c>
      <c r="I268" s="79">
        <f t="shared" si="244"/>
        <v>0</v>
      </c>
      <c r="J268" s="79">
        <f t="shared" si="244"/>
        <v>0</v>
      </c>
      <c r="K268" s="79" t="e">
        <f t="shared" si="244"/>
        <v>#REF!</v>
      </c>
      <c r="L268" s="79">
        <f t="shared" si="244"/>
        <v>0</v>
      </c>
      <c r="M268" s="79">
        <f t="shared" si="244"/>
        <v>0</v>
      </c>
      <c r="N268" s="80"/>
      <c r="O268" s="81"/>
      <c r="P268" s="81"/>
      <c r="Q268" s="79">
        <f t="shared" ref="Q268:R268" si="245">SUM(Q261:Q267)</f>
        <v>0</v>
      </c>
      <c r="R268" s="82">
        <f t="shared" si="245"/>
        <v>0</v>
      </c>
    </row>
    <row r="269" spans="1:18" ht="15.75" customHeight="1" x14ac:dyDescent="0.25">
      <c r="A269" s="23">
        <v>4</v>
      </c>
      <c r="B269" s="27" t="s">
        <v>22</v>
      </c>
      <c r="C269" s="55"/>
      <c r="D269" s="55"/>
      <c r="E269" s="55"/>
      <c r="F269" s="55"/>
      <c r="G269" s="55"/>
      <c r="H269" s="55"/>
      <c r="I269" s="55"/>
      <c r="J269" s="55"/>
      <c r="K269" s="63"/>
      <c r="L269" s="73"/>
      <c r="M269" s="73"/>
      <c r="N269" s="90"/>
      <c r="O269" s="91"/>
      <c r="P269" s="91"/>
      <c r="Q269" s="92"/>
      <c r="R269" s="93"/>
    </row>
    <row r="270" spans="1:18" ht="15.75" customHeight="1" x14ac:dyDescent="0.25">
      <c r="A270" s="23"/>
      <c r="B270" s="25"/>
      <c r="C270" s="55"/>
      <c r="D270" s="55"/>
      <c r="E270" s="55"/>
      <c r="F270" s="55"/>
      <c r="G270" s="55">
        <f>+D270+E270+F270</f>
        <v>0</v>
      </c>
      <c r="H270" s="55"/>
      <c r="I270" s="55"/>
      <c r="J270" s="55"/>
      <c r="K270" s="55"/>
      <c r="L270" s="76">
        <f>+H270+I270+J270</f>
        <v>0</v>
      </c>
      <c r="M270" s="94">
        <f>G270-L270</f>
        <v>0</v>
      </c>
      <c r="N270" s="95">
        <f>IF(G270&gt;0,L270/G270,0)</f>
        <v>0</v>
      </c>
      <c r="O270" s="57">
        <v>0.1</v>
      </c>
      <c r="P270" s="57">
        <v>0.1</v>
      </c>
      <c r="Q270" s="76">
        <f>L270*P270</f>
        <v>0</v>
      </c>
      <c r="R270" s="96">
        <f>((I270+J270)*(100%-P270))+((O270-P270)*H270)</f>
        <v>0</v>
      </c>
    </row>
    <row r="271" spans="1:18" ht="15.75" customHeight="1" x14ac:dyDescent="0.25">
      <c r="A271" s="23"/>
      <c r="B271" s="97"/>
      <c r="C271" s="55"/>
      <c r="D271" s="55"/>
      <c r="E271" s="55"/>
      <c r="F271" s="55"/>
      <c r="G271" s="55">
        <f>+D271+E271+F271</f>
        <v>0</v>
      </c>
      <c r="H271" s="55"/>
      <c r="I271" s="55"/>
      <c r="J271" s="55"/>
      <c r="K271" s="55"/>
      <c r="L271" s="76">
        <f>+H271+I271+J271</f>
        <v>0</v>
      </c>
      <c r="M271" s="96">
        <f>G271-L271</f>
        <v>0</v>
      </c>
      <c r="N271" s="95">
        <f>IF(G271&gt;0,L271/G271,0)</f>
        <v>0</v>
      </c>
      <c r="O271" s="57">
        <v>0.1</v>
      </c>
      <c r="P271" s="57">
        <v>0.1</v>
      </c>
      <c r="Q271" s="76">
        <f>L271*P271</f>
        <v>0</v>
      </c>
      <c r="R271" s="96">
        <f>((I271+J271)*(100%-P271))+((O271-P271)*H271)</f>
        <v>0</v>
      </c>
    </row>
    <row r="272" spans="1:18" ht="15.75" customHeight="1" x14ac:dyDescent="0.25">
      <c r="A272" s="23"/>
      <c r="B272" s="97" t="s">
        <v>83</v>
      </c>
      <c r="C272" s="55"/>
      <c r="D272" s="55"/>
      <c r="E272" s="55"/>
      <c r="F272" s="55"/>
      <c r="G272" s="55"/>
      <c r="H272" s="55"/>
      <c r="I272" s="55"/>
      <c r="J272" s="55"/>
      <c r="K272" s="55"/>
      <c r="L272" s="76"/>
      <c r="M272" s="96"/>
      <c r="N272" s="95"/>
      <c r="O272" s="57"/>
      <c r="P272" s="57"/>
      <c r="Q272" s="76"/>
      <c r="R272" s="96"/>
    </row>
    <row r="273" spans="1:18" ht="15.75" customHeight="1" x14ac:dyDescent="0.25">
      <c r="A273" s="23"/>
      <c r="B273" s="97"/>
      <c r="C273" s="55"/>
      <c r="D273" s="55">
        <f>C273</f>
        <v>0</v>
      </c>
      <c r="E273" s="55"/>
      <c r="F273" s="55"/>
      <c r="G273" s="55">
        <f t="shared" ref="G273:G274" si="246">+D273+E273+F273</f>
        <v>0</v>
      </c>
      <c r="H273" s="55"/>
      <c r="I273" s="55"/>
      <c r="J273" s="55"/>
      <c r="K273" s="55"/>
      <c r="L273" s="76">
        <f t="shared" ref="L273:L274" si="247">+H273+I273+J273</f>
        <v>0</v>
      </c>
      <c r="M273" s="96">
        <f t="shared" ref="M273:M274" si="248">G273-L273</f>
        <v>0</v>
      </c>
      <c r="N273" s="95">
        <f t="shared" ref="N273:N274" si="249">IF(G273&gt;0,L273/G273,0)</f>
        <v>0</v>
      </c>
      <c r="O273" s="57">
        <v>0.1</v>
      </c>
      <c r="P273" s="57">
        <v>0.1</v>
      </c>
      <c r="Q273" s="76">
        <f t="shared" ref="Q273:Q274" si="250">L273*P273</f>
        <v>0</v>
      </c>
      <c r="R273" s="96">
        <f t="shared" ref="R273:R274" si="251">((I273+J273)*(100%-P273))+((O273-P273)*H273)</f>
        <v>0</v>
      </c>
    </row>
    <row r="274" spans="1:18" ht="15.75" customHeight="1" x14ac:dyDescent="0.25">
      <c r="A274" s="23"/>
      <c r="B274" s="97"/>
      <c r="C274" s="55"/>
      <c r="D274" s="55">
        <f>C274</f>
        <v>0</v>
      </c>
      <c r="E274" s="55"/>
      <c r="F274" s="55"/>
      <c r="G274" s="55">
        <f t="shared" si="246"/>
        <v>0</v>
      </c>
      <c r="H274" s="55"/>
      <c r="I274" s="55"/>
      <c r="J274" s="55"/>
      <c r="K274" s="55"/>
      <c r="L274" s="76">
        <f t="shared" si="247"/>
        <v>0</v>
      </c>
      <c r="M274" s="96">
        <f t="shared" si="248"/>
        <v>0</v>
      </c>
      <c r="N274" s="95">
        <f t="shared" si="249"/>
        <v>0</v>
      </c>
      <c r="O274" s="57">
        <v>0.1</v>
      </c>
      <c r="P274" s="57">
        <v>0.1</v>
      </c>
      <c r="Q274" s="76">
        <f t="shared" si="250"/>
        <v>0</v>
      </c>
      <c r="R274" s="96">
        <f t="shared" si="251"/>
        <v>0</v>
      </c>
    </row>
    <row r="275" spans="1:18" ht="15.75" customHeight="1" thickBot="1" x14ac:dyDescent="0.3">
      <c r="A275" s="98"/>
      <c r="B275" s="97"/>
      <c r="C275" s="55"/>
      <c r="D275" s="55"/>
      <c r="E275" s="55"/>
      <c r="F275" s="55"/>
      <c r="G275" s="55"/>
      <c r="H275" s="55"/>
      <c r="I275" s="55"/>
      <c r="J275" s="55"/>
      <c r="K275" s="55"/>
      <c r="L275" s="87"/>
      <c r="M275" s="99"/>
      <c r="N275" s="100"/>
      <c r="O275" s="101"/>
      <c r="P275" s="101"/>
      <c r="Q275" s="87"/>
      <c r="R275" s="99"/>
    </row>
    <row r="276" spans="1:18" ht="15.75" customHeight="1" thickBot="1" x14ac:dyDescent="0.3">
      <c r="A276" s="188" t="s">
        <v>88</v>
      </c>
      <c r="B276" s="189"/>
      <c r="C276" s="79">
        <f>SUM(C269:C275)</f>
        <v>0</v>
      </c>
      <c r="D276" s="79">
        <f t="shared" ref="D276:M276" si="252">SUM(D269:D275)</f>
        <v>0</v>
      </c>
      <c r="E276" s="79">
        <f t="shared" si="252"/>
        <v>0</v>
      </c>
      <c r="F276" s="79">
        <f t="shared" si="252"/>
        <v>0</v>
      </c>
      <c r="G276" s="79">
        <f t="shared" si="252"/>
        <v>0</v>
      </c>
      <c r="H276" s="79">
        <f t="shared" si="252"/>
        <v>0</v>
      </c>
      <c r="I276" s="79">
        <f t="shared" si="252"/>
        <v>0</v>
      </c>
      <c r="J276" s="79">
        <f t="shared" si="252"/>
        <v>0</v>
      </c>
      <c r="K276" s="79">
        <f t="shared" si="252"/>
        <v>0</v>
      </c>
      <c r="L276" s="79">
        <f t="shared" si="252"/>
        <v>0</v>
      </c>
      <c r="M276" s="79">
        <f t="shared" si="252"/>
        <v>0</v>
      </c>
      <c r="N276" s="80"/>
      <c r="O276" s="81"/>
      <c r="P276" s="81"/>
      <c r="Q276" s="79">
        <f t="shared" ref="Q276:R276" si="253">SUM(Q269:Q275)</f>
        <v>0</v>
      </c>
      <c r="R276" s="82">
        <f t="shared" si="253"/>
        <v>0</v>
      </c>
    </row>
    <row r="277" spans="1:18" ht="15.75" customHeight="1" x14ac:dyDescent="0.25">
      <c r="A277" s="23">
        <v>5</v>
      </c>
      <c r="B277" s="27" t="s">
        <v>170</v>
      </c>
      <c r="C277" s="55"/>
      <c r="D277" s="55"/>
      <c r="E277" s="55"/>
      <c r="F277" s="55"/>
      <c r="G277" s="55"/>
      <c r="H277" s="55"/>
      <c r="I277" s="55"/>
      <c r="J277" s="55"/>
      <c r="K277" s="63"/>
      <c r="L277" s="63"/>
      <c r="M277" s="63"/>
      <c r="N277" s="85"/>
      <c r="O277" s="86"/>
      <c r="P277" s="86"/>
      <c r="Q277" s="63"/>
      <c r="R277" s="66"/>
    </row>
    <row r="278" spans="1:18" ht="15.75" customHeight="1" x14ac:dyDescent="0.25">
      <c r="A278" s="21" t="s">
        <v>1</v>
      </c>
      <c r="B278" s="25"/>
      <c r="C278" s="55"/>
      <c r="D278" s="55"/>
      <c r="E278" s="55"/>
      <c r="F278" s="55"/>
      <c r="G278" s="55">
        <f>+D278+E278+F278</f>
        <v>0</v>
      </c>
      <c r="H278" s="55"/>
      <c r="I278" s="55"/>
      <c r="J278" s="55"/>
      <c r="K278" s="55" t="e">
        <f>+#REF!+I278+J278</f>
        <v>#REF!</v>
      </c>
      <c r="L278" s="55">
        <f>+H278+I278+J278</f>
        <v>0</v>
      </c>
      <c r="M278" s="64">
        <f>G278-L278</f>
        <v>0</v>
      </c>
      <c r="N278" s="65">
        <f>IF(G278&gt;0,L278/G278,0)</f>
        <v>0</v>
      </c>
      <c r="O278" s="56">
        <v>0.1</v>
      </c>
      <c r="P278" s="56">
        <v>0.1</v>
      </c>
      <c r="Q278" s="55">
        <f>L278*P278</f>
        <v>0</v>
      </c>
      <c r="R278" s="66">
        <f>((I278+J278)*(100%-P278))+((O278-P278)*H278)</f>
        <v>0</v>
      </c>
    </row>
    <row r="279" spans="1:18" ht="15.75" customHeight="1" x14ac:dyDescent="0.25">
      <c r="A279" s="21" t="s">
        <v>1</v>
      </c>
      <c r="B279" s="25"/>
      <c r="C279" s="55"/>
      <c r="D279" s="55"/>
      <c r="E279" s="55"/>
      <c r="F279" s="55"/>
      <c r="G279" s="55">
        <f>+D279+E279+F279</f>
        <v>0</v>
      </c>
      <c r="H279" s="55"/>
      <c r="I279" s="55"/>
      <c r="J279" s="55"/>
      <c r="K279" s="55" t="e">
        <f>+#REF!+I279+J279</f>
        <v>#REF!</v>
      </c>
      <c r="L279" s="55">
        <f>+H279+I279+J279</f>
        <v>0</v>
      </c>
      <c r="M279" s="64">
        <f>G279-L279</f>
        <v>0</v>
      </c>
      <c r="N279" s="65">
        <f>IF(G279&gt;0,L279/G279,0)</f>
        <v>0</v>
      </c>
      <c r="O279" s="56">
        <v>0.1</v>
      </c>
      <c r="P279" s="56">
        <v>0.1</v>
      </c>
      <c r="Q279" s="55">
        <f>L279*P279</f>
        <v>0</v>
      </c>
      <c r="R279" s="66">
        <f>((I279+J279)*(100%-P279))+((O279-P279)*H279)</f>
        <v>0</v>
      </c>
    </row>
    <row r="280" spans="1:18" ht="15.75" customHeight="1" x14ac:dyDescent="0.25">
      <c r="A280" s="21"/>
      <c r="B280" s="25"/>
      <c r="C280" s="55"/>
      <c r="D280" s="55"/>
      <c r="E280" s="55"/>
      <c r="F280" s="55"/>
      <c r="G280" s="55">
        <f>+D280+E280+F280</f>
        <v>0</v>
      </c>
      <c r="H280" s="55"/>
      <c r="I280" s="55"/>
      <c r="J280" s="55"/>
      <c r="K280" s="55"/>
      <c r="L280" s="55">
        <f>+H280+I280+J280</f>
        <v>0</v>
      </c>
      <c r="M280" s="64">
        <f>G280-L280</f>
        <v>0</v>
      </c>
      <c r="N280" s="65">
        <f>IF(G280&gt;0,L280/G280,0)</f>
        <v>0</v>
      </c>
      <c r="O280" s="56">
        <v>0.1</v>
      </c>
      <c r="P280" s="56">
        <v>0.1</v>
      </c>
      <c r="Q280" s="55">
        <f>L280*P280</f>
        <v>0</v>
      </c>
      <c r="R280" s="66">
        <f>((I280+J280)*(100%-P280))+((O280-P280)*H280)</f>
        <v>0</v>
      </c>
    </row>
    <row r="281" spans="1:18" ht="15.75" customHeight="1" x14ac:dyDescent="0.25">
      <c r="A281" s="21"/>
      <c r="B281" s="25" t="s">
        <v>83</v>
      </c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64"/>
      <c r="N281" s="65"/>
      <c r="O281" s="56"/>
      <c r="P281" s="56"/>
      <c r="Q281" s="55"/>
      <c r="R281" s="66"/>
    </row>
    <row r="282" spans="1:18" ht="15.75" customHeight="1" x14ac:dyDescent="0.25">
      <c r="A282" s="21"/>
      <c r="B282" s="25"/>
      <c r="C282" s="55"/>
      <c r="D282" s="55">
        <f>C282</f>
        <v>0</v>
      </c>
      <c r="E282" s="55"/>
      <c r="F282" s="55"/>
      <c r="G282" s="55">
        <f t="shared" ref="G282:G283" si="254">+D282+E282+F282</f>
        <v>0</v>
      </c>
      <c r="H282" s="55"/>
      <c r="I282" s="55"/>
      <c r="J282" s="55"/>
      <c r="K282" s="55"/>
      <c r="L282" s="55">
        <f t="shared" ref="L282:L283" si="255">+H282+I282+J282</f>
        <v>0</v>
      </c>
      <c r="M282" s="64">
        <f t="shared" ref="M282:M283" si="256">G282-L282</f>
        <v>0</v>
      </c>
      <c r="N282" s="65">
        <f t="shared" ref="N282:N283" si="257">IF(G282&gt;0,L282/G282,0)</f>
        <v>0</v>
      </c>
      <c r="O282" s="56">
        <v>0.1</v>
      </c>
      <c r="P282" s="56">
        <v>0.1</v>
      </c>
      <c r="Q282" s="55">
        <f t="shared" ref="Q282:Q283" si="258">L282*P282</f>
        <v>0</v>
      </c>
      <c r="R282" s="66">
        <f t="shared" ref="R282:R283" si="259">((I282+J282)*(100%-P282))+((O282-P282)*H282)</f>
        <v>0</v>
      </c>
    </row>
    <row r="283" spans="1:18" ht="15.75" customHeight="1" x14ac:dyDescent="0.25">
      <c r="A283" s="21"/>
      <c r="B283" s="25"/>
      <c r="C283" s="55"/>
      <c r="D283" s="55">
        <f>C283</f>
        <v>0</v>
      </c>
      <c r="E283" s="55"/>
      <c r="F283" s="55"/>
      <c r="G283" s="55">
        <f t="shared" si="254"/>
        <v>0</v>
      </c>
      <c r="H283" s="55"/>
      <c r="I283" s="55"/>
      <c r="J283" s="55"/>
      <c r="K283" s="55"/>
      <c r="L283" s="55">
        <f t="shared" si="255"/>
        <v>0</v>
      </c>
      <c r="M283" s="64">
        <f t="shared" si="256"/>
        <v>0</v>
      </c>
      <c r="N283" s="65">
        <f t="shared" si="257"/>
        <v>0</v>
      </c>
      <c r="O283" s="56">
        <v>0.1</v>
      </c>
      <c r="P283" s="56">
        <v>0.1</v>
      </c>
      <c r="Q283" s="55">
        <f t="shared" si="258"/>
        <v>0</v>
      </c>
      <c r="R283" s="66">
        <f t="shared" si="259"/>
        <v>0</v>
      </c>
    </row>
    <row r="284" spans="1:18" ht="15.75" customHeight="1" thickBot="1" x14ac:dyDescent="0.3">
      <c r="A284" s="21"/>
      <c r="B284" s="28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64"/>
      <c r="N284" s="65"/>
      <c r="O284" s="56"/>
      <c r="P284" s="56"/>
      <c r="Q284" s="55"/>
      <c r="R284" s="66"/>
    </row>
    <row r="285" spans="1:18" ht="15.75" customHeight="1" thickBot="1" x14ac:dyDescent="0.3">
      <c r="A285" s="188" t="s">
        <v>89</v>
      </c>
      <c r="B285" s="189"/>
      <c r="C285" s="79">
        <f t="shared" ref="C285:M285" si="260">SUM(C277:C284)</f>
        <v>0</v>
      </c>
      <c r="D285" s="79">
        <f t="shared" si="260"/>
        <v>0</v>
      </c>
      <c r="E285" s="79">
        <f t="shared" si="260"/>
        <v>0</v>
      </c>
      <c r="F285" s="79">
        <f t="shared" si="260"/>
        <v>0</v>
      </c>
      <c r="G285" s="79">
        <f t="shared" si="260"/>
        <v>0</v>
      </c>
      <c r="H285" s="79">
        <f t="shared" si="260"/>
        <v>0</v>
      </c>
      <c r="I285" s="79">
        <f t="shared" si="260"/>
        <v>0</v>
      </c>
      <c r="J285" s="79">
        <f t="shared" si="260"/>
        <v>0</v>
      </c>
      <c r="K285" s="79" t="e">
        <f t="shared" si="260"/>
        <v>#REF!</v>
      </c>
      <c r="L285" s="79">
        <f t="shared" si="260"/>
        <v>0</v>
      </c>
      <c r="M285" s="79">
        <f t="shared" si="260"/>
        <v>0</v>
      </c>
      <c r="N285" s="80"/>
      <c r="O285" s="81"/>
      <c r="P285" s="81"/>
      <c r="Q285" s="79">
        <f>SUM(Q277:Q284)</f>
        <v>0</v>
      </c>
      <c r="R285" s="82">
        <f>SUM(R277:R284)</f>
        <v>0</v>
      </c>
    </row>
    <row r="286" spans="1:18" ht="15.75" customHeight="1" x14ac:dyDescent="0.25">
      <c r="A286" s="23">
        <v>6</v>
      </c>
      <c r="B286" s="27" t="s">
        <v>172</v>
      </c>
      <c r="C286" s="55"/>
      <c r="D286" s="55"/>
      <c r="E286" s="55"/>
      <c r="F286" s="55"/>
      <c r="G286" s="55"/>
      <c r="H286" s="55"/>
      <c r="I286" s="55"/>
      <c r="J286" s="55"/>
      <c r="K286" s="63"/>
      <c r="L286" s="63"/>
      <c r="M286" s="63"/>
      <c r="N286" s="85"/>
      <c r="O286" s="86"/>
      <c r="P286" s="86"/>
      <c r="Q286" s="63"/>
      <c r="R286" s="66"/>
    </row>
    <row r="287" spans="1:18" ht="15.75" customHeight="1" x14ac:dyDescent="0.25">
      <c r="A287" s="21" t="s">
        <v>1</v>
      </c>
      <c r="B287" s="25"/>
      <c r="C287" s="55"/>
      <c r="D287" s="55"/>
      <c r="E287" s="55"/>
      <c r="F287" s="55"/>
      <c r="G287" s="55">
        <f>+D287+E287+F287</f>
        <v>0</v>
      </c>
      <c r="H287" s="55"/>
      <c r="I287" s="55"/>
      <c r="J287" s="55"/>
      <c r="K287" s="55"/>
      <c r="L287" s="55">
        <f>+H287+I287+J287</f>
        <v>0</v>
      </c>
      <c r="M287" s="64">
        <f>G287-L287</f>
        <v>0</v>
      </c>
      <c r="N287" s="65">
        <f>IF(G287&gt;0,L287/G287,0)</f>
        <v>0</v>
      </c>
      <c r="O287" s="56">
        <v>0.1</v>
      </c>
      <c r="P287" s="56">
        <v>0.1</v>
      </c>
      <c r="Q287" s="55">
        <f>L287*P287</f>
        <v>0</v>
      </c>
      <c r="R287" s="66">
        <f>((I287+J287)*(100%-P287))+((O287-P287)*H287)</f>
        <v>0</v>
      </c>
    </row>
    <row r="288" spans="1:18" ht="15.75" customHeight="1" x14ac:dyDescent="0.25">
      <c r="A288" s="21"/>
      <c r="B288" s="25"/>
      <c r="C288" s="55"/>
      <c r="D288" s="55"/>
      <c r="E288" s="55"/>
      <c r="F288" s="55"/>
      <c r="G288" s="55">
        <f>+D288+E288+F288</f>
        <v>0</v>
      </c>
      <c r="H288" s="55"/>
      <c r="I288" s="55"/>
      <c r="J288" s="55"/>
      <c r="K288" s="55"/>
      <c r="L288" s="55">
        <f>+H288+I288+J288</f>
        <v>0</v>
      </c>
      <c r="M288" s="64">
        <f>G288-L288</f>
        <v>0</v>
      </c>
      <c r="N288" s="65">
        <f>IF(G288&gt;0,L288/G288,0)</f>
        <v>0</v>
      </c>
      <c r="O288" s="56">
        <v>0.1</v>
      </c>
      <c r="P288" s="56">
        <v>0.1</v>
      </c>
      <c r="Q288" s="55">
        <f>L288*P288</f>
        <v>0</v>
      </c>
      <c r="R288" s="66">
        <f>((I288+J288)*(100%-P288))+((O288-P288)*H288)</f>
        <v>0</v>
      </c>
    </row>
    <row r="289" spans="1:18" ht="15.75" customHeight="1" x14ac:dyDescent="0.25">
      <c r="A289" s="21"/>
      <c r="B289" s="25"/>
      <c r="C289" s="55"/>
      <c r="D289" s="55"/>
      <c r="E289" s="55"/>
      <c r="F289" s="55"/>
      <c r="G289" s="55">
        <f>+D289+E289+F289</f>
        <v>0</v>
      </c>
      <c r="H289" s="55"/>
      <c r="I289" s="55"/>
      <c r="J289" s="55"/>
      <c r="K289" s="55"/>
      <c r="L289" s="55">
        <f>+H289+I289+J289</f>
        <v>0</v>
      </c>
      <c r="M289" s="64">
        <f>G289-L289</f>
        <v>0</v>
      </c>
      <c r="N289" s="65">
        <f>IF(G289&gt;0,L289/G289,0)</f>
        <v>0</v>
      </c>
      <c r="O289" s="56">
        <v>0.1</v>
      </c>
      <c r="P289" s="56">
        <v>0.1</v>
      </c>
      <c r="Q289" s="55">
        <f>L289*P289</f>
        <v>0</v>
      </c>
      <c r="R289" s="66">
        <f>((I289+J289)*(100%-P289))+((O289-P289)*H289)</f>
        <v>0</v>
      </c>
    </row>
    <row r="290" spans="1:18" ht="15.75" customHeight="1" x14ac:dyDescent="0.25">
      <c r="A290" s="21"/>
      <c r="B290" s="25" t="s">
        <v>83</v>
      </c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64"/>
      <c r="N290" s="65"/>
      <c r="O290" s="56"/>
      <c r="P290" s="56"/>
      <c r="Q290" s="55"/>
      <c r="R290" s="66"/>
    </row>
    <row r="291" spans="1:18" ht="15.75" customHeight="1" x14ac:dyDescent="0.25">
      <c r="A291" s="21"/>
      <c r="B291" s="25"/>
      <c r="C291" s="55"/>
      <c r="D291" s="55">
        <f>C291</f>
        <v>0</v>
      </c>
      <c r="E291" s="55"/>
      <c r="F291" s="55"/>
      <c r="G291" s="55">
        <f t="shared" ref="G291:G292" si="261">+D291+E291+F291</f>
        <v>0</v>
      </c>
      <c r="H291" s="55"/>
      <c r="I291" s="55"/>
      <c r="J291" s="55"/>
      <c r="K291" s="55"/>
      <c r="L291" s="55">
        <f t="shared" ref="L291:L292" si="262">+H291+I291+J291</f>
        <v>0</v>
      </c>
      <c r="M291" s="64">
        <f t="shared" ref="M291:M292" si="263">G291-L291</f>
        <v>0</v>
      </c>
      <c r="N291" s="65">
        <f t="shared" ref="N291:N292" si="264">IF(G291&gt;0,L291/G291,0)</f>
        <v>0</v>
      </c>
      <c r="O291" s="56">
        <v>0.1</v>
      </c>
      <c r="P291" s="56">
        <v>0.1</v>
      </c>
      <c r="Q291" s="55">
        <f t="shared" ref="Q291:Q292" si="265">L291*P291</f>
        <v>0</v>
      </c>
      <c r="R291" s="66">
        <f t="shared" ref="R291:R292" si="266">((I291+J291)*(100%-P291))+((O291-P291)*H291)</f>
        <v>0</v>
      </c>
    </row>
    <row r="292" spans="1:18" ht="15.75" customHeight="1" x14ac:dyDescent="0.25">
      <c r="A292" s="21"/>
      <c r="B292" s="25"/>
      <c r="C292" s="55"/>
      <c r="D292" s="55">
        <f>C292</f>
        <v>0</v>
      </c>
      <c r="E292" s="55"/>
      <c r="F292" s="55"/>
      <c r="G292" s="55">
        <f t="shared" si="261"/>
        <v>0</v>
      </c>
      <c r="H292" s="55"/>
      <c r="I292" s="55"/>
      <c r="J292" s="55"/>
      <c r="K292" s="55"/>
      <c r="L292" s="55">
        <f t="shared" si="262"/>
        <v>0</v>
      </c>
      <c r="M292" s="64">
        <f t="shared" si="263"/>
        <v>0</v>
      </c>
      <c r="N292" s="65">
        <f t="shared" si="264"/>
        <v>0</v>
      </c>
      <c r="O292" s="56">
        <v>0.1</v>
      </c>
      <c r="P292" s="56">
        <v>0.1</v>
      </c>
      <c r="Q292" s="55">
        <f t="shared" si="265"/>
        <v>0</v>
      </c>
      <c r="R292" s="66">
        <f t="shared" si="266"/>
        <v>0</v>
      </c>
    </row>
    <row r="293" spans="1:18" ht="15.75" customHeight="1" thickBot="1" x14ac:dyDescent="0.3">
      <c r="A293" s="23"/>
      <c r="B293" s="28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64"/>
      <c r="N293" s="65"/>
      <c r="O293" s="56"/>
      <c r="P293" s="56"/>
      <c r="Q293" s="55"/>
      <c r="R293" s="66"/>
    </row>
    <row r="294" spans="1:18" ht="15.75" customHeight="1" thickBot="1" x14ac:dyDescent="0.3">
      <c r="A294" s="188" t="s">
        <v>90</v>
      </c>
      <c r="B294" s="189"/>
      <c r="C294" s="79">
        <f t="shared" ref="C294:M294" si="267">SUM(C286:C293)</f>
        <v>0</v>
      </c>
      <c r="D294" s="79">
        <f t="shared" si="267"/>
        <v>0</v>
      </c>
      <c r="E294" s="79">
        <f t="shared" si="267"/>
        <v>0</v>
      </c>
      <c r="F294" s="79">
        <f t="shared" si="267"/>
        <v>0</v>
      </c>
      <c r="G294" s="79">
        <f t="shared" si="267"/>
        <v>0</v>
      </c>
      <c r="H294" s="79">
        <f t="shared" si="267"/>
        <v>0</v>
      </c>
      <c r="I294" s="79">
        <f t="shared" si="267"/>
        <v>0</v>
      </c>
      <c r="J294" s="79">
        <f t="shared" si="267"/>
        <v>0</v>
      </c>
      <c r="K294" s="79">
        <f t="shared" si="267"/>
        <v>0</v>
      </c>
      <c r="L294" s="79">
        <f t="shared" si="267"/>
        <v>0</v>
      </c>
      <c r="M294" s="79">
        <f t="shared" si="267"/>
        <v>0</v>
      </c>
      <c r="N294" s="80"/>
      <c r="O294" s="81"/>
      <c r="P294" s="81"/>
      <c r="Q294" s="79">
        <f>SUM(Q286:Q293)</f>
        <v>0</v>
      </c>
      <c r="R294" s="82">
        <f>SUM(R286:R293)</f>
        <v>0</v>
      </c>
    </row>
    <row r="295" spans="1:18" ht="15.75" customHeight="1" x14ac:dyDescent="0.25">
      <c r="A295" s="23">
        <v>7</v>
      </c>
      <c r="B295" s="27" t="s">
        <v>173</v>
      </c>
      <c r="C295" s="55"/>
      <c r="D295" s="55"/>
      <c r="E295" s="55"/>
      <c r="F295" s="55"/>
      <c r="G295" s="55"/>
      <c r="H295" s="55"/>
      <c r="I295" s="55"/>
      <c r="J295" s="55"/>
      <c r="K295" s="63"/>
      <c r="L295" s="63"/>
      <c r="M295" s="63"/>
      <c r="N295" s="85"/>
      <c r="O295" s="86"/>
      <c r="P295" s="86"/>
      <c r="Q295" s="63"/>
      <c r="R295" s="66"/>
    </row>
    <row r="296" spans="1:18" ht="15.75" customHeight="1" x14ac:dyDescent="0.25">
      <c r="A296" s="21" t="s">
        <v>1</v>
      </c>
      <c r="B296" s="25"/>
      <c r="C296" s="55"/>
      <c r="D296" s="55"/>
      <c r="E296" s="55"/>
      <c r="F296" s="55"/>
      <c r="G296" s="55">
        <f>+D296+E296+F296</f>
        <v>0</v>
      </c>
      <c r="H296" s="55"/>
      <c r="I296" s="55"/>
      <c r="J296" s="55"/>
      <c r="K296" s="55"/>
      <c r="L296" s="55">
        <f>+H296+I296+J296</f>
        <v>0</v>
      </c>
      <c r="M296" s="64">
        <f>G296-L296</f>
        <v>0</v>
      </c>
      <c r="N296" s="65">
        <f>IF(G296&gt;0,L296/G296,0)</f>
        <v>0</v>
      </c>
      <c r="O296" s="56">
        <v>0.1</v>
      </c>
      <c r="P296" s="56">
        <v>0.1</v>
      </c>
      <c r="Q296" s="55">
        <f>L296*P296</f>
        <v>0</v>
      </c>
      <c r="R296" s="66">
        <f>((I296+J296)*(100%-P296))+((O296-P296)*H296)</f>
        <v>0</v>
      </c>
    </row>
    <row r="297" spans="1:18" ht="15.75" customHeight="1" x14ac:dyDescent="0.25">
      <c r="A297" s="21" t="s">
        <v>1</v>
      </c>
      <c r="B297" s="25"/>
      <c r="C297" s="55"/>
      <c r="D297" s="55"/>
      <c r="E297" s="55"/>
      <c r="F297" s="55"/>
      <c r="G297" s="55">
        <f>+D297+E297+F297</f>
        <v>0</v>
      </c>
      <c r="H297" s="55"/>
      <c r="I297" s="55"/>
      <c r="J297" s="55"/>
      <c r="K297" s="55"/>
      <c r="L297" s="55">
        <f>+H297+I297+J297</f>
        <v>0</v>
      </c>
      <c r="M297" s="64">
        <f>G297-L297</f>
        <v>0</v>
      </c>
      <c r="N297" s="65">
        <f>IF(G297&gt;0,L297/G297,0)</f>
        <v>0</v>
      </c>
      <c r="O297" s="56">
        <v>0.1</v>
      </c>
      <c r="P297" s="56">
        <v>0.1</v>
      </c>
      <c r="Q297" s="55">
        <f>L297*P297</f>
        <v>0</v>
      </c>
      <c r="R297" s="66">
        <f>((I297+J297)*(100%-P297))+((O297-P297)*H297)</f>
        <v>0</v>
      </c>
    </row>
    <row r="298" spans="1:18" ht="15.75" customHeight="1" x14ac:dyDescent="0.25">
      <c r="A298" s="21" t="s">
        <v>1</v>
      </c>
      <c r="B298" s="25"/>
      <c r="C298" s="55"/>
      <c r="D298" s="55"/>
      <c r="E298" s="55"/>
      <c r="F298" s="55"/>
      <c r="G298" s="55">
        <f>+D298+E298+F298</f>
        <v>0</v>
      </c>
      <c r="H298" s="55"/>
      <c r="I298" s="55"/>
      <c r="J298" s="55"/>
      <c r="K298" s="55"/>
      <c r="L298" s="55">
        <f>+H298+I298+J298</f>
        <v>0</v>
      </c>
      <c r="M298" s="64">
        <f>G298-L298</f>
        <v>0</v>
      </c>
      <c r="N298" s="65">
        <f>IF(G298&gt;0,L298/G298,0)</f>
        <v>0</v>
      </c>
      <c r="O298" s="56">
        <v>0.1</v>
      </c>
      <c r="P298" s="56">
        <v>0.1</v>
      </c>
      <c r="Q298" s="55">
        <f>L298*P298</f>
        <v>0</v>
      </c>
      <c r="R298" s="66">
        <f>((I298+J298)*(100%-P298))+((O298-P298)*H298)</f>
        <v>0</v>
      </c>
    </row>
    <row r="299" spans="1:18" ht="15.75" customHeight="1" x14ac:dyDescent="0.25">
      <c r="A299" s="21"/>
      <c r="B299" s="25" t="s">
        <v>83</v>
      </c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64"/>
      <c r="N299" s="65"/>
      <c r="O299" s="56"/>
      <c r="P299" s="56"/>
      <c r="Q299" s="55"/>
      <c r="R299" s="66"/>
    </row>
    <row r="300" spans="1:18" ht="15.75" customHeight="1" x14ac:dyDescent="0.25">
      <c r="A300" s="21"/>
      <c r="B300" s="25"/>
      <c r="C300" s="55"/>
      <c r="D300" s="55">
        <f>C300</f>
        <v>0</v>
      </c>
      <c r="E300" s="55"/>
      <c r="F300" s="55"/>
      <c r="G300" s="55">
        <f t="shared" ref="G300:G301" si="268">+D300+E300+F300</f>
        <v>0</v>
      </c>
      <c r="H300" s="55"/>
      <c r="I300" s="55"/>
      <c r="J300" s="55"/>
      <c r="K300" s="55"/>
      <c r="L300" s="55">
        <f t="shared" ref="L300:L301" si="269">+H300+I300+J300</f>
        <v>0</v>
      </c>
      <c r="M300" s="64">
        <f t="shared" ref="M300:M301" si="270">G300-L300</f>
        <v>0</v>
      </c>
      <c r="N300" s="65">
        <f t="shared" ref="N300:N301" si="271">IF(G300&gt;0,L300/G300,0)</f>
        <v>0</v>
      </c>
      <c r="O300" s="56">
        <v>0.1</v>
      </c>
      <c r="P300" s="56">
        <v>0.1</v>
      </c>
      <c r="Q300" s="55">
        <f t="shared" ref="Q300:Q301" si="272">L300*P300</f>
        <v>0</v>
      </c>
      <c r="R300" s="66">
        <f t="shared" ref="R300:R301" si="273">((I300+J300)*(100%-P300))+((O300-P300)*H300)</f>
        <v>0</v>
      </c>
    </row>
    <row r="301" spans="1:18" ht="15.75" customHeight="1" x14ac:dyDescent="0.25">
      <c r="A301" s="21"/>
      <c r="B301" s="25"/>
      <c r="C301" s="55"/>
      <c r="D301" s="55">
        <f>C301</f>
        <v>0</v>
      </c>
      <c r="E301" s="55"/>
      <c r="F301" s="55"/>
      <c r="G301" s="55">
        <f t="shared" si="268"/>
        <v>0</v>
      </c>
      <c r="H301" s="55"/>
      <c r="I301" s="55"/>
      <c r="J301" s="55"/>
      <c r="K301" s="55"/>
      <c r="L301" s="55">
        <f t="shared" si="269"/>
        <v>0</v>
      </c>
      <c r="M301" s="64">
        <f t="shared" si="270"/>
        <v>0</v>
      </c>
      <c r="N301" s="65">
        <f t="shared" si="271"/>
        <v>0</v>
      </c>
      <c r="O301" s="56">
        <v>0.1</v>
      </c>
      <c r="P301" s="56">
        <v>0.1</v>
      </c>
      <c r="Q301" s="55">
        <f t="shared" si="272"/>
        <v>0</v>
      </c>
      <c r="R301" s="66">
        <f t="shared" si="273"/>
        <v>0</v>
      </c>
    </row>
    <row r="302" spans="1:18" ht="15.75" customHeight="1" thickBot="1" x14ac:dyDescent="0.3">
      <c r="A302" s="21"/>
      <c r="B302" s="28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64"/>
      <c r="N302" s="65"/>
      <c r="O302" s="56"/>
      <c r="P302" s="56"/>
      <c r="Q302" s="55"/>
      <c r="R302" s="66"/>
    </row>
    <row r="303" spans="1:18" ht="15.75" customHeight="1" thickBot="1" x14ac:dyDescent="0.3">
      <c r="A303" s="188" t="s">
        <v>91</v>
      </c>
      <c r="B303" s="189"/>
      <c r="C303" s="79">
        <f t="shared" ref="C303:M303" si="274">SUM(C296:C302)</f>
        <v>0</v>
      </c>
      <c r="D303" s="79">
        <f t="shared" si="274"/>
        <v>0</v>
      </c>
      <c r="E303" s="79">
        <f t="shared" si="274"/>
        <v>0</v>
      </c>
      <c r="F303" s="79">
        <f t="shared" si="274"/>
        <v>0</v>
      </c>
      <c r="G303" s="79">
        <f t="shared" si="274"/>
        <v>0</v>
      </c>
      <c r="H303" s="79">
        <f t="shared" si="274"/>
        <v>0</v>
      </c>
      <c r="I303" s="79">
        <f t="shared" si="274"/>
        <v>0</v>
      </c>
      <c r="J303" s="79">
        <f t="shared" si="274"/>
        <v>0</v>
      </c>
      <c r="K303" s="79">
        <f t="shared" si="274"/>
        <v>0</v>
      </c>
      <c r="L303" s="79">
        <f t="shared" si="274"/>
        <v>0</v>
      </c>
      <c r="M303" s="79">
        <f t="shared" si="274"/>
        <v>0</v>
      </c>
      <c r="N303" s="80"/>
      <c r="O303" s="81"/>
      <c r="P303" s="81"/>
      <c r="Q303" s="79">
        <f>SUM(Q296:Q302)</f>
        <v>0</v>
      </c>
      <c r="R303" s="82">
        <f>SUM(R296:R302)</f>
        <v>0</v>
      </c>
    </row>
    <row r="304" spans="1:18" ht="15.75" customHeight="1" x14ac:dyDescent="0.25">
      <c r="A304" s="23">
        <v>8</v>
      </c>
      <c r="B304" s="27" t="s">
        <v>174</v>
      </c>
      <c r="C304" s="55"/>
      <c r="D304" s="55"/>
      <c r="E304" s="55"/>
      <c r="F304" s="55"/>
      <c r="G304" s="55"/>
      <c r="H304" s="55"/>
      <c r="I304" s="55"/>
      <c r="J304" s="55"/>
      <c r="K304" s="63"/>
      <c r="L304" s="63"/>
      <c r="M304" s="63"/>
      <c r="N304" s="85"/>
      <c r="O304" s="86"/>
      <c r="P304" s="86"/>
      <c r="Q304" s="63"/>
      <c r="R304" s="66"/>
    </row>
    <row r="305" spans="1:18" ht="15.75" customHeight="1" x14ac:dyDescent="0.25">
      <c r="A305" s="21" t="s">
        <v>1</v>
      </c>
      <c r="B305" s="25"/>
      <c r="C305" s="55"/>
      <c r="D305" s="55"/>
      <c r="E305" s="55"/>
      <c r="F305" s="55"/>
      <c r="G305" s="55">
        <f>+D305+E305+F305</f>
        <v>0</v>
      </c>
      <c r="H305" s="55"/>
      <c r="I305" s="55"/>
      <c r="J305" s="55"/>
      <c r="K305" s="55"/>
      <c r="L305" s="55">
        <f>+H305+I305+J305</f>
        <v>0</v>
      </c>
      <c r="M305" s="64">
        <f>G305-L305</f>
        <v>0</v>
      </c>
      <c r="N305" s="65">
        <f>IF(G305&gt;0,L305/G305,0)</f>
        <v>0</v>
      </c>
      <c r="O305" s="56">
        <v>0.1</v>
      </c>
      <c r="P305" s="56">
        <v>0.1</v>
      </c>
      <c r="Q305" s="55">
        <f>L305*P305</f>
        <v>0</v>
      </c>
      <c r="R305" s="66">
        <f>((I305+J305)*(100%-P305))+((O305-P305)*H305)</f>
        <v>0</v>
      </c>
    </row>
    <row r="306" spans="1:18" ht="15.75" customHeight="1" x14ac:dyDescent="0.25">
      <c r="A306" s="21"/>
      <c r="B306" s="25"/>
      <c r="C306" s="55"/>
      <c r="D306" s="55"/>
      <c r="E306" s="55"/>
      <c r="F306" s="55"/>
      <c r="G306" s="55">
        <f>+D306+E306+F306</f>
        <v>0</v>
      </c>
      <c r="H306" s="55"/>
      <c r="I306" s="55"/>
      <c r="J306" s="55"/>
      <c r="K306" s="55"/>
      <c r="L306" s="55">
        <f>+H306+I306+J306</f>
        <v>0</v>
      </c>
      <c r="M306" s="64">
        <f>G306-L306</f>
        <v>0</v>
      </c>
      <c r="N306" s="65">
        <f>IF(G306&gt;0,L306/G306,0)</f>
        <v>0</v>
      </c>
      <c r="O306" s="56">
        <v>0.1</v>
      </c>
      <c r="P306" s="56">
        <v>0.1</v>
      </c>
      <c r="Q306" s="55">
        <f>L306*P306</f>
        <v>0</v>
      </c>
      <c r="R306" s="66">
        <f>((I306+J306)*(100%-P306))+((O306-P306)*H306)</f>
        <v>0</v>
      </c>
    </row>
    <row r="307" spans="1:18" ht="15.75" customHeight="1" x14ac:dyDescent="0.25">
      <c r="A307" s="21"/>
      <c r="B307" s="25"/>
      <c r="C307" s="55"/>
      <c r="D307" s="55"/>
      <c r="E307" s="55"/>
      <c r="F307" s="55"/>
      <c r="G307" s="55">
        <f>+D307+E307+F307</f>
        <v>0</v>
      </c>
      <c r="H307" s="55"/>
      <c r="I307" s="55"/>
      <c r="J307" s="55"/>
      <c r="K307" s="55"/>
      <c r="L307" s="55">
        <f>+H307+I307+J307</f>
        <v>0</v>
      </c>
      <c r="M307" s="64">
        <f>G307-L307</f>
        <v>0</v>
      </c>
      <c r="N307" s="65">
        <f>IF(G307&gt;0,L307/G307,0)</f>
        <v>0</v>
      </c>
      <c r="O307" s="56">
        <v>0.1</v>
      </c>
      <c r="P307" s="56">
        <v>0.1</v>
      </c>
      <c r="Q307" s="55">
        <f>L307*P307</f>
        <v>0</v>
      </c>
      <c r="R307" s="66">
        <f>((I307+J307)*(100%-P307))+((O307-P307)*H307)</f>
        <v>0</v>
      </c>
    </row>
    <row r="308" spans="1:18" ht="15.75" customHeight="1" x14ac:dyDescent="0.25">
      <c r="A308" s="21"/>
      <c r="B308" s="25"/>
      <c r="C308" s="55"/>
      <c r="D308" s="55"/>
      <c r="E308" s="55"/>
      <c r="F308" s="55"/>
      <c r="G308" s="55">
        <f>+D308+E308+F308</f>
        <v>0</v>
      </c>
      <c r="H308" s="55"/>
      <c r="I308" s="55"/>
      <c r="J308" s="55"/>
      <c r="K308" s="55"/>
      <c r="L308" s="55">
        <f>+H308+I308+J308</f>
        <v>0</v>
      </c>
      <c r="M308" s="64">
        <f>G308-L308</f>
        <v>0</v>
      </c>
      <c r="N308" s="65">
        <f>IF(G308&gt;0,L308/G308,0)</f>
        <v>0</v>
      </c>
      <c r="O308" s="56">
        <v>0.1</v>
      </c>
      <c r="P308" s="56">
        <v>0.1</v>
      </c>
      <c r="Q308" s="55">
        <f>L308*P308</f>
        <v>0</v>
      </c>
      <c r="R308" s="66">
        <f>((I308+J308)*(100%-P308))+((O308-P308)*H308)</f>
        <v>0</v>
      </c>
    </row>
    <row r="309" spans="1:18" ht="15.75" customHeight="1" x14ac:dyDescent="0.25">
      <c r="A309" s="21"/>
      <c r="B309" s="25" t="s">
        <v>83</v>
      </c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64"/>
      <c r="N309" s="65"/>
      <c r="O309" s="56"/>
      <c r="P309" s="56"/>
      <c r="Q309" s="55"/>
      <c r="R309" s="66"/>
    </row>
    <row r="310" spans="1:18" ht="15.75" customHeight="1" x14ac:dyDescent="0.25">
      <c r="A310" s="21"/>
      <c r="B310" s="25"/>
      <c r="C310" s="55"/>
      <c r="D310" s="55">
        <f>C310</f>
        <v>0</v>
      </c>
      <c r="E310" s="55"/>
      <c r="F310" s="55"/>
      <c r="G310" s="55">
        <f t="shared" ref="G310:G311" si="275">+D310+E310+F310</f>
        <v>0</v>
      </c>
      <c r="H310" s="55"/>
      <c r="I310" s="55"/>
      <c r="J310" s="55"/>
      <c r="K310" s="55"/>
      <c r="L310" s="55">
        <f t="shared" ref="L310:L311" si="276">+H310+I310+J310</f>
        <v>0</v>
      </c>
      <c r="M310" s="64">
        <f t="shared" ref="M310:M311" si="277">G310-L310</f>
        <v>0</v>
      </c>
      <c r="N310" s="65">
        <f t="shared" ref="N310:N311" si="278">IF(G310&gt;0,L310/G310,0)</f>
        <v>0</v>
      </c>
      <c r="O310" s="56">
        <v>0.1</v>
      </c>
      <c r="P310" s="56">
        <v>0.1</v>
      </c>
      <c r="Q310" s="55">
        <f t="shared" ref="Q310:Q311" si="279">L310*P310</f>
        <v>0</v>
      </c>
      <c r="R310" s="66">
        <f t="shared" ref="R310:R311" si="280">((I310+J310)*(100%-P310))+((O310-P310)*H310)</f>
        <v>0</v>
      </c>
    </row>
    <row r="311" spans="1:18" ht="15.75" customHeight="1" x14ac:dyDescent="0.25">
      <c r="A311" s="21"/>
      <c r="B311" s="25"/>
      <c r="C311" s="55"/>
      <c r="D311" s="55">
        <f>C311</f>
        <v>0</v>
      </c>
      <c r="E311" s="55"/>
      <c r="F311" s="55"/>
      <c r="G311" s="55">
        <f t="shared" si="275"/>
        <v>0</v>
      </c>
      <c r="H311" s="55"/>
      <c r="I311" s="55"/>
      <c r="J311" s="55"/>
      <c r="K311" s="55"/>
      <c r="L311" s="55">
        <f t="shared" si="276"/>
        <v>0</v>
      </c>
      <c r="M311" s="64">
        <f t="shared" si="277"/>
        <v>0</v>
      </c>
      <c r="N311" s="65">
        <f t="shared" si="278"/>
        <v>0</v>
      </c>
      <c r="O311" s="56">
        <v>0.1</v>
      </c>
      <c r="P311" s="56">
        <v>0.1</v>
      </c>
      <c r="Q311" s="55">
        <f t="shared" si="279"/>
        <v>0</v>
      </c>
      <c r="R311" s="66">
        <f t="shared" si="280"/>
        <v>0</v>
      </c>
    </row>
    <row r="312" spans="1:18" ht="15.75" customHeight="1" thickBot="1" x14ac:dyDescent="0.3">
      <c r="A312" s="21"/>
      <c r="B312" s="28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64"/>
      <c r="N312" s="65"/>
      <c r="O312" s="56"/>
      <c r="P312" s="56"/>
      <c r="Q312" s="55"/>
      <c r="R312" s="66"/>
    </row>
    <row r="313" spans="1:18" ht="15.75" customHeight="1" thickBot="1" x14ac:dyDescent="0.3">
      <c r="A313" s="188" t="s">
        <v>92</v>
      </c>
      <c r="B313" s="189"/>
      <c r="C313" s="79">
        <f t="shared" ref="C313:M313" si="281">SUM(C304:C312)</f>
        <v>0</v>
      </c>
      <c r="D313" s="79">
        <f t="shared" si="281"/>
        <v>0</v>
      </c>
      <c r="E313" s="79">
        <f t="shared" si="281"/>
        <v>0</v>
      </c>
      <c r="F313" s="79">
        <f t="shared" si="281"/>
        <v>0</v>
      </c>
      <c r="G313" s="79">
        <f t="shared" si="281"/>
        <v>0</v>
      </c>
      <c r="H313" s="79">
        <f t="shared" si="281"/>
        <v>0</v>
      </c>
      <c r="I313" s="79">
        <f t="shared" si="281"/>
        <v>0</v>
      </c>
      <c r="J313" s="79">
        <f t="shared" si="281"/>
        <v>0</v>
      </c>
      <c r="K313" s="79">
        <f t="shared" si="281"/>
        <v>0</v>
      </c>
      <c r="L313" s="79">
        <f t="shared" si="281"/>
        <v>0</v>
      </c>
      <c r="M313" s="79">
        <f t="shared" si="281"/>
        <v>0</v>
      </c>
      <c r="N313" s="80"/>
      <c r="O313" s="81"/>
      <c r="P313" s="81"/>
      <c r="Q313" s="79">
        <f>SUM(Q304:Q312)</f>
        <v>0</v>
      </c>
      <c r="R313" s="82">
        <f>SUM(R304:R312)</f>
        <v>0</v>
      </c>
    </row>
    <row r="314" spans="1:18" ht="15.75" customHeight="1" x14ac:dyDescent="0.25">
      <c r="A314" s="23">
        <v>9</v>
      </c>
      <c r="B314" s="27" t="s">
        <v>175</v>
      </c>
      <c r="C314" s="55"/>
      <c r="D314" s="55"/>
      <c r="E314" s="55"/>
      <c r="F314" s="55"/>
      <c r="G314" s="55"/>
      <c r="H314" s="55"/>
      <c r="I314" s="55"/>
      <c r="J314" s="55"/>
      <c r="K314" s="63"/>
      <c r="L314" s="63"/>
      <c r="M314" s="63"/>
      <c r="N314" s="85"/>
      <c r="O314" s="86"/>
      <c r="P314" s="86"/>
      <c r="Q314" s="63"/>
      <c r="R314" s="66"/>
    </row>
    <row r="315" spans="1:18" ht="15.75" customHeight="1" x14ac:dyDescent="0.25">
      <c r="A315" s="21" t="s">
        <v>1</v>
      </c>
      <c r="B315" s="25"/>
      <c r="C315" s="55"/>
      <c r="D315" s="55"/>
      <c r="E315" s="55"/>
      <c r="F315" s="55"/>
      <c r="G315" s="55">
        <f>+D315+E315+F315</f>
        <v>0</v>
      </c>
      <c r="H315" s="55"/>
      <c r="I315" s="55"/>
      <c r="J315" s="55"/>
      <c r="K315" s="55" t="e">
        <f>+#REF!+I315+J315</f>
        <v>#REF!</v>
      </c>
      <c r="L315" s="55">
        <f>+H315+I315+J315</f>
        <v>0</v>
      </c>
      <c r="M315" s="64">
        <f>G315-L315</f>
        <v>0</v>
      </c>
      <c r="N315" s="65">
        <f>IF(G315&gt;0,L315/G315,0)</f>
        <v>0</v>
      </c>
      <c r="O315" s="56">
        <v>0.1</v>
      </c>
      <c r="P315" s="56">
        <v>0.1</v>
      </c>
      <c r="Q315" s="55">
        <f>L315*P315</f>
        <v>0</v>
      </c>
      <c r="R315" s="66">
        <f>((I315+J315)*(100%-P315))+((O315-P315)*H315)</f>
        <v>0</v>
      </c>
    </row>
    <row r="316" spans="1:18" ht="15.75" customHeight="1" x14ac:dyDescent="0.25">
      <c r="A316" s="21" t="s">
        <v>1</v>
      </c>
      <c r="B316" s="25"/>
      <c r="C316" s="55"/>
      <c r="D316" s="55"/>
      <c r="E316" s="55"/>
      <c r="F316" s="55"/>
      <c r="G316" s="55">
        <f>+D316+E316+F316</f>
        <v>0</v>
      </c>
      <c r="H316" s="55"/>
      <c r="I316" s="55"/>
      <c r="J316" s="55"/>
      <c r="K316" s="55" t="e">
        <f>+#REF!+I316+J316</f>
        <v>#REF!</v>
      </c>
      <c r="L316" s="55">
        <f>+H316+I316+J316</f>
        <v>0</v>
      </c>
      <c r="M316" s="64">
        <f>G316-L316</f>
        <v>0</v>
      </c>
      <c r="N316" s="65">
        <f>IF(G316&gt;0,L316/G316,0)</f>
        <v>0</v>
      </c>
      <c r="O316" s="56">
        <v>0.1</v>
      </c>
      <c r="P316" s="56">
        <v>0.1</v>
      </c>
      <c r="Q316" s="55">
        <f>L316*P316</f>
        <v>0</v>
      </c>
      <c r="R316" s="66">
        <f>((I316+J316)*(100%-P316))+((O316-P316)*H316)</f>
        <v>0</v>
      </c>
    </row>
    <row r="317" spans="1:18" ht="15.75" customHeight="1" x14ac:dyDescent="0.25">
      <c r="A317" s="21" t="s">
        <v>1</v>
      </c>
      <c r="B317" s="25"/>
      <c r="C317" s="55"/>
      <c r="D317" s="55"/>
      <c r="E317" s="55"/>
      <c r="F317" s="55"/>
      <c r="G317" s="55">
        <f>+D317+E317+F317</f>
        <v>0</v>
      </c>
      <c r="H317" s="55"/>
      <c r="I317" s="55"/>
      <c r="J317" s="55"/>
      <c r="K317" s="55" t="e">
        <f>+#REF!+I317+J317</f>
        <v>#REF!</v>
      </c>
      <c r="L317" s="55">
        <f>+H317+I317+J317</f>
        <v>0</v>
      </c>
      <c r="M317" s="64">
        <f>G317-L317</f>
        <v>0</v>
      </c>
      <c r="N317" s="65">
        <f>IF(G317&gt;0,L317/G317,0)</f>
        <v>0</v>
      </c>
      <c r="O317" s="56">
        <v>0.1</v>
      </c>
      <c r="P317" s="56">
        <v>0.1</v>
      </c>
      <c r="Q317" s="55">
        <f>L317*P317</f>
        <v>0</v>
      </c>
      <c r="R317" s="66">
        <f>((I317+J317)*(100%-P317))+((O317-P317)*H317)</f>
        <v>0</v>
      </c>
    </row>
    <row r="318" spans="1:18" ht="15.75" customHeight="1" x14ac:dyDescent="0.25">
      <c r="A318" s="21"/>
      <c r="B318" s="25"/>
      <c r="C318" s="55"/>
      <c r="D318" s="55"/>
      <c r="E318" s="55"/>
      <c r="F318" s="55"/>
      <c r="G318" s="55">
        <f>+D318+E318+F318</f>
        <v>0</v>
      </c>
      <c r="H318" s="55"/>
      <c r="I318" s="55"/>
      <c r="J318" s="55"/>
      <c r="K318" s="55" t="e">
        <f>+#REF!+I318+J318</f>
        <v>#REF!</v>
      </c>
      <c r="L318" s="55">
        <f>+H318+I318+J318</f>
        <v>0</v>
      </c>
      <c r="M318" s="64">
        <f>G318-L318</f>
        <v>0</v>
      </c>
      <c r="N318" s="65">
        <f>IF(G318&gt;0,L318/G318,0)</f>
        <v>0</v>
      </c>
      <c r="O318" s="56">
        <v>0.1</v>
      </c>
      <c r="P318" s="56">
        <v>0.1</v>
      </c>
      <c r="Q318" s="55">
        <f>L318*P318</f>
        <v>0</v>
      </c>
      <c r="R318" s="66">
        <f>((I318+J318)*(100%-P318))+((O318-P318)*H318)</f>
        <v>0</v>
      </c>
    </row>
    <row r="319" spans="1:18" ht="15.75" customHeight="1" x14ac:dyDescent="0.25">
      <c r="A319" s="21" t="s">
        <v>1</v>
      </c>
      <c r="B319" s="25"/>
      <c r="C319" s="55"/>
      <c r="D319" s="55"/>
      <c r="E319" s="55"/>
      <c r="F319" s="55"/>
      <c r="G319" s="55">
        <f>+D319+E319+F319</f>
        <v>0</v>
      </c>
      <c r="H319" s="55"/>
      <c r="I319" s="55"/>
      <c r="J319" s="55"/>
      <c r="K319" s="55" t="e">
        <f>+#REF!+I319+J319</f>
        <v>#REF!</v>
      </c>
      <c r="L319" s="55">
        <f>+H319+I319+J319</f>
        <v>0</v>
      </c>
      <c r="M319" s="64">
        <f>G319-L319</f>
        <v>0</v>
      </c>
      <c r="N319" s="65">
        <f>IF(G319&gt;0,L319/G319,0)</f>
        <v>0</v>
      </c>
      <c r="O319" s="56">
        <v>0.1</v>
      </c>
      <c r="P319" s="56">
        <v>0.1</v>
      </c>
      <c r="Q319" s="55">
        <f>L319*P319</f>
        <v>0</v>
      </c>
      <c r="R319" s="66">
        <f>((I319+J319)*(100%-P319))+((O319-P319)*H319)</f>
        <v>0</v>
      </c>
    </row>
    <row r="320" spans="1:18" ht="15.75" customHeight="1" x14ac:dyDescent="0.25">
      <c r="A320" s="21"/>
      <c r="B320" s="25" t="s">
        <v>83</v>
      </c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64"/>
      <c r="N320" s="65"/>
      <c r="O320" s="56"/>
      <c r="P320" s="56"/>
      <c r="Q320" s="55"/>
      <c r="R320" s="66"/>
    </row>
    <row r="321" spans="1:18" ht="15.75" customHeight="1" x14ac:dyDescent="0.25">
      <c r="A321" s="21"/>
      <c r="B321" s="25"/>
      <c r="C321" s="55"/>
      <c r="D321" s="55">
        <f>C321</f>
        <v>0</v>
      </c>
      <c r="E321" s="55"/>
      <c r="F321" s="55"/>
      <c r="G321" s="55">
        <f t="shared" ref="G321:G322" si="282">+D321+E321+F321</f>
        <v>0</v>
      </c>
      <c r="H321" s="55"/>
      <c r="I321" s="55"/>
      <c r="J321" s="55"/>
      <c r="K321" s="55" t="e">
        <f>+#REF!+I321+J321</f>
        <v>#REF!</v>
      </c>
      <c r="L321" s="55">
        <f t="shared" ref="L321:L322" si="283">+H321+I321+J321</f>
        <v>0</v>
      </c>
      <c r="M321" s="64">
        <f t="shared" ref="M321:M322" si="284">G321-L321</f>
        <v>0</v>
      </c>
      <c r="N321" s="65">
        <f t="shared" ref="N321:N322" si="285">IF(G321&gt;0,L321/G321,0)</f>
        <v>0</v>
      </c>
      <c r="O321" s="56">
        <v>0.1</v>
      </c>
      <c r="P321" s="56">
        <v>0.1</v>
      </c>
      <c r="Q321" s="55">
        <f t="shared" ref="Q321:Q322" si="286">L321*P321</f>
        <v>0</v>
      </c>
      <c r="R321" s="66">
        <f t="shared" ref="R321:R322" si="287">((I321+J321)*(100%-P321))+((O321-P321)*H321)</f>
        <v>0</v>
      </c>
    </row>
    <row r="322" spans="1:18" ht="15.75" customHeight="1" x14ac:dyDescent="0.25">
      <c r="A322" s="21"/>
      <c r="B322" s="25"/>
      <c r="C322" s="55"/>
      <c r="D322" s="55">
        <f>C322</f>
        <v>0</v>
      </c>
      <c r="E322" s="55"/>
      <c r="F322" s="55"/>
      <c r="G322" s="55">
        <f t="shared" si="282"/>
        <v>0</v>
      </c>
      <c r="H322" s="55"/>
      <c r="I322" s="55"/>
      <c r="J322" s="55"/>
      <c r="K322" s="55" t="e">
        <f>+#REF!+I322+J322</f>
        <v>#REF!</v>
      </c>
      <c r="L322" s="55">
        <f t="shared" si="283"/>
        <v>0</v>
      </c>
      <c r="M322" s="64">
        <f t="shared" si="284"/>
        <v>0</v>
      </c>
      <c r="N322" s="65">
        <f t="shared" si="285"/>
        <v>0</v>
      </c>
      <c r="O322" s="56">
        <v>0.1</v>
      </c>
      <c r="P322" s="56">
        <v>0.1</v>
      </c>
      <c r="Q322" s="55">
        <f t="shared" si="286"/>
        <v>0</v>
      </c>
      <c r="R322" s="66">
        <f t="shared" si="287"/>
        <v>0</v>
      </c>
    </row>
    <row r="323" spans="1:18" ht="15.75" customHeight="1" thickBot="1" x14ac:dyDescent="0.3">
      <c r="A323" s="21"/>
      <c r="B323" s="28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64"/>
      <c r="N323" s="65"/>
      <c r="O323" s="56"/>
      <c r="P323" s="56"/>
      <c r="Q323" s="55"/>
      <c r="R323" s="66"/>
    </row>
    <row r="324" spans="1:18" ht="15.75" customHeight="1" thickBot="1" x14ac:dyDescent="0.3">
      <c r="A324" s="188" t="s">
        <v>93</v>
      </c>
      <c r="B324" s="189"/>
      <c r="C324" s="79">
        <f t="shared" ref="C324:M324" si="288">SUM(C314:C323)</f>
        <v>0</v>
      </c>
      <c r="D324" s="79">
        <f t="shared" si="288"/>
        <v>0</v>
      </c>
      <c r="E324" s="79">
        <f t="shared" si="288"/>
        <v>0</v>
      </c>
      <c r="F324" s="79">
        <f t="shared" si="288"/>
        <v>0</v>
      </c>
      <c r="G324" s="79">
        <f t="shared" si="288"/>
        <v>0</v>
      </c>
      <c r="H324" s="79">
        <f t="shared" si="288"/>
        <v>0</v>
      </c>
      <c r="I324" s="79">
        <f t="shared" si="288"/>
        <v>0</v>
      </c>
      <c r="J324" s="79">
        <f t="shared" si="288"/>
        <v>0</v>
      </c>
      <c r="K324" s="79" t="e">
        <f t="shared" si="288"/>
        <v>#REF!</v>
      </c>
      <c r="L324" s="79">
        <f t="shared" si="288"/>
        <v>0</v>
      </c>
      <c r="M324" s="79">
        <f t="shared" si="288"/>
        <v>0</v>
      </c>
      <c r="N324" s="80"/>
      <c r="O324" s="81"/>
      <c r="P324" s="81"/>
      <c r="Q324" s="79">
        <f>SUM(Q314:Q323)</f>
        <v>0</v>
      </c>
      <c r="R324" s="82">
        <f>SUM(R314:R323)</f>
        <v>0</v>
      </c>
    </row>
    <row r="325" spans="1:18" ht="15.75" customHeight="1" x14ac:dyDescent="0.25">
      <c r="A325" s="23">
        <v>10</v>
      </c>
      <c r="B325" s="27" t="s">
        <v>176</v>
      </c>
      <c r="C325" s="55"/>
      <c r="D325" s="55"/>
      <c r="E325" s="55"/>
      <c r="F325" s="55"/>
      <c r="G325" s="55"/>
      <c r="H325" s="55"/>
      <c r="I325" s="55"/>
      <c r="J325" s="55"/>
      <c r="K325" s="63"/>
      <c r="L325" s="63"/>
      <c r="M325" s="63"/>
      <c r="N325" s="85"/>
      <c r="O325" s="86"/>
      <c r="P325" s="86"/>
      <c r="Q325" s="63"/>
      <c r="R325" s="66"/>
    </row>
    <row r="326" spans="1:18" ht="15.75" customHeight="1" x14ac:dyDescent="0.25">
      <c r="A326" s="21" t="s">
        <v>1</v>
      </c>
      <c r="B326" s="25"/>
      <c r="C326" s="55"/>
      <c r="D326" s="55"/>
      <c r="E326" s="55"/>
      <c r="F326" s="55"/>
      <c r="G326" s="55">
        <f t="shared" ref="G326:G331" si="289">+D326+E326+F326</f>
        <v>0</v>
      </c>
      <c r="H326" s="55"/>
      <c r="I326" s="55"/>
      <c r="J326" s="55"/>
      <c r="K326" s="55" t="e">
        <f>+#REF!+I326+J326</f>
        <v>#REF!</v>
      </c>
      <c r="L326" s="55">
        <f t="shared" ref="L326:L331" si="290">+H326+I326+J326</f>
        <v>0</v>
      </c>
      <c r="M326" s="64">
        <f t="shared" ref="M326:M331" si="291">G326-L326</f>
        <v>0</v>
      </c>
      <c r="N326" s="65">
        <f t="shared" ref="N326:N331" si="292">IF(G326&gt;0,L326/G326,0)</f>
        <v>0</v>
      </c>
      <c r="O326" s="56">
        <v>0.1</v>
      </c>
      <c r="P326" s="56">
        <v>0.1</v>
      </c>
      <c r="Q326" s="55">
        <f t="shared" ref="Q326:Q331" si="293">L326*P326</f>
        <v>0</v>
      </c>
      <c r="R326" s="66">
        <f t="shared" ref="R326:R331" si="294">((I326+J326)*(100%-P326))+((O326-P326)*H326)</f>
        <v>0</v>
      </c>
    </row>
    <row r="327" spans="1:18" ht="15.75" customHeight="1" x14ac:dyDescent="0.25">
      <c r="A327" s="21" t="s">
        <v>1</v>
      </c>
      <c r="B327" s="25"/>
      <c r="C327" s="55"/>
      <c r="D327" s="55"/>
      <c r="E327" s="55"/>
      <c r="F327" s="55"/>
      <c r="G327" s="55">
        <f t="shared" si="289"/>
        <v>0</v>
      </c>
      <c r="H327" s="55"/>
      <c r="I327" s="55"/>
      <c r="J327" s="55"/>
      <c r="K327" s="55" t="e">
        <f>+#REF!+I327+J327</f>
        <v>#REF!</v>
      </c>
      <c r="L327" s="55">
        <f t="shared" si="290"/>
        <v>0</v>
      </c>
      <c r="M327" s="64">
        <f t="shared" si="291"/>
        <v>0</v>
      </c>
      <c r="N327" s="65">
        <f t="shared" si="292"/>
        <v>0</v>
      </c>
      <c r="O327" s="56">
        <v>0.1</v>
      </c>
      <c r="P327" s="56">
        <v>0.1</v>
      </c>
      <c r="Q327" s="55">
        <f t="shared" si="293"/>
        <v>0</v>
      </c>
      <c r="R327" s="66">
        <f t="shared" si="294"/>
        <v>0</v>
      </c>
    </row>
    <row r="328" spans="1:18" ht="15.75" customHeight="1" x14ac:dyDescent="0.25">
      <c r="A328" s="21"/>
      <c r="B328" s="25"/>
      <c r="C328" s="55"/>
      <c r="D328" s="55"/>
      <c r="E328" s="55"/>
      <c r="F328" s="55"/>
      <c r="G328" s="55">
        <f t="shared" ref="G328:G330" si="295">+D328+E328+F328</f>
        <v>0</v>
      </c>
      <c r="H328" s="55"/>
      <c r="I328" s="55"/>
      <c r="J328" s="55"/>
      <c r="K328" s="55" t="e">
        <f>+#REF!+I328+J328</f>
        <v>#REF!</v>
      </c>
      <c r="L328" s="55">
        <f t="shared" ref="L328:L330" si="296">+H328+I328+J328</f>
        <v>0</v>
      </c>
      <c r="M328" s="64">
        <f t="shared" ref="M328:M330" si="297">G328-L328</f>
        <v>0</v>
      </c>
      <c r="N328" s="65">
        <f t="shared" ref="N328:N330" si="298">IF(G328&gt;0,L328/G328,0)</f>
        <v>0</v>
      </c>
      <c r="O328" s="56">
        <v>0.1</v>
      </c>
      <c r="P328" s="56">
        <v>0.1</v>
      </c>
      <c r="Q328" s="55">
        <f t="shared" ref="Q328:Q330" si="299">L328*P328</f>
        <v>0</v>
      </c>
      <c r="R328" s="66">
        <f t="shared" ref="R328:R330" si="300">((I328+J328)*(100%-P328))+((O328-P328)*H328)</f>
        <v>0</v>
      </c>
    </row>
    <row r="329" spans="1:18" ht="15.75" customHeight="1" x14ac:dyDescent="0.25">
      <c r="A329" s="21"/>
      <c r="B329" s="25"/>
      <c r="C329" s="55"/>
      <c r="D329" s="55"/>
      <c r="E329" s="55"/>
      <c r="F329" s="55"/>
      <c r="G329" s="55">
        <f t="shared" ref="G329" si="301">+D329+E329+F329</f>
        <v>0</v>
      </c>
      <c r="H329" s="55"/>
      <c r="I329" s="55"/>
      <c r="J329" s="55"/>
      <c r="K329" s="55" t="e">
        <f>+#REF!+I329+J329</f>
        <v>#REF!</v>
      </c>
      <c r="L329" s="55">
        <f t="shared" ref="L329" si="302">+H329+I329+J329</f>
        <v>0</v>
      </c>
      <c r="M329" s="64">
        <f t="shared" ref="M329" si="303">G329-L329</f>
        <v>0</v>
      </c>
      <c r="N329" s="65">
        <f t="shared" ref="N329" si="304">IF(G329&gt;0,L329/G329,0)</f>
        <v>0</v>
      </c>
      <c r="O329" s="56">
        <v>0.1</v>
      </c>
      <c r="P329" s="56">
        <v>0.1</v>
      </c>
      <c r="Q329" s="55">
        <f t="shared" ref="Q329" si="305">L329*P329</f>
        <v>0</v>
      </c>
      <c r="R329" s="66">
        <f t="shared" ref="R329" si="306">((I329+J329)*(100%-P329))+((O329-P329)*H329)</f>
        <v>0</v>
      </c>
    </row>
    <row r="330" spans="1:18" ht="15.75" customHeight="1" x14ac:dyDescent="0.25">
      <c r="A330" s="21"/>
      <c r="B330" s="25"/>
      <c r="C330" s="55"/>
      <c r="D330" s="55"/>
      <c r="E330" s="55"/>
      <c r="F330" s="55"/>
      <c r="G330" s="55">
        <f t="shared" si="295"/>
        <v>0</v>
      </c>
      <c r="H330" s="55"/>
      <c r="I330" s="55"/>
      <c r="J330" s="55"/>
      <c r="K330" s="55" t="e">
        <f>+#REF!+I330+J330</f>
        <v>#REF!</v>
      </c>
      <c r="L330" s="55">
        <f t="shared" si="296"/>
        <v>0</v>
      </c>
      <c r="M330" s="64">
        <f t="shared" si="297"/>
        <v>0</v>
      </c>
      <c r="N330" s="65">
        <f t="shared" si="298"/>
        <v>0</v>
      </c>
      <c r="O330" s="56">
        <v>0.1</v>
      </c>
      <c r="P330" s="56">
        <v>0.1</v>
      </c>
      <c r="Q330" s="55">
        <f t="shared" si="299"/>
        <v>0</v>
      </c>
      <c r="R330" s="66">
        <f t="shared" si="300"/>
        <v>0</v>
      </c>
    </row>
    <row r="331" spans="1:18" ht="15.75" customHeight="1" x14ac:dyDescent="0.25">
      <c r="A331" s="21" t="s">
        <v>1</v>
      </c>
      <c r="B331" s="25"/>
      <c r="C331" s="55"/>
      <c r="D331" s="55"/>
      <c r="E331" s="55"/>
      <c r="F331" s="55"/>
      <c r="G331" s="55">
        <f t="shared" si="289"/>
        <v>0</v>
      </c>
      <c r="H331" s="55"/>
      <c r="I331" s="55"/>
      <c r="J331" s="55"/>
      <c r="K331" s="55" t="e">
        <f>+#REF!+I331+J331</f>
        <v>#REF!</v>
      </c>
      <c r="L331" s="55">
        <f t="shared" si="290"/>
        <v>0</v>
      </c>
      <c r="M331" s="64">
        <f t="shared" si="291"/>
        <v>0</v>
      </c>
      <c r="N331" s="65">
        <f t="shared" si="292"/>
        <v>0</v>
      </c>
      <c r="O331" s="56">
        <v>0.1</v>
      </c>
      <c r="P331" s="56">
        <v>0.1</v>
      </c>
      <c r="Q331" s="55">
        <f t="shared" si="293"/>
        <v>0</v>
      </c>
      <c r="R331" s="66">
        <f t="shared" si="294"/>
        <v>0</v>
      </c>
    </row>
    <row r="332" spans="1:18" ht="15.75" customHeight="1" x14ac:dyDescent="0.25">
      <c r="A332" s="21" t="s">
        <v>1</v>
      </c>
      <c r="B332" s="25" t="s">
        <v>83</v>
      </c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64"/>
      <c r="N332" s="65"/>
      <c r="O332" s="56"/>
      <c r="P332" s="56"/>
      <c r="Q332" s="55"/>
      <c r="R332" s="66"/>
    </row>
    <row r="333" spans="1:18" ht="15.75" customHeight="1" x14ac:dyDescent="0.25">
      <c r="A333" s="21"/>
      <c r="B333" s="25"/>
      <c r="C333" s="55"/>
      <c r="D333" s="55">
        <f>C333</f>
        <v>0</v>
      </c>
      <c r="E333" s="55"/>
      <c r="F333" s="55"/>
      <c r="G333" s="55">
        <f t="shared" ref="G333:G334" si="307">+D333+E333+F333</f>
        <v>0</v>
      </c>
      <c r="H333" s="55"/>
      <c r="I333" s="55"/>
      <c r="J333" s="55"/>
      <c r="K333" s="55" t="e">
        <f>+#REF!+I333+J333</f>
        <v>#REF!</v>
      </c>
      <c r="L333" s="55">
        <f t="shared" ref="L333:L334" si="308">+H333+I333+J333</f>
        <v>0</v>
      </c>
      <c r="M333" s="64">
        <f t="shared" ref="M333:M334" si="309">G333-L333</f>
        <v>0</v>
      </c>
      <c r="N333" s="65">
        <f t="shared" ref="N333:N334" si="310">IF(G333&gt;0,L333/G333,0)</f>
        <v>0</v>
      </c>
      <c r="O333" s="56">
        <v>0.1</v>
      </c>
      <c r="P333" s="56">
        <v>0.1</v>
      </c>
      <c r="Q333" s="55">
        <f t="shared" ref="Q333:Q334" si="311">L333*P333</f>
        <v>0</v>
      </c>
      <c r="R333" s="66">
        <f t="shared" ref="R333:R334" si="312">((I333+J333)*(100%-P333))+((O333-P333)*H333)</f>
        <v>0</v>
      </c>
    </row>
    <row r="334" spans="1:18" ht="15.75" customHeight="1" x14ac:dyDescent="0.25">
      <c r="A334" s="21" t="s">
        <v>1</v>
      </c>
      <c r="B334" s="25"/>
      <c r="C334" s="55"/>
      <c r="D334" s="55">
        <f>C334</f>
        <v>0</v>
      </c>
      <c r="E334" s="55"/>
      <c r="F334" s="55"/>
      <c r="G334" s="55">
        <f t="shared" si="307"/>
        <v>0</v>
      </c>
      <c r="H334" s="55"/>
      <c r="I334" s="55"/>
      <c r="J334" s="55"/>
      <c r="K334" s="55" t="e">
        <f>+#REF!+I334+J334</f>
        <v>#REF!</v>
      </c>
      <c r="L334" s="55">
        <f t="shared" si="308"/>
        <v>0</v>
      </c>
      <c r="M334" s="64">
        <f t="shared" si="309"/>
        <v>0</v>
      </c>
      <c r="N334" s="65">
        <f t="shared" si="310"/>
        <v>0</v>
      </c>
      <c r="O334" s="56">
        <v>0.1</v>
      </c>
      <c r="P334" s="56">
        <v>0.1</v>
      </c>
      <c r="Q334" s="55">
        <f t="shared" si="311"/>
        <v>0</v>
      </c>
      <c r="R334" s="66">
        <f t="shared" si="312"/>
        <v>0</v>
      </c>
    </row>
    <row r="335" spans="1:18" ht="15.75" customHeight="1" thickBot="1" x14ac:dyDescent="0.3">
      <c r="A335" s="21"/>
      <c r="B335" s="28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64"/>
      <c r="N335" s="65"/>
      <c r="O335" s="56"/>
      <c r="P335" s="56"/>
      <c r="Q335" s="55"/>
      <c r="R335" s="66"/>
    </row>
    <row r="336" spans="1:18" ht="15.75" customHeight="1" thickBot="1" x14ac:dyDescent="0.3">
      <c r="A336" s="188" t="s">
        <v>94</v>
      </c>
      <c r="B336" s="189"/>
      <c r="C336" s="79">
        <f t="shared" ref="C336:M336" si="313">SUM(C325:C335)</f>
        <v>0</v>
      </c>
      <c r="D336" s="79">
        <f t="shared" si="313"/>
        <v>0</v>
      </c>
      <c r="E336" s="79">
        <f t="shared" si="313"/>
        <v>0</v>
      </c>
      <c r="F336" s="79">
        <f t="shared" si="313"/>
        <v>0</v>
      </c>
      <c r="G336" s="79">
        <f t="shared" si="313"/>
        <v>0</v>
      </c>
      <c r="H336" s="79">
        <f t="shared" si="313"/>
        <v>0</v>
      </c>
      <c r="I336" s="79">
        <f t="shared" si="313"/>
        <v>0</v>
      </c>
      <c r="J336" s="79">
        <f t="shared" si="313"/>
        <v>0</v>
      </c>
      <c r="K336" s="79" t="e">
        <f t="shared" si="313"/>
        <v>#REF!</v>
      </c>
      <c r="L336" s="79">
        <f t="shared" si="313"/>
        <v>0</v>
      </c>
      <c r="M336" s="79">
        <f t="shared" si="313"/>
        <v>0</v>
      </c>
      <c r="N336" s="80"/>
      <c r="O336" s="81"/>
      <c r="P336" s="81"/>
      <c r="Q336" s="79">
        <f>SUM(Q325:Q335)</f>
        <v>0</v>
      </c>
      <c r="R336" s="82">
        <f>SUM(R325:R335)</f>
        <v>0</v>
      </c>
    </row>
    <row r="337" spans="1:18" ht="15.75" customHeight="1" x14ac:dyDescent="0.25">
      <c r="A337" s="23">
        <v>11</v>
      </c>
      <c r="B337" s="27" t="s">
        <v>177</v>
      </c>
      <c r="C337" s="55"/>
      <c r="D337" s="55"/>
      <c r="E337" s="55"/>
      <c r="F337" s="55"/>
      <c r="G337" s="55"/>
      <c r="H337" s="55"/>
      <c r="I337" s="55"/>
      <c r="J337" s="55"/>
      <c r="K337" s="63"/>
      <c r="L337" s="63"/>
      <c r="M337" s="63"/>
      <c r="N337" s="85"/>
      <c r="O337" s="86"/>
      <c r="P337" s="86"/>
      <c r="Q337" s="63"/>
      <c r="R337" s="66"/>
    </row>
    <row r="338" spans="1:18" ht="15.75" customHeight="1" x14ac:dyDescent="0.25">
      <c r="A338" s="23"/>
      <c r="B338" s="25"/>
      <c r="C338" s="55"/>
      <c r="D338" s="55"/>
      <c r="E338" s="55"/>
      <c r="F338" s="55"/>
      <c r="G338" s="55">
        <f>+D338+E338+F338</f>
        <v>0</v>
      </c>
      <c r="H338" s="55"/>
      <c r="I338" s="55"/>
      <c r="J338" s="55"/>
      <c r="K338" s="55" t="e">
        <f>+#REF!+I338+J338</f>
        <v>#REF!</v>
      </c>
      <c r="L338" s="55">
        <f>+H338+I338+J338</f>
        <v>0</v>
      </c>
      <c r="M338" s="64">
        <f>G338-L338</f>
        <v>0</v>
      </c>
      <c r="N338" s="65">
        <f>IF(G338&gt;0,L338/G338,0)</f>
        <v>0</v>
      </c>
      <c r="O338" s="56">
        <v>0.1</v>
      </c>
      <c r="P338" s="56">
        <v>0.1</v>
      </c>
      <c r="Q338" s="55">
        <f>L338*P338</f>
        <v>0</v>
      </c>
      <c r="R338" s="66">
        <f>((I338+J338)*(100%-P338))+((O338-P338)*H338)</f>
        <v>0</v>
      </c>
    </row>
    <row r="339" spans="1:18" ht="15.75" customHeight="1" x14ac:dyDescent="0.25">
      <c r="A339" s="23"/>
      <c r="B339" s="25"/>
      <c r="C339" s="55"/>
      <c r="D339" s="55"/>
      <c r="E339" s="55"/>
      <c r="F339" s="55"/>
      <c r="G339" s="55">
        <f>+D339+E339+F339</f>
        <v>0</v>
      </c>
      <c r="H339" s="55"/>
      <c r="I339" s="55"/>
      <c r="J339" s="55"/>
      <c r="K339" s="55"/>
      <c r="L339" s="55">
        <f>+H339+I339+J339</f>
        <v>0</v>
      </c>
      <c r="M339" s="64">
        <f>G339-L339</f>
        <v>0</v>
      </c>
      <c r="N339" s="65">
        <f>IF(G339&gt;0,L339/G339,0)</f>
        <v>0</v>
      </c>
      <c r="O339" s="56">
        <v>0.1</v>
      </c>
      <c r="P339" s="56">
        <v>0.1</v>
      </c>
      <c r="Q339" s="55">
        <f>L339*P339</f>
        <v>0</v>
      </c>
      <c r="R339" s="66">
        <f>((I339+J339)*(100%-P339))+((O339-P339)*H339)</f>
        <v>0</v>
      </c>
    </row>
    <row r="340" spans="1:18" ht="15.75" customHeight="1" x14ac:dyDescent="0.25">
      <c r="A340" s="23"/>
      <c r="B340" s="25" t="s">
        <v>83</v>
      </c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64"/>
      <c r="N340" s="65"/>
      <c r="O340" s="56"/>
      <c r="P340" s="56"/>
      <c r="Q340" s="55"/>
      <c r="R340" s="66"/>
    </row>
    <row r="341" spans="1:18" ht="15.75" customHeight="1" x14ac:dyDescent="0.25">
      <c r="A341" s="23"/>
      <c r="B341" s="25"/>
      <c r="C341" s="55"/>
      <c r="D341" s="55">
        <f>C341</f>
        <v>0</v>
      </c>
      <c r="E341" s="55"/>
      <c r="F341" s="55"/>
      <c r="G341" s="55">
        <f t="shared" ref="G341:G342" si="314">+D341+E341+F341</f>
        <v>0</v>
      </c>
      <c r="H341" s="55"/>
      <c r="I341" s="55"/>
      <c r="J341" s="55"/>
      <c r="K341" s="55"/>
      <c r="L341" s="55">
        <f t="shared" ref="L341:L342" si="315">+H341+I341+J341</f>
        <v>0</v>
      </c>
      <c r="M341" s="64">
        <f t="shared" ref="M341:M342" si="316">G341-L341</f>
        <v>0</v>
      </c>
      <c r="N341" s="65">
        <f t="shared" ref="N341:N342" si="317">IF(G341&gt;0,L341/G341,0)</f>
        <v>0</v>
      </c>
      <c r="O341" s="56">
        <v>0.1</v>
      </c>
      <c r="P341" s="56">
        <v>0.1</v>
      </c>
      <c r="Q341" s="55">
        <f t="shared" ref="Q341:Q342" si="318">L341*P341</f>
        <v>0</v>
      </c>
      <c r="R341" s="66">
        <f t="shared" ref="R341:R342" si="319">((I341+J341)*(100%-P341))+((O341-P341)*H341)</f>
        <v>0</v>
      </c>
    </row>
    <row r="342" spans="1:18" ht="15.75" customHeight="1" x14ac:dyDescent="0.25">
      <c r="A342" s="23"/>
      <c r="B342" s="25"/>
      <c r="C342" s="55"/>
      <c r="D342" s="55">
        <f>C342</f>
        <v>0</v>
      </c>
      <c r="E342" s="55"/>
      <c r="F342" s="55"/>
      <c r="G342" s="55">
        <f t="shared" si="314"/>
        <v>0</v>
      </c>
      <c r="H342" s="55"/>
      <c r="I342" s="55"/>
      <c r="J342" s="55"/>
      <c r="K342" s="55"/>
      <c r="L342" s="55">
        <f t="shared" si="315"/>
        <v>0</v>
      </c>
      <c r="M342" s="64">
        <f t="shared" si="316"/>
        <v>0</v>
      </c>
      <c r="N342" s="65">
        <f t="shared" si="317"/>
        <v>0</v>
      </c>
      <c r="O342" s="56">
        <v>0.1</v>
      </c>
      <c r="P342" s="56">
        <v>0.1</v>
      </c>
      <c r="Q342" s="55">
        <f t="shared" si="318"/>
        <v>0</v>
      </c>
      <c r="R342" s="66">
        <f t="shared" si="319"/>
        <v>0</v>
      </c>
    </row>
    <row r="343" spans="1:18" ht="15.75" customHeight="1" thickBot="1" x14ac:dyDescent="0.3">
      <c r="A343" s="21"/>
      <c r="B343" s="28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64"/>
      <c r="N343" s="65"/>
      <c r="O343" s="56"/>
      <c r="P343" s="56"/>
      <c r="Q343" s="55"/>
      <c r="R343" s="66"/>
    </row>
    <row r="344" spans="1:18" ht="15.75" customHeight="1" thickBot="1" x14ac:dyDescent="0.3">
      <c r="A344" s="188" t="s">
        <v>95</v>
      </c>
      <c r="B344" s="189"/>
      <c r="C344" s="79">
        <f t="shared" ref="C344:M344" si="320">SUM(C337:C343)</f>
        <v>0</v>
      </c>
      <c r="D344" s="79">
        <f t="shared" si="320"/>
        <v>0</v>
      </c>
      <c r="E344" s="79">
        <f t="shared" si="320"/>
        <v>0</v>
      </c>
      <c r="F344" s="79">
        <f t="shared" si="320"/>
        <v>0</v>
      </c>
      <c r="G344" s="79">
        <f t="shared" si="320"/>
        <v>0</v>
      </c>
      <c r="H344" s="79">
        <f t="shared" si="320"/>
        <v>0</v>
      </c>
      <c r="I344" s="79">
        <f t="shared" si="320"/>
        <v>0</v>
      </c>
      <c r="J344" s="79">
        <f t="shared" si="320"/>
        <v>0</v>
      </c>
      <c r="K344" s="79" t="e">
        <f t="shared" si="320"/>
        <v>#REF!</v>
      </c>
      <c r="L344" s="79">
        <f t="shared" si="320"/>
        <v>0</v>
      </c>
      <c r="M344" s="79">
        <f t="shared" si="320"/>
        <v>0</v>
      </c>
      <c r="N344" s="80"/>
      <c r="O344" s="81"/>
      <c r="P344" s="81"/>
      <c r="Q344" s="79">
        <f>SUM(Q337:Q343)</f>
        <v>0</v>
      </c>
      <c r="R344" s="82">
        <f>SUM(R337:R343)</f>
        <v>0</v>
      </c>
    </row>
    <row r="345" spans="1:18" ht="15.75" customHeight="1" x14ac:dyDescent="0.25">
      <c r="A345" s="23">
        <v>12</v>
      </c>
      <c r="B345" s="27" t="s">
        <v>178</v>
      </c>
      <c r="C345" s="55"/>
      <c r="D345" s="55"/>
      <c r="E345" s="55"/>
      <c r="F345" s="55"/>
      <c r="G345" s="55"/>
      <c r="H345" s="55"/>
      <c r="I345" s="55"/>
      <c r="J345" s="55"/>
      <c r="K345" s="63"/>
      <c r="L345" s="63"/>
      <c r="M345" s="63"/>
      <c r="N345" s="85"/>
      <c r="O345" s="86"/>
      <c r="P345" s="86"/>
      <c r="Q345" s="63"/>
      <c r="R345" s="66"/>
    </row>
    <row r="346" spans="1:18" ht="15.75" customHeight="1" x14ac:dyDescent="0.25">
      <c r="A346" s="21" t="s">
        <v>1</v>
      </c>
      <c r="B346" s="25"/>
      <c r="C346" s="55"/>
      <c r="D346" s="55"/>
      <c r="E346" s="55"/>
      <c r="F346" s="55"/>
      <c r="G346" s="55">
        <f>+D346+E346+F346</f>
        <v>0</v>
      </c>
      <c r="H346" s="55"/>
      <c r="I346" s="55"/>
      <c r="J346" s="55"/>
      <c r="K346" s="55" t="e">
        <f>+#REF!+I346+J346</f>
        <v>#REF!</v>
      </c>
      <c r="L346" s="55">
        <f>+H346+I346+J346</f>
        <v>0</v>
      </c>
      <c r="M346" s="64">
        <f>G346-L346</f>
        <v>0</v>
      </c>
      <c r="N346" s="65">
        <f>IF(G346&gt;0,L346/G346,0)</f>
        <v>0</v>
      </c>
      <c r="O346" s="56">
        <v>0.1</v>
      </c>
      <c r="P346" s="56">
        <v>0.1</v>
      </c>
      <c r="Q346" s="55">
        <f>L346*P346</f>
        <v>0</v>
      </c>
      <c r="R346" s="66">
        <f>((I346+J346)*(100%-P346))+((O346-P346)*H346)</f>
        <v>0</v>
      </c>
    </row>
    <row r="347" spans="1:18" ht="15.75" customHeight="1" x14ac:dyDescent="0.25">
      <c r="A347" s="21"/>
      <c r="B347" s="25"/>
      <c r="C347" s="55"/>
      <c r="D347" s="55"/>
      <c r="E347" s="55"/>
      <c r="F347" s="55"/>
      <c r="G347" s="55">
        <f>+D347+E347+F347</f>
        <v>0</v>
      </c>
      <c r="H347" s="55"/>
      <c r="I347" s="55"/>
      <c r="J347" s="55"/>
      <c r="K347" s="55"/>
      <c r="L347" s="55">
        <f>+H347+I347+J347</f>
        <v>0</v>
      </c>
      <c r="M347" s="64">
        <f>G347-L347</f>
        <v>0</v>
      </c>
      <c r="N347" s="65">
        <f>IF(G347&gt;0,L347/G347,0)</f>
        <v>0</v>
      </c>
      <c r="O347" s="56">
        <v>0.1</v>
      </c>
      <c r="P347" s="56">
        <v>0.1</v>
      </c>
      <c r="Q347" s="55">
        <f>L347*P347</f>
        <v>0</v>
      </c>
      <c r="R347" s="66">
        <f>((I347+J347)*(100%-P347))+((O347-P347)*H347)</f>
        <v>0</v>
      </c>
    </row>
    <row r="348" spans="1:18" ht="15.75" customHeight="1" x14ac:dyDescent="0.25">
      <c r="A348" s="21"/>
      <c r="B348" s="25" t="s">
        <v>83</v>
      </c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64"/>
      <c r="N348" s="65"/>
      <c r="O348" s="56"/>
      <c r="P348" s="56"/>
      <c r="Q348" s="55"/>
      <c r="R348" s="66"/>
    </row>
    <row r="349" spans="1:18" ht="15.75" customHeight="1" x14ac:dyDescent="0.25">
      <c r="A349" s="21"/>
      <c r="B349" s="25"/>
      <c r="C349" s="55"/>
      <c r="D349" s="55">
        <f>C349</f>
        <v>0</v>
      </c>
      <c r="E349" s="55"/>
      <c r="F349" s="55"/>
      <c r="G349" s="55">
        <f t="shared" ref="G349:G350" si="321">+D349+E349+F349</f>
        <v>0</v>
      </c>
      <c r="H349" s="55"/>
      <c r="I349" s="55"/>
      <c r="J349" s="55"/>
      <c r="K349" s="55"/>
      <c r="L349" s="55">
        <f t="shared" ref="L349:L350" si="322">+H349+I349+J349</f>
        <v>0</v>
      </c>
      <c r="M349" s="64">
        <f t="shared" ref="M349:M350" si="323">G349-L349</f>
        <v>0</v>
      </c>
      <c r="N349" s="65">
        <f t="shared" ref="N349:N350" si="324">IF(G349&gt;0,L349/G349,0)</f>
        <v>0</v>
      </c>
      <c r="O349" s="56">
        <v>0.1</v>
      </c>
      <c r="P349" s="56">
        <v>0.1</v>
      </c>
      <c r="Q349" s="55">
        <f t="shared" ref="Q349:Q350" si="325">L349*P349</f>
        <v>0</v>
      </c>
      <c r="R349" s="66">
        <f t="shared" ref="R349:R350" si="326">((I349+J349)*(100%-P349))+((O349-P349)*H349)</f>
        <v>0</v>
      </c>
    </row>
    <row r="350" spans="1:18" ht="15.75" customHeight="1" x14ac:dyDescent="0.25">
      <c r="A350" s="21"/>
      <c r="B350" s="25"/>
      <c r="C350" s="55"/>
      <c r="D350" s="55">
        <f>C350</f>
        <v>0</v>
      </c>
      <c r="E350" s="55"/>
      <c r="F350" s="55"/>
      <c r="G350" s="55">
        <f t="shared" si="321"/>
        <v>0</v>
      </c>
      <c r="H350" s="55"/>
      <c r="I350" s="55"/>
      <c r="J350" s="55"/>
      <c r="K350" s="55"/>
      <c r="L350" s="55">
        <f t="shared" si="322"/>
        <v>0</v>
      </c>
      <c r="M350" s="64">
        <f t="shared" si="323"/>
        <v>0</v>
      </c>
      <c r="N350" s="65">
        <f t="shared" si="324"/>
        <v>0</v>
      </c>
      <c r="O350" s="56">
        <v>0.1</v>
      </c>
      <c r="P350" s="56">
        <v>0.1</v>
      </c>
      <c r="Q350" s="55">
        <f t="shared" si="325"/>
        <v>0</v>
      </c>
      <c r="R350" s="66">
        <f t="shared" si="326"/>
        <v>0</v>
      </c>
    </row>
    <row r="351" spans="1:18" ht="15.75" customHeight="1" thickBot="1" x14ac:dyDescent="0.3">
      <c r="A351" s="21"/>
      <c r="B351" s="28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64"/>
      <c r="N351" s="65"/>
      <c r="O351" s="56"/>
      <c r="P351" s="56"/>
      <c r="Q351" s="55"/>
      <c r="R351" s="66"/>
    </row>
    <row r="352" spans="1:18" ht="15.75" customHeight="1" thickBot="1" x14ac:dyDescent="0.3">
      <c r="A352" s="188" t="s">
        <v>96</v>
      </c>
      <c r="B352" s="189"/>
      <c r="C352" s="79">
        <f t="shared" ref="C352:M352" si="327">SUM(C345:C351)</f>
        <v>0</v>
      </c>
      <c r="D352" s="79">
        <f t="shared" si="327"/>
        <v>0</v>
      </c>
      <c r="E352" s="79">
        <f t="shared" si="327"/>
        <v>0</v>
      </c>
      <c r="F352" s="79">
        <f t="shared" si="327"/>
        <v>0</v>
      </c>
      <c r="G352" s="79">
        <f t="shared" si="327"/>
        <v>0</v>
      </c>
      <c r="H352" s="79">
        <f t="shared" si="327"/>
        <v>0</v>
      </c>
      <c r="I352" s="79">
        <f t="shared" si="327"/>
        <v>0</v>
      </c>
      <c r="J352" s="79">
        <f t="shared" si="327"/>
        <v>0</v>
      </c>
      <c r="K352" s="79" t="e">
        <f t="shared" si="327"/>
        <v>#REF!</v>
      </c>
      <c r="L352" s="79">
        <f t="shared" si="327"/>
        <v>0</v>
      </c>
      <c r="M352" s="79">
        <f t="shared" si="327"/>
        <v>0</v>
      </c>
      <c r="N352" s="80"/>
      <c r="O352" s="81"/>
      <c r="P352" s="81"/>
      <c r="Q352" s="79">
        <f>SUM(Q345:Q351)</f>
        <v>0</v>
      </c>
      <c r="R352" s="82">
        <f>SUM(R345:R351)</f>
        <v>0</v>
      </c>
    </row>
    <row r="353" spans="1:18" ht="15.75" customHeight="1" x14ac:dyDescent="0.25">
      <c r="A353" s="23">
        <v>13</v>
      </c>
      <c r="B353" s="27" t="s">
        <v>179</v>
      </c>
      <c r="C353" s="55"/>
      <c r="D353" s="55"/>
      <c r="E353" s="55"/>
      <c r="F353" s="55"/>
      <c r="G353" s="55"/>
      <c r="H353" s="55"/>
      <c r="I353" s="55"/>
      <c r="J353" s="55"/>
      <c r="K353" s="63"/>
      <c r="L353" s="63"/>
      <c r="M353" s="63"/>
      <c r="N353" s="85"/>
      <c r="O353" s="86"/>
      <c r="P353" s="86"/>
      <c r="Q353" s="63"/>
      <c r="R353" s="66"/>
    </row>
    <row r="354" spans="1:18" ht="15.75" customHeight="1" x14ac:dyDescent="0.25">
      <c r="A354" s="23"/>
      <c r="B354" s="25" t="s">
        <v>1</v>
      </c>
      <c r="C354" s="55"/>
      <c r="D354" s="55"/>
      <c r="E354" s="55"/>
      <c r="F354" s="55"/>
      <c r="G354" s="55">
        <f>+D354+E354+F354</f>
        <v>0</v>
      </c>
      <c r="H354" s="55"/>
      <c r="I354" s="55"/>
      <c r="J354" s="55"/>
      <c r="K354" s="55" t="e">
        <f>+#REF!+I354+J354</f>
        <v>#REF!</v>
      </c>
      <c r="L354" s="55">
        <f>+H354+I354+J354</f>
        <v>0</v>
      </c>
      <c r="M354" s="64">
        <f>G354-L354</f>
        <v>0</v>
      </c>
      <c r="N354" s="65">
        <f>IF(G354&gt;0,L354/G354,0)</f>
        <v>0</v>
      </c>
      <c r="O354" s="56">
        <v>0.1</v>
      </c>
      <c r="P354" s="56">
        <v>0.1</v>
      </c>
      <c r="Q354" s="55">
        <f>L354*P354</f>
        <v>0</v>
      </c>
      <c r="R354" s="66">
        <f>((I354+J354)*(100%-P354))+((O354-P354)*H354)</f>
        <v>0</v>
      </c>
    </row>
    <row r="355" spans="1:18" ht="15.75" customHeight="1" x14ac:dyDescent="0.25">
      <c r="A355" s="23"/>
      <c r="B355" s="25"/>
      <c r="C355" s="55"/>
      <c r="D355" s="55"/>
      <c r="E355" s="55"/>
      <c r="F355" s="55"/>
      <c r="G355" s="55">
        <f>+D355+E355+F355</f>
        <v>0</v>
      </c>
      <c r="H355" s="55"/>
      <c r="I355" s="55"/>
      <c r="J355" s="55"/>
      <c r="K355" s="55"/>
      <c r="L355" s="55">
        <f>+H355+I355+J355</f>
        <v>0</v>
      </c>
      <c r="M355" s="64">
        <f>G355-L355</f>
        <v>0</v>
      </c>
      <c r="N355" s="65">
        <f>IF(G355&gt;0,L355/G355,0)</f>
        <v>0</v>
      </c>
      <c r="O355" s="56">
        <v>0.1</v>
      </c>
      <c r="P355" s="56">
        <v>0.1</v>
      </c>
      <c r="Q355" s="55">
        <f>L355*P355</f>
        <v>0</v>
      </c>
      <c r="R355" s="66">
        <f>((I355+J355)*(100%-P355))+((O355-P355)*H355)</f>
        <v>0</v>
      </c>
    </row>
    <row r="356" spans="1:18" ht="15.75" customHeight="1" x14ac:dyDescent="0.25">
      <c r="A356" s="23"/>
      <c r="B356" s="25" t="s">
        <v>83</v>
      </c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64"/>
      <c r="N356" s="65"/>
      <c r="O356" s="56"/>
      <c r="P356" s="56"/>
      <c r="Q356" s="55"/>
      <c r="R356" s="66"/>
    </row>
    <row r="357" spans="1:18" ht="15.75" customHeight="1" x14ac:dyDescent="0.25">
      <c r="A357" s="23"/>
      <c r="B357" s="25"/>
      <c r="C357" s="55"/>
      <c r="D357" s="55">
        <f>C357</f>
        <v>0</v>
      </c>
      <c r="E357" s="55"/>
      <c r="F357" s="55"/>
      <c r="G357" s="55">
        <f t="shared" ref="G357:G358" si="328">+D357+E357+F357</f>
        <v>0</v>
      </c>
      <c r="H357" s="55"/>
      <c r="I357" s="55"/>
      <c r="J357" s="55"/>
      <c r="K357" s="55"/>
      <c r="L357" s="55">
        <f t="shared" ref="L357:L358" si="329">+H357+I357+J357</f>
        <v>0</v>
      </c>
      <c r="M357" s="64">
        <f t="shared" ref="M357:M358" si="330">G357-L357</f>
        <v>0</v>
      </c>
      <c r="N357" s="65">
        <f t="shared" ref="N357:N358" si="331">IF(G357&gt;0,L357/G357,0)</f>
        <v>0</v>
      </c>
      <c r="O357" s="56">
        <v>0.1</v>
      </c>
      <c r="P357" s="56">
        <v>0.1</v>
      </c>
      <c r="Q357" s="55">
        <f t="shared" ref="Q357:Q358" si="332">L357*P357</f>
        <v>0</v>
      </c>
      <c r="R357" s="66">
        <f t="shared" ref="R357:R358" si="333">((I357+J357)*(100%-P357))+((O357-P357)*H357)</f>
        <v>0</v>
      </c>
    </row>
    <row r="358" spans="1:18" ht="15.75" customHeight="1" x14ac:dyDescent="0.25">
      <c r="A358" s="23"/>
      <c r="B358" s="25"/>
      <c r="C358" s="55"/>
      <c r="D358" s="55">
        <f>C358</f>
        <v>0</v>
      </c>
      <c r="E358" s="55"/>
      <c r="F358" s="55"/>
      <c r="G358" s="55">
        <f t="shared" si="328"/>
        <v>0</v>
      </c>
      <c r="H358" s="55"/>
      <c r="I358" s="55"/>
      <c r="J358" s="55"/>
      <c r="K358" s="55"/>
      <c r="L358" s="55">
        <f t="shared" si="329"/>
        <v>0</v>
      </c>
      <c r="M358" s="64">
        <f t="shared" si="330"/>
        <v>0</v>
      </c>
      <c r="N358" s="65">
        <f t="shared" si="331"/>
        <v>0</v>
      </c>
      <c r="O358" s="56">
        <v>0.1</v>
      </c>
      <c r="P358" s="56">
        <v>0.1</v>
      </c>
      <c r="Q358" s="55">
        <f t="shared" si="332"/>
        <v>0</v>
      </c>
      <c r="R358" s="66">
        <f t="shared" si="333"/>
        <v>0</v>
      </c>
    </row>
    <row r="359" spans="1:18" ht="15.75" customHeight="1" thickBot="1" x14ac:dyDescent="0.3">
      <c r="A359" s="21"/>
      <c r="B359" s="28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64"/>
      <c r="N359" s="65"/>
      <c r="O359" s="56"/>
      <c r="P359" s="56"/>
      <c r="Q359" s="55"/>
      <c r="R359" s="66"/>
    </row>
    <row r="360" spans="1:18" ht="15.75" customHeight="1" thickBot="1" x14ac:dyDescent="0.3">
      <c r="A360" s="188" t="s">
        <v>97</v>
      </c>
      <c r="B360" s="189"/>
      <c r="C360" s="79">
        <f t="shared" ref="C360:M360" si="334">SUM(C353:C359)</f>
        <v>0</v>
      </c>
      <c r="D360" s="79">
        <f t="shared" si="334"/>
        <v>0</v>
      </c>
      <c r="E360" s="79">
        <f t="shared" si="334"/>
        <v>0</v>
      </c>
      <c r="F360" s="79">
        <f t="shared" si="334"/>
        <v>0</v>
      </c>
      <c r="G360" s="79">
        <f t="shared" si="334"/>
        <v>0</v>
      </c>
      <c r="H360" s="79">
        <f t="shared" si="334"/>
        <v>0</v>
      </c>
      <c r="I360" s="79">
        <f t="shared" si="334"/>
        <v>0</v>
      </c>
      <c r="J360" s="79">
        <f t="shared" si="334"/>
        <v>0</v>
      </c>
      <c r="K360" s="79" t="e">
        <f t="shared" si="334"/>
        <v>#REF!</v>
      </c>
      <c r="L360" s="79">
        <f t="shared" si="334"/>
        <v>0</v>
      </c>
      <c r="M360" s="79">
        <f t="shared" si="334"/>
        <v>0</v>
      </c>
      <c r="N360" s="80"/>
      <c r="O360" s="81"/>
      <c r="P360" s="81"/>
      <c r="Q360" s="79">
        <f>SUM(Q353:Q359)</f>
        <v>0</v>
      </c>
      <c r="R360" s="82">
        <f>SUM(R353:R359)</f>
        <v>0</v>
      </c>
    </row>
    <row r="361" spans="1:18" ht="15.75" customHeight="1" x14ac:dyDescent="0.25">
      <c r="A361" s="23">
        <v>14</v>
      </c>
      <c r="B361" s="27" t="s">
        <v>180</v>
      </c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65"/>
      <c r="O361" s="56"/>
      <c r="P361" s="56"/>
      <c r="Q361" s="55"/>
      <c r="R361" s="66"/>
    </row>
    <row r="362" spans="1:18" ht="15.75" customHeight="1" x14ac:dyDescent="0.25">
      <c r="A362" s="23"/>
      <c r="B362" s="25"/>
      <c r="C362" s="55"/>
      <c r="D362" s="55"/>
      <c r="E362" s="55"/>
      <c r="F362" s="55"/>
      <c r="G362" s="55">
        <f>+D362+E362+F362</f>
        <v>0</v>
      </c>
      <c r="H362" s="55"/>
      <c r="I362" s="55"/>
      <c r="J362" s="55"/>
      <c r="K362" s="55"/>
      <c r="L362" s="55">
        <f>+H362+I362+J362</f>
        <v>0</v>
      </c>
      <c r="M362" s="64">
        <f>G362-L362</f>
        <v>0</v>
      </c>
      <c r="N362" s="65">
        <f>IF(G362&gt;0,L362/G362,0)</f>
        <v>0</v>
      </c>
      <c r="O362" s="56">
        <v>0.1</v>
      </c>
      <c r="P362" s="56">
        <v>0.1</v>
      </c>
      <c r="Q362" s="55">
        <f>L362*P362</f>
        <v>0</v>
      </c>
      <c r="R362" s="66">
        <f>((I362+J362)*(100%-P362))+((O362-P362)*H362)</f>
        <v>0</v>
      </c>
    </row>
    <row r="363" spans="1:18" ht="15.75" customHeight="1" x14ac:dyDescent="0.25">
      <c r="A363" s="23"/>
      <c r="B363" s="25"/>
      <c r="C363" s="55"/>
      <c r="D363" s="55"/>
      <c r="E363" s="55"/>
      <c r="F363" s="55"/>
      <c r="G363" s="55">
        <f>+D363+E363+F363</f>
        <v>0</v>
      </c>
      <c r="H363" s="55"/>
      <c r="I363" s="55"/>
      <c r="J363" s="55"/>
      <c r="K363" s="55"/>
      <c r="L363" s="55">
        <f>+H363+I363+J363</f>
        <v>0</v>
      </c>
      <c r="M363" s="64">
        <f>G363-L363</f>
        <v>0</v>
      </c>
      <c r="N363" s="65">
        <f>IF(G363&gt;0,L363/G363,0)</f>
        <v>0</v>
      </c>
      <c r="O363" s="56">
        <v>0.1</v>
      </c>
      <c r="P363" s="56">
        <v>0.1</v>
      </c>
      <c r="Q363" s="55">
        <f>L363*P363</f>
        <v>0</v>
      </c>
      <c r="R363" s="66">
        <f>((I363+J363)*(100%-P363))+((O363-P363)*H363)</f>
        <v>0</v>
      </c>
    </row>
    <row r="364" spans="1:18" ht="15.75" customHeight="1" x14ac:dyDescent="0.25">
      <c r="A364" s="23"/>
      <c r="B364" s="25" t="s">
        <v>83</v>
      </c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64"/>
      <c r="N364" s="65"/>
      <c r="O364" s="56"/>
      <c r="P364" s="56"/>
      <c r="Q364" s="55"/>
      <c r="R364" s="66"/>
    </row>
    <row r="365" spans="1:18" ht="15.75" customHeight="1" x14ac:dyDescent="0.25">
      <c r="A365" s="23"/>
      <c r="B365" s="25"/>
      <c r="C365" s="55"/>
      <c r="D365" s="55">
        <f>C365</f>
        <v>0</v>
      </c>
      <c r="E365" s="55"/>
      <c r="F365" s="55"/>
      <c r="G365" s="55">
        <f t="shared" ref="G365:G366" si="335">+D365+E365+F365</f>
        <v>0</v>
      </c>
      <c r="H365" s="55"/>
      <c r="I365" s="55"/>
      <c r="J365" s="55"/>
      <c r="K365" s="55"/>
      <c r="L365" s="55">
        <f t="shared" ref="L365:L366" si="336">+H365+I365+J365</f>
        <v>0</v>
      </c>
      <c r="M365" s="64">
        <f t="shared" ref="M365:M366" si="337">G365-L365</f>
        <v>0</v>
      </c>
      <c r="N365" s="65">
        <f t="shared" ref="N365:N366" si="338">IF(G365&gt;0,L365/G365,0)</f>
        <v>0</v>
      </c>
      <c r="O365" s="56">
        <v>0.1</v>
      </c>
      <c r="P365" s="56">
        <v>0.1</v>
      </c>
      <c r="Q365" s="55">
        <f t="shared" ref="Q365:Q366" si="339">L365*P365</f>
        <v>0</v>
      </c>
      <c r="R365" s="66">
        <f t="shared" ref="R365:R366" si="340">((I365+J365)*(100%-P365))+((O365-P365)*H365)</f>
        <v>0</v>
      </c>
    </row>
    <row r="366" spans="1:18" ht="15.75" customHeight="1" x14ac:dyDescent="0.25">
      <c r="A366" s="23"/>
      <c r="B366" s="25"/>
      <c r="C366" s="55"/>
      <c r="D366" s="55">
        <f>C366</f>
        <v>0</v>
      </c>
      <c r="E366" s="55"/>
      <c r="F366" s="55"/>
      <c r="G366" s="55">
        <f t="shared" si="335"/>
        <v>0</v>
      </c>
      <c r="H366" s="55"/>
      <c r="I366" s="55"/>
      <c r="J366" s="55"/>
      <c r="K366" s="55"/>
      <c r="L366" s="55">
        <f t="shared" si="336"/>
        <v>0</v>
      </c>
      <c r="M366" s="64">
        <f t="shared" si="337"/>
        <v>0</v>
      </c>
      <c r="N366" s="65">
        <f t="shared" si="338"/>
        <v>0</v>
      </c>
      <c r="O366" s="56">
        <v>0.1</v>
      </c>
      <c r="P366" s="56">
        <v>0.1</v>
      </c>
      <c r="Q366" s="55">
        <f t="shared" si="339"/>
        <v>0</v>
      </c>
      <c r="R366" s="66">
        <f t="shared" si="340"/>
        <v>0</v>
      </c>
    </row>
    <row r="367" spans="1:18" ht="15.75" customHeight="1" thickBot="1" x14ac:dyDescent="0.3">
      <c r="A367" s="23"/>
      <c r="B367" s="28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64"/>
      <c r="N367" s="65"/>
      <c r="O367" s="56"/>
      <c r="P367" s="56"/>
      <c r="Q367" s="55"/>
      <c r="R367" s="66"/>
    </row>
    <row r="368" spans="1:18" ht="15.75" customHeight="1" thickBot="1" x14ac:dyDescent="0.3">
      <c r="A368" s="188" t="s">
        <v>98</v>
      </c>
      <c r="B368" s="189"/>
      <c r="C368" s="79">
        <f t="shared" ref="C368:M368" si="341">SUM(C361:C367)</f>
        <v>0</v>
      </c>
      <c r="D368" s="79">
        <f t="shared" si="341"/>
        <v>0</v>
      </c>
      <c r="E368" s="79">
        <f t="shared" si="341"/>
        <v>0</v>
      </c>
      <c r="F368" s="79">
        <f t="shared" si="341"/>
        <v>0</v>
      </c>
      <c r="G368" s="79">
        <f t="shared" si="341"/>
        <v>0</v>
      </c>
      <c r="H368" s="79">
        <f t="shared" si="341"/>
        <v>0</v>
      </c>
      <c r="I368" s="79">
        <f t="shared" si="341"/>
        <v>0</v>
      </c>
      <c r="J368" s="79">
        <f t="shared" si="341"/>
        <v>0</v>
      </c>
      <c r="K368" s="79">
        <f t="shared" si="341"/>
        <v>0</v>
      </c>
      <c r="L368" s="79">
        <f t="shared" si="341"/>
        <v>0</v>
      </c>
      <c r="M368" s="79">
        <f t="shared" si="341"/>
        <v>0</v>
      </c>
      <c r="N368" s="80"/>
      <c r="O368" s="81"/>
      <c r="P368" s="81"/>
      <c r="Q368" s="79">
        <f>SUM(Q361:Q367)</f>
        <v>0</v>
      </c>
      <c r="R368" s="82">
        <f>SUM(R361:R367)</f>
        <v>0</v>
      </c>
    </row>
    <row r="369" spans="1:18" ht="15.75" customHeight="1" x14ac:dyDescent="0.25">
      <c r="A369" s="23">
        <v>21</v>
      </c>
      <c r="B369" s="27" t="s">
        <v>181</v>
      </c>
      <c r="C369" s="55"/>
      <c r="D369" s="55"/>
      <c r="E369" s="55"/>
      <c r="F369" s="55"/>
      <c r="G369" s="55"/>
      <c r="H369" s="55"/>
      <c r="I369" s="55"/>
      <c r="J369" s="55"/>
      <c r="K369" s="63"/>
      <c r="L369" s="63"/>
      <c r="M369" s="63"/>
      <c r="N369" s="85"/>
      <c r="O369" s="86"/>
      <c r="P369" s="86"/>
      <c r="Q369" s="63"/>
      <c r="R369" s="66"/>
    </row>
    <row r="370" spans="1:18" ht="15.75" customHeight="1" x14ac:dyDescent="0.25">
      <c r="A370" s="21" t="s">
        <v>1</v>
      </c>
      <c r="B370" s="25"/>
      <c r="C370" s="55"/>
      <c r="D370" s="55"/>
      <c r="E370" s="55"/>
      <c r="F370" s="55"/>
      <c r="G370" s="55">
        <f>+D370+E370+F370</f>
        <v>0</v>
      </c>
      <c r="H370" s="55"/>
      <c r="I370" s="55"/>
      <c r="J370" s="55"/>
      <c r="K370" s="55" t="e">
        <f>+#REF!+I370+J370</f>
        <v>#REF!</v>
      </c>
      <c r="L370" s="55">
        <f>+H370+I370+J370</f>
        <v>0</v>
      </c>
      <c r="M370" s="64">
        <f>G370-L370</f>
        <v>0</v>
      </c>
      <c r="N370" s="65">
        <f>IF(G370&gt;0,L370/G370,0)</f>
        <v>0</v>
      </c>
      <c r="O370" s="56">
        <v>0.1</v>
      </c>
      <c r="P370" s="56">
        <v>0.1</v>
      </c>
      <c r="Q370" s="55">
        <f>L370*P370</f>
        <v>0</v>
      </c>
      <c r="R370" s="66">
        <f>((I370+J370)*(100%-P370))+((O370-P370)*H370)</f>
        <v>0</v>
      </c>
    </row>
    <row r="371" spans="1:18" ht="15.75" customHeight="1" x14ac:dyDescent="0.25">
      <c r="A371" s="21" t="s">
        <v>1</v>
      </c>
      <c r="B371" s="25"/>
      <c r="C371" s="55"/>
      <c r="D371" s="55"/>
      <c r="E371" s="55"/>
      <c r="F371" s="55"/>
      <c r="G371" s="55">
        <f>+D371+E371+F371</f>
        <v>0</v>
      </c>
      <c r="H371" s="55"/>
      <c r="I371" s="55"/>
      <c r="J371" s="55"/>
      <c r="K371" s="55" t="e">
        <f>+#REF!+I371+J371</f>
        <v>#REF!</v>
      </c>
      <c r="L371" s="55">
        <f>+H371+I371+J371</f>
        <v>0</v>
      </c>
      <c r="M371" s="64">
        <f>G371-L371</f>
        <v>0</v>
      </c>
      <c r="N371" s="65">
        <f>IF(G371&gt;0,L371/G371,0)</f>
        <v>0</v>
      </c>
      <c r="O371" s="56">
        <v>0.1</v>
      </c>
      <c r="P371" s="56">
        <v>0.1</v>
      </c>
      <c r="Q371" s="55">
        <f>L371*P371</f>
        <v>0</v>
      </c>
      <c r="R371" s="66">
        <f>((I371+J371)*(100%-P371))+((O371-P371)*H371)</f>
        <v>0</v>
      </c>
    </row>
    <row r="372" spans="1:18" ht="15.75" customHeight="1" x14ac:dyDescent="0.25">
      <c r="A372" s="21" t="s">
        <v>1</v>
      </c>
      <c r="B372" s="25"/>
      <c r="C372" s="55"/>
      <c r="D372" s="55"/>
      <c r="E372" s="55"/>
      <c r="F372" s="55"/>
      <c r="G372" s="55">
        <f>+D372+E372+F372</f>
        <v>0</v>
      </c>
      <c r="H372" s="55"/>
      <c r="I372" s="55"/>
      <c r="J372" s="55"/>
      <c r="K372" s="55" t="e">
        <f>+#REF!+I372+J372</f>
        <v>#REF!</v>
      </c>
      <c r="L372" s="55">
        <f>+H372+I372+J372</f>
        <v>0</v>
      </c>
      <c r="M372" s="64">
        <f>G372-L372</f>
        <v>0</v>
      </c>
      <c r="N372" s="65">
        <f>IF(G372&gt;0,L372/G372,0)</f>
        <v>0</v>
      </c>
      <c r="O372" s="56">
        <v>0.1</v>
      </c>
      <c r="P372" s="56">
        <v>0.1</v>
      </c>
      <c r="Q372" s="55">
        <f>L372*P372</f>
        <v>0</v>
      </c>
      <c r="R372" s="66">
        <f>((I372+J372)*(100%-P372))+((O372-P372)*H372)</f>
        <v>0</v>
      </c>
    </row>
    <row r="373" spans="1:18" ht="15.75" customHeight="1" x14ac:dyDescent="0.25">
      <c r="A373" s="21"/>
      <c r="B373" s="25" t="s">
        <v>83</v>
      </c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64"/>
      <c r="N373" s="65"/>
      <c r="O373" s="56"/>
      <c r="P373" s="56"/>
      <c r="Q373" s="55"/>
      <c r="R373" s="66"/>
    </row>
    <row r="374" spans="1:18" ht="15.75" customHeight="1" x14ac:dyDescent="0.25">
      <c r="A374" s="21"/>
      <c r="B374" s="25"/>
      <c r="C374" s="55"/>
      <c r="D374" s="55">
        <f>C374</f>
        <v>0</v>
      </c>
      <c r="E374" s="55"/>
      <c r="F374" s="55"/>
      <c r="G374" s="55">
        <f t="shared" ref="G374:G375" si="342">+D374+E374+F374</f>
        <v>0</v>
      </c>
      <c r="H374" s="55"/>
      <c r="I374" s="55"/>
      <c r="J374" s="55"/>
      <c r="K374" s="55" t="e">
        <f>+#REF!+I374+J374</f>
        <v>#REF!</v>
      </c>
      <c r="L374" s="55">
        <f t="shared" ref="L374:L375" si="343">+H374+I374+J374</f>
        <v>0</v>
      </c>
      <c r="M374" s="64">
        <f t="shared" ref="M374:M375" si="344">G374-L374</f>
        <v>0</v>
      </c>
      <c r="N374" s="65">
        <f t="shared" ref="N374:N375" si="345">IF(G374&gt;0,L374/G374,0)</f>
        <v>0</v>
      </c>
      <c r="O374" s="56">
        <v>0.1</v>
      </c>
      <c r="P374" s="56">
        <v>0.1</v>
      </c>
      <c r="Q374" s="55">
        <f>L374*P374</f>
        <v>0</v>
      </c>
      <c r="R374" s="66">
        <f>((I374+J374)*(100%-P374))+((O374-P374)*H374)</f>
        <v>0</v>
      </c>
    </row>
    <row r="375" spans="1:18" ht="15.75" customHeight="1" x14ac:dyDescent="0.25">
      <c r="A375" s="21"/>
      <c r="B375" s="25"/>
      <c r="C375" s="55"/>
      <c r="D375" s="55">
        <f>C375</f>
        <v>0</v>
      </c>
      <c r="E375" s="55"/>
      <c r="F375" s="55"/>
      <c r="G375" s="55">
        <f t="shared" si="342"/>
        <v>0</v>
      </c>
      <c r="H375" s="55"/>
      <c r="I375" s="55"/>
      <c r="J375" s="55"/>
      <c r="K375" s="55" t="e">
        <f>+#REF!+I375+J375</f>
        <v>#REF!</v>
      </c>
      <c r="L375" s="55">
        <f t="shared" si="343"/>
        <v>0</v>
      </c>
      <c r="M375" s="64">
        <f t="shared" si="344"/>
        <v>0</v>
      </c>
      <c r="N375" s="65">
        <f t="shared" si="345"/>
        <v>0</v>
      </c>
      <c r="O375" s="56">
        <v>0.1</v>
      </c>
      <c r="P375" s="56">
        <v>0.1</v>
      </c>
      <c r="Q375" s="55">
        <f>L375*P375</f>
        <v>0</v>
      </c>
      <c r="R375" s="66">
        <f>((I375+J375)*(100%-P375))+((O375-P375)*H375)</f>
        <v>0</v>
      </c>
    </row>
    <row r="376" spans="1:18" ht="15.75" customHeight="1" thickBot="1" x14ac:dyDescent="0.3">
      <c r="A376" s="21" t="s">
        <v>1</v>
      </c>
      <c r="B376" s="28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64"/>
      <c r="N376" s="65"/>
      <c r="O376" s="56"/>
      <c r="P376" s="56"/>
      <c r="Q376" s="55"/>
      <c r="R376" s="66"/>
    </row>
    <row r="377" spans="1:18" ht="15.75" customHeight="1" thickBot="1" x14ac:dyDescent="0.3">
      <c r="A377" s="188" t="s">
        <v>183</v>
      </c>
      <c r="B377" s="189"/>
      <c r="C377" s="79">
        <f t="shared" ref="C377:M377" si="346">SUM(C369:C376)</f>
        <v>0</v>
      </c>
      <c r="D377" s="79">
        <f t="shared" si="346"/>
        <v>0</v>
      </c>
      <c r="E377" s="79">
        <f t="shared" si="346"/>
        <v>0</v>
      </c>
      <c r="F377" s="79">
        <f t="shared" si="346"/>
        <v>0</v>
      </c>
      <c r="G377" s="79">
        <f t="shared" si="346"/>
        <v>0</v>
      </c>
      <c r="H377" s="79">
        <f t="shared" si="346"/>
        <v>0</v>
      </c>
      <c r="I377" s="79">
        <f t="shared" si="346"/>
        <v>0</v>
      </c>
      <c r="J377" s="79">
        <f t="shared" si="346"/>
        <v>0</v>
      </c>
      <c r="K377" s="79" t="e">
        <f t="shared" si="346"/>
        <v>#REF!</v>
      </c>
      <c r="L377" s="79">
        <f t="shared" si="346"/>
        <v>0</v>
      </c>
      <c r="M377" s="79">
        <f t="shared" si="346"/>
        <v>0</v>
      </c>
      <c r="N377" s="80"/>
      <c r="O377" s="81"/>
      <c r="P377" s="81"/>
      <c r="Q377" s="79">
        <f>SUM(Q369:Q376)</f>
        <v>0</v>
      </c>
      <c r="R377" s="82">
        <f>SUM(R369:R376)</f>
        <v>0</v>
      </c>
    </row>
    <row r="378" spans="1:18" ht="15.75" customHeight="1" x14ac:dyDescent="0.25">
      <c r="A378" s="23">
        <v>22</v>
      </c>
      <c r="B378" s="27" t="s">
        <v>182</v>
      </c>
      <c r="C378" s="55"/>
      <c r="D378" s="55"/>
      <c r="E378" s="55"/>
      <c r="F378" s="55"/>
      <c r="G378" s="55"/>
      <c r="H378" s="55"/>
      <c r="I378" s="55"/>
      <c r="J378" s="55"/>
      <c r="K378" s="63"/>
      <c r="L378" s="63"/>
      <c r="M378" s="63"/>
      <c r="N378" s="85"/>
      <c r="O378" s="86"/>
      <c r="P378" s="86"/>
      <c r="Q378" s="63"/>
      <c r="R378" s="66"/>
    </row>
    <row r="379" spans="1:18" ht="15.75" customHeight="1" x14ac:dyDescent="0.25">
      <c r="A379" s="23"/>
      <c r="B379" s="25"/>
      <c r="C379" s="55"/>
      <c r="D379" s="55"/>
      <c r="E379" s="55"/>
      <c r="F379" s="55"/>
      <c r="G379" s="55">
        <f>+D379+E379+F379</f>
        <v>0</v>
      </c>
      <c r="H379" s="55"/>
      <c r="I379" s="55"/>
      <c r="J379" s="55"/>
      <c r="K379" s="55" t="e">
        <f>+#REF!+I379+J379</f>
        <v>#REF!</v>
      </c>
      <c r="L379" s="55">
        <f>+H379+I379+J379</f>
        <v>0</v>
      </c>
      <c r="M379" s="64">
        <f>G379-L379</f>
        <v>0</v>
      </c>
      <c r="N379" s="65">
        <f>IF(G379&gt;0,L379/G379,0)</f>
        <v>0</v>
      </c>
      <c r="O379" s="56">
        <v>0.1</v>
      </c>
      <c r="P379" s="56">
        <v>0.1</v>
      </c>
      <c r="Q379" s="55">
        <f>L379*P379</f>
        <v>0</v>
      </c>
      <c r="R379" s="66">
        <f>((I379+J379)*(100%-P379))+((O379-P379)*H379)</f>
        <v>0</v>
      </c>
    </row>
    <row r="380" spans="1:18" ht="15.75" customHeight="1" x14ac:dyDescent="0.25">
      <c r="A380" s="23"/>
      <c r="B380" s="25"/>
      <c r="C380" s="55"/>
      <c r="D380" s="55"/>
      <c r="E380" s="55"/>
      <c r="F380" s="55"/>
      <c r="G380" s="55">
        <f>+D380+E380+F380</f>
        <v>0</v>
      </c>
      <c r="H380" s="55"/>
      <c r="I380" s="55"/>
      <c r="J380" s="55"/>
      <c r="K380" s="55" t="e">
        <f>+#REF!+I380+J380</f>
        <v>#REF!</v>
      </c>
      <c r="L380" s="55">
        <f>+H380+I380+J380</f>
        <v>0</v>
      </c>
      <c r="M380" s="64">
        <f>G380-L380</f>
        <v>0</v>
      </c>
      <c r="N380" s="65">
        <f>IF(G380&gt;0,L380/G380,0)</f>
        <v>0</v>
      </c>
      <c r="O380" s="56">
        <v>0.1</v>
      </c>
      <c r="P380" s="56">
        <v>0.1</v>
      </c>
      <c r="Q380" s="55">
        <f>L380*P380</f>
        <v>0</v>
      </c>
      <c r="R380" s="66">
        <f>((I380+J380)*(100%-P380))+((O380-P380)*H380)</f>
        <v>0</v>
      </c>
    </row>
    <row r="381" spans="1:18" ht="15.75" customHeight="1" x14ac:dyDescent="0.25">
      <c r="A381" s="23"/>
      <c r="B381" s="25" t="s">
        <v>83</v>
      </c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64"/>
      <c r="N381" s="65"/>
      <c r="O381" s="56"/>
      <c r="P381" s="56"/>
      <c r="Q381" s="55"/>
      <c r="R381" s="66"/>
    </row>
    <row r="382" spans="1:18" ht="15.75" customHeight="1" x14ac:dyDescent="0.25">
      <c r="A382" s="23"/>
      <c r="B382" s="25"/>
      <c r="C382" s="55"/>
      <c r="D382" s="55">
        <f>C382</f>
        <v>0</v>
      </c>
      <c r="E382" s="55"/>
      <c r="F382" s="55"/>
      <c r="G382" s="55">
        <f t="shared" ref="G382:G383" si="347">+D382+E382+F382</f>
        <v>0</v>
      </c>
      <c r="H382" s="55"/>
      <c r="I382" s="55"/>
      <c r="J382" s="55"/>
      <c r="K382" s="55" t="e">
        <f>+#REF!+I382+J382</f>
        <v>#REF!</v>
      </c>
      <c r="L382" s="55">
        <f t="shared" ref="L382:L383" si="348">+H382+I382+J382</f>
        <v>0</v>
      </c>
      <c r="M382" s="64">
        <f t="shared" ref="M382:M383" si="349">G382-L382</f>
        <v>0</v>
      </c>
      <c r="N382" s="65">
        <f t="shared" ref="N382:N383" si="350">IF(G382&gt;0,L382/G382,0)</f>
        <v>0</v>
      </c>
      <c r="O382" s="56">
        <v>0.1</v>
      </c>
      <c r="P382" s="56">
        <v>0.1</v>
      </c>
      <c r="Q382" s="55">
        <f>L382*P382</f>
        <v>0</v>
      </c>
      <c r="R382" s="66">
        <f>((I382+J382)*(100%-P382))+((O382-P382)*H382)</f>
        <v>0</v>
      </c>
    </row>
    <row r="383" spans="1:18" ht="15.75" customHeight="1" x14ac:dyDescent="0.25">
      <c r="A383" s="23"/>
      <c r="B383" s="25"/>
      <c r="C383" s="55"/>
      <c r="D383" s="55">
        <f>C383</f>
        <v>0</v>
      </c>
      <c r="E383" s="55"/>
      <c r="F383" s="55"/>
      <c r="G383" s="55">
        <f t="shared" si="347"/>
        <v>0</v>
      </c>
      <c r="H383" s="55"/>
      <c r="I383" s="55"/>
      <c r="J383" s="55"/>
      <c r="K383" s="55" t="e">
        <f>+#REF!+I383+J383</f>
        <v>#REF!</v>
      </c>
      <c r="L383" s="55">
        <f t="shared" si="348"/>
        <v>0</v>
      </c>
      <c r="M383" s="64">
        <f t="shared" si="349"/>
        <v>0</v>
      </c>
      <c r="N383" s="65">
        <f t="shared" si="350"/>
        <v>0</v>
      </c>
      <c r="O383" s="56">
        <v>0.1</v>
      </c>
      <c r="P383" s="56">
        <v>0.1</v>
      </c>
      <c r="Q383" s="55">
        <f>L383*P383</f>
        <v>0</v>
      </c>
      <c r="R383" s="66">
        <f>((I383+J383)*(100%-P383))+((O383-P383)*H383)</f>
        <v>0</v>
      </c>
    </row>
    <row r="384" spans="1:18" ht="15.75" customHeight="1" thickBot="1" x14ac:dyDescent="0.3">
      <c r="A384" s="21"/>
      <c r="B384" s="28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64"/>
      <c r="N384" s="65"/>
      <c r="O384" s="56"/>
      <c r="P384" s="56"/>
      <c r="Q384" s="55"/>
      <c r="R384" s="66"/>
    </row>
    <row r="385" spans="1:18" ht="15.75" customHeight="1" thickBot="1" x14ac:dyDescent="0.3">
      <c r="A385" s="188" t="s">
        <v>184</v>
      </c>
      <c r="B385" s="189"/>
      <c r="C385" s="67">
        <f t="shared" ref="C385:M385" si="351">SUM(C378:C384)</f>
        <v>0</v>
      </c>
      <c r="D385" s="67">
        <f t="shared" si="351"/>
        <v>0</v>
      </c>
      <c r="E385" s="67">
        <f t="shared" si="351"/>
        <v>0</v>
      </c>
      <c r="F385" s="67">
        <f t="shared" si="351"/>
        <v>0</v>
      </c>
      <c r="G385" s="67">
        <f t="shared" si="351"/>
        <v>0</v>
      </c>
      <c r="H385" s="67">
        <f t="shared" si="351"/>
        <v>0</v>
      </c>
      <c r="I385" s="67">
        <f t="shared" si="351"/>
        <v>0</v>
      </c>
      <c r="J385" s="67">
        <f t="shared" si="351"/>
        <v>0</v>
      </c>
      <c r="K385" s="67" t="e">
        <f t="shared" si="351"/>
        <v>#REF!</v>
      </c>
      <c r="L385" s="67">
        <f t="shared" si="351"/>
        <v>0</v>
      </c>
      <c r="M385" s="67">
        <f t="shared" si="351"/>
        <v>0</v>
      </c>
      <c r="N385" s="105"/>
      <c r="O385" s="106"/>
      <c r="P385" s="106"/>
      <c r="Q385" s="67">
        <f>SUM(Q378:Q384)</f>
        <v>0</v>
      </c>
      <c r="R385" s="70">
        <f>SUM(R378:R384)</f>
        <v>0</v>
      </c>
    </row>
    <row r="386" spans="1:18" ht="15.75" customHeight="1" x14ac:dyDescent="0.25">
      <c r="A386" s="107">
        <v>23</v>
      </c>
      <c r="B386" s="108" t="s">
        <v>185</v>
      </c>
      <c r="C386" s="109"/>
      <c r="D386" s="109"/>
      <c r="E386" s="109"/>
      <c r="F386" s="109"/>
      <c r="G386" s="109"/>
      <c r="H386" s="109"/>
      <c r="I386" s="109"/>
      <c r="J386" s="109"/>
      <c r="K386" s="110"/>
      <c r="L386" s="110"/>
      <c r="M386" s="110"/>
      <c r="N386" s="111"/>
      <c r="O386" s="112"/>
      <c r="P386" s="112"/>
      <c r="Q386" s="110"/>
      <c r="R386" s="113"/>
    </row>
    <row r="387" spans="1:18" ht="15.75" customHeight="1" x14ac:dyDescent="0.25">
      <c r="A387" s="114"/>
      <c r="B387" s="115"/>
      <c r="C387" s="116"/>
      <c r="D387" s="55"/>
      <c r="E387" s="116"/>
      <c r="F387" s="55"/>
      <c r="G387" s="55">
        <f>+D387+E387+F387</f>
        <v>0</v>
      </c>
      <c r="H387" s="55"/>
      <c r="I387" s="55"/>
      <c r="J387" s="55"/>
      <c r="K387" s="55" t="e">
        <f>+#REF!+I387+J387</f>
        <v>#REF!</v>
      </c>
      <c r="L387" s="55">
        <f>+H387+I387+J387</f>
        <v>0</v>
      </c>
      <c r="M387" s="64">
        <f>G387-L387</f>
        <v>0</v>
      </c>
      <c r="N387" s="65">
        <f>IF(G387&gt;0,L387/G387,0)</f>
        <v>0</v>
      </c>
      <c r="O387" s="56">
        <v>0.1</v>
      </c>
      <c r="P387" s="56">
        <v>0.1</v>
      </c>
      <c r="Q387" s="55">
        <f>L387*P387</f>
        <v>0</v>
      </c>
      <c r="R387" s="66">
        <f>((I387+J387)*(100%-P387))+((O387-P387)*H387)</f>
        <v>0</v>
      </c>
    </row>
    <row r="388" spans="1:18" ht="15.75" customHeight="1" x14ac:dyDescent="0.25">
      <c r="A388" s="114"/>
      <c r="B388" s="115"/>
      <c r="C388" s="116"/>
      <c r="D388" s="55"/>
      <c r="E388" s="116"/>
      <c r="F388" s="55"/>
      <c r="G388" s="55">
        <f>+D388+E388+F388</f>
        <v>0</v>
      </c>
      <c r="H388" s="55"/>
      <c r="I388" s="55"/>
      <c r="J388" s="55"/>
      <c r="K388" s="55" t="e">
        <f>+#REF!+I388+J388</f>
        <v>#REF!</v>
      </c>
      <c r="L388" s="55">
        <f>+H388+I388+J388</f>
        <v>0</v>
      </c>
      <c r="M388" s="64">
        <f>G388-L388</f>
        <v>0</v>
      </c>
      <c r="N388" s="65">
        <f>IF(G388&gt;0,L388/G388,0)</f>
        <v>0</v>
      </c>
      <c r="O388" s="56">
        <v>0.1</v>
      </c>
      <c r="P388" s="56">
        <v>0.1</v>
      </c>
      <c r="Q388" s="55">
        <f>L388*P388</f>
        <v>0</v>
      </c>
      <c r="R388" s="66">
        <f>((I388+J388)*(100%-P388))+((O388-P388)*H388)</f>
        <v>0</v>
      </c>
    </row>
    <row r="389" spans="1:18" ht="15.75" customHeight="1" x14ac:dyDescent="0.25">
      <c r="A389" s="114"/>
      <c r="B389" s="117" t="s">
        <v>83</v>
      </c>
      <c r="C389" s="116"/>
      <c r="D389" s="116"/>
      <c r="E389" s="116"/>
      <c r="F389" s="116"/>
      <c r="G389" s="55"/>
      <c r="H389" s="55"/>
      <c r="I389" s="55"/>
      <c r="J389" s="55"/>
      <c r="K389" s="55"/>
      <c r="L389" s="55"/>
      <c r="M389" s="64"/>
      <c r="N389" s="65"/>
      <c r="O389" s="56"/>
      <c r="P389" s="56"/>
      <c r="Q389" s="55"/>
      <c r="R389" s="66"/>
    </row>
    <row r="390" spans="1:18" ht="15.75" customHeight="1" x14ac:dyDescent="0.25">
      <c r="A390" s="114"/>
      <c r="B390" s="115"/>
      <c r="C390" s="116"/>
      <c r="D390" s="55">
        <f>C390</f>
        <v>0</v>
      </c>
      <c r="E390" s="55"/>
      <c r="F390" s="55"/>
      <c r="G390" s="55">
        <f t="shared" ref="G390:G391" si="352">+D390+E390+F390</f>
        <v>0</v>
      </c>
      <c r="H390" s="55"/>
      <c r="I390" s="55"/>
      <c r="J390" s="55"/>
      <c r="K390" s="55" t="e">
        <f>+#REF!+I390+J390</f>
        <v>#REF!</v>
      </c>
      <c r="L390" s="55">
        <f t="shared" ref="L390:L391" si="353">+H390+I390+J390</f>
        <v>0</v>
      </c>
      <c r="M390" s="64">
        <f t="shared" ref="M390:M391" si="354">G390-L390</f>
        <v>0</v>
      </c>
      <c r="N390" s="65">
        <f t="shared" ref="N390:N391" si="355">IF(G390&gt;0,L390/G390,0)</f>
        <v>0</v>
      </c>
      <c r="O390" s="56">
        <v>0.1</v>
      </c>
      <c r="P390" s="56">
        <v>0.1</v>
      </c>
      <c r="Q390" s="55">
        <f t="shared" ref="Q390:Q391" si="356">L390*P390</f>
        <v>0</v>
      </c>
      <c r="R390" s="66">
        <f t="shared" ref="R390:R391" si="357">((I390+J390)*(100%-P390))+((O390-P390)*H390)</f>
        <v>0</v>
      </c>
    </row>
    <row r="391" spans="1:18" ht="15.75" customHeight="1" x14ac:dyDescent="0.25">
      <c r="A391" s="114"/>
      <c r="B391" s="115"/>
      <c r="C391" s="116"/>
      <c r="D391" s="55">
        <f>C391</f>
        <v>0</v>
      </c>
      <c r="E391" s="55"/>
      <c r="F391" s="55"/>
      <c r="G391" s="55">
        <f t="shared" si="352"/>
        <v>0</v>
      </c>
      <c r="H391" s="55"/>
      <c r="I391" s="55"/>
      <c r="J391" s="55"/>
      <c r="K391" s="55" t="e">
        <f>+#REF!+I391+J391</f>
        <v>#REF!</v>
      </c>
      <c r="L391" s="55">
        <f t="shared" si="353"/>
        <v>0</v>
      </c>
      <c r="M391" s="64">
        <f t="shared" si="354"/>
        <v>0</v>
      </c>
      <c r="N391" s="65">
        <f t="shared" si="355"/>
        <v>0</v>
      </c>
      <c r="O391" s="56">
        <v>0.1</v>
      </c>
      <c r="P391" s="56">
        <v>0.1</v>
      </c>
      <c r="Q391" s="55">
        <f t="shared" si="356"/>
        <v>0</v>
      </c>
      <c r="R391" s="66">
        <f t="shared" si="357"/>
        <v>0</v>
      </c>
    </row>
    <row r="392" spans="1:18" ht="15.75" customHeight="1" thickBot="1" x14ac:dyDescent="0.3">
      <c r="A392" s="118"/>
      <c r="B392" s="115"/>
      <c r="C392" s="116"/>
      <c r="D392" s="116"/>
      <c r="E392" s="116"/>
      <c r="F392" s="116"/>
      <c r="G392" s="116"/>
      <c r="H392" s="116"/>
      <c r="I392" s="116"/>
      <c r="J392" s="116"/>
      <c r="K392" s="119"/>
      <c r="L392" s="119"/>
      <c r="M392" s="119"/>
      <c r="N392" s="120"/>
      <c r="O392" s="121"/>
      <c r="P392" s="121"/>
      <c r="Q392" s="119"/>
      <c r="R392" s="122"/>
    </row>
    <row r="393" spans="1:18" ht="15.75" customHeight="1" thickBot="1" x14ac:dyDescent="0.3">
      <c r="A393" s="188" t="s">
        <v>186</v>
      </c>
      <c r="B393" s="189"/>
      <c r="C393" s="67">
        <f>SUM(C386:C392)</f>
        <v>0</v>
      </c>
      <c r="D393" s="67">
        <f t="shared" ref="D393" si="358">SUM(D386:D392)</f>
        <v>0</v>
      </c>
      <c r="E393" s="67">
        <f t="shared" ref="E393" si="359">SUM(E386:E392)</f>
        <v>0</v>
      </c>
      <c r="F393" s="67">
        <f t="shared" ref="F393" si="360">SUM(F386:F392)</f>
        <v>0</v>
      </c>
      <c r="G393" s="67">
        <f t="shared" ref="G393" si="361">SUM(G386:G392)</f>
        <v>0</v>
      </c>
      <c r="H393" s="67">
        <f t="shared" ref="H393" si="362">SUM(H386:H392)</f>
        <v>0</v>
      </c>
      <c r="I393" s="67">
        <f t="shared" ref="I393" si="363">SUM(I386:I392)</f>
        <v>0</v>
      </c>
      <c r="J393" s="67">
        <f t="shared" ref="J393" si="364">SUM(J386:J392)</f>
        <v>0</v>
      </c>
      <c r="K393" s="67" t="e">
        <f t="shared" ref="K393" si="365">SUM(K386:K392)</f>
        <v>#REF!</v>
      </c>
      <c r="L393" s="67">
        <f t="shared" ref="L393" si="366">SUM(L386:L392)</f>
        <v>0</v>
      </c>
      <c r="M393" s="67">
        <f t="shared" ref="M393" si="367">SUM(M386:M392)</f>
        <v>0</v>
      </c>
      <c r="N393" s="105"/>
      <c r="O393" s="106"/>
      <c r="P393" s="106"/>
      <c r="Q393" s="67">
        <f t="shared" ref="Q393" si="368">SUM(Q386:Q392)</f>
        <v>0</v>
      </c>
      <c r="R393" s="67">
        <f t="shared" ref="R393" si="369">SUM(R386:R392)</f>
        <v>0</v>
      </c>
    </row>
    <row r="394" spans="1:18" ht="15.75" customHeight="1" x14ac:dyDescent="0.25">
      <c r="A394" s="107">
        <v>25</v>
      </c>
      <c r="B394" s="115" t="s">
        <v>187</v>
      </c>
      <c r="C394" s="116"/>
      <c r="D394" s="116"/>
      <c r="E394" s="116"/>
      <c r="F394" s="116"/>
      <c r="G394" s="116"/>
      <c r="H394" s="116"/>
      <c r="I394" s="116"/>
      <c r="J394" s="116"/>
      <c r="K394" s="119"/>
      <c r="L394" s="119"/>
      <c r="M394" s="119"/>
      <c r="N394" s="120"/>
      <c r="O394" s="121"/>
      <c r="P394" s="121"/>
      <c r="Q394" s="119"/>
      <c r="R394" s="122"/>
    </row>
    <row r="395" spans="1:18" ht="15.75" customHeight="1" x14ac:dyDescent="0.25">
      <c r="A395" s="114"/>
      <c r="B395" s="115"/>
      <c r="C395" s="116"/>
      <c r="D395" s="55"/>
      <c r="E395" s="116"/>
      <c r="F395" s="55"/>
      <c r="G395" s="55">
        <f>+D395+E395+F395</f>
        <v>0</v>
      </c>
      <c r="H395" s="55"/>
      <c r="I395" s="55"/>
      <c r="J395" s="55"/>
      <c r="K395" s="55" t="e">
        <f>+#REF!+I395+J395</f>
        <v>#REF!</v>
      </c>
      <c r="L395" s="55">
        <f>+H395+I395+J395</f>
        <v>0</v>
      </c>
      <c r="M395" s="64">
        <f>G395-L395</f>
        <v>0</v>
      </c>
      <c r="N395" s="65">
        <f>IF(G395&gt;0,L395/G395,0)</f>
        <v>0</v>
      </c>
      <c r="O395" s="56">
        <v>0.1</v>
      </c>
      <c r="P395" s="56">
        <v>0.1</v>
      </c>
      <c r="Q395" s="55">
        <f>L395*P395</f>
        <v>0</v>
      </c>
      <c r="R395" s="66">
        <f>((I395+J395)*(100%-P395))+((O395-P395)*H395)</f>
        <v>0</v>
      </c>
    </row>
    <row r="396" spans="1:18" ht="15.75" customHeight="1" x14ac:dyDescent="0.25">
      <c r="A396" s="114"/>
      <c r="B396" s="115"/>
      <c r="C396" s="116"/>
      <c r="D396" s="55"/>
      <c r="E396" s="116"/>
      <c r="F396" s="55"/>
      <c r="G396" s="55">
        <f>+D396+E396+F396</f>
        <v>0</v>
      </c>
      <c r="H396" s="55"/>
      <c r="I396" s="55"/>
      <c r="J396" s="55"/>
      <c r="K396" s="55" t="e">
        <f>+#REF!+I396+J396</f>
        <v>#REF!</v>
      </c>
      <c r="L396" s="55">
        <f>+H396+I396+J396</f>
        <v>0</v>
      </c>
      <c r="M396" s="64">
        <f>G396-L396</f>
        <v>0</v>
      </c>
      <c r="N396" s="65">
        <f>IF(G396&gt;0,L396/G396,0)</f>
        <v>0</v>
      </c>
      <c r="O396" s="56">
        <v>0.1</v>
      </c>
      <c r="P396" s="56">
        <v>0.1</v>
      </c>
      <c r="Q396" s="55">
        <f>L396*P396</f>
        <v>0</v>
      </c>
      <c r="R396" s="66">
        <f>((I396+J396)*(100%-P396))+((O396-P396)*H396)</f>
        <v>0</v>
      </c>
    </row>
    <row r="397" spans="1:18" ht="15.75" customHeight="1" x14ac:dyDescent="0.25">
      <c r="A397" s="114"/>
      <c r="B397" s="117" t="s">
        <v>83</v>
      </c>
      <c r="C397" s="116"/>
      <c r="D397" s="116"/>
      <c r="E397" s="116"/>
      <c r="F397" s="116"/>
      <c r="G397" s="55"/>
      <c r="H397" s="55"/>
      <c r="I397" s="55"/>
      <c r="J397" s="55"/>
      <c r="K397" s="55"/>
      <c r="L397" s="55"/>
      <c r="M397" s="64"/>
      <c r="N397" s="65"/>
      <c r="O397" s="56"/>
      <c r="P397" s="56"/>
      <c r="Q397" s="55"/>
      <c r="R397" s="66"/>
    </row>
    <row r="398" spans="1:18" ht="15.75" customHeight="1" x14ac:dyDescent="0.25">
      <c r="A398" s="114"/>
      <c r="B398" s="115"/>
      <c r="C398" s="116"/>
      <c r="D398" s="55">
        <f>C398</f>
        <v>0</v>
      </c>
      <c r="E398" s="55"/>
      <c r="F398" s="55"/>
      <c r="G398" s="55">
        <f t="shared" ref="G398:G399" si="370">+D398+E398+F398</f>
        <v>0</v>
      </c>
      <c r="H398" s="55"/>
      <c r="I398" s="55"/>
      <c r="J398" s="55"/>
      <c r="K398" s="55" t="e">
        <f>+#REF!+I398+J398</f>
        <v>#REF!</v>
      </c>
      <c r="L398" s="55">
        <f t="shared" ref="L398:L399" si="371">+H398+I398+J398</f>
        <v>0</v>
      </c>
      <c r="M398" s="64">
        <f t="shared" ref="M398:M399" si="372">G398-L398</f>
        <v>0</v>
      </c>
      <c r="N398" s="65">
        <f t="shared" ref="N398:N399" si="373">IF(G398&gt;0,L398/G398,0)</f>
        <v>0</v>
      </c>
      <c r="O398" s="56">
        <v>0.1</v>
      </c>
      <c r="P398" s="56">
        <v>0.1</v>
      </c>
      <c r="Q398" s="55">
        <f t="shared" ref="Q398:Q399" si="374">L398*P398</f>
        <v>0</v>
      </c>
      <c r="R398" s="66">
        <f t="shared" ref="R398:R399" si="375">((I398+J398)*(100%-P398))+((O398-P398)*H398)</f>
        <v>0</v>
      </c>
    </row>
    <row r="399" spans="1:18" ht="15.75" customHeight="1" x14ac:dyDescent="0.25">
      <c r="A399" s="114"/>
      <c r="B399" s="115"/>
      <c r="C399" s="116"/>
      <c r="D399" s="55">
        <f>C399</f>
        <v>0</v>
      </c>
      <c r="E399" s="55"/>
      <c r="F399" s="55"/>
      <c r="G399" s="55">
        <f t="shared" si="370"/>
        <v>0</v>
      </c>
      <c r="H399" s="55"/>
      <c r="I399" s="55"/>
      <c r="J399" s="55"/>
      <c r="K399" s="55" t="e">
        <f>+#REF!+I399+J399</f>
        <v>#REF!</v>
      </c>
      <c r="L399" s="55">
        <f t="shared" si="371"/>
        <v>0</v>
      </c>
      <c r="M399" s="64">
        <f t="shared" si="372"/>
        <v>0</v>
      </c>
      <c r="N399" s="65">
        <f t="shared" si="373"/>
        <v>0</v>
      </c>
      <c r="O399" s="56">
        <v>0.1</v>
      </c>
      <c r="P399" s="56">
        <v>0.1</v>
      </c>
      <c r="Q399" s="55">
        <f t="shared" si="374"/>
        <v>0</v>
      </c>
      <c r="R399" s="66">
        <f t="shared" si="375"/>
        <v>0</v>
      </c>
    </row>
    <row r="400" spans="1:18" ht="15.75" customHeight="1" thickBot="1" x14ac:dyDescent="0.3">
      <c r="A400" s="118"/>
      <c r="B400" s="115"/>
      <c r="C400" s="116"/>
      <c r="D400" s="116"/>
      <c r="E400" s="116"/>
      <c r="F400" s="116"/>
      <c r="G400" s="116"/>
      <c r="H400" s="116"/>
      <c r="I400" s="116"/>
      <c r="J400" s="116"/>
      <c r="K400" s="119"/>
      <c r="L400" s="119"/>
      <c r="M400" s="119"/>
      <c r="N400" s="120"/>
      <c r="O400" s="121"/>
      <c r="P400" s="121"/>
      <c r="Q400" s="119"/>
      <c r="R400" s="122"/>
    </row>
    <row r="401" spans="1:18" ht="15.75" customHeight="1" thickBot="1" x14ac:dyDescent="0.3">
      <c r="A401" s="188" t="s">
        <v>188</v>
      </c>
      <c r="B401" s="189"/>
      <c r="C401" s="67">
        <f>SUM(C394:C400)</f>
        <v>0</v>
      </c>
      <c r="D401" s="67">
        <f t="shared" ref="D401" si="376">SUM(D394:D400)</f>
        <v>0</v>
      </c>
      <c r="E401" s="67">
        <f t="shared" ref="E401" si="377">SUM(E394:E400)</f>
        <v>0</v>
      </c>
      <c r="F401" s="67">
        <f t="shared" ref="F401" si="378">SUM(F394:F400)</f>
        <v>0</v>
      </c>
      <c r="G401" s="67">
        <f t="shared" ref="G401" si="379">SUM(G394:G400)</f>
        <v>0</v>
      </c>
      <c r="H401" s="67">
        <f t="shared" ref="H401" si="380">SUM(H394:H400)</f>
        <v>0</v>
      </c>
      <c r="I401" s="67">
        <f t="shared" ref="I401" si="381">SUM(I394:I400)</f>
        <v>0</v>
      </c>
      <c r="J401" s="67">
        <f t="shared" ref="J401" si="382">SUM(J394:J400)</f>
        <v>0</v>
      </c>
      <c r="K401" s="67" t="e">
        <f t="shared" ref="K401" si="383">SUM(K394:K400)</f>
        <v>#REF!</v>
      </c>
      <c r="L401" s="67">
        <f t="shared" ref="L401" si="384">SUM(L394:L400)</f>
        <v>0</v>
      </c>
      <c r="M401" s="67">
        <f t="shared" ref="M401" si="385">SUM(M394:M400)</f>
        <v>0</v>
      </c>
      <c r="N401" s="105"/>
      <c r="O401" s="106"/>
      <c r="P401" s="106"/>
      <c r="Q401" s="67">
        <f t="shared" ref="Q401" si="386">SUM(Q394:Q400)</f>
        <v>0</v>
      </c>
      <c r="R401" s="67">
        <f t="shared" ref="R401" si="387">SUM(R394:R400)</f>
        <v>0</v>
      </c>
    </row>
    <row r="402" spans="1:18" ht="15.75" customHeight="1" x14ac:dyDescent="0.25">
      <c r="A402" s="107">
        <v>26</v>
      </c>
      <c r="B402" s="115" t="s">
        <v>189</v>
      </c>
      <c r="C402" s="116"/>
      <c r="D402" s="116"/>
      <c r="E402" s="116"/>
      <c r="F402" s="116"/>
      <c r="G402" s="116"/>
      <c r="H402" s="116"/>
      <c r="I402" s="116"/>
      <c r="J402" s="116"/>
      <c r="K402" s="116"/>
      <c r="L402" s="116"/>
      <c r="M402" s="119"/>
      <c r="N402" s="120"/>
      <c r="O402" s="121"/>
      <c r="P402" s="121"/>
      <c r="Q402" s="119"/>
      <c r="R402" s="122"/>
    </row>
    <row r="403" spans="1:18" ht="15.75" customHeight="1" x14ac:dyDescent="0.25">
      <c r="A403" s="114"/>
      <c r="B403" s="115"/>
      <c r="C403" s="116"/>
      <c r="D403" s="55"/>
      <c r="E403" s="116"/>
      <c r="F403" s="55"/>
      <c r="G403" s="55">
        <f>+D403+E403+F403</f>
        <v>0</v>
      </c>
      <c r="H403" s="55"/>
      <c r="I403" s="55"/>
      <c r="J403" s="55"/>
      <c r="K403" s="55" t="e">
        <f>+#REF!+I403+J403</f>
        <v>#REF!</v>
      </c>
      <c r="L403" s="55">
        <f>+H403+I403+J403</f>
        <v>0</v>
      </c>
      <c r="M403" s="64">
        <f>G403-L403</f>
        <v>0</v>
      </c>
      <c r="N403" s="65">
        <f>IF(G403&gt;0,L403/G403,0)</f>
        <v>0</v>
      </c>
      <c r="O403" s="56">
        <v>0.1</v>
      </c>
      <c r="P403" s="56">
        <v>0.1</v>
      </c>
      <c r="Q403" s="55">
        <f>L403*P403</f>
        <v>0</v>
      </c>
      <c r="R403" s="66">
        <f>((I403+J403)*(100%-P403))+((O403-P403)*H403)</f>
        <v>0</v>
      </c>
    </row>
    <row r="404" spans="1:18" ht="15.75" customHeight="1" x14ac:dyDescent="0.25">
      <c r="A404" s="114"/>
      <c r="B404" s="115"/>
      <c r="C404" s="116"/>
      <c r="D404" s="55"/>
      <c r="E404" s="116"/>
      <c r="F404" s="55"/>
      <c r="G404" s="55">
        <f>+D404+E404+F404</f>
        <v>0</v>
      </c>
      <c r="H404" s="55"/>
      <c r="I404" s="55"/>
      <c r="J404" s="55"/>
      <c r="K404" s="55" t="e">
        <f>+#REF!+I404+J404</f>
        <v>#REF!</v>
      </c>
      <c r="L404" s="55">
        <f>+H404+I404+J404</f>
        <v>0</v>
      </c>
      <c r="M404" s="64">
        <f>G404-L404</f>
        <v>0</v>
      </c>
      <c r="N404" s="65">
        <f>IF(G404&gt;0,L404/G404,0)</f>
        <v>0</v>
      </c>
      <c r="O404" s="56">
        <v>0.1</v>
      </c>
      <c r="P404" s="56">
        <v>0.1</v>
      </c>
      <c r="Q404" s="55">
        <f>L404*P404</f>
        <v>0</v>
      </c>
      <c r="R404" s="66">
        <f>((I404+J404)*(100%-P404))+((O404-P404)*H404)</f>
        <v>0</v>
      </c>
    </row>
    <row r="405" spans="1:18" ht="15.75" customHeight="1" x14ac:dyDescent="0.25">
      <c r="A405" s="114"/>
      <c r="B405" s="117" t="s">
        <v>83</v>
      </c>
      <c r="C405" s="116"/>
      <c r="D405" s="116"/>
      <c r="E405" s="116"/>
      <c r="F405" s="116"/>
      <c r="G405" s="55"/>
      <c r="H405" s="55"/>
      <c r="I405" s="55"/>
      <c r="J405" s="55"/>
      <c r="K405" s="55"/>
      <c r="L405" s="55"/>
      <c r="M405" s="64"/>
      <c r="N405" s="65"/>
      <c r="O405" s="56"/>
      <c r="P405" s="56"/>
      <c r="Q405" s="55"/>
      <c r="R405" s="66"/>
    </row>
    <row r="406" spans="1:18" ht="15.75" customHeight="1" x14ac:dyDescent="0.25">
      <c r="A406" s="114"/>
      <c r="B406" s="115"/>
      <c r="C406" s="116"/>
      <c r="D406" s="55">
        <f>C406</f>
        <v>0</v>
      </c>
      <c r="E406" s="55"/>
      <c r="F406" s="55"/>
      <c r="G406" s="55">
        <f t="shared" ref="G406:G407" si="388">+D406+E406+F406</f>
        <v>0</v>
      </c>
      <c r="H406" s="55"/>
      <c r="I406" s="55"/>
      <c r="J406" s="55"/>
      <c r="K406" s="55" t="e">
        <f>+#REF!+I406+J406</f>
        <v>#REF!</v>
      </c>
      <c r="L406" s="55">
        <f t="shared" ref="L406:L407" si="389">+H406+I406+J406</f>
        <v>0</v>
      </c>
      <c r="M406" s="64">
        <f t="shared" ref="M406:M407" si="390">G406-L406</f>
        <v>0</v>
      </c>
      <c r="N406" s="65">
        <f t="shared" ref="N406:N407" si="391">IF(G406&gt;0,L406/G406,0)</f>
        <v>0</v>
      </c>
      <c r="O406" s="56">
        <v>0.1</v>
      </c>
      <c r="P406" s="56">
        <v>0.1</v>
      </c>
      <c r="Q406" s="55">
        <f t="shared" ref="Q406:Q407" si="392">L406*P406</f>
        <v>0</v>
      </c>
      <c r="R406" s="66">
        <f t="shared" ref="R406:R407" si="393">((I406+J406)*(100%-P406))+((O406-P406)*H406)</f>
        <v>0</v>
      </c>
    </row>
    <row r="407" spans="1:18" ht="15.75" customHeight="1" x14ac:dyDescent="0.25">
      <c r="A407" s="114"/>
      <c r="B407" s="115"/>
      <c r="C407" s="116"/>
      <c r="D407" s="55">
        <f>C407</f>
        <v>0</v>
      </c>
      <c r="E407" s="55"/>
      <c r="F407" s="55"/>
      <c r="G407" s="55">
        <f t="shared" si="388"/>
        <v>0</v>
      </c>
      <c r="H407" s="55"/>
      <c r="I407" s="55"/>
      <c r="J407" s="55"/>
      <c r="K407" s="55" t="e">
        <f>+#REF!+I407+J407</f>
        <v>#REF!</v>
      </c>
      <c r="L407" s="55">
        <f t="shared" si="389"/>
        <v>0</v>
      </c>
      <c r="M407" s="64">
        <f t="shared" si="390"/>
        <v>0</v>
      </c>
      <c r="N407" s="65">
        <f t="shared" si="391"/>
        <v>0</v>
      </c>
      <c r="O407" s="56">
        <v>0.1</v>
      </c>
      <c r="P407" s="56">
        <v>0.1</v>
      </c>
      <c r="Q407" s="55">
        <f t="shared" si="392"/>
        <v>0</v>
      </c>
      <c r="R407" s="66">
        <f t="shared" si="393"/>
        <v>0</v>
      </c>
    </row>
    <row r="408" spans="1:18" ht="15.75" customHeight="1" thickBot="1" x14ac:dyDescent="0.3">
      <c r="A408" s="118"/>
      <c r="B408" s="115"/>
      <c r="C408" s="116"/>
      <c r="D408" s="116"/>
      <c r="E408" s="116"/>
      <c r="F408" s="116"/>
      <c r="G408" s="116"/>
      <c r="H408" s="116"/>
      <c r="I408" s="116"/>
      <c r="J408" s="116"/>
      <c r="K408" s="116"/>
      <c r="L408" s="116"/>
      <c r="M408" s="119"/>
      <c r="N408" s="120"/>
      <c r="O408" s="121"/>
      <c r="P408" s="121"/>
      <c r="Q408" s="119"/>
      <c r="R408" s="122"/>
    </row>
    <row r="409" spans="1:18" ht="15.75" customHeight="1" thickBot="1" x14ac:dyDescent="0.3">
      <c r="A409" s="188" t="s">
        <v>190</v>
      </c>
      <c r="B409" s="189"/>
      <c r="C409" s="67">
        <f>SUM(C402:C408)</f>
        <v>0</v>
      </c>
      <c r="D409" s="67">
        <f t="shared" ref="D409" si="394">SUM(D402:D408)</f>
        <v>0</v>
      </c>
      <c r="E409" s="67">
        <f t="shared" ref="E409" si="395">SUM(E402:E408)</f>
        <v>0</v>
      </c>
      <c r="F409" s="67">
        <f t="shared" ref="F409" si="396">SUM(F402:F408)</f>
        <v>0</v>
      </c>
      <c r="G409" s="67">
        <f t="shared" ref="G409" si="397">SUM(G402:G408)</f>
        <v>0</v>
      </c>
      <c r="H409" s="67">
        <f t="shared" ref="H409" si="398">SUM(H402:H408)</f>
        <v>0</v>
      </c>
      <c r="I409" s="67">
        <f t="shared" ref="I409" si="399">SUM(I402:I408)</f>
        <v>0</v>
      </c>
      <c r="J409" s="67">
        <f t="shared" ref="J409" si="400">SUM(J402:J408)</f>
        <v>0</v>
      </c>
      <c r="K409" s="67" t="e">
        <f t="shared" ref="K409" si="401">SUM(K402:K408)</f>
        <v>#REF!</v>
      </c>
      <c r="L409" s="67">
        <f t="shared" ref="L409" si="402">SUM(L402:L408)</f>
        <v>0</v>
      </c>
      <c r="M409" s="67">
        <f t="shared" ref="M409" si="403">SUM(M402:M408)</f>
        <v>0</v>
      </c>
      <c r="N409" s="105"/>
      <c r="O409" s="106"/>
      <c r="P409" s="106"/>
      <c r="Q409" s="67">
        <f t="shared" ref="Q409" si="404">SUM(Q402:Q408)</f>
        <v>0</v>
      </c>
      <c r="R409" s="67">
        <f t="shared" ref="R409" si="405">SUM(R402:R408)</f>
        <v>0</v>
      </c>
    </row>
    <row r="410" spans="1:18" ht="15.75" customHeight="1" x14ac:dyDescent="0.25">
      <c r="A410" s="107">
        <v>27</v>
      </c>
      <c r="B410" s="115" t="s">
        <v>191</v>
      </c>
      <c r="C410" s="116"/>
      <c r="D410" s="116"/>
      <c r="E410" s="116"/>
      <c r="F410" s="116"/>
      <c r="G410" s="116"/>
      <c r="H410" s="116"/>
      <c r="I410" s="116"/>
      <c r="J410" s="116"/>
      <c r="K410" s="116"/>
      <c r="L410" s="116"/>
      <c r="M410" s="119"/>
      <c r="N410" s="120"/>
      <c r="O410" s="121"/>
      <c r="P410" s="121"/>
      <c r="Q410" s="119"/>
      <c r="R410" s="122"/>
    </row>
    <row r="411" spans="1:18" ht="15.75" customHeight="1" x14ac:dyDescent="0.25">
      <c r="A411" s="114"/>
      <c r="B411" s="115"/>
      <c r="C411" s="116"/>
      <c r="D411" s="55"/>
      <c r="E411" s="116"/>
      <c r="F411" s="55"/>
      <c r="G411" s="55">
        <f>+D411+E411+F411</f>
        <v>0</v>
      </c>
      <c r="H411" s="55"/>
      <c r="I411" s="55"/>
      <c r="J411" s="55"/>
      <c r="K411" s="55" t="e">
        <f>+#REF!+I411+J411</f>
        <v>#REF!</v>
      </c>
      <c r="L411" s="55">
        <f>+H411+I411+J411</f>
        <v>0</v>
      </c>
      <c r="M411" s="64">
        <f>G411-L411</f>
        <v>0</v>
      </c>
      <c r="N411" s="65">
        <f>IF(G411&gt;0,L411/G411,0)</f>
        <v>0</v>
      </c>
      <c r="O411" s="56">
        <v>0.1</v>
      </c>
      <c r="P411" s="56">
        <v>0.1</v>
      </c>
      <c r="Q411" s="55">
        <f>L411*P411</f>
        <v>0</v>
      </c>
      <c r="R411" s="66">
        <f>((I411+J411)*(100%-P411))+((O411-P411)*H411)</f>
        <v>0</v>
      </c>
    </row>
    <row r="412" spans="1:18" ht="15.75" customHeight="1" x14ac:dyDescent="0.25">
      <c r="A412" s="114"/>
      <c r="B412" s="115"/>
      <c r="C412" s="116"/>
      <c r="D412" s="55"/>
      <c r="E412" s="116"/>
      <c r="F412" s="55"/>
      <c r="G412" s="55">
        <f>+D412+E412+F412</f>
        <v>0</v>
      </c>
      <c r="H412" s="55"/>
      <c r="I412" s="55"/>
      <c r="J412" s="55"/>
      <c r="K412" s="55" t="e">
        <f>+#REF!+I412+J412</f>
        <v>#REF!</v>
      </c>
      <c r="L412" s="55">
        <f>+H412+I412+J412</f>
        <v>0</v>
      </c>
      <c r="M412" s="64">
        <f>G412-L412</f>
        <v>0</v>
      </c>
      <c r="N412" s="65">
        <f>IF(G412&gt;0,L412/G412,0)</f>
        <v>0</v>
      </c>
      <c r="O412" s="56">
        <v>0.1</v>
      </c>
      <c r="P412" s="56">
        <v>0.1</v>
      </c>
      <c r="Q412" s="55">
        <f>L412*P412</f>
        <v>0</v>
      </c>
      <c r="R412" s="66">
        <f>((I412+J412)*(100%-P412))+((O412-P412)*H412)</f>
        <v>0</v>
      </c>
    </row>
    <row r="413" spans="1:18" ht="15.75" customHeight="1" x14ac:dyDescent="0.25">
      <c r="A413" s="114"/>
      <c r="B413" s="117" t="s">
        <v>83</v>
      </c>
      <c r="C413" s="116"/>
      <c r="D413" s="116"/>
      <c r="E413" s="116"/>
      <c r="F413" s="116"/>
      <c r="G413" s="55"/>
      <c r="H413" s="55"/>
      <c r="I413" s="55"/>
      <c r="J413" s="55"/>
      <c r="K413" s="55"/>
      <c r="L413" s="55"/>
      <c r="M413" s="64"/>
      <c r="N413" s="65"/>
      <c r="O413" s="56"/>
      <c r="P413" s="56"/>
      <c r="Q413" s="55"/>
      <c r="R413" s="66"/>
    </row>
    <row r="414" spans="1:18" ht="15.75" customHeight="1" x14ac:dyDescent="0.25">
      <c r="A414" s="114"/>
      <c r="B414" s="115"/>
      <c r="C414" s="116"/>
      <c r="D414" s="55">
        <f>C414</f>
        <v>0</v>
      </c>
      <c r="E414" s="55"/>
      <c r="F414" s="55"/>
      <c r="G414" s="55">
        <f t="shared" ref="G414:G415" si="406">+D414+E414+F414</f>
        <v>0</v>
      </c>
      <c r="H414" s="55"/>
      <c r="I414" s="55"/>
      <c r="J414" s="55"/>
      <c r="K414" s="55" t="e">
        <f>+#REF!+I414+J414</f>
        <v>#REF!</v>
      </c>
      <c r="L414" s="55">
        <f t="shared" ref="L414:L415" si="407">+H414+I414+J414</f>
        <v>0</v>
      </c>
      <c r="M414" s="64">
        <f t="shared" ref="M414:M415" si="408">G414-L414</f>
        <v>0</v>
      </c>
      <c r="N414" s="65">
        <f t="shared" ref="N414:N415" si="409">IF(G414&gt;0,L414/G414,0)</f>
        <v>0</v>
      </c>
      <c r="O414" s="56">
        <v>0.1</v>
      </c>
      <c r="P414" s="56">
        <v>0.1</v>
      </c>
      <c r="Q414" s="55">
        <f t="shared" ref="Q414:Q415" si="410">L414*P414</f>
        <v>0</v>
      </c>
      <c r="R414" s="66">
        <f t="shared" ref="R414:R415" si="411">((I414+J414)*(100%-P414))+((O414-P414)*H414)</f>
        <v>0</v>
      </c>
    </row>
    <row r="415" spans="1:18" ht="15.75" customHeight="1" x14ac:dyDescent="0.25">
      <c r="A415" s="114"/>
      <c r="B415" s="115"/>
      <c r="C415" s="116"/>
      <c r="D415" s="55">
        <f>C415</f>
        <v>0</v>
      </c>
      <c r="E415" s="55"/>
      <c r="F415" s="55"/>
      <c r="G415" s="55">
        <f t="shared" si="406"/>
        <v>0</v>
      </c>
      <c r="H415" s="55"/>
      <c r="I415" s="55"/>
      <c r="J415" s="55"/>
      <c r="K415" s="55" t="e">
        <f>+#REF!+I415+J415</f>
        <v>#REF!</v>
      </c>
      <c r="L415" s="55">
        <f t="shared" si="407"/>
        <v>0</v>
      </c>
      <c r="M415" s="64">
        <f t="shared" si="408"/>
        <v>0</v>
      </c>
      <c r="N415" s="65">
        <f t="shared" si="409"/>
        <v>0</v>
      </c>
      <c r="O415" s="56">
        <v>0.1</v>
      </c>
      <c r="P415" s="56">
        <v>0.1</v>
      </c>
      <c r="Q415" s="55">
        <f t="shared" si="410"/>
        <v>0</v>
      </c>
      <c r="R415" s="66">
        <f t="shared" si="411"/>
        <v>0</v>
      </c>
    </row>
    <row r="416" spans="1:18" ht="15.75" customHeight="1" thickBot="1" x14ac:dyDescent="0.3">
      <c r="A416" s="118"/>
      <c r="B416" s="115"/>
      <c r="C416" s="116"/>
      <c r="D416" s="116"/>
      <c r="E416" s="116"/>
      <c r="F416" s="116"/>
      <c r="G416" s="116"/>
      <c r="H416" s="116"/>
      <c r="I416" s="116"/>
      <c r="J416" s="116"/>
      <c r="K416" s="116"/>
      <c r="L416" s="116"/>
      <c r="M416" s="119"/>
      <c r="N416" s="120"/>
      <c r="O416" s="121"/>
      <c r="P416" s="121"/>
      <c r="Q416" s="119"/>
      <c r="R416" s="122"/>
    </row>
    <row r="417" spans="1:18" ht="15.75" customHeight="1" thickBot="1" x14ac:dyDescent="0.3">
      <c r="A417" s="188" t="s">
        <v>192</v>
      </c>
      <c r="B417" s="189"/>
      <c r="C417" s="67">
        <f>SUM(C410:C416)</f>
        <v>0</v>
      </c>
      <c r="D417" s="67">
        <f t="shared" ref="D417" si="412">SUM(D410:D416)</f>
        <v>0</v>
      </c>
      <c r="E417" s="67">
        <f t="shared" ref="E417" si="413">SUM(E410:E416)</f>
        <v>0</v>
      </c>
      <c r="F417" s="67">
        <f t="shared" ref="F417" si="414">SUM(F410:F416)</f>
        <v>0</v>
      </c>
      <c r="G417" s="67">
        <f t="shared" ref="G417" si="415">SUM(G410:G416)</f>
        <v>0</v>
      </c>
      <c r="H417" s="67">
        <f t="shared" ref="H417" si="416">SUM(H410:H416)</f>
        <v>0</v>
      </c>
      <c r="I417" s="67">
        <f t="shared" ref="I417" si="417">SUM(I410:I416)</f>
        <v>0</v>
      </c>
      <c r="J417" s="67">
        <f t="shared" ref="J417" si="418">SUM(J410:J416)</f>
        <v>0</v>
      </c>
      <c r="K417" s="67" t="e">
        <f t="shared" ref="K417" si="419">SUM(K410:K416)</f>
        <v>#REF!</v>
      </c>
      <c r="L417" s="67">
        <f t="shared" ref="L417" si="420">SUM(L410:L416)</f>
        <v>0</v>
      </c>
      <c r="M417" s="67">
        <f t="shared" ref="M417" si="421">SUM(M410:M416)</f>
        <v>0</v>
      </c>
      <c r="N417" s="105"/>
      <c r="O417" s="106"/>
      <c r="P417" s="106"/>
      <c r="Q417" s="67">
        <f t="shared" ref="Q417" si="422">SUM(Q410:Q416)</f>
        <v>0</v>
      </c>
      <c r="R417" s="67">
        <f t="shared" ref="R417" si="423">SUM(R410:R416)</f>
        <v>0</v>
      </c>
    </row>
    <row r="418" spans="1:18" ht="15.75" customHeight="1" x14ac:dyDescent="0.25">
      <c r="A418" s="107">
        <v>28</v>
      </c>
      <c r="B418" s="115" t="s">
        <v>193</v>
      </c>
      <c r="C418" s="116"/>
      <c r="D418" s="116"/>
      <c r="E418" s="116"/>
      <c r="F418" s="116"/>
      <c r="G418" s="116"/>
      <c r="H418" s="116"/>
      <c r="I418" s="116"/>
      <c r="J418" s="116"/>
      <c r="K418" s="116"/>
      <c r="L418" s="116"/>
      <c r="M418" s="119"/>
      <c r="N418" s="120"/>
      <c r="O418" s="121"/>
      <c r="P418" s="121"/>
      <c r="Q418" s="119"/>
      <c r="R418" s="122"/>
    </row>
    <row r="419" spans="1:18" ht="15.75" customHeight="1" x14ac:dyDescent="0.25">
      <c r="A419" s="114"/>
      <c r="B419" s="115"/>
      <c r="C419" s="116"/>
      <c r="D419" s="55"/>
      <c r="E419" s="116"/>
      <c r="F419" s="55"/>
      <c r="G419" s="55">
        <f>+D419+E419+F419</f>
        <v>0</v>
      </c>
      <c r="H419" s="55"/>
      <c r="I419" s="55"/>
      <c r="J419" s="55"/>
      <c r="K419" s="55" t="e">
        <f>+#REF!+I419+J419</f>
        <v>#REF!</v>
      </c>
      <c r="L419" s="55">
        <f>+H419+I419+J419</f>
        <v>0</v>
      </c>
      <c r="M419" s="64">
        <f>G419-L419</f>
        <v>0</v>
      </c>
      <c r="N419" s="65">
        <f>IF(G419&gt;0,L419/G419,0)</f>
        <v>0</v>
      </c>
      <c r="O419" s="56">
        <v>0.1</v>
      </c>
      <c r="P419" s="56">
        <v>0.1</v>
      </c>
      <c r="Q419" s="55">
        <f>L419*P419</f>
        <v>0</v>
      </c>
      <c r="R419" s="66">
        <f>((I419+J419)*(100%-P419))+((O419-P419)*H419)</f>
        <v>0</v>
      </c>
    </row>
    <row r="420" spans="1:18" ht="15.75" customHeight="1" x14ac:dyDescent="0.25">
      <c r="A420" s="114"/>
      <c r="B420" s="115"/>
      <c r="C420" s="116"/>
      <c r="D420" s="55"/>
      <c r="E420" s="116"/>
      <c r="F420" s="55"/>
      <c r="G420" s="55">
        <f>+D420+E420+F420</f>
        <v>0</v>
      </c>
      <c r="H420" s="55"/>
      <c r="I420" s="55"/>
      <c r="J420" s="55"/>
      <c r="K420" s="55" t="e">
        <f>+#REF!+I420+J420</f>
        <v>#REF!</v>
      </c>
      <c r="L420" s="55">
        <f>+H420+I420+J420</f>
        <v>0</v>
      </c>
      <c r="M420" s="64">
        <f>G420-L420</f>
        <v>0</v>
      </c>
      <c r="N420" s="65">
        <f>IF(G420&gt;0,L420/G420,0)</f>
        <v>0</v>
      </c>
      <c r="O420" s="56">
        <v>0.1</v>
      </c>
      <c r="P420" s="56">
        <v>0.1</v>
      </c>
      <c r="Q420" s="55">
        <f>L420*P420</f>
        <v>0</v>
      </c>
      <c r="R420" s="66">
        <f>((I420+J420)*(100%-P420))+((O420-P420)*H420)</f>
        <v>0</v>
      </c>
    </row>
    <row r="421" spans="1:18" ht="15.75" customHeight="1" x14ac:dyDescent="0.25">
      <c r="A421" s="114"/>
      <c r="B421" s="117" t="s">
        <v>83</v>
      </c>
      <c r="C421" s="116"/>
      <c r="D421" s="116"/>
      <c r="E421" s="116"/>
      <c r="F421" s="116"/>
      <c r="G421" s="55"/>
      <c r="H421" s="55"/>
      <c r="I421" s="55"/>
      <c r="J421" s="55"/>
      <c r="K421" s="55"/>
      <c r="L421" s="55"/>
      <c r="M421" s="64"/>
      <c r="N421" s="65"/>
      <c r="O421" s="56"/>
      <c r="P421" s="56"/>
      <c r="Q421" s="55"/>
      <c r="R421" s="66"/>
    </row>
    <row r="422" spans="1:18" ht="15.75" customHeight="1" x14ac:dyDescent="0.25">
      <c r="A422" s="114"/>
      <c r="B422" s="115"/>
      <c r="C422" s="116"/>
      <c r="D422" s="55">
        <f>C422</f>
        <v>0</v>
      </c>
      <c r="E422" s="55"/>
      <c r="F422" s="55"/>
      <c r="G422" s="55">
        <f t="shared" ref="G422:G423" si="424">+D422+E422+F422</f>
        <v>0</v>
      </c>
      <c r="H422" s="55"/>
      <c r="I422" s="55"/>
      <c r="J422" s="55"/>
      <c r="K422" s="55" t="e">
        <f>+#REF!+I422+J422</f>
        <v>#REF!</v>
      </c>
      <c r="L422" s="55">
        <f t="shared" ref="L422:L423" si="425">+H422+I422+J422</f>
        <v>0</v>
      </c>
      <c r="M422" s="64">
        <f t="shared" ref="M422:M423" si="426">G422-L422</f>
        <v>0</v>
      </c>
      <c r="N422" s="65">
        <f t="shared" ref="N422:N423" si="427">IF(G422&gt;0,L422/G422,0)</f>
        <v>0</v>
      </c>
      <c r="O422" s="56">
        <v>0.1</v>
      </c>
      <c r="P422" s="56">
        <v>0.1</v>
      </c>
      <c r="Q422" s="55">
        <f t="shared" ref="Q422:Q423" si="428">L422*P422</f>
        <v>0</v>
      </c>
      <c r="R422" s="66">
        <f t="shared" ref="R422:R423" si="429">((I422+J422)*(100%-P422))+((O422-P422)*H422)</f>
        <v>0</v>
      </c>
    </row>
    <row r="423" spans="1:18" ht="15.75" customHeight="1" x14ac:dyDescent="0.25">
      <c r="A423" s="114"/>
      <c r="B423" s="115"/>
      <c r="C423" s="116"/>
      <c r="D423" s="55">
        <f>C423</f>
        <v>0</v>
      </c>
      <c r="E423" s="55"/>
      <c r="F423" s="55"/>
      <c r="G423" s="55">
        <f t="shared" si="424"/>
        <v>0</v>
      </c>
      <c r="H423" s="55"/>
      <c r="I423" s="55"/>
      <c r="J423" s="55"/>
      <c r="K423" s="55" t="e">
        <f>+#REF!+I423+J423</f>
        <v>#REF!</v>
      </c>
      <c r="L423" s="55">
        <f t="shared" si="425"/>
        <v>0</v>
      </c>
      <c r="M423" s="64">
        <f t="shared" si="426"/>
        <v>0</v>
      </c>
      <c r="N423" s="65">
        <f t="shared" si="427"/>
        <v>0</v>
      </c>
      <c r="O423" s="56">
        <v>0.1</v>
      </c>
      <c r="P423" s="56">
        <v>0.1</v>
      </c>
      <c r="Q423" s="55">
        <f t="shared" si="428"/>
        <v>0</v>
      </c>
      <c r="R423" s="66">
        <f t="shared" si="429"/>
        <v>0</v>
      </c>
    </row>
    <row r="424" spans="1:18" ht="15.75" customHeight="1" thickBot="1" x14ac:dyDescent="0.3">
      <c r="A424" s="118"/>
      <c r="B424" s="115"/>
      <c r="C424" s="116"/>
      <c r="D424" s="116"/>
      <c r="E424" s="116"/>
      <c r="F424" s="116"/>
      <c r="G424" s="116"/>
      <c r="H424" s="116"/>
      <c r="I424" s="116"/>
      <c r="J424" s="116"/>
      <c r="K424" s="116"/>
      <c r="L424" s="116"/>
      <c r="M424" s="119"/>
      <c r="N424" s="120"/>
      <c r="O424" s="121"/>
      <c r="P424" s="121"/>
      <c r="Q424" s="119"/>
      <c r="R424" s="122"/>
    </row>
    <row r="425" spans="1:18" ht="15.75" customHeight="1" thickBot="1" x14ac:dyDescent="0.3">
      <c r="A425" s="188" t="s">
        <v>194</v>
      </c>
      <c r="B425" s="189"/>
      <c r="C425" s="67">
        <f>SUM(C418:C424)</f>
        <v>0</v>
      </c>
      <c r="D425" s="67">
        <f t="shared" ref="D425" si="430">SUM(D418:D424)</f>
        <v>0</v>
      </c>
      <c r="E425" s="67">
        <f t="shared" ref="E425" si="431">SUM(E418:E424)</f>
        <v>0</v>
      </c>
      <c r="F425" s="67">
        <f t="shared" ref="F425" si="432">SUM(F418:F424)</f>
        <v>0</v>
      </c>
      <c r="G425" s="67">
        <f t="shared" ref="G425" si="433">SUM(G418:G424)</f>
        <v>0</v>
      </c>
      <c r="H425" s="67">
        <f t="shared" ref="H425" si="434">SUM(H418:H424)</f>
        <v>0</v>
      </c>
      <c r="I425" s="67">
        <f t="shared" ref="I425" si="435">SUM(I418:I424)</f>
        <v>0</v>
      </c>
      <c r="J425" s="67">
        <f t="shared" ref="J425" si="436">SUM(J418:J424)</f>
        <v>0</v>
      </c>
      <c r="K425" s="67" t="e">
        <f t="shared" ref="K425" si="437">SUM(K418:K424)</f>
        <v>#REF!</v>
      </c>
      <c r="L425" s="67">
        <f t="shared" ref="L425" si="438">SUM(L418:L424)</f>
        <v>0</v>
      </c>
      <c r="M425" s="67">
        <f t="shared" ref="M425" si="439">SUM(M418:M424)</f>
        <v>0</v>
      </c>
      <c r="N425" s="105"/>
      <c r="O425" s="106"/>
      <c r="P425" s="106"/>
      <c r="Q425" s="67">
        <f t="shared" ref="Q425" si="440">SUM(Q418:Q424)</f>
        <v>0</v>
      </c>
      <c r="R425" s="67">
        <f t="shared" ref="R425" si="441">SUM(R418:R424)</f>
        <v>0</v>
      </c>
    </row>
    <row r="426" spans="1:18" ht="15.75" customHeight="1" x14ac:dyDescent="0.25">
      <c r="A426" s="107">
        <v>31</v>
      </c>
      <c r="B426" s="115" t="s">
        <v>195</v>
      </c>
      <c r="C426" s="116"/>
      <c r="D426" s="116"/>
      <c r="E426" s="116"/>
      <c r="F426" s="116"/>
      <c r="G426" s="116"/>
      <c r="H426" s="116"/>
      <c r="I426" s="116"/>
      <c r="J426" s="116"/>
      <c r="K426" s="116"/>
      <c r="L426" s="116"/>
      <c r="M426" s="119"/>
      <c r="N426" s="120"/>
      <c r="O426" s="121"/>
      <c r="P426" s="121"/>
      <c r="Q426" s="119"/>
      <c r="R426" s="122"/>
    </row>
    <row r="427" spans="1:18" ht="15.75" customHeight="1" x14ac:dyDescent="0.25">
      <c r="A427" s="114"/>
      <c r="B427" s="115"/>
      <c r="C427" s="116"/>
      <c r="D427" s="55"/>
      <c r="E427" s="116"/>
      <c r="F427" s="55"/>
      <c r="G427" s="55">
        <f>+D427+E427+F427</f>
        <v>0</v>
      </c>
      <c r="H427" s="55"/>
      <c r="I427" s="55"/>
      <c r="J427" s="55"/>
      <c r="K427" s="55" t="e">
        <f>+#REF!+I427+J427</f>
        <v>#REF!</v>
      </c>
      <c r="L427" s="55">
        <f>+H427+I427+J427</f>
        <v>0</v>
      </c>
      <c r="M427" s="64">
        <f>G427-L427</f>
        <v>0</v>
      </c>
      <c r="N427" s="65">
        <f>IF(G427&gt;0,L427/G427,0)</f>
        <v>0</v>
      </c>
      <c r="O427" s="56">
        <v>0.1</v>
      </c>
      <c r="P427" s="56">
        <v>0.1</v>
      </c>
      <c r="Q427" s="55">
        <f>L427*P427</f>
        <v>0</v>
      </c>
      <c r="R427" s="66">
        <f>((I427+J427)*(100%-P427))+((O427-P427)*H427)</f>
        <v>0</v>
      </c>
    </row>
    <row r="428" spans="1:18" ht="15.75" customHeight="1" x14ac:dyDescent="0.25">
      <c r="A428" s="114"/>
      <c r="B428" s="115"/>
      <c r="C428" s="116"/>
      <c r="D428" s="55"/>
      <c r="E428" s="116"/>
      <c r="F428" s="55"/>
      <c r="G428" s="55">
        <f>+D428+E428+F428</f>
        <v>0</v>
      </c>
      <c r="H428" s="55"/>
      <c r="I428" s="55"/>
      <c r="J428" s="55"/>
      <c r="K428" s="55" t="e">
        <f>+#REF!+I428+J428</f>
        <v>#REF!</v>
      </c>
      <c r="L428" s="55">
        <f>+H428+I428+J428</f>
        <v>0</v>
      </c>
      <c r="M428" s="64">
        <f>G428-L428</f>
        <v>0</v>
      </c>
      <c r="N428" s="65">
        <f>IF(G428&gt;0,L428/G428,0)</f>
        <v>0</v>
      </c>
      <c r="O428" s="56">
        <v>0.1</v>
      </c>
      <c r="P428" s="56">
        <v>0.1</v>
      </c>
      <c r="Q428" s="55">
        <f>L428*P428</f>
        <v>0</v>
      </c>
      <c r="R428" s="66">
        <f>((I428+J428)*(100%-P428))+((O428-P428)*H428)</f>
        <v>0</v>
      </c>
    </row>
    <row r="429" spans="1:18" ht="15.75" customHeight="1" x14ac:dyDescent="0.25">
      <c r="A429" s="114"/>
      <c r="B429" s="117" t="s">
        <v>83</v>
      </c>
      <c r="C429" s="116"/>
      <c r="D429" s="116"/>
      <c r="E429" s="116"/>
      <c r="F429" s="116"/>
      <c r="G429" s="55"/>
      <c r="H429" s="55"/>
      <c r="I429" s="55"/>
      <c r="J429" s="55"/>
      <c r="K429" s="55"/>
      <c r="L429" s="55"/>
      <c r="M429" s="64"/>
      <c r="N429" s="65"/>
      <c r="O429" s="56"/>
      <c r="P429" s="56"/>
      <c r="Q429" s="55"/>
      <c r="R429" s="66"/>
    </row>
    <row r="430" spans="1:18" ht="15.75" customHeight="1" x14ac:dyDescent="0.25">
      <c r="A430" s="114"/>
      <c r="B430" s="115"/>
      <c r="C430" s="116"/>
      <c r="D430" s="55">
        <f>C430</f>
        <v>0</v>
      </c>
      <c r="E430" s="55"/>
      <c r="F430" s="55"/>
      <c r="G430" s="55">
        <f t="shared" ref="G430:G431" si="442">+D430+E430+F430</f>
        <v>0</v>
      </c>
      <c r="H430" s="55"/>
      <c r="I430" s="55"/>
      <c r="J430" s="55"/>
      <c r="K430" s="55" t="e">
        <f>+#REF!+I430+J430</f>
        <v>#REF!</v>
      </c>
      <c r="L430" s="55">
        <f t="shared" ref="L430:L431" si="443">+H430+I430+J430</f>
        <v>0</v>
      </c>
      <c r="M430" s="64">
        <f t="shared" ref="M430:M431" si="444">G430-L430</f>
        <v>0</v>
      </c>
      <c r="N430" s="65">
        <f t="shared" ref="N430:N431" si="445">IF(G430&gt;0,L430/G430,0)</f>
        <v>0</v>
      </c>
      <c r="O430" s="56">
        <v>0.1</v>
      </c>
      <c r="P430" s="56">
        <v>0.1</v>
      </c>
      <c r="Q430" s="55">
        <f t="shared" ref="Q430:Q431" si="446">L430*P430</f>
        <v>0</v>
      </c>
      <c r="R430" s="66">
        <f t="shared" ref="R430:R431" si="447">((I430+J430)*(100%-P430))+((O430-P430)*H430)</f>
        <v>0</v>
      </c>
    </row>
    <row r="431" spans="1:18" ht="15.75" customHeight="1" x14ac:dyDescent="0.25">
      <c r="A431" s="114"/>
      <c r="B431" s="115"/>
      <c r="C431" s="116"/>
      <c r="D431" s="55">
        <f>C431</f>
        <v>0</v>
      </c>
      <c r="E431" s="55"/>
      <c r="F431" s="55"/>
      <c r="G431" s="55">
        <f t="shared" si="442"/>
        <v>0</v>
      </c>
      <c r="H431" s="55"/>
      <c r="I431" s="55"/>
      <c r="J431" s="55"/>
      <c r="K431" s="55" t="e">
        <f>+#REF!+I431+J431</f>
        <v>#REF!</v>
      </c>
      <c r="L431" s="55">
        <f t="shared" si="443"/>
        <v>0</v>
      </c>
      <c r="M431" s="64">
        <f t="shared" si="444"/>
        <v>0</v>
      </c>
      <c r="N431" s="65">
        <f t="shared" si="445"/>
        <v>0</v>
      </c>
      <c r="O431" s="56">
        <v>0.1</v>
      </c>
      <c r="P431" s="56">
        <v>0.1</v>
      </c>
      <c r="Q431" s="55">
        <f t="shared" si="446"/>
        <v>0</v>
      </c>
      <c r="R431" s="66">
        <f t="shared" si="447"/>
        <v>0</v>
      </c>
    </row>
    <row r="432" spans="1:18" ht="15.75" customHeight="1" thickBot="1" x14ac:dyDescent="0.3">
      <c r="A432" s="118"/>
      <c r="B432" s="115"/>
      <c r="C432" s="116"/>
      <c r="D432" s="116"/>
      <c r="E432" s="116"/>
      <c r="F432" s="116"/>
      <c r="G432" s="116"/>
      <c r="H432" s="116"/>
      <c r="I432" s="116"/>
      <c r="J432" s="116"/>
      <c r="K432" s="116"/>
      <c r="L432" s="116"/>
      <c r="M432" s="119"/>
      <c r="N432" s="120"/>
      <c r="O432" s="121"/>
      <c r="P432" s="121"/>
      <c r="Q432" s="119"/>
      <c r="R432" s="122"/>
    </row>
    <row r="433" spans="1:18" ht="15.75" customHeight="1" thickBot="1" x14ac:dyDescent="0.3">
      <c r="A433" s="188" t="s">
        <v>196</v>
      </c>
      <c r="B433" s="189"/>
      <c r="C433" s="67">
        <f>SUM(C426:C432)</f>
        <v>0</v>
      </c>
      <c r="D433" s="67">
        <f t="shared" ref="D433" si="448">SUM(D426:D432)</f>
        <v>0</v>
      </c>
      <c r="E433" s="67">
        <f t="shared" ref="E433" si="449">SUM(E426:E432)</f>
        <v>0</v>
      </c>
      <c r="F433" s="67">
        <f t="shared" ref="F433" si="450">SUM(F426:F432)</f>
        <v>0</v>
      </c>
      <c r="G433" s="67">
        <f t="shared" ref="G433" si="451">SUM(G426:G432)</f>
        <v>0</v>
      </c>
      <c r="H433" s="67">
        <f t="shared" ref="H433" si="452">SUM(H426:H432)</f>
        <v>0</v>
      </c>
      <c r="I433" s="67">
        <f t="shared" ref="I433" si="453">SUM(I426:I432)</f>
        <v>0</v>
      </c>
      <c r="J433" s="67">
        <f t="shared" ref="J433" si="454">SUM(J426:J432)</f>
        <v>0</v>
      </c>
      <c r="K433" s="67" t="e">
        <f t="shared" ref="K433" si="455">SUM(K426:K432)</f>
        <v>#REF!</v>
      </c>
      <c r="L433" s="67">
        <f t="shared" ref="L433" si="456">SUM(L426:L432)</f>
        <v>0</v>
      </c>
      <c r="M433" s="67">
        <f t="shared" ref="M433" si="457">SUM(M426:M432)</f>
        <v>0</v>
      </c>
      <c r="N433" s="105"/>
      <c r="O433" s="106"/>
      <c r="P433" s="106"/>
      <c r="Q433" s="67">
        <f t="shared" ref="Q433" si="458">SUM(Q426:Q432)</f>
        <v>0</v>
      </c>
      <c r="R433" s="67">
        <f t="shared" ref="R433" si="459">SUM(R426:R432)</f>
        <v>0</v>
      </c>
    </row>
    <row r="434" spans="1:18" ht="15.75" customHeight="1" x14ac:dyDescent="0.25">
      <c r="A434" s="107">
        <v>32</v>
      </c>
      <c r="B434" s="115" t="s">
        <v>197</v>
      </c>
      <c r="C434" s="116"/>
      <c r="D434" s="116"/>
      <c r="E434" s="116"/>
      <c r="F434" s="116"/>
      <c r="G434" s="116"/>
      <c r="H434" s="116"/>
      <c r="I434" s="116"/>
      <c r="J434" s="116"/>
      <c r="K434" s="116"/>
      <c r="L434" s="116"/>
      <c r="M434" s="119"/>
      <c r="N434" s="120"/>
      <c r="O434" s="121"/>
      <c r="P434" s="121"/>
      <c r="Q434" s="119"/>
      <c r="R434" s="122"/>
    </row>
    <row r="435" spans="1:18" ht="15.75" customHeight="1" x14ac:dyDescent="0.25">
      <c r="A435" s="114"/>
      <c r="B435" s="115"/>
      <c r="C435" s="116"/>
      <c r="D435" s="55"/>
      <c r="E435" s="116"/>
      <c r="F435" s="55"/>
      <c r="G435" s="55">
        <f>+D435+E435+F435</f>
        <v>0</v>
      </c>
      <c r="H435" s="55"/>
      <c r="I435" s="55"/>
      <c r="J435" s="55"/>
      <c r="K435" s="55" t="e">
        <f>+#REF!+I435+J435</f>
        <v>#REF!</v>
      </c>
      <c r="L435" s="55">
        <f>+H435+I435+J435</f>
        <v>0</v>
      </c>
      <c r="M435" s="64">
        <f>G435-L435</f>
        <v>0</v>
      </c>
      <c r="N435" s="65">
        <f>IF(G435&gt;0,L435/G435,0)</f>
        <v>0</v>
      </c>
      <c r="O435" s="56">
        <v>0.1</v>
      </c>
      <c r="P435" s="56">
        <v>0.1</v>
      </c>
      <c r="Q435" s="55">
        <f>L435*P435</f>
        <v>0</v>
      </c>
      <c r="R435" s="66">
        <f>((I435+J435)*(100%-P435))+((O435-P435)*H435)</f>
        <v>0</v>
      </c>
    </row>
    <row r="436" spans="1:18" ht="15.75" customHeight="1" x14ac:dyDescent="0.25">
      <c r="A436" s="114"/>
      <c r="B436" s="115"/>
      <c r="C436" s="116"/>
      <c r="D436" s="55"/>
      <c r="E436" s="116"/>
      <c r="F436" s="55"/>
      <c r="G436" s="55">
        <f>+D436+E436+F436</f>
        <v>0</v>
      </c>
      <c r="H436" s="55"/>
      <c r="I436" s="55"/>
      <c r="J436" s="55"/>
      <c r="K436" s="55" t="e">
        <f>+#REF!+I436+J436</f>
        <v>#REF!</v>
      </c>
      <c r="L436" s="55">
        <f>+H436+I436+J436</f>
        <v>0</v>
      </c>
      <c r="M436" s="64">
        <f>G436-L436</f>
        <v>0</v>
      </c>
      <c r="N436" s="65">
        <f>IF(G436&gt;0,L436/G436,0)</f>
        <v>0</v>
      </c>
      <c r="O436" s="56">
        <v>0.1</v>
      </c>
      <c r="P436" s="56">
        <v>0.1</v>
      </c>
      <c r="Q436" s="55">
        <f>L436*P436</f>
        <v>0</v>
      </c>
      <c r="R436" s="66">
        <f>((I436+J436)*(100%-P436))+((O436-P436)*H436)</f>
        <v>0</v>
      </c>
    </row>
    <row r="437" spans="1:18" ht="15.75" customHeight="1" x14ac:dyDescent="0.25">
      <c r="A437" s="114"/>
      <c r="B437" s="117" t="s">
        <v>83</v>
      </c>
      <c r="C437" s="116"/>
      <c r="D437" s="116"/>
      <c r="E437" s="116"/>
      <c r="F437" s="116"/>
      <c r="G437" s="55"/>
      <c r="H437" s="55"/>
      <c r="I437" s="55"/>
      <c r="J437" s="55"/>
      <c r="K437" s="55"/>
      <c r="L437" s="55"/>
      <c r="M437" s="64"/>
      <c r="N437" s="65"/>
      <c r="O437" s="56"/>
      <c r="P437" s="56"/>
      <c r="Q437" s="55"/>
      <c r="R437" s="66"/>
    </row>
    <row r="438" spans="1:18" ht="15.75" customHeight="1" x14ac:dyDescent="0.25">
      <c r="A438" s="114"/>
      <c r="B438" s="115"/>
      <c r="C438" s="116"/>
      <c r="D438" s="55">
        <f>C438</f>
        <v>0</v>
      </c>
      <c r="E438" s="55"/>
      <c r="F438" s="55"/>
      <c r="G438" s="55">
        <f t="shared" ref="G438:G439" si="460">+D438+E438+F438</f>
        <v>0</v>
      </c>
      <c r="H438" s="55"/>
      <c r="I438" s="55"/>
      <c r="J438" s="55"/>
      <c r="K438" s="55" t="e">
        <f>+#REF!+I438+J438</f>
        <v>#REF!</v>
      </c>
      <c r="L438" s="55">
        <f t="shared" ref="L438:L439" si="461">+H438+I438+J438</f>
        <v>0</v>
      </c>
      <c r="M438" s="64">
        <f t="shared" ref="M438:M439" si="462">G438-L438</f>
        <v>0</v>
      </c>
      <c r="N438" s="65">
        <f t="shared" ref="N438:N439" si="463">IF(G438&gt;0,L438/G438,0)</f>
        <v>0</v>
      </c>
      <c r="O438" s="56">
        <v>0.1</v>
      </c>
      <c r="P438" s="56">
        <v>0.1</v>
      </c>
      <c r="Q438" s="55">
        <f t="shared" ref="Q438:Q439" si="464">L438*P438</f>
        <v>0</v>
      </c>
      <c r="R438" s="66">
        <f t="shared" ref="R438:R439" si="465">((I438+J438)*(100%-P438))+((O438-P438)*H438)</f>
        <v>0</v>
      </c>
    </row>
    <row r="439" spans="1:18" ht="15.75" customHeight="1" x14ac:dyDescent="0.25">
      <c r="A439" s="114"/>
      <c r="B439" s="115"/>
      <c r="C439" s="116"/>
      <c r="D439" s="55">
        <f>C439</f>
        <v>0</v>
      </c>
      <c r="E439" s="55"/>
      <c r="F439" s="55"/>
      <c r="G439" s="55">
        <f t="shared" si="460"/>
        <v>0</v>
      </c>
      <c r="H439" s="55"/>
      <c r="I439" s="55"/>
      <c r="J439" s="55"/>
      <c r="K439" s="55" t="e">
        <f>+#REF!+I439+J439</f>
        <v>#REF!</v>
      </c>
      <c r="L439" s="55">
        <f t="shared" si="461"/>
        <v>0</v>
      </c>
      <c r="M439" s="64">
        <f t="shared" si="462"/>
        <v>0</v>
      </c>
      <c r="N439" s="65">
        <f t="shared" si="463"/>
        <v>0</v>
      </c>
      <c r="O439" s="56">
        <v>0.1</v>
      </c>
      <c r="P439" s="56">
        <v>0.1</v>
      </c>
      <c r="Q439" s="55">
        <f t="shared" si="464"/>
        <v>0</v>
      </c>
      <c r="R439" s="66">
        <f t="shared" si="465"/>
        <v>0</v>
      </c>
    </row>
    <row r="440" spans="1:18" ht="15.75" customHeight="1" thickBot="1" x14ac:dyDescent="0.3">
      <c r="A440" s="118"/>
      <c r="B440" s="115"/>
      <c r="C440" s="116"/>
      <c r="D440" s="116"/>
      <c r="E440" s="116"/>
      <c r="F440" s="116"/>
      <c r="G440" s="116"/>
      <c r="H440" s="116"/>
      <c r="I440" s="116"/>
      <c r="J440" s="116"/>
      <c r="K440" s="116"/>
      <c r="L440" s="116"/>
      <c r="M440" s="119"/>
      <c r="N440" s="120"/>
      <c r="O440" s="121"/>
      <c r="P440" s="121"/>
      <c r="Q440" s="119"/>
      <c r="R440" s="122"/>
    </row>
    <row r="441" spans="1:18" ht="15.75" customHeight="1" thickBot="1" x14ac:dyDescent="0.3">
      <c r="A441" s="188" t="s">
        <v>198</v>
      </c>
      <c r="B441" s="189"/>
      <c r="C441" s="67">
        <f>SUM(C434:C440)</f>
        <v>0</v>
      </c>
      <c r="D441" s="67">
        <f t="shared" ref="D441" si="466">SUM(D434:D440)</f>
        <v>0</v>
      </c>
      <c r="E441" s="67">
        <f t="shared" ref="E441" si="467">SUM(E434:E440)</f>
        <v>0</v>
      </c>
      <c r="F441" s="67">
        <f t="shared" ref="F441" si="468">SUM(F434:F440)</f>
        <v>0</v>
      </c>
      <c r="G441" s="67">
        <f t="shared" ref="G441" si="469">SUM(G434:G440)</f>
        <v>0</v>
      </c>
      <c r="H441" s="67">
        <f t="shared" ref="H441" si="470">SUM(H434:H440)</f>
        <v>0</v>
      </c>
      <c r="I441" s="67">
        <f t="shared" ref="I441" si="471">SUM(I434:I440)</f>
        <v>0</v>
      </c>
      <c r="J441" s="67">
        <f t="shared" ref="J441" si="472">SUM(J434:J440)</f>
        <v>0</v>
      </c>
      <c r="K441" s="67" t="e">
        <f t="shared" ref="K441" si="473">SUM(K434:K440)</f>
        <v>#REF!</v>
      </c>
      <c r="L441" s="67">
        <f t="shared" ref="L441" si="474">SUM(L434:L440)</f>
        <v>0</v>
      </c>
      <c r="M441" s="67">
        <f t="shared" ref="M441" si="475">SUM(M434:M440)</f>
        <v>0</v>
      </c>
      <c r="N441" s="105"/>
      <c r="O441" s="106"/>
      <c r="P441" s="106"/>
      <c r="Q441" s="67">
        <f t="shared" ref="Q441" si="476">SUM(Q434:Q440)</f>
        <v>0</v>
      </c>
      <c r="R441" s="67">
        <f t="shared" ref="R441" si="477">SUM(R434:R440)</f>
        <v>0</v>
      </c>
    </row>
    <row r="442" spans="1:18" ht="15.75" customHeight="1" x14ac:dyDescent="0.25">
      <c r="A442" s="107">
        <v>33</v>
      </c>
      <c r="B442" s="115" t="s">
        <v>199</v>
      </c>
      <c r="C442" s="116"/>
      <c r="D442" s="116"/>
      <c r="E442" s="116"/>
      <c r="F442" s="116"/>
      <c r="G442" s="116"/>
      <c r="H442" s="116"/>
      <c r="I442" s="116"/>
      <c r="J442" s="116"/>
      <c r="K442" s="116"/>
      <c r="L442" s="116"/>
      <c r="M442" s="119"/>
      <c r="N442" s="120"/>
      <c r="O442" s="121"/>
      <c r="P442" s="121"/>
      <c r="Q442" s="119"/>
      <c r="R442" s="122"/>
    </row>
    <row r="443" spans="1:18" ht="15.75" customHeight="1" x14ac:dyDescent="0.25">
      <c r="A443" s="114"/>
      <c r="B443" s="115"/>
      <c r="C443" s="116"/>
      <c r="D443" s="55"/>
      <c r="E443" s="116"/>
      <c r="F443" s="55"/>
      <c r="G443" s="55">
        <f>+D443+E443+F443</f>
        <v>0</v>
      </c>
      <c r="H443" s="55"/>
      <c r="I443" s="55"/>
      <c r="J443" s="55"/>
      <c r="K443" s="55" t="e">
        <f>+#REF!+I443+J443</f>
        <v>#REF!</v>
      </c>
      <c r="L443" s="55">
        <f>+H443+I443+J443</f>
        <v>0</v>
      </c>
      <c r="M443" s="64">
        <f>G443-L443</f>
        <v>0</v>
      </c>
      <c r="N443" s="65">
        <f>IF(G443&gt;0,L443/G443,0)</f>
        <v>0</v>
      </c>
      <c r="O443" s="56">
        <v>0.1</v>
      </c>
      <c r="P443" s="56">
        <v>0.1</v>
      </c>
      <c r="Q443" s="55">
        <f>L443*P443</f>
        <v>0</v>
      </c>
      <c r="R443" s="66">
        <f>((I443+J443)*(100%-P443))+((O443-P443)*H443)</f>
        <v>0</v>
      </c>
    </row>
    <row r="444" spans="1:18" ht="15.75" customHeight="1" x14ac:dyDescent="0.25">
      <c r="A444" s="114"/>
      <c r="B444" s="115"/>
      <c r="C444" s="116"/>
      <c r="D444" s="55"/>
      <c r="E444" s="116"/>
      <c r="F444" s="55"/>
      <c r="G444" s="55">
        <f>+D444+E444+F444</f>
        <v>0</v>
      </c>
      <c r="H444" s="55"/>
      <c r="I444" s="55"/>
      <c r="J444" s="55"/>
      <c r="K444" s="55" t="e">
        <f>+#REF!+I444+J444</f>
        <v>#REF!</v>
      </c>
      <c r="L444" s="55">
        <f>+H444+I444+J444</f>
        <v>0</v>
      </c>
      <c r="M444" s="64">
        <f>G444-L444</f>
        <v>0</v>
      </c>
      <c r="N444" s="65">
        <f>IF(G444&gt;0,L444/G444,0)</f>
        <v>0</v>
      </c>
      <c r="O444" s="56">
        <v>0.1</v>
      </c>
      <c r="P444" s="56">
        <v>0.1</v>
      </c>
      <c r="Q444" s="55">
        <f>L444*P444</f>
        <v>0</v>
      </c>
      <c r="R444" s="66">
        <f>((I444+J444)*(100%-P444))+((O444-P444)*H444)</f>
        <v>0</v>
      </c>
    </row>
    <row r="445" spans="1:18" ht="15.75" customHeight="1" x14ac:dyDescent="0.25">
      <c r="A445" s="114"/>
      <c r="B445" s="117" t="s">
        <v>83</v>
      </c>
      <c r="C445" s="116"/>
      <c r="D445" s="116"/>
      <c r="E445" s="116"/>
      <c r="F445" s="116"/>
      <c r="G445" s="55"/>
      <c r="H445" s="55"/>
      <c r="I445" s="55"/>
      <c r="J445" s="55"/>
      <c r="K445" s="55"/>
      <c r="L445" s="55"/>
      <c r="M445" s="64"/>
      <c r="N445" s="65"/>
      <c r="O445" s="56"/>
      <c r="P445" s="56"/>
      <c r="Q445" s="55"/>
      <c r="R445" s="66"/>
    </row>
    <row r="446" spans="1:18" ht="15.75" customHeight="1" x14ac:dyDescent="0.25">
      <c r="A446" s="114"/>
      <c r="B446" s="115"/>
      <c r="C446" s="116"/>
      <c r="D446" s="55">
        <f>C446</f>
        <v>0</v>
      </c>
      <c r="E446" s="55"/>
      <c r="F446" s="55"/>
      <c r="G446" s="55">
        <f t="shared" ref="G446:G447" si="478">+D446+E446+F446</f>
        <v>0</v>
      </c>
      <c r="H446" s="55"/>
      <c r="I446" s="55"/>
      <c r="J446" s="55"/>
      <c r="K446" s="55" t="e">
        <f>+#REF!+I446+J446</f>
        <v>#REF!</v>
      </c>
      <c r="L446" s="55">
        <f t="shared" ref="L446:L447" si="479">+H446+I446+J446</f>
        <v>0</v>
      </c>
      <c r="M446" s="64">
        <f t="shared" ref="M446:M447" si="480">G446-L446</f>
        <v>0</v>
      </c>
      <c r="N446" s="65">
        <f t="shared" ref="N446:N447" si="481">IF(G446&gt;0,L446/G446,0)</f>
        <v>0</v>
      </c>
      <c r="O446" s="56">
        <v>0.1</v>
      </c>
      <c r="P446" s="56">
        <v>0.1</v>
      </c>
      <c r="Q446" s="55">
        <f t="shared" ref="Q446:Q447" si="482">L446*P446</f>
        <v>0</v>
      </c>
      <c r="R446" s="66">
        <f t="shared" ref="R446:R447" si="483">((I446+J446)*(100%-P446))+((O446-P446)*H446)</f>
        <v>0</v>
      </c>
    </row>
    <row r="447" spans="1:18" ht="15.75" customHeight="1" x14ac:dyDescent="0.25">
      <c r="A447" s="114"/>
      <c r="B447" s="115"/>
      <c r="C447" s="116"/>
      <c r="D447" s="55">
        <f>C447</f>
        <v>0</v>
      </c>
      <c r="E447" s="55"/>
      <c r="F447" s="55"/>
      <c r="G447" s="55">
        <f t="shared" si="478"/>
        <v>0</v>
      </c>
      <c r="H447" s="55"/>
      <c r="I447" s="55"/>
      <c r="J447" s="55"/>
      <c r="K447" s="55" t="e">
        <f>+#REF!+I447+J447</f>
        <v>#REF!</v>
      </c>
      <c r="L447" s="55">
        <f t="shared" si="479"/>
        <v>0</v>
      </c>
      <c r="M447" s="64">
        <f t="shared" si="480"/>
        <v>0</v>
      </c>
      <c r="N447" s="65">
        <f t="shared" si="481"/>
        <v>0</v>
      </c>
      <c r="O447" s="56">
        <v>0.1</v>
      </c>
      <c r="P447" s="56">
        <v>0.1</v>
      </c>
      <c r="Q447" s="55">
        <f t="shared" si="482"/>
        <v>0</v>
      </c>
      <c r="R447" s="66">
        <f t="shared" si="483"/>
        <v>0</v>
      </c>
    </row>
    <row r="448" spans="1:18" ht="15.75" customHeight="1" thickBot="1" x14ac:dyDescent="0.3">
      <c r="A448" s="118"/>
      <c r="B448" s="115"/>
      <c r="C448" s="116"/>
      <c r="D448" s="116"/>
      <c r="E448" s="116"/>
      <c r="F448" s="116"/>
      <c r="G448" s="116"/>
      <c r="H448" s="116"/>
      <c r="I448" s="116"/>
      <c r="J448" s="116"/>
      <c r="K448" s="116"/>
      <c r="L448" s="116"/>
      <c r="M448" s="119"/>
      <c r="N448" s="120"/>
      <c r="O448" s="121"/>
      <c r="P448" s="121"/>
      <c r="Q448" s="119"/>
      <c r="R448" s="122"/>
    </row>
    <row r="449" spans="1:18" ht="15.75" customHeight="1" thickBot="1" x14ac:dyDescent="0.3">
      <c r="A449" s="188" t="s">
        <v>200</v>
      </c>
      <c r="B449" s="189"/>
      <c r="C449" s="67">
        <f>SUM(C442:C448)</f>
        <v>0</v>
      </c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105"/>
      <c r="O449" s="106"/>
      <c r="P449" s="106"/>
      <c r="Q449" s="67"/>
      <c r="R449" s="70"/>
    </row>
    <row r="450" spans="1:18" ht="27" customHeight="1" thickBot="1" x14ac:dyDescent="0.25">
      <c r="A450" s="192" t="s">
        <v>201</v>
      </c>
      <c r="B450" s="193"/>
      <c r="C450" s="67">
        <f t="shared" ref="C450:M450" si="484">+C252+C260+C268+C276+C285+C294+C303+C313+C324+C336+C344+C352+C360+C368+C377+C385+C393+C401+C409+C417+C425+C433+C441+C449</f>
        <v>0</v>
      </c>
      <c r="D450" s="67">
        <f t="shared" si="484"/>
        <v>0</v>
      </c>
      <c r="E450" s="67">
        <f t="shared" si="484"/>
        <v>0</v>
      </c>
      <c r="F450" s="67">
        <f t="shared" si="484"/>
        <v>0</v>
      </c>
      <c r="G450" s="67">
        <f t="shared" si="484"/>
        <v>0</v>
      </c>
      <c r="H450" s="67">
        <f t="shared" si="484"/>
        <v>0</v>
      </c>
      <c r="I450" s="67">
        <f t="shared" si="484"/>
        <v>0</v>
      </c>
      <c r="J450" s="67">
        <f t="shared" si="484"/>
        <v>0</v>
      </c>
      <c r="K450" s="67" t="e">
        <f t="shared" si="484"/>
        <v>#REF!</v>
      </c>
      <c r="L450" s="67">
        <f t="shared" si="484"/>
        <v>0</v>
      </c>
      <c r="M450" s="67">
        <f t="shared" si="484"/>
        <v>0</v>
      </c>
      <c r="N450" s="68">
        <f>IF(G450&gt;0,L450/G450,0)</f>
        <v>0</v>
      </c>
      <c r="O450" s="69"/>
      <c r="P450" s="69"/>
      <c r="Q450" s="67">
        <f>+Q252+Q260+Q268+Q276+Q285+Q294+Q303+Q313+Q324+Q336+Q344+Q352+Q360+Q368+Q377+Q385+Q393+Q401+Q409+Q417+Q425+Q433+Q441+Q449</f>
        <v>0</v>
      </c>
      <c r="R450" s="67">
        <f>+R252+R260+R268+R276+R285+R294+R303+R313+R324+R336+R344+R352+R360+R368+R377+R385+R393+R401+R409+R417+R425+R433+R441+R449</f>
        <v>0</v>
      </c>
    </row>
    <row r="451" spans="1:18" ht="15.75" customHeight="1" x14ac:dyDescent="0.25">
      <c r="A451" s="21"/>
      <c r="B451" s="27" t="s">
        <v>146</v>
      </c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73"/>
      <c r="N451" s="65"/>
      <c r="O451" s="56"/>
      <c r="P451" s="56"/>
      <c r="Q451" s="55"/>
      <c r="R451" s="75"/>
    </row>
    <row r="452" spans="1:18" ht="15.75" customHeight="1" x14ac:dyDescent="0.25">
      <c r="A452" s="21"/>
      <c r="B452" s="25" t="s">
        <v>147</v>
      </c>
      <c r="C452" s="55"/>
      <c r="D452" s="55">
        <v>0</v>
      </c>
      <c r="E452" s="55">
        <v>0</v>
      </c>
      <c r="F452" s="55"/>
      <c r="G452" s="55">
        <f>+D452+E452+F452</f>
        <v>0</v>
      </c>
      <c r="H452" s="55"/>
      <c r="I452" s="55"/>
      <c r="J452" s="55"/>
      <c r="K452" s="55"/>
      <c r="L452" s="55">
        <f>+H452+I452+J452</f>
        <v>0</v>
      </c>
      <c r="M452" s="64">
        <f>G452-L452</f>
        <v>0</v>
      </c>
      <c r="N452" s="65">
        <f>IF(G452&gt;0,L452/G452,0)</f>
        <v>0</v>
      </c>
      <c r="O452" s="56">
        <v>0</v>
      </c>
      <c r="P452" s="56">
        <v>0</v>
      </c>
      <c r="Q452" s="55">
        <f>L452*P452</f>
        <v>0</v>
      </c>
      <c r="R452" s="66">
        <f>((I452+J452)*(100%-P452))+((O452-P452)*H452)</f>
        <v>0</v>
      </c>
    </row>
    <row r="453" spans="1:18" ht="15.75" customHeight="1" x14ac:dyDescent="0.25">
      <c r="A453" s="21"/>
      <c r="B453" s="25" t="s">
        <v>85</v>
      </c>
      <c r="C453" s="55">
        <v>0</v>
      </c>
      <c r="D453" s="55">
        <v>0</v>
      </c>
      <c r="E453" s="55">
        <v>0</v>
      </c>
      <c r="F453" s="55"/>
      <c r="G453" s="55">
        <f>+D453+E453+F453</f>
        <v>0</v>
      </c>
      <c r="H453" s="55"/>
      <c r="I453" s="55"/>
      <c r="J453" s="55"/>
      <c r="K453" s="55"/>
      <c r="L453" s="55">
        <f>+H453+I453+J453</f>
        <v>0</v>
      </c>
      <c r="M453" s="64">
        <f>G453-L453</f>
        <v>0</v>
      </c>
      <c r="N453" s="65">
        <f>IF(G453&gt;0,L453/G453,0)</f>
        <v>0</v>
      </c>
      <c r="O453" s="56">
        <v>0</v>
      </c>
      <c r="P453" s="56">
        <v>0</v>
      </c>
      <c r="Q453" s="55">
        <f>L453*P453</f>
        <v>0</v>
      </c>
      <c r="R453" s="66">
        <f>((I453+J453)*(100%-P453))+((O453-P453)*H453)</f>
        <v>0</v>
      </c>
    </row>
    <row r="454" spans="1:18" ht="15.75" customHeight="1" thickBot="1" x14ac:dyDescent="0.3">
      <c r="A454" s="21"/>
      <c r="B454" s="2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64"/>
      <c r="N454" s="65"/>
      <c r="O454" s="56"/>
      <c r="P454" s="56"/>
      <c r="Q454" s="55"/>
      <c r="R454" s="66"/>
    </row>
    <row r="455" spans="1:18" ht="15.75" customHeight="1" thickBot="1" x14ac:dyDescent="0.3">
      <c r="A455" s="188" t="s">
        <v>151</v>
      </c>
      <c r="B455" s="189"/>
      <c r="C455" s="79">
        <f t="shared" ref="C455:M455" si="485">SUM(C451:C454)</f>
        <v>0</v>
      </c>
      <c r="D455" s="79">
        <f t="shared" si="485"/>
        <v>0</v>
      </c>
      <c r="E455" s="79">
        <f t="shared" si="485"/>
        <v>0</v>
      </c>
      <c r="F455" s="79">
        <f t="shared" si="485"/>
        <v>0</v>
      </c>
      <c r="G455" s="79">
        <f t="shared" si="485"/>
        <v>0</v>
      </c>
      <c r="H455" s="79">
        <f t="shared" si="485"/>
        <v>0</v>
      </c>
      <c r="I455" s="79">
        <f t="shared" si="485"/>
        <v>0</v>
      </c>
      <c r="J455" s="79">
        <f t="shared" si="485"/>
        <v>0</v>
      </c>
      <c r="K455" s="79">
        <f t="shared" si="485"/>
        <v>0</v>
      </c>
      <c r="L455" s="79">
        <f t="shared" si="485"/>
        <v>0</v>
      </c>
      <c r="M455" s="79">
        <f t="shared" si="485"/>
        <v>0</v>
      </c>
      <c r="N455" s="123"/>
      <c r="O455" s="124"/>
      <c r="P455" s="124"/>
      <c r="Q455" s="79">
        <f>SUM(Q451:Q454)</f>
        <v>0</v>
      </c>
      <c r="R455" s="82">
        <f>SUM(R451:R454)</f>
        <v>0</v>
      </c>
    </row>
    <row r="456" spans="1:18" ht="15.75" customHeight="1" x14ac:dyDescent="0.25">
      <c r="A456" s="21"/>
      <c r="B456" s="27" t="s">
        <v>99</v>
      </c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76"/>
      <c r="N456" s="65"/>
      <c r="O456" s="56"/>
      <c r="P456" s="56"/>
      <c r="Q456" s="55"/>
      <c r="R456" s="75"/>
    </row>
    <row r="457" spans="1:18" ht="15.75" customHeight="1" x14ac:dyDescent="0.25">
      <c r="A457" s="21"/>
      <c r="B457" s="25" t="s">
        <v>148</v>
      </c>
      <c r="C457" s="55"/>
      <c r="D457" s="55">
        <v>0</v>
      </c>
      <c r="E457" s="55">
        <v>0</v>
      </c>
      <c r="F457" s="55"/>
      <c r="G457" s="55">
        <f>+D457+E457+F457</f>
        <v>0</v>
      </c>
      <c r="H457" s="55"/>
      <c r="I457" s="55"/>
      <c r="J457" s="55"/>
      <c r="K457" s="55"/>
      <c r="L457" s="55">
        <f>+H457+I457+J457</f>
        <v>0</v>
      </c>
      <c r="M457" s="64">
        <f>G457-L457</f>
        <v>0</v>
      </c>
      <c r="N457" s="65">
        <f>IF(G457&gt;0,L457/G457,0)</f>
        <v>0</v>
      </c>
      <c r="O457" s="56">
        <v>0</v>
      </c>
      <c r="P457" s="56">
        <v>0</v>
      </c>
      <c r="Q457" s="55">
        <f>L457*P457</f>
        <v>0</v>
      </c>
      <c r="R457" s="66">
        <f>((I457+J457)*(100%-P457))+((O457-P457)*H457)</f>
        <v>0</v>
      </c>
    </row>
    <row r="458" spans="1:18" ht="15.75" customHeight="1" x14ac:dyDescent="0.25">
      <c r="A458" s="21"/>
      <c r="B458" s="25" t="s">
        <v>149</v>
      </c>
      <c r="C458" s="55"/>
      <c r="D458" s="55">
        <v>0</v>
      </c>
      <c r="E458" s="55">
        <v>0</v>
      </c>
      <c r="F458" s="55"/>
      <c r="G458" s="55">
        <f>+D458+E458+F458</f>
        <v>0</v>
      </c>
      <c r="H458" s="55"/>
      <c r="I458" s="55"/>
      <c r="J458" s="55"/>
      <c r="K458" s="55"/>
      <c r="L458" s="55">
        <f>+H458+I458+J458</f>
        <v>0</v>
      </c>
      <c r="M458" s="64">
        <f>G458-L458</f>
        <v>0</v>
      </c>
      <c r="N458" s="65">
        <f>IF(G458&gt;0,L458/G458,0)</f>
        <v>0</v>
      </c>
      <c r="O458" s="56">
        <v>0</v>
      </c>
      <c r="P458" s="56">
        <v>0</v>
      </c>
      <c r="Q458" s="55">
        <f>L458*P458</f>
        <v>0</v>
      </c>
      <c r="R458" s="66">
        <f>((I458+J458)*(100%-P458))+((O458-P458)*H458)</f>
        <v>0</v>
      </c>
    </row>
    <row r="459" spans="1:18" ht="15.75" customHeight="1" x14ac:dyDescent="0.25">
      <c r="A459" s="21"/>
      <c r="B459" s="25" t="s">
        <v>150</v>
      </c>
      <c r="C459" s="55"/>
      <c r="D459" s="55">
        <v>0</v>
      </c>
      <c r="E459" s="55">
        <v>0</v>
      </c>
      <c r="F459" s="55"/>
      <c r="G459" s="55">
        <f>+D459+E459+F459</f>
        <v>0</v>
      </c>
      <c r="H459" s="55"/>
      <c r="I459" s="55"/>
      <c r="J459" s="55"/>
      <c r="K459" s="55"/>
      <c r="L459" s="55">
        <f>+H459+I459+J459</f>
        <v>0</v>
      </c>
      <c r="M459" s="64">
        <f>G459-L459</f>
        <v>0</v>
      </c>
      <c r="N459" s="65">
        <f>IF(G459&gt;0,L459/G459,0)</f>
        <v>0</v>
      </c>
      <c r="O459" s="56">
        <v>0</v>
      </c>
      <c r="P459" s="56">
        <v>0</v>
      </c>
      <c r="Q459" s="55">
        <f>L459*P459</f>
        <v>0</v>
      </c>
      <c r="R459" s="66">
        <f>((I459+J459)*(100%-P459))+((O459-P459)*H459)</f>
        <v>0</v>
      </c>
    </row>
    <row r="460" spans="1:18" ht="15.75" customHeight="1" thickBot="1" x14ac:dyDescent="0.3">
      <c r="A460" s="21"/>
      <c r="B460" s="2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64"/>
      <c r="N460" s="65"/>
      <c r="O460" s="56"/>
      <c r="P460" s="56"/>
      <c r="Q460" s="55"/>
      <c r="R460" s="66"/>
    </row>
    <row r="461" spans="1:18" ht="15.75" customHeight="1" thickBot="1" x14ac:dyDescent="0.3">
      <c r="A461" s="188" t="s">
        <v>152</v>
      </c>
      <c r="B461" s="189"/>
      <c r="C461" s="79">
        <f>SUM(C456:C460)</f>
        <v>0</v>
      </c>
      <c r="D461" s="79">
        <f t="shared" ref="D461:M461" si="486">SUM(D456:D460)</f>
        <v>0</v>
      </c>
      <c r="E461" s="79">
        <f t="shared" si="486"/>
        <v>0</v>
      </c>
      <c r="F461" s="79">
        <f t="shared" si="486"/>
        <v>0</v>
      </c>
      <c r="G461" s="79">
        <f t="shared" si="486"/>
        <v>0</v>
      </c>
      <c r="H461" s="79">
        <f t="shared" si="486"/>
        <v>0</v>
      </c>
      <c r="I461" s="79">
        <f t="shared" si="486"/>
        <v>0</v>
      </c>
      <c r="J461" s="79">
        <f t="shared" si="486"/>
        <v>0</v>
      </c>
      <c r="K461" s="79">
        <f t="shared" si="486"/>
        <v>0</v>
      </c>
      <c r="L461" s="79">
        <f t="shared" si="486"/>
        <v>0</v>
      </c>
      <c r="M461" s="79">
        <f t="shared" si="486"/>
        <v>0</v>
      </c>
      <c r="N461" s="123"/>
      <c r="O461" s="124"/>
      <c r="P461" s="124"/>
      <c r="Q461" s="79">
        <f>SUM(Q456:Q460)</f>
        <v>0</v>
      </c>
      <c r="R461" s="82">
        <f>SUM(R456:R460)</f>
        <v>0</v>
      </c>
    </row>
    <row r="462" spans="1:18" ht="15.75" customHeight="1" x14ac:dyDescent="0.25">
      <c r="A462" s="21"/>
      <c r="B462" s="2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65"/>
      <c r="O462" s="56"/>
      <c r="P462" s="56"/>
      <c r="Q462" s="55"/>
      <c r="R462" s="75"/>
    </row>
    <row r="463" spans="1:18" ht="15.75" customHeight="1" x14ac:dyDescent="0.25">
      <c r="A463" s="21"/>
      <c r="B463" s="27" t="s">
        <v>58</v>
      </c>
      <c r="C463" s="55"/>
      <c r="D463" s="55"/>
      <c r="E463" s="55">
        <f>C463-D463</f>
        <v>0</v>
      </c>
      <c r="F463" s="55"/>
      <c r="G463" s="55">
        <f t="shared" ref="G463:G471" si="487">+D463+E463+F463</f>
        <v>0</v>
      </c>
      <c r="H463" s="55"/>
      <c r="I463" s="55"/>
      <c r="J463" s="55"/>
      <c r="K463" s="55"/>
      <c r="L463" s="55">
        <f t="shared" ref="L463:L465" si="488">+H463+I463+J463</f>
        <v>0</v>
      </c>
      <c r="M463" s="125">
        <f t="shared" ref="M463:M465" si="489">G463-L463</f>
        <v>0</v>
      </c>
      <c r="N463" s="65">
        <f>IF(G463&gt;0,L463/G463,0)</f>
        <v>0</v>
      </c>
      <c r="O463" s="56">
        <v>0</v>
      </c>
      <c r="P463" s="56">
        <v>0</v>
      </c>
      <c r="Q463" s="55">
        <f t="shared" ref="Q463:Q465" si="490">L463*P463</f>
        <v>0</v>
      </c>
      <c r="R463" s="66">
        <f t="shared" ref="R463:R465" si="491">((I463+J463)*(100%-P463))+((O463-P463)*H463)</f>
        <v>0</v>
      </c>
    </row>
    <row r="464" spans="1:18" ht="15.75" customHeight="1" x14ac:dyDescent="0.25">
      <c r="A464" s="23"/>
      <c r="B464" s="27" t="s">
        <v>23</v>
      </c>
      <c r="C464" s="55"/>
      <c r="D464" s="55">
        <f>C464</f>
        <v>0</v>
      </c>
      <c r="E464" s="55"/>
      <c r="F464" s="55"/>
      <c r="G464" s="55">
        <f t="shared" si="487"/>
        <v>0</v>
      </c>
      <c r="H464" s="55"/>
      <c r="I464" s="55">
        <f>IF(L450=0,0,((L450/#REF!)*C464)-H464)</f>
        <v>0</v>
      </c>
      <c r="J464" s="55"/>
      <c r="K464" s="55" t="e">
        <f>+#REF!+H464+I464+J464</f>
        <v>#REF!</v>
      </c>
      <c r="L464" s="55">
        <f t="shared" si="488"/>
        <v>0</v>
      </c>
      <c r="M464" s="125">
        <f t="shared" si="489"/>
        <v>0</v>
      </c>
      <c r="N464" s="65">
        <f>IF(G464&gt;0,L464/G464,0)</f>
        <v>0</v>
      </c>
      <c r="O464" s="56">
        <v>0.1</v>
      </c>
      <c r="P464" s="56">
        <v>0.1</v>
      </c>
      <c r="Q464" s="55">
        <f t="shared" si="490"/>
        <v>0</v>
      </c>
      <c r="R464" s="66">
        <f t="shared" si="491"/>
        <v>0</v>
      </c>
    </row>
    <row r="465" spans="1:18" ht="15.75" customHeight="1" x14ac:dyDescent="0.25">
      <c r="A465" s="21"/>
      <c r="B465" s="27" t="s">
        <v>57</v>
      </c>
      <c r="C465" s="55"/>
      <c r="D465" s="55">
        <f>C465</f>
        <v>0</v>
      </c>
      <c r="E465" s="55"/>
      <c r="F465" s="55"/>
      <c r="G465" s="55">
        <f t="shared" si="487"/>
        <v>0</v>
      </c>
      <c r="H465" s="55"/>
      <c r="I465" s="55"/>
      <c r="J465" s="55"/>
      <c r="K465" s="55" t="e">
        <f>+#REF!+H465+I465+J465</f>
        <v>#REF!</v>
      </c>
      <c r="L465" s="55">
        <f t="shared" si="488"/>
        <v>0</v>
      </c>
      <c r="M465" s="125">
        <f t="shared" si="489"/>
        <v>0</v>
      </c>
      <c r="N465" s="65">
        <f>IF(G465&gt;0,L465/G465,0)</f>
        <v>0</v>
      </c>
      <c r="O465" s="56">
        <v>0</v>
      </c>
      <c r="P465" s="56">
        <v>0</v>
      </c>
      <c r="Q465" s="55">
        <f t="shared" si="490"/>
        <v>0</v>
      </c>
      <c r="R465" s="66">
        <f t="shared" si="491"/>
        <v>0</v>
      </c>
    </row>
    <row r="466" spans="1:18" ht="15.75" customHeight="1" x14ac:dyDescent="0.25">
      <c r="A466" s="21"/>
      <c r="B466" s="27" t="s">
        <v>156</v>
      </c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65"/>
      <c r="O466" s="56"/>
      <c r="P466" s="56"/>
      <c r="Q466" s="55"/>
      <c r="R466" s="75"/>
    </row>
    <row r="467" spans="1:18" ht="15.75" customHeight="1" x14ac:dyDescent="0.25">
      <c r="A467" s="23"/>
      <c r="B467" s="25" t="s">
        <v>154</v>
      </c>
      <c r="C467" s="55"/>
      <c r="D467" s="55">
        <f t="shared" ref="D467:D471" si="492">C467</f>
        <v>0</v>
      </c>
      <c r="E467" s="55"/>
      <c r="F467" s="55"/>
      <c r="G467" s="55">
        <f t="shared" si="487"/>
        <v>0</v>
      </c>
      <c r="H467" s="55"/>
      <c r="I467" s="55"/>
      <c r="J467" s="55"/>
      <c r="K467" s="55" t="e">
        <f>+#REF!+H467+I467+J467</f>
        <v>#REF!</v>
      </c>
      <c r="L467" s="55">
        <f t="shared" ref="L467:L468" si="493">+H467+I467+J467</f>
        <v>0</v>
      </c>
      <c r="M467" s="125">
        <f t="shared" ref="M467:M468" si="494">G467-L467</f>
        <v>0</v>
      </c>
      <c r="N467" s="65">
        <f>IF(G467&gt;0,L467/G467,0)</f>
        <v>0</v>
      </c>
      <c r="O467" s="56">
        <v>0</v>
      </c>
      <c r="P467" s="56">
        <v>0</v>
      </c>
      <c r="Q467" s="55">
        <f t="shared" ref="Q467:Q468" si="495">L467*P467</f>
        <v>0</v>
      </c>
      <c r="R467" s="66">
        <f t="shared" ref="R467:R468" si="496">((I467+J467)*(100%-P467))+((O467-P467)*H467)</f>
        <v>0</v>
      </c>
    </row>
    <row r="468" spans="1:18" ht="15.75" customHeight="1" x14ac:dyDescent="0.25">
      <c r="A468" s="21"/>
      <c r="B468" s="25" t="s">
        <v>155</v>
      </c>
      <c r="C468" s="55"/>
      <c r="D468" s="55">
        <f t="shared" si="492"/>
        <v>0</v>
      </c>
      <c r="E468" s="55"/>
      <c r="F468" s="55"/>
      <c r="G468" s="55">
        <f t="shared" si="487"/>
        <v>0</v>
      </c>
      <c r="H468" s="55"/>
      <c r="I468" s="55"/>
      <c r="J468" s="55"/>
      <c r="K468" s="55" t="e">
        <f>+#REF!+H468+I468+J468</f>
        <v>#REF!</v>
      </c>
      <c r="L468" s="55">
        <f t="shared" si="493"/>
        <v>0</v>
      </c>
      <c r="M468" s="125">
        <f t="shared" si="494"/>
        <v>0</v>
      </c>
      <c r="N468" s="65">
        <f>IF(G468&gt;0,L468/G468,0)</f>
        <v>0</v>
      </c>
      <c r="O468" s="56">
        <v>0</v>
      </c>
      <c r="P468" s="56">
        <v>0</v>
      </c>
      <c r="Q468" s="55">
        <f t="shared" si="495"/>
        <v>0</v>
      </c>
      <c r="R468" s="66">
        <f t="shared" si="496"/>
        <v>0</v>
      </c>
    </row>
    <row r="469" spans="1:18" ht="15.75" customHeight="1" x14ac:dyDescent="0.25">
      <c r="A469" s="21"/>
      <c r="B469" s="27" t="s">
        <v>153</v>
      </c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65"/>
      <c r="O469" s="56"/>
      <c r="P469" s="56"/>
      <c r="Q469" s="55"/>
      <c r="R469" s="75"/>
    </row>
    <row r="470" spans="1:18" ht="15.75" customHeight="1" x14ac:dyDescent="0.25">
      <c r="A470" s="23"/>
      <c r="B470" s="25" t="s">
        <v>154</v>
      </c>
      <c r="C470" s="55"/>
      <c r="D470" s="55">
        <f t="shared" si="492"/>
        <v>0</v>
      </c>
      <c r="E470" s="55"/>
      <c r="F470" s="55"/>
      <c r="G470" s="55">
        <f t="shared" si="487"/>
        <v>0</v>
      </c>
      <c r="H470" s="55"/>
      <c r="I470" s="55">
        <f>IF(L450=0,0,(((L450-Q450)/#REF!)*G470)-H470)</f>
        <v>0</v>
      </c>
      <c r="J470" s="55"/>
      <c r="K470" s="55" t="e">
        <f>+#REF!+H470+I470+J470</f>
        <v>#REF!</v>
      </c>
      <c r="L470" s="55">
        <f t="shared" ref="L470:L471" si="497">+H470+I470+J470</f>
        <v>0</v>
      </c>
      <c r="M470" s="125">
        <f t="shared" ref="M470:M471" si="498">G470-L470</f>
        <v>0</v>
      </c>
      <c r="N470" s="65">
        <f>IF(G470&gt;0,L470/G470,0)</f>
        <v>0</v>
      </c>
      <c r="O470" s="56">
        <v>0.1</v>
      </c>
      <c r="P470" s="56">
        <v>0.1</v>
      </c>
      <c r="Q470" s="55">
        <f t="shared" ref="Q470:Q471" si="499">L470*P470</f>
        <v>0</v>
      </c>
      <c r="R470" s="66">
        <f t="shared" ref="R470:R471" si="500">((I470+J470)*(100%-P470))+((O470-P470)*H470)</f>
        <v>0</v>
      </c>
    </row>
    <row r="471" spans="1:18" ht="15.75" customHeight="1" x14ac:dyDescent="0.25">
      <c r="A471" s="21"/>
      <c r="B471" s="25" t="s">
        <v>155</v>
      </c>
      <c r="C471" s="55"/>
      <c r="D471" s="55">
        <f t="shared" si="492"/>
        <v>0</v>
      </c>
      <c r="E471" s="55"/>
      <c r="F471" s="55"/>
      <c r="G471" s="55">
        <f t="shared" si="487"/>
        <v>0</v>
      </c>
      <c r="H471" s="55"/>
      <c r="I471" s="55">
        <f>IF(L450=0,0,(((L450-Q450)/#REF!)*G471)-H471)</f>
        <v>0</v>
      </c>
      <c r="J471" s="55"/>
      <c r="K471" s="55" t="e">
        <f>+#REF!+H471+I471+J471</f>
        <v>#REF!</v>
      </c>
      <c r="L471" s="55">
        <f t="shared" si="497"/>
        <v>0</v>
      </c>
      <c r="M471" s="125">
        <f t="shared" si="498"/>
        <v>0</v>
      </c>
      <c r="N471" s="65">
        <f>IF(G471&gt;0,L471/G471,0)</f>
        <v>0</v>
      </c>
      <c r="O471" s="56">
        <v>0.1</v>
      </c>
      <c r="P471" s="56">
        <v>0.1</v>
      </c>
      <c r="Q471" s="55">
        <f t="shared" si="499"/>
        <v>0</v>
      </c>
      <c r="R471" s="66">
        <f t="shared" si="500"/>
        <v>0</v>
      </c>
    </row>
    <row r="472" spans="1:18" ht="15.75" customHeight="1" thickBot="1" x14ac:dyDescent="0.3">
      <c r="A472" s="21"/>
      <c r="B472" s="27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65"/>
      <c r="O472" s="56"/>
      <c r="P472" s="56"/>
      <c r="Q472" s="55"/>
      <c r="R472" s="66"/>
    </row>
    <row r="473" spans="1:18" ht="15.75" customHeight="1" thickBot="1" x14ac:dyDescent="0.25">
      <c r="A473" s="192" t="s">
        <v>100</v>
      </c>
      <c r="B473" s="193"/>
      <c r="C473" s="67">
        <f>SUM(C462:C472)</f>
        <v>0</v>
      </c>
      <c r="D473" s="67">
        <f t="shared" ref="D473:M473" si="501">SUM(D462:D472)</f>
        <v>0</v>
      </c>
      <c r="E473" s="67">
        <f t="shared" si="501"/>
        <v>0</v>
      </c>
      <c r="F473" s="67">
        <f t="shared" si="501"/>
        <v>0</v>
      </c>
      <c r="G473" s="67">
        <f t="shared" si="501"/>
        <v>0</v>
      </c>
      <c r="H473" s="67">
        <f t="shared" si="501"/>
        <v>0</v>
      </c>
      <c r="I473" s="67">
        <f t="shared" si="501"/>
        <v>0</v>
      </c>
      <c r="J473" s="67">
        <f t="shared" si="501"/>
        <v>0</v>
      </c>
      <c r="K473" s="67" t="e">
        <f t="shared" si="501"/>
        <v>#REF!</v>
      </c>
      <c r="L473" s="67">
        <f t="shared" si="501"/>
        <v>0</v>
      </c>
      <c r="M473" s="67">
        <f t="shared" si="501"/>
        <v>0</v>
      </c>
      <c r="N473" s="68"/>
      <c r="O473" s="69"/>
      <c r="P473" s="69"/>
      <c r="Q473" s="67">
        <f>SUM(Q462:Q472)</f>
        <v>0</v>
      </c>
      <c r="R473" s="70">
        <f>SUM(R462:R472)</f>
        <v>0</v>
      </c>
    </row>
    <row r="474" spans="1:18" ht="27" customHeight="1" thickBot="1" x14ac:dyDescent="0.25">
      <c r="A474" s="194" t="s">
        <v>167</v>
      </c>
      <c r="B474" s="195"/>
      <c r="C474" s="154">
        <f>C450+C455+C461+C473</f>
        <v>0</v>
      </c>
      <c r="D474" s="154">
        <f t="shared" ref="D474:N474" si="502">D450+D455+D461+D473</f>
        <v>0</v>
      </c>
      <c r="E474" s="154">
        <f t="shared" si="502"/>
        <v>0</v>
      </c>
      <c r="F474" s="154">
        <f t="shared" si="502"/>
        <v>0</v>
      </c>
      <c r="G474" s="154">
        <f t="shared" si="502"/>
        <v>0</v>
      </c>
      <c r="H474" s="154">
        <f t="shared" si="502"/>
        <v>0</v>
      </c>
      <c r="I474" s="154">
        <f t="shared" si="502"/>
        <v>0</v>
      </c>
      <c r="J474" s="154">
        <f t="shared" si="502"/>
        <v>0</v>
      </c>
      <c r="K474" s="154" t="e">
        <f t="shared" si="502"/>
        <v>#REF!</v>
      </c>
      <c r="L474" s="154">
        <f t="shared" si="502"/>
        <v>0</v>
      </c>
      <c r="M474" s="154">
        <f t="shared" si="502"/>
        <v>0</v>
      </c>
      <c r="N474" s="154">
        <f t="shared" si="502"/>
        <v>0</v>
      </c>
      <c r="O474" s="155"/>
      <c r="P474" s="155"/>
      <c r="Q474" s="154">
        <f t="shared" ref="Q474" si="503">Q450+Q455+Q461+Q473</f>
        <v>0</v>
      </c>
      <c r="R474" s="154">
        <f t="shared" ref="R474" si="504">R450+R455+R461+R473</f>
        <v>0</v>
      </c>
    </row>
    <row r="475" spans="1:18" ht="27" customHeight="1" thickBot="1" x14ac:dyDescent="0.25">
      <c r="A475" s="190" t="s">
        <v>168</v>
      </c>
      <c r="B475" s="191"/>
      <c r="C475" s="156">
        <f t="shared" ref="C475:M475" si="505">C20+C247+C474</f>
        <v>0</v>
      </c>
      <c r="D475" s="156">
        <f t="shared" si="505"/>
        <v>0</v>
      </c>
      <c r="E475" s="156">
        <f t="shared" si="505"/>
        <v>0</v>
      </c>
      <c r="F475" s="156">
        <f t="shared" si="505"/>
        <v>0</v>
      </c>
      <c r="G475" s="156">
        <f t="shared" si="505"/>
        <v>0</v>
      </c>
      <c r="H475" s="156">
        <f t="shared" si="505"/>
        <v>0</v>
      </c>
      <c r="I475" s="156">
        <f t="shared" si="505"/>
        <v>0</v>
      </c>
      <c r="J475" s="156">
        <f t="shared" si="505"/>
        <v>0</v>
      </c>
      <c r="K475" s="156" t="e">
        <f t="shared" si="505"/>
        <v>#REF!</v>
      </c>
      <c r="L475" s="156">
        <f t="shared" si="505"/>
        <v>0</v>
      </c>
      <c r="M475" s="156">
        <f t="shared" si="505"/>
        <v>0</v>
      </c>
      <c r="N475" s="157"/>
      <c r="O475" s="157"/>
      <c r="P475" s="157"/>
      <c r="Q475" s="156">
        <f>Q20+Q247+Q474</f>
        <v>0</v>
      </c>
      <c r="R475" s="156">
        <f>R20+R247+R474</f>
        <v>0</v>
      </c>
    </row>
    <row r="476" spans="1:18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</sheetData>
  <mergeCells count="83">
    <mergeCell ref="A4:C4"/>
    <mergeCell ref="L3:N3"/>
    <mergeCell ref="L4:N4"/>
    <mergeCell ref="L5:N5"/>
    <mergeCell ref="L6:N6"/>
    <mergeCell ref="I3:J3"/>
    <mergeCell ref="I4:J4"/>
    <mergeCell ref="I5:J5"/>
    <mergeCell ref="I6:J6"/>
    <mergeCell ref="C5:F5"/>
    <mergeCell ref="C6:F6"/>
    <mergeCell ref="A5:B5"/>
    <mergeCell ref="A6:B6"/>
    <mergeCell ref="A7:B7"/>
    <mergeCell ref="A8:B8"/>
    <mergeCell ref="A21:R21"/>
    <mergeCell ref="A20:B20"/>
    <mergeCell ref="A15:R15"/>
    <mergeCell ref="I9:J9"/>
    <mergeCell ref="I10:J10"/>
    <mergeCell ref="C7:F7"/>
    <mergeCell ref="C8:F8"/>
    <mergeCell ref="A36:B36"/>
    <mergeCell ref="A45:B45"/>
    <mergeCell ref="A126:B126"/>
    <mergeCell ref="A134:B134"/>
    <mergeCell ref="A54:B54"/>
    <mergeCell ref="A63:B63"/>
    <mergeCell ref="A72:B72"/>
    <mergeCell ref="A81:B81"/>
    <mergeCell ref="A91:B91"/>
    <mergeCell ref="A1:R1"/>
    <mergeCell ref="A248:R248"/>
    <mergeCell ref="A234:B234"/>
    <mergeCell ref="A246:B246"/>
    <mergeCell ref="A151:B151"/>
    <mergeCell ref="A159:B159"/>
    <mergeCell ref="A142:B142"/>
    <mergeCell ref="A223:B223"/>
    <mergeCell ref="A228:B228"/>
    <mergeCell ref="A102:B102"/>
    <mergeCell ref="A111:B111"/>
    <mergeCell ref="A118:B118"/>
    <mergeCell ref="A25:B25"/>
    <mergeCell ref="A167:B167"/>
    <mergeCell ref="A175:B175"/>
    <mergeCell ref="A183:B183"/>
    <mergeCell ref="A260:B260"/>
    <mergeCell ref="A268:B268"/>
    <mergeCell ref="A276:B276"/>
    <mergeCell ref="A285:B285"/>
    <mergeCell ref="A247:B247"/>
    <mergeCell ref="A252:B252"/>
    <mergeCell ref="A475:B475"/>
    <mergeCell ref="A385:B385"/>
    <mergeCell ref="A409:B409"/>
    <mergeCell ref="A417:B417"/>
    <mergeCell ref="A425:B425"/>
    <mergeCell ref="A433:B433"/>
    <mergeCell ref="A441:B441"/>
    <mergeCell ref="A449:B449"/>
    <mergeCell ref="A450:B450"/>
    <mergeCell ref="A455:B455"/>
    <mergeCell ref="A461:B461"/>
    <mergeCell ref="A473:B473"/>
    <mergeCell ref="A474:B474"/>
    <mergeCell ref="A393:B393"/>
    <mergeCell ref="A401:B401"/>
    <mergeCell ref="A191:B191"/>
    <mergeCell ref="A198:B198"/>
    <mergeCell ref="A206:B206"/>
    <mergeCell ref="A214:B214"/>
    <mergeCell ref="A222:B222"/>
    <mergeCell ref="A344:B344"/>
    <mergeCell ref="A352:B352"/>
    <mergeCell ref="A360:B360"/>
    <mergeCell ref="A368:B368"/>
    <mergeCell ref="A377:B377"/>
    <mergeCell ref="A294:B294"/>
    <mergeCell ref="A303:B303"/>
    <mergeCell ref="A313:B313"/>
    <mergeCell ref="A324:B324"/>
    <mergeCell ref="A336:B336"/>
  </mergeCells>
  <phoneticPr fontId="2" type="noConversion"/>
  <printOptions horizontalCentered="1"/>
  <pageMargins left="0" right="0" top="0.5" bottom="0.5" header="0.5" footer="0.5"/>
  <pageSetup scale="54" fitToHeight="13" orientation="landscape" r:id="rId1"/>
  <headerFooter alignWithMargins="0"/>
  <rowBreaks count="1" manualBreakCount="1">
    <brk id="2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 &amp; Cert For Payment</vt:lpstr>
      <vt:lpstr>Schedule of Values</vt:lpstr>
      <vt:lpstr>'App &amp; Cert For Payment'!Print_Area</vt:lpstr>
      <vt:lpstr>'Schedule of Values'!Print_Titles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aschaller</dc:creator>
  <cp:lastModifiedBy>Cindy Menke</cp:lastModifiedBy>
  <cp:lastPrinted>2011-10-08T16:52:09Z</cp:lastPrinted>
  <dcterms:created xsi:type="dcterms:W3CDTF">2000-03-16T19:09:41Z</dcterms:created>
  <dcterms:modified xsi:type="dcterms:W3CDTF">2019-10-24T13:05:57Z</dcterms:modified>
</cp:coreProperties>
</file>