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c76e40f64ad7c5/Documents/Grays Woods PTO/"/>
    </mc:Choice>
  </mc:AlternateContent>
  <xr:revisionPtr revIDLastSave="1" documentId="8_{7A0375F9-131D-4A5C-A840-BE22271AC89D}" xr6:coauthVersionLast="47" xr6:coauthVersionMax="47" xr10:uidLastSave="{83996E3B-7A36-4142-B2A5-FACD8AE9688F}"/>
  <bookViews>
    <workbookView xWindow="28680" yWindow="-120" windowWidth="29040" windowHeight="15720" xr2:uid="{BC396F25-86A0-4ED9-AF10-E10B7E4899A2}"/>
  </bookViews>
  <sheets>
    <sheet name="Budget Overview" sheetId="1" r:id="rId1"/>
    <sheet name="2022 - 2023 Budget Register" sheetId="2" r:id="rId2"/>
  </sheets>
  <definedNames>
    <definedName name="_xlnm._FilterDatabase" localSheetId="1" hidden="1">'2022 - 2023 Budget Register'!$A$1:$I$1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" l="1"/>
  <c r="D53" i="1"/>
  <c r="D35" i="1"/>
  <c r="B50" i="1"/>
  <c r="B53" i="1" s="1"/>
  <c r="B35" i="1"/>
  <c r="C8" i="1"/>
  <c r="C46" i="1"/>
  <c r="C53" i="1" s="1"/>
  <c r="C35" i="1" l="1"/>
</calcChain>
</file>

<file path=xl/sharedStrings.xml><?xml version="1.0" encoding="utf-8"?>
<sst xmlns="http://schemas.openxmlformats.org/spreadsheetml/2006/main" count="122" uniqueCount="93">
  <si>
    <t>Grays Woods Elementary School PTO</t>
  </si>
  <si>
    <t>Current Account Balance</t>
  </si>
  <si>
    <t>Expenses</t>
  </si>
  <si>
    <t>Projected</t>
  </si>
  <si>
    <t>Actual YTD</t>
  </si>
  <si>
    <t>Income</t>
  </si>
  <si>
    <t>School Supplies</t>
  </si>
  <si>
    <t>PTO Expenses</t>
  </si>
  <si>
    <t>Teacher Appreciation Week Donations</t>
  </si>
  <si>
    <t>Kindergarten Camp Supplies</t>
  </si>
  <si>
    <t>Restaurant Fundraisers</t>
  </si>
  <si>
    <t>Amazon Smile</t>
  </si>
  <si>
    <t>Spirit Wear Purchases</t>
  </si>
  <si>
    <t>Wolf Pack Challenge Run</t>
  </si>
  <si>
    <t>Printing</t>
  </si>
  <si>
    <t>Family Donations (General)</t>
  </si>
  <si>
    <t>Yearbook Expenses (Recognition Ad Printing)</t>
  </si>
  <si>
    <t>Box Tops</t>
  </si>
  <si>
    <t>Directory Solutions (Online Directory)</t>
  </si>
  <si>
    <t>Fun Fair</t>
  </si>
  <si>
    <t>Yearbook Income (Recognition Ads)</t>
  </si>
  <si>
    <t>Fun Fair Expenses</t>
  </si>
  <si>
    <t>Spiritwear Sales</t>
  </si>
  <si>
    <t>Marianna's Fundraiser</t>
  </si>
  <si>
    <t>Challenge Run Expenses</t>
  </si>
  <si>
    <t>Projected Budgeted Expenses Total</t>
  </si>
  <si>
    <t>Projected Budgeted Income Total</t>
  </si>
  <si>
    <t>REAL FEEL ACCOUNT BALANCE*</t>
  </si>
  <si>
    <t>* Real Feel Account Balance represents PTO balance once all checks are cashed or convert from pending to actual.</t>
  </si>
  <si>
    <t>2022/2023 Annual PTO Budget (Runs 8/1/2022 - 7/31/2023)</t>
  </si>
  <si>
    <t>Teacher Grants</t>
  </si>
  <si>
    <t>Challenge Run Prize for hitting fundraising goal</t>
  </si>
  <si>
    <t>Bowling/Skating Party for Coast to Coast</t>
  </si>
  <si>
    <t>Summer Pool Party</t>
  </si>
  <si>
    <t>Endowment Fund Annual Distribution</t>
  </si>
  <si>
    <t>Field Day</t>
  </si>
  <si>
    <t>Field Trips</t>
  </si>
  <si>
    <t>Summer Library</t>
  </si>
  <si>
    <t>Choir Accompaniest</t>
  </si>
  <si>
    <t>Fifth Grade End of Year Celebration AND Memory Books</t>
  </si>
  <si>
    <t>Teacher Requests (includes steam fair, movie night,  holiday sing, , chess club etc.)</t>
  </si>
  <si>
    <t>TBD</t>
  </si>
  <si>
    <t>20th Anniversary Fundraiser</t>
  </si>
  <si>
    <t>PROJECTED End of Year Account Balance as of 7.31.2023</t>
  </si>
  <si>
    <t>Jackie Lintal</t>
  </si>
  <si>
    <t>Kindergarten Camp Snacks</t>
  </si>
  <si>
    <t>Panera Bread</t>
  </si>
  <si>
    <t>Breakfast for Staff First Day Back</t>
  </si>
  <si>
    <t>Paypal Transfer for Spiritwear Sales</t>
  </si>
  <si>
    <t>Spiritwear</t>
  </si>
  <si>
    <t>Cash/Checks for Spiritwear Sales</t>
  </si>
  <si>
    <t>Check from Panera, LLC.</t>
  </si>
  <si>
    <t>Restaurant Night - Panera</t>
  </si>
  <si>
    <t>Restaurant Night</t>
  </si>
  <si>
    <t>Square Reader Transfer for Spiritwear Sales (occured 8.11.22)</t>
  </si>
  <si>
    <t>Josten's, Inc.</t>
  </si>
  <si>
    <t>Yearbook</t>
  </si>
  <si>
    <t>Yearbooks - Cash/Checks</t>
  </si>
  <si>
    <t>Yearbook Sales</t>
  </si>
  <si>
    <t>Spiritwear - Cash/Checks</t>
  </si>
  <si>
    <t>School Specialty</t>
  </si>
  <si>
    <t>Spiritwear - Paypal Transfer</t>
  </si>
  <si>
    <t>Spiritwear - Square Transfer</t>
  </si>
  <si>
    <t>Line Item</t>
  </si>
  <si>
    <t>Date</t>
  </si>
  <si>
    <t>Expense</t>
  </si>
  <si>
    <t>Check No.</t>
  </si>
  <si>
    <t>"REAL FEEL" Balance</t>
  </si>
  <si>
    <t>For</t>
  </si>
  <si>
    <t>To/From</t>
  </si>
  <si>
    <t>Budget Category</t>
  </si>
  <si>
    <t>Kindergarten Camp</t>
  </si>
  <si>
    <t>Teacher Request</t>
  </si>
  <si>
    <t>Mulch &amp; Mum Fundraiser</t>
  </si>
  <si>
    <t>Garden Project Money Transfer from Mulch &amp; Mum Fundraiser</t>
  </si>
  <si>
    <t>Teacher Appreciation Weeks</t>
  </si>
  <si>
    <t>VIP Party - MLK Plaza</t>
  </si>
  <si>
    <t>Visiting Author #1 - Keith Harring</t>
  </si>
  <si>
    <t>Visiting Author #2 - Rebecca Hirsch in February 2023</t>
  </si>
  <si>
    <t>The Variety Show (Talent Show)</t>
  </si>
  <si>
    <t xml:space="preserve">20th Anniversary T Shirts </t>
  </si>
  <si>
    <t>20th Anniversary Miscellaneous - Events, Décor, Food etc.</t>
  </si>
  <si>
    <t>Grilled Stickies Fundraiser</t>
  </si>
  <si>
    <t>Corporate Sponsorships for Fun Fair</t>
  </si>
  <si>
    <t>Kristie Patterson</t>
  </si>
  <si>
    <t>Reimbursement for School Supplies</t>
  </si>
  <si>
    <t>20th Anniversary T-Shirts</t>
  </si>
  <si>
    <t>20th Anniversary</t>
  </si>
  <si>
    <t>Membership Toolkit Inc.</t>
  </si>
  <si>
    <t>GW online school directory</t>
  </si>
  <si>
    <t>General Mills</t>
  </si>
  <si>
    <t>Box Tops for Education</t>
  </si>
  <si>
    <t>BUDGET - APPROVED AT GENERAL MEETING ON 9.7.2022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</si>
</sst>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9" xfId="1" applyFont="1" applyBorder="1"/>
    <xf numFmtId="0" fontId="2" fillId="3" borderId="4" xfId="0" applyFont="1" applyFill="1" applyBorder="1"/>
    <xf numFmtId="44" fontId="2" fillId="3" borderId="5" xfId="0" applyNumberFormat="1" applyFont="1" applyFill="1" applyBorder="1"/>
    <xf numFmtId="44" fontId="2" fillId="0" borderId="0" xfId="0" applyNumberFormat="1" applyFont="1"/>
    <xf numFmtId="44" fontId="2" fillId="2" borderId="1" xfId="1" applyFont="1" applyFill="1" applyBorder="1"/>
    <xf numFmtId="44" fontId="2" fillId="2" borderId="3" xfId="1" applyFont="1" applyFill="1" applyBorder="1"/>
    <xf numFmtId="0" fontId="0" fillId="4" borderId="0" xfId="0" applyFill="1"/>
    <xf numFmtId="44" fontId="2" fillId="2" borderId="4" xfId="1" applyFont="1" applyFill="1" applyBorder="1"/>
    <xf numFmtId="44" fontId="2" fillId="2" borderId="5" xfId="1" applyFont="1" applyFill="1" applyBorder="1"/>
    <xf numFmtId="0" fontId="7" fillId="0" borderId="0" xfId="0" applyFont="1"/>
    <xf numFmtId="0" fontId="9" fillId="0" borderId="11" xfId="0" applyFont="1" applyBorder="1" applyAlignment="1">
      <alignment horizontal="right" wrapText="1"/>
    </xf>
    <xf numFmtId="14" fontId="9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8" fontId="9" fillId="0" borderId="11" xfId="0" applyNumberFormat="1" applyFont="1" applyBorder="1" applyAlignment="1">
      <alignment horizontal="right" wrapText="1"/>
    </xf>
    <xf numFmtId="0" fontId="9" fillId="0" borderId="11" xfId="0" applyFont="1" applyBorder="1" applyAlignment="1">
      <alignment wrapText="1"/>
    </xf>
    <xf numFmtId="0" fontId="10" fillId="2" borderId="0" xfId="0" applyFont="1" applyFill="1"/>
    <xf numFmtId="0" fontId="2" fillId="2" borderId="6" xfId="0" applyFont="1" applyFill="1" applyBorder="1"/>
    <xf numFmtId="44" fontId="0" fillId="2" borderId="8" xfId="0" applyNumberFormat="1" applyFill="1" applyBorder="1"/>
    <xf numFmtId="44" fontId="0" fillId="4" borderId="9" xfId="1" applyFont="1" applyFill="1" applyBorder="1"/>
    <xf numFmtId="0" fontId="4" fillId="0" borderId="4" xfId="0" applyFont="1" applyBorder="1"/>
    <xf numFmtId="0" fontId="4" fillId="0" borderId="0" xfId="0" applyFont="1" applyBorder="1"/>
    <xf numFmtId="0" fontId="0" fillId="0" borderId="12" xfId="0" applyBorder="1"/>
    <xf numFmtId="44" fontId="8" fillId="0" borderId="13" xfId="1" applyFont="1" applyBorder="1"/>
    <xf numFmtId="0" fontId="0" fillId="4" borderId="12" xfId="0" applyFill="1" applyBorder="1"/>
    <xf numFmtId="44" fontId="8" fillId="4" borderId="13" xfId="1" applyFont="1" applyFill="1" applyBorder="1"/>
    <xf numFmtId="0" fontId="2" fillId="2" borderId="14" xfId="0" applyFont="1" applyFill="1" applyBorder="1"/>
    <xf numFmtId="44" fontId="2" fillId="2" borderId="15" xfId="0" applyNumberFormat="1" applyFont="1" applyFill="1" applyBorder="1"/>
    <xf numFmtId="44" fontId="2" fillId="2" borderId="16" xfId="0" applyNumberFormat="1" applyFont="1" applyFill="1" applyBorder="1"/>
    <xf numFmtId="0" fontId="6" fillId="0" borderId="0" xfId="0" applyFont="1" applyBorder="1" applyAlignment="1"/>
    <xf numFmtId="15" fontId="6" fillId="0" borderId="0" xfId="0" applyNumberFormat="1" applyFont="1" applyBorder="1" applyAlignment="1"/>
    <xf numFmtId="0" fontId="4" fillId="2" borderId="4" xfId="0" applyFont="1" applyFill="1" applyBorder="1"/>
    <xf numFmtId="44" fontId="4" fillId="2" borderId="0" xfId="1" applyFont="1" applyFill="1" applyBorder="1"/>
    <xf numFmtId="0" fontId="2" fillId="0" borderId="0" xfId="0" applyFont="1" applyFill="1" applyBorder="1"/>
    <xf numFmtId="44" fontId="2" fillId="0" borderId="0" xfId="0" applyNumberFormat="1" applyFont="1" applyFill="1" applyBorder="1"/>
    <xf numFmtId="44" fontId="0" fillId="0" borderId="13" xfId="1" applyFont="1" applyBorder="1"/>
    <xf numFmtId="14" fontId="0" fillId="0" borderId="13" xfId="1" applyNumberFormat="1" applyFont="1" applyBorder="1"/>
    <xf numFmtId="44" fontId="2" fillId="2" borderId="16" xfId="1" applyFont="1" applyFill="1" applyBorder="1"/>
    <xf numFmtId="0" fontId="4" fillId="2" borderId="0" xfId="0" applyFont="1" applyFill="1" applyBorder="1"/>
    <xf numFmtId="0" fontId="0" fillId="0" borderId="17" xfId="0" applyBorder="1"/>
    <xf numFmtId="44" fontId="0" fillId="0" borderId="10" xfId="1" applyFont="1" applyBorder="1"/>
    <xf numFmtId="44" fontId="8" fillId="0" borderId="18" xfId="1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1" fillId="0" borderId="0" xfId="0" applyFont="1"/>
    <xf numFmtId="0" fontId="0" fillId="0" borderId="22" xfId="0" applyBorder="1"/>
    <xf numFmtId="44" fontId="0" fillId="0" borderId="23" xfId="1" applyFont="1" applyBorder="1"/>
    <xf numFmtId="44" fontId="8" fillId="0" borderId="24" xfId="1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DC64-D10F-45DD-ADBC-5E01A41BF97D}">
  <sheetPr>
    <pageSetUpPr fitToPage="1"/>
  </sheetPr>
  <dimension ref="A1:AB58"/>
  <sheetViews>
    <sheetView tabSelected="1" topLeftCell="A26" workbookViewId="0">
      <selection activeCell="F50" sqref="F50"/>
    </sheetView>
  </sheetViews>
  <sheetFormatPr defaultRowHeight="15" x14ac:dyDescent="0.25"/>
  <cols>
    <col min="1" max="1" width="73.42578125" customWidth="1"/>
    <col min="2" max="2" width="12.140625" bestFit="1" customWidth="1"/>
    <col min="3" max="4" width="11.5703125" bestFit="1" customWidth="1"/>
    <col min="5" max="5" width="43.5703125" customWidth="1"/>
    <col min="6" max="6" width="20.140625" customWidth="1"/>
    <col min="7" max="7" width="11.5703125" bestFit="1" customWidth="1"/>
  </cols>
  <sheetData>
    <row r="1" spans="1:28" ht="23.25" x14ac:dyDescent="0.35">
      <c r="A1" s="50" t="s">
        <v>0</v>
      </c>
      <c r="B1" s="51"/>
      <c r="C1" s="52"/>
    </row>
    <row r="2" spans="1:28" x14ac:dyDescent="0.25">
      <c r="A2" s="53" t="s">
        <v>92</v>
      </c>
      <c r="B2" s="54"/>
      <c r="C2" s="55"/>
    </row>
    <row r="3" spans="1:28" ht="21.75" thickBot="1" x14ac:dyDescent="0.4">
      <c r="A3" s="56" t="s">
        <v>29</v>
      </c>
      <c r="B3" s="57"/>
      <c r="C3" s="58"/>
    </row>
    <row r="4" spans="1:28" ht="18.75" x14ac:dyDescent="0.3">
      <c r="A4" s="30"/>
      <c r="B4" s="29"/>
      <c r="C4" s="29"/>
    </row>
    <row r="5" spans="1:28" x14ac:dyDescent="0.25">
      <c r="A5" s="31" t="s">
        <v>1</v>
      </c>
      <c r="B5" s="32">
        <v>28562.83</v>
      </c>
      <c r="C5" s="38"/>
    </row>
    <row r="6" spans="1:28" ht="15.75" thickBot="1" x14ac:dyDescent="0.3">
      <c r="A6" s="20"/>
      <c r="B6" s="21"/>
      <c r="C6" s="21"/>
    </row>
    <row r="7" spans="1:28" ht="15.75" thickBot="1" x14ac:dyDescent="0.3">
      <c r="A7" s="42" t="s">
        <v>2</v>
      </c>
      <c r="B7" s="43" t="s">
        <v>3</v>
      </c>
      <c r="C7" s="44" t="s">
        <v>4</v>
      </c>
    </row>
    <row r="8" spans="1:28" x14ac:dyDescent="0.25">
      <c r="A8" s="39" t="s">
        <v>6</v>
      </c>
      <c r="B8" s="40">
        <v>5253</v>
      </c>
      <c r="C8" s="41">
        <f>2240.88+3011.73</f>
        <v>5252.6100000000006</v>
      </c>
      <c r="E8" s="45"/>
    </row>
    <row r="9" spans="1:28" x14ac:dyDescent="0.25">
      <c r="A9" s="22" t="s">
        <v>7</v>
      </c>
      <c r="B9" s="1">
        <v>1000</v>
      </c>
      <c r="C9" s="23"/>
      <c r="E9" s="45"/>
    </row>
    <row r="10" spans="1:28" x14ac:dyDescent="0.25">
      <c r="A10" s="22" t="s">
        <v>9</v>
      </c>
      <c r="B10" s="1">
        <v>70</v>
      </c>
      <c r="C10" s="23">
        <v>66.180000000000007</v>
      </c>
      <c r="E10" s="45"/>
    </row>
    <row r="11" spans="1:28" x14ac:dyDescent="0.25">
      <c r="A11" s="22" t="s">
        <v>75</v>
      </c>
      <c r="B11" s="1">
        <v>1250</v>
      </c>
      <c r="C11" s="23"/>
      <c r="E11" s="45"/>
    </row>
    <row r="12" spans="1:28" s="7" customFormat="1" x14ac:dyDescent="0.25">
      <c r="A12" s="24" t="s">
        <v>40</v>
      </c>
      <c r="B12" s="19">
        <v>750</v>
      </c>
      <c r="C12" s="25">
        <v>267.75</v>
      </c>
      <c r="D12"/>
      <c r="E12" s="4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x14ac:dyDescent="0.25">
      <c r="A13" s="22" t="s">
        <v>12</v>
      </c>
      <c r="B13" s="1">
        <v>625</v>
      </c>
      <c r="C13" s="23"/>
      <c r="E13" s="45"/>
    </row>
    <row r="14" spans="1:28" x14ac:dyDescent="0.25">
      <c r="A14" s="22" t="s">
        <v>14</v>
      </c>
      <c r="B14" s="1">
        <v>500</v>
      </c>
      <c r="C14" s="23"/>
      <c r="E14" s="45"/>
    </row>
    <row r="15" spans="1:28" x14ac:dyDescent="0.25">
      <c r="A15" s="22" t="s">
        <v>16</v>
      </c>
      <c r="B15" s="1">
        <v>1500</v>
      </c>
      <c r="C15" s="23">
        <v>868.55</v>
      </c>
      <c r="E15" s="45"/>
    </row>
    <row r="16" spans="1:28" x14ac:dyDescent="0.25">
      <c r="A16" s="22" t="s">
        <v>18</v>
      </c>
      <c r="B16" s="1">
        <v>450</v>
      </c>
      <c r="C16" s="23">
        <v>450</v>
      </c>
      <c r="E16" s="45"/>
    </row>
    <row r="17" spans="1:5" x14ac:dyDescent="0.25">
      <c r="A17" s="22" t="s">
        <v>39</v>
      </c>
      <c r="B17" s="1">
        <v>750</v>
      </c>
      <c r="C17" s="23"/>
      <c r="E17" s="45"/>
    </row>
    <row r="18" spans="1:5" x14ac:dyDescent="0.25">
      <c r="A18" s="22" t="s">
        <v>21</v>
      </c>
      <c r="B18" s="1">
        <v>1000</v>
      </c>
      <c r="C18" s="23"/>
      <c r="E18" s="45"/>
    </row>
    <row r="19" spans="1:5" x14ac:dyDescent="0.25">
      <c r="A19" s="22" t="s">
        <v>24</v>
      </c>
      <c r="B19" s="1">
        <v>750</v>
      </c>
      <c r="C19" s="23"/>
      <c r="E19" s="45"/>
    </row>
    <row r="20" spans="1:5" x14ac:dyDescent="0.25">
      <c r="A20" s="22" t="s">
        <v>36</v>
      </c>
      <c r="B20" s="1">
        <v>13000</v>
      </c>
      <c r="C20" s="23"/>
      <c r="E20" s="45"/>
    </row>
    <row r="21" spans="1:5" x14ac:dyDescent="0.25">
      <c r="A21" s="22" t="s">
        <v>31</v>
      </c>
      <c r="B21" s="1">
        <v>750</v>
      </c>
      <c r="C21" s="23"/>
      <c r="E21" s="45"/>
    </row>
    <row r="22" spans="1:5" x14ac:dyDescent="0.25">
      <c r="A22" s="22" t="s">
        <v>76</v>
      </c>
      <c r="B22" s="1">
        <v>500</v>
      </c>
      <c r="C22" s="23"/>
      <c r="E22" s="45"/>
    </row>
    <row r="23" spans="1:5" x14ac:dyDescent="0.25">
      <c r="A23" s="22" t="s">
        <v>77</v>
      </c>
      <c r="B23" s="1">
        <v>1750</v>
      </c>
      <c r="C23" s="23"/>
      <c r="E23" s="45"/>
    </row>
    <row r="24" spans="1:5" x14ac:dyDescent="0.25">
      <c r="A24" s="22" t="s">
        <v>78</v>
      </c>
      <c r="B24" s="1">
        <v>1200</v>
      </c>
      <c r="C24" s="23"/>
      <c r="E24" s="45"/>
    </row>
    <row r="25" spans="1:5" x14ac:dyDescent="0.25">
      <c r="A25" s="22" t="s">
        <v>30</v>
      </c>
      <c r="B25" s="1">
        <v>250</v>
      </c>
      <c r="C25" s="23"/>
      <c r="E25" s="45"/>
    </row>
    <row r="26" spans="1:5" x14ac:dyDescent="0.25">
      <c r="A26" s="22" t="s">
        <v>74</v>
      </c>
      <c r="B26" s="1">
        <v>3200</v>
      </c>
      <c r="C26" s="23"/>
      <c r="E26" s="45"/>
    </row>
    <row r="27" spans="1:5" x14ac:dyDescent="0.25">
      <c r="A27" s="22" t="s">
        <v>79</v>
      </c>
      <c r="B27" s="1">
        <v>250</v>
      </c>
      <c r="C27" s="23"/>
      <c r="E27" s="45"/>
    </row>
    <row r="28" spans="1:5" x14ac:dyDescent="0.25">
      <c r="A28" s="22" t="s">
        <v>32</v>
      </c>
      <c r="B28" s="1">
        <v>300</v>
      </c>
      <c r="C28" s="23"/>
      <c r="E28" s="45"/>
    </row>
    <row r="29" spans="1:5" x14ac:dyDescent="0.25">
      <c r="A29" s="22" t="s">
        <v>33</v>
      </c>
      <c r="B29" s="1">
        <v>370</v>
      </c>
      <c r="C29" s="23"/>
      <c r="E29" s="45"/>
    </row>
    <row r="30" spans="1:5" x14ac:dyDescent="0.25">
      <c r="A30" s="22" t="s">
        <v>35</v>
      </c>
      <c r="B30" s="1">
        <v>500</v>
      </c>
      <c r="C30" s="23"/>
      <c r="E30" s="45"/>
    </row>
    <row r="31" spans="1:5" x14ac:dyDescent="0.25">
      <c r="A31" s="22" t="s">
        <v>37</v>
      </c>
      <c r="B31" s="1">
        <v>1500</v>
      </c>
      <c r="C31" s="23"/>
      <c r="E31" s="45"/>
    </row>
    <row r="32" spans="1:5" x14ac:dyDescent="0.25">
      <c r="A32" s="22" t="s">
        <v>38</v>
      </c>
      <c r="B32" s="1">
        <v>100</v>
      </c>
      <c r="C32" s="23"/>
      <c r="E32" s="45"/>
    </row>
    <row r="33" spans="1:5" x14ac:dyDescent="0.25">
      <c r="A33" s="22" t="s">
        <v>80</v>
      </c>
      <c r="B33" s="1">
        <v>2856</v>
      </c>
      <c r="C33" s="23">
        <v>1713.6</v>
      </c>
      <c r="E33" s="45"/>
    </row>
    <row r="34" spans="1:5" x14ac:dyDescent="0.25">
      <c r="A34" s="46" t="s">
        <v>81</v>
      </c>
      <c r="B34" s="47">
        <v>561</v>
      </c>
      <c r="C34" s="48"/>
      <c r="E34" s="49"/>
    </row>
    <row r="35" spans="1:5" ht="15.75" thickBot="1" x14ac:dyDescent="0.3">
      <c r="A35" s="26" t="s">
        <v>25</v>
      </c>
      <c r="B35" s="27">
        <f>SUM(B8:B34)</f>
        <v>40985</v>
      </c>
      <c r="C35" s="28">
        <f>SUM(C8:C21)</f>
        <v>6905.0900000000011</v>
      </c>
      <c r="D35" s="59">
        <f>B35-C35</f>
        <v>34079.909999999996</v>
      </c>
    </row>
    <row r="36" spans="1:5" ht="15.75" thickBot="1" x14ac:dyDescent="0.3">
      <c r="A36" s="33"/>
      <c r="B36" s="34"/>
      <c r="C36" s="34"/>
    </row>
    <row r="37" spans="1:5" ht="15.75" thickBot="1" x14ac:dyDescent="0.3">
      <c r="A37" s="42" t="s">
        <v>5</v>
      </c>
      <c r="B37" s="43" t="s">
        <v>3</v>
      </c>
      <c r="C37" s="44" t="s">
        <v>4</v>
      </c>
    </row>
    <row r="38" spans="1:5" x14ac:dyDescent="0.25">
      <c r="A38" s="22" t="s">
        <v>8</v>
      </c>
      <c r="B38" s="1">
        <v>1000</v>
      </c>
      <c r="C38" s="35"/>
    </row>
    <row r="39" spans="1:5" x14ac:dyDescent="0.25">
      <c r="A39" s="22" t="s">
        <v>10</v>
      </c>
      <c r="B39" s="1">
        <v>2500</v>
      </c>
      <c r="C39" s="35">
        <v>104.4</v>
      </c>
    </row>
    <row r="40" spans="1:5" x14ac:dyDescent="0.25">
      <c r="A40" s="22" t="s">
        <v>11</v>
      </c>
      <c r="B40" s="1">
        <v>250</v>
      </c>
      <c r="C40" s="35"/>
    </row>
    <row r="41" spans="1:5" x14ac:dyDescent="0.25">
      <c r="A41" s="22" t="s">
        <v>13</v>
      </c>
      <c r="B41" s="1">
        <v>20000</v>
      </c>
      <c r="C41" s="35"/>
    </row>
    <row r="42" spans="1:5" x14ac:dyDescent="0.25">
      <c r="A42" s="22" t="s">
        <v>15</v>
      </c>
      <c r="B42" s="1">
        <v>250</v>
      </c>
      <c r="C42" s="35"/>
    </row>
    <row r="43" spans="1:5" x14ac:dyDescent="0.25">
      <c r="A43" s="22" t="s">
        <v>17</v>
      </c>
      <c r="B43" s="1">
        <v>100</v>
      </c>
      <c r="C43" s="35">
        <v>51.9</v>
      </c>
    </row>
    <row r="44" spans="1:5" x14ac:dyDescent="0.25">
      <c r="A44" s="22" t="s">
        <v>19</v>
      </c>
      <c r="B44" s="1">
        <v>5000</v>
      </c>
      <c r="C44" s="35"/>
    </row>
    <row r="45" spans="1:5" x14ac:dyDescent="0.25">
      <c r="A45" s="22" t="s">
        <v>20</v>
      </c>
      <c r="B45" s="1">
        <v>750</v>
      </c>
      <c r="C45" s="35"/>
    </row>
    <row r="46" spans="1:5" x14ac:dyDescent="0.25">
      <c r="A46" s="22" t="s">
        <v>22</v>
      </c>
      <c r="B46" s="1">
        <v>2000</v>
      </c>
      <c r="C46" s="35">
        <f>168.27+75+150.37+265+14.08+4.77</f>
        <v>677.49</v>
      </c>
    </row>
    <row r="47" spans="1:5" x14ac:dyDescent="0.25">
      <c r="A47" s="22" t="s">
        <v>23</v>
      </c>
      <c r="B47" s="1">
        <v>2650</v>
      </c>
      <c r="C47" s="35"/>
    </row>
    <row r="48" spans="1:5" x14ac:dyDescent="0.25">
      <c r="A48" s="22" t="s">
        <v>83</v>
      </c>
      <c r="B48" s="1">
        <v>250</v>
      </c>
      <c r="C48" s="35"/>
    </row>
    <row r="49" spans="1:4" x14ac:dyDescent="0.25">
      <c r="A49" s="22" t="s">
        <v>73</v>
      </c>
      <c r="B49" s="1">
        <v>3200</v>
      </c>
      <c r="C49" s="35"/>
    </row>
    <row r="50" spans="1:4" x14ac:dyDescent="0.25">
      <c r="A50" s="22" t="s">
        <v>34</v>
      </c>
      <c r="B50" s="1">
        <f>0.045*23000</f>
        <v>1035</v>
      </c>
      <c r="C50" s="35"/>
    </row>
    <row r="51" spans="1:4" x14ac:dyDescent="0.25">
      <c r="A51" s="22" t="s">
        <v>82</v>
      </c>
      <c r="B51" s="1">
        <v>2000</v>
      </c>
      <c r="C51" s="35"/>
    </row>
    <row r="52" spans="1:4" x14ac:dyDescent="0.25">
      <c r="A52" s="22" t="s">
        <v>42</v>
      </c>
      <c r="B52" s="1" t="s">
        <v>41</v>
      </c>
      <c r="C52" s="36"/>
    </row>
    <row r="53" spans="1:4" ht="15.75" thickBot="1" x14ac:dyDescent="0.3">
      <c r="A53" s="26" t="s">
        <v>26</v>
      </c>
      <c r="B53" s="27">
        <f>SUM(B38:B52)</f>
        <v>40985</v>
      </c>
      <c r="C53" s="37">
        <f>SUM(C38:C50)</f>
        <v>833.79</v>
      </c>
      <c r="D53" s="59">
        <f>B53-C53</f>
        <v>40151.21</v>
      </c>
    </row>
    <row r="54" spans="1:4" ht="15.75" thickBot="1" x14ac:dyDescent="0.3">
      <c r="A54" s="2"/>
      <c r="B54" s="3"/>
      <c r="C54" s="4"/>
    </row>
    <row r="55" spans="1:4" x14ac:dyDescent="0.25">
      <c r="A55" s="5" t="s">
        <v>1</v>
      </c>
      <c r="B55" s="6">
        <v>26836.61</v>
      </c>
      <c r="C55" s="4"/>
    </row>
    <row r="56" spans="1:4" x14ac:dyDescent="0.25">
      <c r="A56" s="8" t="s">
        <v>27</v>
      </c>
      <c r="B56" s="9">
        <v>19929.689999999999</v>
      </c>
    </row>
    <row r="57" spans="1:4" ht="15.75" thickBot="1" x14ac:dyDescent="0.3">
      <c r="A57" s="17" t="s">
        <v>43</v>
      </c>
      <c r="B57" s="18">
        <f>B56+D53-D35</f>
        <v>26000.989999999998</v>
      </c>
    </row>
    <row r="58" spans="1:4" x14ac:dyDescent="0.25">
      <c r="A58" s="10" t="s">
        <v>28</v>
      </c>
    </row>
  </sheetData>
  <mergeCells count="3">
    <mergeCell ref="A1:C1"/>
    <mergeCell ref="A2:C2"/>
    <mergeCell ref="A3:C3"/>
  </mergeCells>
  <printOptions horizontalCentered="1"/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07CB-C5B7-4EEE-B654-E6BAB162497C}">
  <dimension ref="A1:I19"/>
  <sheetViews>
    <sheetView workbookViewId="0">
      <selection activeCell="D22" sqref="D22"/>
    </sheetView>
  </sheetViews>
  <sheetFormatPr defaultRowHeight="15" x14ac:dyDescent="0.25"/>
  <cols>
    <col min="1" max="1" width="19.42578125" customWidth="1"/>
    <col min="2" max="2" width="20.5703125" customWidth="1"/>
    <col min="3" max="3" width="19.7109375" customWidth="1"/>
    <col min="4" max="4" width="16.5703125" customWidth="1"/>
    <col min="5" max="5" width="19.28515625" customWidth="1"/>
    <col min="6" max="6" width="31.7109375" customWidth="1"/>
    <col min="7" max="7" width="36.5703125" customWidth="1"/>
    <col min="8" max="8" width="51.42578125" customWidth="1"/>
    <col min="9" max="9" width="37.5703125" customWidth="1"/>
  </cols>
  <sheetData>
    <row r="1" spans="1:9" s="16" customFormat="1" ht="19.5" thickBot="1" x14ac:dyDescent="0.35">
      <c r="A1" s="16" t="s">
        <v>63</v>
      </c>
      <c r="B1" s="16" t="s">
        <v>64</v>
      </c>
      <c r="C1" s="16" t="s">
        <v>5</v>
      </c>
      <c r="D1" s="16" t="s">
        <v>65</v>
      </c>
      <c r="E1" s="16" t="s">
        <v>66</v>
      </c>
      <c r="F1" s="16" t="s">
        <v>67</v>
      </c>
      <c r="G1" s="16" t="s">
        <v>69</v>
      </c>
      <c r="H1" s="16" t="s">
        <v>68</v>
      </c>
      <c r="I1" s="16" t="s">
        <v>70</v>
      </c>
    </row>
    <row r="2" spans="1:9" ht="19.5" thickBot="1" x14ac:dyDescent="0.35">
      <c r="A2" s="11">
        <v>693</v>
      </c>
      <c r="B2" s="12">
        <v>44771</v>
      </c>
      <c r="C2" s="13"/>
      <c r="D2" s="14">
        <v>66.180000000000007</v>
      </c>
      <c r="E2" s="11">
        <v>2872</v>
      </c>
      <c r="F2" s="14">
        <v>27241.41</v>
      </c>
      <c r="G2" s="15" t="s">
        <v>44</v>
      </c>
      <c r="H2" s="15" t="s">
        <v>45</v>
      </c>
      <c r="I2" s="15" t="s">
        <v>71</v>
      </c>
    </row>
    <row r="3" spans="1:9" ht="19.5" thickBot="1" x14ac:dyDescent="0.35">
      <c r="A3" s="11">
        <v>694</v>
      </c>
      <c r="B3" s="12">
        <v>44789</v>
      </c>
      <c r="C3" s="13"/>
      <c r="D3" s="14">
        <v>267.75</v>
      </c>
      <c r="E3" s="13"/>
      <c r="F3" s="14">
        <v>26973.66</v>
      </c>
      <c r="G3" s="15" t="s">
        <v>46</v>
      </c>
      <c r="H3" s="15" t="s">
        <v>47</v>
      </c>
      <c r="I3" s="15" t="s">
        <v>72</v>
      </c>
    </row>
    <row r="4" spans="1:9" ht="38.25" thickBot="1" x14ac:dyDescent="0.35">
      <c r="A4" s="11">
        <v>695</v>
      </c>
      <c r="B4" s="12">
        <v>44790</v>
      </c>
      <c r="C4" s="14">
        <v>168.27</v>
      </c>
      <c r="D4" s="13"/>
      <c r="E4" s="13"/>
      <c r="F4" s="14">
        <v>27141.93</v>
      </c>
      <c r="G4" s="15" t="s">
        <v>22</v>
      </c>
      <c r="H4" s="15" t="s">
        <v>48</v>
      </c>
      <c r="I4" s="15" t="s">
        <v>49</v>
      </c>
    </row>
    <row r="5" spans="1:9" ht="19.5" thickBot="1" x14ac:dyDescent="0.35">
      <c r="A5" s="11">
        <v>696</v>
      </c>
      <c r="B5" s="12">
        <v>44790</v>
      </c>
      <c r="C5" s="14">
        <v>75</v>
      </c>
      <c r="D5" s="13"/>
      <c r="E5" s="13"/>
      <c r="F5" s="14">
        <v>27216.93</v>
      </c>
      <c r="G5" s="15" t="s">
        <v>22</v>
      </c>
      <c r="H5" s="15" t="s">
        <v>50</v>
      </c>
      <c r="I5" s="15" t="s">
        <v>49</v>
      </c>
    </row>
    <row r="6" spans="1:9" ht="38.25" thickBot="1" x14ac:dyDescent="0.35">
      <c r="A6" s="11">
        <v>697</v>
      </c>
      <c r="B6" s="12">
        <v>44790</v>
      </c>
      <c r="C6" s="14">
        <v>104.4</v>
      </c>
      <c r="D6" s="13"/>
      <c r="E6" s="11">
        <v>1729938</v>
      </c>
      <c r="F6" s="14">
        <v>27321.33</v>
      </c>
      <c r="G6" s="15" t="s">
        <v>51</v>
      </c>
      <c r="H6" s="15" t="s">
        <v>52</v>
      </c>
      <c r="I6" s="15" t="s">
        <v>53</v>
      </c>
    </row>
    <row r="7" spans="1:9" ht="38.25" thickBot="1" x14ac:dyDescent="0.35">
      <c r="A7" s="11">
        <v>698</v>
      </c>
      <c r="B7" s="12">
        <v>44790</v>
      </c>
      <c r="C7" s="14">
        <v>150.37</v>
      </c>
      <c r="D7" s="13"/>
      <c r="E7" s="13"/>
      <c r="F7" s="14">
        <v>27471.7</v>
      </c>
      <c r="G7" s="15" t="s">
        <v>22</v>
      </c>
      <c r="H7" s="15" t="s">
        <v>54</v>
      </c>
      <c r="I7" s="15" t="s">
        <v>49</v>
      </c>
    </row>
    <row r="8" spans="1:9" ht="19.5" thickBot="1" x14ac:dyDescent="0.35">
      <c r="A8" s="11">
        <v>699</v>
      </c>
      <c r="B8" s="12">
        <v>44796</v>
      </c>
      <c r="C8" s="13"/>
      <c r="D8" s="14">
        <v>868.55</v>
      </c>
      <c r="E8" s="11">
        <v>2873</v>
      </c>
      <c r="F8" s="14">
        <v>26603.15</v>
      </c>
      <c r="G8" s="15" t="s">
        <v>55</v>
      </c>
      <c r="H8" s="15" t="s">
        <v>56</v>
      </c>
      <c r="I8" s="15" t="s">
        <v>56</v>
      </c>
    </row>
    <row r="9" spans="1:9" ht="19.5" thickBot="1" x14ac:dyDescent="0.35">
      <c r="A9" s="11">
        <v>700</v>
      </c>
      <c r="B9" s="12">
        <v>44796</v>
      </c>
      <c r="C9" s="14">
        <v>407</v>
      </c>
      <c r="D9" s="13"/>
      <c r="E9" s="13"/>
      <c r="F9" s="14">
        <v>27010.15</v>
      </c>
      <c r="G9" s="15" t="s">
        <v>57</v>
      </c>
      <c r="H9" s="15" t="s">
        <v>58</v>
      </c>
      <c r="I9" s="15" t="s">
        <v>56</v>
      </c>
    </row>
    <row r="10" spans="1:9" ht="19.5" thickBot="1" x14ac:dyDescent="0.35">
      <c r="A10" s="11">
        <v>701</v>
      </c>
      <c r="B10" s="12">
        <v>44796</v>
      </c>
      <c r="C10" s="14">
        <v>265</v>
      </c>
      <c r="D10" s="13"/>
      <c r="E10" s="13"/>
      <c r="F10" s="14">
        <v>27275.15</v>
      </c>
      <c r="G10" s="15" t="s">
        <v>59</v>
      </c>
      <c r="H10" s="15" t="s">
        <v>22</v>
      </c>
      <c r="I10" s="15" t="s">
        <v>49</v>
      </c>
    </row>
    <row r="11" spans="1:9" ht="19.5" thickBot="1" x14ac:dyDescent="0.35">
      <c r="A11" s="11">
        <v>702</v>
      </c>
      <c r="B11" s="12">
        <v>44796</v>
      </c>
      <c r="C11" s="13"/>
      <c r="D11" s="14">
        <v>2240.88</v>
      </c>
      <c r="E11" s="11">
        <v>2874</v>
      </c>
      <c r="F11" s="14">
        <v>25034.27</v>
      </c>
      <c r="G11" s="15" t="s">
        <v>60</v>
      </c>
      <c r="H11" s="15" t="s">
        <v>6</v>
      </c>
      <c r="I11" s="15" t="s">
        <v>6</v>
      </c>
    </row>
    <row r="12" spans="1:9" ht="19.5" thickBot="1" x14ac:dyDescent="0.35">
      <c r="A12" s="11">
        <v>703</v>
      </c>
      <c r="B12" s="12">
        <v>44796</v>
      </c>
      <c r="C12" s="14">
        <v>14.08</v>
      </c>
      <c r="D12" s="13"/>
      <c r="E12" s="13"/>
      <c r="F12" s="14">
        <v>25048.35</v>
      </c>
      <c r="G12" s="15" t="s">
        <v>61</v>
      </c>
      <c r="H12" s="15" t="s">
        <v>49</v>
      </c>
      <c r="I12" s="15" t="s">
        <v>49</v>
      </c>
    </row>
    <row r="13" spans="1:9" ht="19.5" thickBot="1" x14ac:dyDescent="0.35">
      <c r="A13" s="11">
        <v>704</v>
      </c>
      <c r="B13" s="12">
        <v>44796</v>
      </c>
      <c r="C13" s="14">
        <v>4.7699999999999996</v>
      </c>
      <c r="D13" s="13"/>
      <c r="E13" s="13"/>
      <c r="F13" s="14">
        <v>25053.119999999999</v>
      </c>
      <c r="G13" s="15" t="s">
        <v>62</v>
      </c>
      <c r="H13" s="15" t="s">
        <v>49</v>
      </c>
      <c r="I13" s="15" t="s">
        <v>49</v>
      </c>
    </row>
    <row r="14" spans="1:9" ht="19.5" thickBot="1" x14ac:dyDescent="0.35">
      <c r="A14" s="11">
        <v>705</v>
      </c>
      <c r="B14" s="12">
        <v>44796</v>
      </c>
      <c r="C14" s="14">
        <v>14.08</v>
      </c>
      <c r="D14" s="13"/>
      <c r="E14" s="13"/>
      <c r="F14" s="14">
        <v>25048.35</v>
      </c>
      <c r="G14" s="15" t="s">
        <v>61</v>
      </c>
      <c r="H14" s="15" t="s">
        <v>49</v>
      </c>
      <c r="I14" s="15" t="s">
        <v>49</v>
      </c>
    </row>
    <row r="15" spans="1:9" ht="19.5" thickBot="1" x14ac:dyDescent="0.35">
      <c r="A15" s="11">
        <v>706</v>
      </c>
      <c r="B15" s="12">
        <v>44796</v>
      </c>
      <c r="C15" s="14">
        <v>4.7699999999999996</v>
      </c>
      <c r="D15" s="13"/>
      <c r="E15" s="13"/>
      <c r="F15" s="14">
        <v>25053.119999999999</v>
      </c>
      <c r="G15" s="15" t="s">
        <v>62</v>
      </c>
      <c r="H15" s="15" t="s">
        <v>49</v>
      </c>
      <c r="I15" s="15" t="s">
        <v>49</v>
      </c>
    </row>
    <row r="16" spans="1:9" ht="19.5" thickBot="1" x14ac:dyDescent="0.35">
      <c r="A16" s="11">
        <v>707</v>
      </c>
      <c r="B16" s="12">
        <v>44803</v>
      </c>
      <c r="C16" s="13"/>
      <c r="D16" s="14">
        <v>1713.6</v>
      </c>
      <c r="E16" s="11">
        <v>2875</v>
      </c>
      <c r="F16" s="14">
        <v>23339.52</v>
      </c>
      <c r="G16" s="15" t="s">
        <v>86</v>
      </c>
      <c r="H16" s="15" t="s">
        <v>87</v>
      </c>
      <c r="I16" s="15" t="s">
        <v>87</v>
      </c>
    </row>
    <row r="17" spans="1:9" ht="19.5" thickBot="1" x14ac:dyDescent="0.35">
      <c r="A17" s="11">
        <v>708</v>
      </c>
      <c r="B17" s="12">
        <v>44805</v>
      </c>
      <c r="C17" s="13"/>
      <c r="D17" s="14">
        <v>450</v>
      </c>
      <c r="E17" s="13"/>
      <c r="F17" s="14">
        <v>22889.52</v>
      </c>
      <c r="G17" s="15" t="s">
        <v>88</v>
      </c>
      <c r="H17" s="15" t="s">
        <v>89</v>
      </c>
      <c r="I17" s="15" t="s">
        <v>7</v>
      </c>
    </row>
    <row r="18" spans="1:9" ht="19.5" thickBot="1" x14ac:dyDescent="0.35">
      <c r="A18" s="11">
        <v>709</v>
      </c>
      <c r="B18" s="12">
        <v>44810</v>
      </c>
      <c r="C18" s="14">
        <v>51.9</v>
      </c>
      <c r="D18" s="13"/>
      <c r="E18" s="11">
        <v>4684597</v>
      </c>
      <c r="F18" s="14">
        <v>22941.42</v>
      </c>
      <c r="G18" s="15" t="s">
        <v>90</v>
      </c>
      <c r="H18" s="15" t="s">
        <v>91</v>
      </c>
      <c r="I18" s="15" t="s">
        <v>91</v>
      </c>
    </row>
    <row r="19" spans="1:9" ht="19.5" thickBot="1" x14ac:dyDescent="0.35">
      <c r="A19" s="11">
        <v>710</v>
      </c>
      <c r="B19" s="12">
        <v>44811</v>
      </c>
      <c r="C19" s="13"/>
      <c r="D19" s="14">
        <v>3011.73</v>
      </c>
      <c r="E19" s="15">
        <v>2876</v>
      </c>
      <c r="F19" s="14">
        <v>19929.689999999999</v>
      </c>
      <c r="G19" s="15" t="s">
        <v>84</v>
      </c>
      <c r="H19" s="15" t="s">
        <v>85</v>
      </c>
      <c r="I19" s="15" t="s">
        <v>6</v>
      </c>
    </row>
  </sheetData>
  <autoFilter ref="A1:I1" xr:uid="{621C07CB-C5B7-4EEE-B654-E6BAB162497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Overview</vt:lpstr>
      <vt:lpstr>2022 - 2023 Budget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Ashleigh Shetler</dc:creator>
  <cp:lastModifiedBy>Ashleigh Shetler</cp:lastModifiedBy>
  <cp:lastPrinted>2022-09-06T22:13:41Z</cp:lastPrinted>
  <dcterms:created xsi:type="dcterms:W3CDTF">2022-04-28T16:28:41Z</dcterms:created>
  <dcterms:modified xsi:type="dcterms:W3CDTF">2022-09-08T14:29:04Z</dcterms:modified>
</cp:coreProperties>
</file>