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ttps://u61net-my.sharepoint.com/personal/asyoubsu_buusd_org/Documents/Desktop/"/>
    </mc:Choice>
  </mc:AlternateContent>
  <xr:revisionPtr revIDLastSave="0" documentId="8_{CED7B8A4-2B8A-43B0-BF11-E50A65AF1044}" xr6:coauthVersionLast="47" xr6:coauthVersionMax="47" xr10:uidLastSave="{00000000-0000-0000-0000-000000000000}"/>
  <bookViews>
    <workbookView xWindow="-120" yWindow="-120" windowWidth="29040" windowHeight="15720" activeTab="21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12" r:id="rId12"/>
    <sheet name="13" sheetId="13" r:id="rId13"/>
    <sheet name="14" sheetId="14" r:id="rId14"/>
    <sheet name="15" sheetId="15" r:id="rId15"/>
    <sheet name="16" sheetId="16" r:id="rId16"/>
    <sheet name="17" sheetId="17" r:id="rId17"/>
    <sheet name="18" sheetId="18" r:id="rId18"/>
    <sheet name="19" sheetId="19" r:id="rId19"/>
    <sheet name="20" sheetId="20" r:id="rId20"/>
    <sheet name="21" sheetId="21" r:id="rId21"/>
    <sheet name="22" sheetId="22" r:id="rId22"/>
    <sheet name="Sheet1" sheetId="23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27" roundtripDataSignature="AMtx7mjZ7wgwd0507i57X6V56atqiq0jtw=="/>
    </ext>
  </extLst>
</workbook>
</file>

<file path=xl/calcChain.xml><?xml version="1.0" encoding="utf-8"?>
<calcChain xmlns="http://schemas.openxmlformats.org/spreadsheetml/2006/main">
  <c r="E44" i="22" l="1"/>
  <c r="C42" i="22"/>
  <c r="C40" i="22"/>
  <c r="C38" i="22"/>
  <c r="C36" i="22"/>
  <c r="M29" i="22"/>
  <c r="L29" i="22"/>
  <c r="O28" i="22"/>
  <c r="N28" i="22"/>
  <c r="N29" i="22" s="1"/>
  <c r="M28" i="22"/>
  <c r="L28" i="22"/>
  <c r="K28" i="22"/>
  <c r="J28" i="22"/>
  <c r="I28" i="22"/>
  <c r="H28" i="22"/>
  <c r="G28" i="22"/>
  <c r="G29" i="22" s="1"/>
  <c r="F28" i="22"/>
  <c r="F29" i="22" s="1"/>
  <c r="O27" i="22"/>
  <c r="O26" i="22"/>
  <c r="O25" i="22"/>
  <c r="O24" i="22"/>
  <c r="O23" i="22"/>
  <c r="O22" i="22"/>
  <c r="O21" i="22"/>
  <c r="O20" i="22"/>
  <c r="N20" i="22"/>
  <c r="G20" i="22"/>
  <c r="F20" i="22"/>
  <c r="N18" i="22"/>
  <c r="M18" i="22"/>
  <c r="L18" i="22"/>
  <c r="K18" i="22"/>
  <c r="K29" i="22" s="1"/>
  <c r="J18" i="22"/>
  <c r="J29" i="22" s="1"/>
  <c r="I18" i="22"/>
  <c r="I29" i="22" s="1"/>
  <c r="H18" i="22"/>
  <c r="H29" i="22" s="1"/>
  <c r="G18" i="22"/>
  <c r="F18" i="22"/>
  <c r="O17" i="22"/>
  <c r="O16" i="22"/>
  <c r="O15" i="22"/>
  <c r="O14" i="22"/>
  <c r="O13" i="22"/>
  <c r="O12" i="22"/>
  <c r="O11" i="22"/>
  <c r="O18" i="22" s="1"/>
  <c r="O29" i="22" s="1"/>
  <c r="R29" i="22" s="1"/>
  <c r="O31" i="22" s="1"/>
  <c r="N10" i="22"/>
  <c r="M10" i="22"/>
  <c r="M20" i="22" s="1"/>
  <c r="L10" i="22"/>
  <c r="L20" i="22" s="1"/>
  <c r="I10" i="22"/>
  <c r="I20" i="22" s="1"/>
  <c r="H10" i="22"/>
  <c r="H20" i="22" s="1"/>
  <c r="O7" i="22"/>
  <c r="L7" i="22"/>
  <c r="G7" i="22"/>
  <c r="J3" i="22"/>
  <c r="D3" i="22"/>
  <c r="A1" i="22"/>
  <c r="E44" i="21"/>
  <c r="C42" i="21"/>
  <c r="C40" i="21"/>
  <c r="C38" i="21"/>
  <c r="C36" i="21"/>
  <c r="L29" i="21"/>
  <c r="K29" i="21"/>
  <c r="N28" i="21"/>
  <c r="N29" i="21" s="1"/>
  <c r="M28" i="21"/>
  <c r="M29" i="21" s="1"/>
  <c r="L28" i="21"/>
  <c r="K28" i="21"/>
  <c r="J28" i="21"/>
  <c r="I28" i="21"/>
  <c r="H28" i="21"/>
  <c r="G28" i="21"/>
  <c r="F28" i="21"/>
  <c r="F29" i="21" s="1"/>
  <c r="O27" i="21"/>
  <c r="O26" i="21"/>
  <c r="O25" i="21"/>
  <c r="O24" i="21"/>
  <c r="O23" i="21"/>
  <c r="O22" i="21"/>
  <c r="O21" i="21"/>
  <c r="O28" i="21" s="1"/>
  <c r="O20" i="21"/>
  <c r="M20" i="21"/>
  <c r="G20" i="21"/>
  <c r="F20" i="21"/>
  <c r="N18" i="21"/>
  <c r="M18" i="21"/>
  <c r="L18" i="21"/>
  <c r="K18" i="21"/>
  <c r="J18" i="21"/>
  <c r="J29" i="21" s="1"/>
  <c r="I18" i="21"/>
  <c r="I29" i="21" s="1"/>
  <c r="H18" i="21"/>
  <c r="H29" i="21" s="1"/>
  <c r="G18" i="21"/>
  <c r="G29" i="21" s="1"/>
  <c r="F18" i="21"/>
  <c r="O17" i="21"/>
  <c r="O16" i="21"/>
  <c r="O15" i="21"/>
  <c r="O14" i="21"/>
  <c r="O13" i="21"/>
  <c r="O12" i="21"/>
  <c r="O11" i="21"/>
  <c r="O18" i="21" s="1"/>
  <c r="O29" i="21" s="1"/>
  <c r="R29" i="21" s="1"/>
  <c r="O31" i="21" s="1"/>
  <c r="N10" i="21"/>
  <c r="N20" i="21" s="1"/>
  <c r="M10" i="21"/>
  <c r="L10" i="21"/>
  <c r="L20" i="21" s="1"/>
  <c r="I10" i="21"/>
  <c r="I20" i="21" s="1"/>
  <c r="H10" i="21"/>
  <c r="H20" i="21" s="1"/>
  <c r="O7" i="21"/>
  <c r="L7" i="21"/>
  <c r="G7" i="21"/>
  <c r="J3" i="21"/>
  <c r="D3" i="21"/>
  <c r="A1" i="21"/>
  <c r="E44" i="20"/>
  <c r="C42" i="20"/>
  <c r="C40" i="20"/>
  <c r="C38" i="20"/>
  <c r="C36" i="20"/>
  <c r="K29" i="20"/>
  <c r="J29" i="20"/>
  <c r="N28" i="20"/>
  <c r="M28" i="20"/>
  <c r="M29" i="20" s="1"/>
  <c r="L28" i="20"/>
  <c r="L29" i="20" s="1"/>
  <c r="K28" i="20"/>
  <c r="J28" i="20"/>
  <c r="I28" i="20"/>
  <c r="H28" i="20"/>
  <c r="G28" i="20"/>
  <c r="F28" i="20"/>
  <c r="O27" i="20"/>
  <c r="O26" i="20"/>
  <c r="O25" i="20"/>
  <c r="O24" i="20"/>
  <c r="O23" i="20"/>
  <c r="O22" i="20"/>
  <c r="O21" i="20"/>
  <c r="O28" i="20" s="1"/>
  <c r="O20" i="20"/>
  <c r="N20" i="20"/>
  <c r="L20" i="20"/>
  <c r="G20" i="20"/>
  <c r="F20" i="20"/>
  <c r="N18" i="20"/>
  <c r="N29" i="20" s="1"/>
  <c r="M18" i="20"/>
  <c r="L18" i="20"/>
  <c r="K18" i="20"/>
  <c r="J18" i="20"/>
  <c r="I18" i="20"/>
  <c r="I29" i="20" s="1"/>
  <c r="H18" i="20"/>
  <c r="H29" i="20" s="1"/>
  <c r="G18" i="20"/>
  <c r="G29" i="20" s="1"/>
  <c r="F18" i="20"/>
  <c r="F29" i="20" s="1"/>
  <c r="O17" i="20"/>
  <c r="O16" i="20"/>
  <c r="O15" i="20"/>
  <c r="O14" i="20"/>
  <c r="O18" i="20" s="1"/>
  <c r="O29" i="20" s="1"/>
  <c r="R29" i="20" s="1"/>
  <c r="O31" i="20" s="1"/>
  <c r="O13" i="20"/>
  <c r="O12" i="20"/>
  <c r="O11" i="20"/>
  <c r="N10" i="20"/>
  <c r="M10" i="20"/>
  <c r="M20" i="20" s="1"/>
  <c r="L10" i="20"/>
  <c r="I10" i="20"/>
  <c r="I20" i="20" s="1"/>
  <c r="H10" i="20"/>
  <c r="H20" i="20" s="1"/>
  <c r="O7" i="20"/>
  <c r="L7" i="20"/>
  <c r="G7" i="20"/>
  <c r="J3" i="20"/>
  <c r="D3" i="20"/>
  <c r="A1" i="20"/>
  <c r="E44" i="19"/>
  <c r="C42" i="19"/>
  <c r="C40" i="19"/>
  <c r="C38" i="19"/>
  <c r="C36" i="19"/>
  <c r="J29" i="19"/>
  <c r="I29" i="19"/>
  <c r="N28" i="19"/>
  <c r="M28" i="19"/>
  <c r="L28" i="19"/>
  <c r="L29" i="19" s="1"/>
  <c r="K28" i="19"/>
  <c r="K29" i="19" s="1"/>
  <c r="J28" i="19"/>
  <c r="I28" i="19"/>
  <c r="H28" i="19"/>
  <c r="G28" i="19"/>
  <c r="F28" i="19"/>
  <c r="O27" i="19"/>
  <c r="O26" i="19"/>
  <c r="O25" i="19"/>
  <c r="O24" i="19"/>
  <c r="O23" i="19"/>
  <c r="O22" i="19"/>
  <c r="O21" i="19"/>
  <c r="O28" i="19" s="1"/>
  <c r="O20" i="19"/>
  <c r="M20" i="19"/>
  <c r="G20" i="19"/>
  <c r="F20" i="19"/>
  <c r="N18" i="19"/>
  <c r="N29" i="19" s="1"/>
  <c r="M18" i="19"/>
  <c r="M29" i="19" s="1"/>
  <c r="L18" i="19"/>
  <c r="K18" i="19"/>
  <c r="J18" i="19"/>
  <c r="I18" i="19"/>
  <c r="H18" i="19"/>
  <c r="H29" i="19" s="1"/>
  <c r="G18" i="19"/>
  <c r="G29" i="19" s="1"/>
  <c r="F18" i="19"/>
  <c r="F29" i="19" s="1"/>
  <c r="O17" i="19"/>
  <c r="O16" i="19"/>
  <c r="O15" i="19"/>
  <c r="O14" i="19"/>
  <c r="O13" i="19"/>
  <c r="O12" i="19"/>
  <c r="O11" i="19"/>
  <c r="N10" i="19"/>
  <c r="N20" i="19" s="1"/>
  <c r="M10" i="19"/>
  <c r="L10" i="19"/>
  <c r="L20" i="19" s="1"/>
  <c r="I10" i="19"/>
  <c r="I20" i="19" s="1"/>
  <c r="H10" i="19"/>
  <c r="H20" i="19" s="1"/>
  <c r="O7" i="19"/>
  <c r="L7" i="19"/>
  <c r="G7" i="19"/>
  <c r="J3" i="19"/>
  <c r="D3" i="19"/>
  <c r="A1" i="19"/>
  <c r="E44" i="18"/>
  <c r="C42" i="18"/>
  <c r="C40" i="18"/>
  <c r="C38" i="18"/>
  <c r="C36" i="18"/>
  <c r="I29" i="18"/>
  <c r="H29" i="18"/>
  <c r="N28" i="18"/>
  <c r="M28" i="18"/>
  <c r="L28" i="18"/>
  <c r="K28" i="18"/>
  <c r="K29" i="18" s="1"/>
  <c r="J28" i="18"/>
  <c r="J29" i="18" s="1"/>
  <c r="I28" i="18"/>
  <c r="H28" i="18"/>
  <c r="G28" i="18"/>
  <c r="F28" i="18"/>
  <c r="O27" i="18"/>
  <c r="O26" i="18"/>
  <c r="O25" i="18"/>
  <c r="O24" i="18"/>
  <c r="O23" i="18"/>
  <c r="O22" i="18"/>
  <c r="O21" i="18"/>
  <c r="O28" i="18" s="1"/>
  <c r="O20" i="18"/>
  <c r="M20" i="18"/>
  <c r="L20" i="18"/>
  <c r="G20" i="18"/>
  <c r="F20" i="18"/>
  <c r="N18" i="18"/>
  <c r="N29" i="18" s="1"/>
  <c r="M18" i="18"/>
  <c r="M29" i="18" s="1"/>
  <c r="L18" i="18"/>
  <c r="L29" i="18" s="1"/>
  <c r="K18" i="18"/>
  <c r="J18" i="18"/>
  <c r="I18" i="18"/>
  <c r="H18" i="18"/>
  <c r="G18" i="18"/>
  <c r="G29" i="18" s="1"/>
  <c r="F18" i="18"/>
  <c r="F29" i="18" s="1"/>
  <c r="O17" i="18"/>
  <c r="O16" i="18"/>
  <c r="O15" i="18"/>
  <c r="O14" i="18"/>
  <c r="O13" i="18"/>
  <c r="O12" i="18"/>
  <c r="O11" i="18"/>
  <c r="O18" i="18" s="1"/>
  <c r="N10" i="18"/>
  <c r="N20" i="18" s="1"/>
  <c r="M10" i="18"/>
  <c r="L10" i="18"/>
  <c r="I10" i="18"/>
  <c r="I20" i="18" s="1"/>
  <c r="H10" i="18"/>
  <c r="H20" i="18" s="1"/>
  <c r="O7" i="18"/>
  <c r="L7" i="18"/>
  <c r="G7" i="18"/>
  <c r="J3" i="18"/>
  <c r="D3" i="18"/>
  <c r="A1" i="18"/>
  <c r="E44" i="17"/>
  <c r="C42" i="17"/>
  <c r="C40" i="17"/>
  <c r="C38" i="17"/>
  <c r="C36" i="17"/>
  <c r="H29" i="17"/>
  <c r="G29" i="17"/>
  <c r="N28" i="17"/>
  <c r="M28" i="17"/>
  <c r="L28" i="17"/>
  <c r="K28" i="17"/>
  <c r="J28" i="17"/>
  <c r="I28" i="17"/>
  <c r="I29" i="17" s="1"/>
  <c r="H28" i="17"/>
  <c r="G28" i="17"/>
  <c r="F28" i="17"/>
  <c r="O27" i="17"/>
  <c r="O26" i="17"/>
  <c r="O25" i="17"/>
  <c r="O24" i="17"/>
  <c r="O23" i="17"/>
  <c r="O22" i="17"/>
  <c r="O21" i="17"/>
  <c r="O28" i="17" s="1"/>
  <c r="O20" i="17"/>
  <c r="I20" i="17"/>
  <c r="G20" i="17"/>
  <c r="F20" i="17"/>
  <c r="N18" i="17"/>
  <c r="N29" i="17" s="1"/>
  <c r="M18" i="17"/>
  <c r="M29" i="17" s="1"/>
  <c r="L18" i="17"/>
  <c r="L29" i="17" s="1"/>
  <c r="K18" i="17"/>
  <c r="K29" i="17" s="1"/>
  <c r="J18" i="17"/>
  <c r="I18" i="17"/>
  <c r="H18" i="17"/>
  <c r="G18" i="17"/>
  <c r="F18" i="17"/>
  <c r="F29" i="17" s="1"/>
  <c r="O17" i="17"/>
  <c r="O16" i="17"/>
  <c r="O15" i="17"/>
  <c r="O14" i="17"/>
  <c r="O13" i="17"/>
  <c r="O18" i="17" s="1"/>
  <c r="O29" i="17" s="1"/>
  <c r="R29" i="17" s="1"/>
  <c r="O31" i="17" s="1"/>
  <c r="O12" i="17"/>
  <c r="O11" i="17"/>
  <c r="N10" i="17"/>
  <c r="N20" i="17" s="1"/>
  <c r="M10" i="17"/>
  <c r="M20" i="17" s="1"/>
  <c r="L10" i="17"/>
  <c r="L20" i="17" s="1"/>
  <c r="I10" i="17"/>
  <c r="H10" i="17"/>
  <c r="H20" i="17" s="1"/>
  <c r="O7" i="17"/>
  <c r="L7" i="17"/>
  <c r="G7" i="17"/>
  <c r="J3" i="17"/>
  <c r="D3" i="17"/>
  <c r="A1" i="17"/>
  <c r="E44" i="16"/>
  <c r="C42" i="16"/>
  <c r="C40" i="16"/>
  <c r="C38" i="16"/>
  <c r="C36" i="16"/>
  <c r="N29" i="16"/>
  <c r="G29" i="16"/>
  <c r="F29" i="16"/>
  <c r="N28" i="16"/>
  <c r="M28" i="16"/>
  <c r="L28" i="16"/>
  <c r="K28" i="16"/>
  <c r="J28" i="16"/>
  <c r="I28" i="16"/>
  <c r="H28" i="16"/>
  <c r="H29" i="16" s="1"/>
  <c r="G28" i="16"/>
  <c r="F28" i="16"/>
  <c r="O27" i="16"/>
  <c r="O26" i="16"/>
  <c r="O25" i="16"/>
  <c r="O24" i="16"/>
  <c r="O23" i="16"/>
  <c r="O22" i="16"/>
  <c r="O21" i="16"/>
  <c r="O28" i="16" s="1"/>
  <c r="O20" i="16"/>
  <c r="N20" i="16"/>
  <c r="H20" i="16"/>
  <c r="G20" i="16"/>
  <c r="F20" i="16"/>
  <c r="N18" i="16"/>
  <c r="M18" i="16"/>
  <c r="M29" i="16" s="1"/>
  <c r="L18" i="16"/>
  <c r="L29" i="16" s="1"/>
  <c r="K18" i="16"/>
  <c r="K29" i="16" s="1"/>
  <c r="J18" i="16"/>
  <c r="J29" i="16" s="1"/>
  <c r="I18" i="16"/>
  <c r="I29" i="16" s="1"/>
  <c r="H18" i="16"/>
  <c r="G18" i="16"/>
  <c r="F18" i="16"/>
  <c r="O17" i="16"/>
  <c r="O16" i="16"/>
  <c r="O15" i="16"/>
  <c r="O14" i="16"/>
  <c r="O13" i="16"/>
  <c r="O12" i="16"/>
  <c r="O11" i="16"/>
  <c r="N10" i="16"/>
  <c r="M10" i="16"/>
  <c r="M20" i="16" s="1"/>
  <c r="L10" i="16"/>
  <c r="L20" i="16" s="1"/>
  <c r="I10" i="16"/>
  <c r="I20" i="16" s="1"/>
  <c r="H10" i="16"/>
  <c r="O7" i="16"/>
  <c r="L7" i="16"/>
  <c r="G7" i="16"/>
  <c r="J3" i="16"/>
  <c r="D3" i="16"/>
  <c r="A1" i="16"/>
  <c r="E44" i="15"/>
  <c r="C42" i="15"/>
  <c r="C40" i="15"/>
  <c r="C38" i="15"/>
  <c r="C36" i="15"/>
  <c r="N29" i="15"/>
  <c r="M29" i="15"/>
  <c r="F29" i="15"/>
  <c r="N28" i="15"/>
  <c r="M28" i="15"/>
  <c r="L28" i="15"/>
  <c r="K28" i="15"/>
  <c r="J28" i="15"/>
  <c r="I28" i="15"/>
  <c r="H28" i="15"/>
  <c r="G28" i="15"/>
  <c r="G29" i="15" s="1"/>
  <c r="F28" i="15"/>
  <c r="O27" i="15"/>
  <c r="O26" i="15"/>
  <c r="O25" i="15"/>
  <c r="O28" i="15" s="1"/>
  <c r="O24" i="15"/>
  <c r="O23" i="15"/>
  <c r="O22" i="15"/>
  <c r="O21" i="15"/>
  <c r="O20" i="15"/>
  <c r="M20" i="15"/>
  <c r="G20" i="15"/>
  <c r="F20" i="15"/>
  <c r="N18" i="15"/>
  <c r="M18" i="15"/>
  <c r="L18" i="15"/>
  <c r="L29" i="15" s="1"/>
  <c r="K18" i="15"/>
  <c r="K29" i="15" s="1"/>
  <c r="J18" i="15"/>
  <c r="J29" i="15" s="1"/>
  <c r="I18" i="15"/>
  <c r="I29" i="15" s="1"/>
  <c r="H18" i="15"/>
  <c r="G18" i="15"/>
  <c r="F18" i="15"/>
  <c r="O17" i="15"/>
  <c r="O16" i="15"/>
  <c r="O15" i="15"/>
  <c r="O14" i="15"/>
  <c r="O13" i="15"/>
  <c r="O12" i="15"/>
  <c r="O11" i="15"/>
  <c r="N10" i="15"/>
  <c r="N20" i="15" s="1"/>
  <c r="M10" i="15"/>
  <c r="L10" i="15"/>
  <c r="L20" i="15" s="1"/>
  <c r="I10" i="15"/>
  <c r="I20" i="15" s="1"/>
  <c r="H10" i="15"/>
  <c r="H20" i="15" s="1"/>
  <c r="O7" i="15"/>
  <c r="L7" i="15"/>
  <c r="G7" i="15"/>
  <c r="J3" i="15"/>
  <c r="D3" i="15"/>
  <c r="A1" i="15"/>
  <c r="E44" i="14"/>
  <c r="C42" i="14"/>
  <c r="C40" i="14"/>
  <c r="C38" i="14"/>
  <c r="C36" i="14"/>
  <c r="M29" i="14"/>
  <c r="L29" i="14"/>
  <c r="O28" i="14"/>
  <c r="N28" i="14"/>
  <c r="N29" i="14" s="1"/>
  <c r="M28" i="14"/>
  <c r="L28" i="14"/>
  <c r="K28" i="14"/>
  <c r="J28" i="14"/>
  <c r="I28" i="14"/>
  <c r="H28" i="14"/>
  <c r="G28" i="14"/>
  <c r="F28" i="14"/>
  <c r="F29" i="14" s="1"/>
  <c r="O27" i="14"/>
  <c r="O26" i="14"/>
  <c r="O25" i="14"/>
  <c r="O24" i="14"/>
  <c r="O23" i="14"/>
  <c r="O22" i="14"/>
  <c r="O21" i="14"/>
  <c r="O20" i="14"/>
  <c r="L20" i="14"/>
  <c r="G20" i="14"/>
  <c r="F20" i="14"/>
  <c r="N18" i="14"/>
  <c r="M18" i="14"/>
  <c r="L18" i="14"/>
  <c r="K18" i="14"/>
  <c r="K29" i="14" s="1"/>
  <c r="J18" i="14"/>
  <c r="J29" i="14" s="1"/>
  <c r="I18" i="14"/>
  <c r="I29" i="14" s="1"/>
  <c r="H18" i="14"/>
  <c r="H29" i="14" s="1"/>
  <c r="G18" i="14"/>
  <c r="F18" i="14"/>
  <c r="O17" i="14"/>
  <c r="O16" i="14"/>
  <c r="O15" i="14"/>
  <c r="O14" i="14"/>
  <c r="O13" i="14"/>
  <c r="O12" i="14"/>
  <c r="O11" i="14"/>
  <c r="O18" i="14" s="1"/>
  <c r="O29" i="14" s="1"/>
  <c r="R29" i="14" s="1"/>
  <c r="O31" i="14" s="1"/>
  <c r="N10" i="14"/>
  <c r="N20" i="14" s="1"/>
  <c r="M10" i="14"/>
  <c r="M20" i="14" s="1"/>
  <c r="L10" i="14"/>
  <c r="I10" i="14"/>
  <c r="I20" i="14" s="1"/>
  <c r="H10" i="14"/>
  <c r="H20" i="14" s="1"/>
  <c r="O7" i="14"/>
  <c r="L7" i="14"/>
  <c r="G7" i="14"/>
  <c r="J3" i="14"/>
  <c r="D3" i="14"/>
  <c r="A1" i="14"/>
  <c r="E44" i="13"/>
  <c r="C42" i="13"/>
  <c r="C40" i="13"/>
  <c r="C38" i="13"/>
  <c r="C36" i="13"/>
  <c r="K29" i="13"/>
  <c r="J29" i="13"/>
  <c r="N28" i="13"/>
  <c r="M28" i="13"/>
  <c r="L28" i="13"/>
  <c r="L29" i="13" s="1"/>
  <c r="K28" i="13"/>
  <c r="J28" i="13"/>
  <c r="I28" i="13"/>
  <c r="H28" i="13"/>
  <c r="G28" i="13"/>
  <c r="F28" i="13"/>
  <c r="O27" i="13"/>
  <c r="O26" i="13"/>
  <c r="O25" i="13"/>
  <c r="O24" i="13"/>
  <c r="O23" i="13"/>
  <c r="O22" i="13"/>
  <c r="O21" i="13"/>
  <c r="O20" i="13"/>
  <c r="N20" i="13"/>
  <c r="H20" i="13"/>
  <c r="G20" i="13"/>
  <c r="F20" i="13"/>
  <c r="O18" i="13"/>
  <c r="N18" i="13"/>
  <c r="N29" i="13" s="1"/>
  <c r="M18" i="13"/>
  <c r="M29" i="13" s="1"/>
  <c r="L18" i="13"/>
  <c r="K18" i="13"/>
  <c r="J18" i="13"/>
  <c r="I18" i="13"/>
  <c r="I29" i="13" s="1"/>
  <c r="H18" i="13"/>
  <c r="H29" i="13" s="1"/>
  <c r="G18" i="13"/>
  <c r="G29" i="13" s="1"/>
  <c r="F18" i="13"/>
  <c r="F29" i="13" s="1"/>
  <c r="O17" i="13"/>
  <c r="O16" i="13"/>
  <c r="O15" i="13"/>
  <c r="O14" i="13"/>
  <c r="O13" i="13"/>
  <c r="O12" i="13"/>
  <c r="O11" i="13"/>
  <c r="N10" i="13"/>
  <c r="M10" i="13"/>
  <c r="M20" i="13" s="1"/>
  <c r="L10" i="13"/>
  <c r="L20" i="13" s="1"/>
  <c r="I10" i="13"/>
  <c r="I20" i="13" s="1"/>
  <c r="H10" i="13"/>
  <c r="O7" i="13"/>
  <c r="L7" i="13"/>
  <c r="G7" i="13"/>
  <c r="J3" i="13"/>
  <c r="D3" i="13"/>
  <c r="A1" i="13"/>
  <c r="E44" i="12"/>
  <c r="C42" i="12"/>
  <c r="C40" i="12"/>
  <c r="C38" i="12"/>
  <c r="C36" i="12"/>
  <c r="J29" i="12"/>
  <c r="I29" i="12"/>
  <c r="N28" i="12"/>
  <c r="M28" i="12"/>
  <c r="L28" i="12"/>
  <c r="K28" i="12"/>
  <c r="K29" i="12" s="1"/>
  <c r="J28" i="12"/>
  <c r="I28" i="12"/>
  <c r="H28" i="12"/>
  <c r="G28" i="12"/>
  <c r="F28" i="12"/>
  <c r="O27" i="12"/>
  <c r="O26" i="12"/>
  <c r="O25" i="12"/>
  <c r="O24" i="12"/>
  <c r="O23" i="12"/>
  <c r="O22" i="12"/>
  <c r="O21" i="12"/>
  <c r="O20" i="12"/>
  <c r="N20" i="12"/>
  <c r="M20" i="12"/>
  <c r="G20" i="12"/>
  <c r="F20" i="12"/>
  <c r="N18" i="12"/>
  <c r="N29" i="12" s="1"/>
  <c r="M18" i="12"/>
  <c r="M29" i="12" s="1"/>
  <c r="L18" i="12"/>
  <c r="L29" i="12" s="1"/>
  <c r="K18" i="12"/>
  <c r="J18" i="12"/>
  <c r="I18" i="12"/>
  <c r="H18" i="12"/>
  <c r="H29" i="12" s="1"/>
  <c r="G18" i="12"/>
  <c r="G29" i="12" s="1"/>
  <c r="F18" i="12"/>
  <c r="F29" i="12" s="1"/>
  <c r="O17" i="12"/>
  <c r="O16" i="12"/>
  <c r="O15" i="12"/>
  <c r="O14" i="12"/>
  <c r="O18" i="12" s="1"/>
  <c r="O13" i="12"/>
  <c r="O12" i="12"/>
  <c r="O11" i="12"/>
  <c r="N10" i="12"/>
  <c r="M10" i="12"/>
  <c r="L10" i="12"/>
  <c r="L20" i="12" s="1"/>
  <c r="I10" i="12"/>
  <c r="I20" i="12" s="1"/>
  <c r="H10" i="12"/>
  <c r="H20" i="12" s="1"/>
  <c r="O7" i="12"/>
  <c r="L7" i="12"/>
  <c r="G7" i="12"/>
  <c r="J3" i="12"/>
  <c r="D3" i="12"/>
  <c r="A1" i="12"/>
  <c r="E44" i="11"/>
  <c r="C42" i="11"/>
  <c r="C40" i="11"/>
  <c r="C38" i="11"/>
  <c r="C36" i="11"/>
  <c r="I29" i="11"/>
  <c r="H29" i="11"/>
  <c r="N28" i="11"/>
  <c r="M28" i="11"/>
  <c r="L28" i="11"/>
  <c r="K28" i="11"/>
  <c r="J28" i="11"/>
  <c r="J29" i="11" s="1"/>
  <c r="I28" i="11"/>
  <c r="H28" i="11"/>
  <c r="G28" i="11"/>
  <c r="F28" i="11"/>
  <c r="O27" i="11"/>
  <c r="O26" i="11"/>
  <c r="O25" i="11"/>
  <c r="O24" i="11"/>
  <c r="O23" i="11"/>
  <c r="O22" i="11"/>
  <c r="O21" i="11"/>
  <c r="O20" i="11"/>
  <c r="L20" i="11"/>
  <c r="G20" i="11"/>
  <c r="F20" i="11"/>
  <c r="N18" i="11"/>
  <c r="N29" i="11" s="1"/>
  <c r="M18" i="11"/>
  <c r="M29" i="11" s="1"/>
  <c r="L18" i="11"/>
  <c r="L29" i="11" s="1"/>
  <c r="K18" i="11"/>
  <c r="K29" i="11" s="1"/>
  <c r="J18" i="11"/>
  <c r="I18" i="11"/>
  <c r="H18" i="11"/>
  <c r="G18" i="11"/>
  <c r="G29" i="11" s="1"/>
  <c r="F18" i="11"/>
  <c r="F29" i="11" s="1"/>
  <c r="O17" i="11"/>
  <c r="O16" i="11"/>
  <c r="O15" i="11"/>
  <c r="O14" i="11"/>
  <c r="O13" i="11"/>
  <c r="O12" i="11"/>
  <c r="O11" i="11"/>
  <c r="N10" i="11"/>
  <c r="N20" i="11" s="1"/>
  <c r="M10" i="11"/>
  <c r="M20" i="11" s="1"/>
  <c r="L10" i="11"/>
  <c r="I10" i="11"/>
  <c r="I20" i="11" s="1"/>
  <c r="H10" i="11"/>
  <c r="H20" i="11" s="1"/>
  <c r="O7" i="11"/>
  <c r="L7" i="11"/>
  <c r="G7" i="11"/>
  <c r="J3" i="11"/>
  <c r="D3" i="11"/>
  <c r="A1" i="11"/>
  <c r="E44" i="10"/>
  <c r="C42" i="10"/>
  <c r="C40" i="10"/>
  <c r="C38" i="10"/>
  <c r="C36" i="10"/>
  <c r="H29" i="10"/>
  <c r="G29" i="10"/>
  <c r="N28" i="10"/>
  <c r="M28" i="10"/>
  <c r="L28" i="10"/>
  <c r="K28" i="10"/>
  <c r="J28" i="10"/>
  <c r="I28" i="10"/>
  <c r="H28" i="10"/>
  <c r="G28" i="10"/>
  <c r="F28" i="10"/>
  <c r="O27" i="10"/>
  <c r="O26" i="10"/>
  <c r="O25" i="10"/>
  <c r="O24" i="10"/>
  <c r="O23" i="10"/>
  <c r="O22" i="10"/>
  <c r="O21" i="10"/>
  <c r="O20" i="10"/>
  <c r="I20" i="10"/>
  <c r="G20" i="10"/>
  <c r="F20" i="10"/>
  <c r="N18" i="10"/>
  <c r="N29" i="10" s="1"/>
  <c r="M18" i="10"/>
  <c r="M29" i="10" s="1"/>
  <c r="L18" i="10"/>
  <c r="L29" i="10" s="1"/>
  <c r="K18" i="10"/>
  <c r="K29" i="10" s="1"/>
  <c r="J18" i="10"/>
  <c r="J29" i="10" s="1"/>
  <c r="I18" i="10"/>
  <c r="I29" i="10" s="1"/>
  <c r="H18" i="10"/>
  <c r="G18" i="10"/>
  <c r="F18" i="10"/>
  <c r="F29" i="10" s="1"/>
  <c r="O17" i="10"/>
  <c r="O16" i="10"/>
  <c r="O15" i="10"/>
  <c r="O14" i="10"/>
  <c r="O13" i="10"/>
  <c r="O12" i="10"/>
  <c r="O11" i="10"/>
  <c r="N10" i="10"/>
  <c r="N20" i="10" s="1"/>
  <c r="M10" i="10"/>
  <c r="M20" i="10" s="1"/>
  <c r="L10" i="10"/>
  <c r="L20" i="10" s="1"/>
  <c r="I10" i="10"/>
  <c r="H10" i="10"/>
  <c r="H20" i="10" s="1"/>
  <c r="O7" i="10"/>
  <c r="L7" i="10"/>
  <c r="G7" i="10"/>
  <c r="J3" i="10"/>
  <c r="D3" i="10"/>
  <c r="A1" i="10"/>
  <c r="E44" i="9"/>
  <c r="C42" i="9"/>
  <c r="C40" i="9"/>
  <c r="C38" i="9"/>
  <c r="C36" i="9"/>
  <c r="G29" i="9"/>
  <c r="F29" i="9"/>
  <c r="N28" i="9"/>
  <c r="M28" i="9"/>
  <c r="L28" i="9"/>
  <c r="K28" i="9"/>
  <c r="J28" i="9"/>
  <c r="I28" i="9"/>
  <c r="H28" i="9"/>
  <c r="G28" i="9"/>
  <c r="F28" i="9"/>
  <c r="O27" i="9"/>
  <c r="O26" i="9"/>
  <c r="O25" i="9"/>
  <c r="O24" i="9"/>
  <c r="O23" i="9"/>
  <c r="O22" i="9"/>
  <c r="O21" i="9"/>
  <c r="O20" i="9"/>
  <c r="N20" i="9"/>
  <c r="I20" i="9"/>
  <c r="H20" i="9"/>
  <c r="G20" i="9"/>
  <c r="F20" i="9"/>
  <c r="N18" i="9"/>
  <c r="N29" i="9" s="1"/>
  <c r="M18" i="9"/>
  <c r="M29" i="9" s="1"/>
  <c r="L18" i="9"/>
  <c r="L29" i="9" s="1"/>
  <c r="K18" i="9"/>
  <c r="K29" i="9" s="1"/>
  <c r="J18" i="9"/>
  <c r="J29" i="9" s="1"/>
  <c r="I18" i="9"/>
  <c r="I29" i="9" s="1"/>
  <c r="H18" i="9"/>
  <c r="H29" i="9" s="1"/>
  <c r="G18" i="9"/>
  <c r="F18" i="9"/>
  <c r="O17" i="9"/>
  <c r="O16" i="9"/>
  <c r="O15" i="9"/>
  <c r="O14" i="9"/>
  <c r="O13" i="9"/>
  <c r="O12" i="9"/>
  <c r="O11" i="9"/>
  <c r="N10" i="9"/>
  <c r="M10" i="9"/>
  <c r="M20" i="9" s="1"/>
  <c r="L10" i="9"/>
  <c r="L20" i="9" s="1"/>
  <c r="I10" i="9"/>
  <c r="H10" i="9"/>
  <c r="O7" i="9"/>
  <c r="L7" i="9"/>
  <c r="G7" i="9"/>
  <c r="J3" i="9"/>
  <c r="D3" i="9"/>
  <c r="A1" i="9"/>
  <c r="E44" i="8"/>
  <c r="C42" i="8"/>
  <c r="C40" i="8"/>
  <c r="C38" i="8"/>
  <c r="C36" i="8"/>
  <c r="N29" i="8"/>
  <c r="M29" i="8"/>
  <c r="F29" i="8"/>
  <c r="N28" i="8"/>
  <c r="M28" i="8"/>
  <c r="L28" i="8"/>
  <c r="K28" i="8"/>
  <c r="J28" i="8"/>
  <c r="I28" i="8"/>
  <c r="H28" i="8"/>
  <c r="G28" i="8"/>
  <c r="F28" i="8"/>
  <c r="O27" i="8"/>
  <c r="O26" i="8"/>
  <c r="O25" i="8"/>
  <c r="O28" i="8" s="1"/>
  <c r="O24" i="8"/>
  <c r="O23" i="8"/>
  <c r="O22" i="8"/>
  <c r="O21" i="8"/>
  <c r="O20" i="8"/>
  <c r="M20" i="8"/>
  <c r="G20" i="8"/>
  <c r="F20" i="8"/>
  <c r="N18" i="8"/>
  <c r="M18" i="8"/>
  <c r="L18" i="8"/>
  <c r="L29" i="8" s="1"/>
  <c r="K18" i="8"/>
  <c r="K29" i="8" s="1"/>
  <c r="J18" i="8"/>
  <c r="J29" i="8" s="1"/>
  <c r="I18" i="8"/>
  <c r="I29" i="8" s="1"/>
  <c r="H18" i="8"/>
  <c r="H29" i="8" s="1"/>
  <c r="G18" i="8"/>
  <c r="G29" i="8" s="1"/>
  <c r="F18" i="8"/>
  <c r="O17" i="8"/>
  <c r="O16" i="8"/>
  <c r="O15" i="8"/>
  <c r="O14" i="8"/>
  <c r="O13" i="8"/>
  <c r="O12" i="8"/>
  <c r="O11" i="8"/>
  <c r="N10" i="8"/>
  <c r="N20" i="8" s="1"/>
  <c r="M10" i="8"/>
  <c r="L10" i="8"/>
  <c r="L20" i="8" s="1"/>
  <c r="I10" i="8"/>
  <c r="I20" i="8" s="1"/>
  <c r="H10" i="8"/>
  <c r="H20" i="8" s="1"/>
  <c r="O7" i="8"/>
  <c r="L7" i="8"/>
  <c r="G7" i="8"/>
  <c r="J3" i="8"/>
  <c r="D3" i="8"/>
  <c r="A1" i="8"/>
  <c r="E44" i="7"/>
  <c r="C42" i="7"/>
  <c r="C40" i="7"/>
  <c r="C38" i="7"/>
  <c r="C36" i="7"/>
  <c r="N28" i="7"/>
  <c r="M28" i="7"/>
  <c r="L28" i="7"/>
  <c r="K28" i="7"/>
  <c r="J28" i="7"/>
  <c r="I28" i="7"/>
  <c r="H28" i="7"/>
  <c r="H29" i="7" s="1"/>
  <c r="G28" i="7"/>
  <c r="F28" i="7"/>
  <c r="O27" i="7"/>
  <c r="O26" i="7"/>
  <c r="O25" i="7"/>
  <c r="O24" i="7"/>
  <c r="O23" i="7"/>
  <c r="O22" i="7"/>
  <c r="O21" i="7"/>
  <c r="O20" i="7"/>
  <c r="N20" i="7"/>
  <c r="H20" i="7"/>
  <c r="G20" i="7"/>
  <c r="F20" i="7"/>
  <c r="N18" i="7"/>
  <c r="N29" i="7" s="1"/>
  <c r="M18" i="7"/>
  <c r="L18" i="7"/>
  <c r="L29" i="7" s="1"/>
  <c r="K18" i="7"/>
  <c r="K29" i="7" s="1"/>
  <c r="J18" i="7"/>
  <c r="J29" i="7" s="1"/>
  <c r="I18" i="7"/>
  <c r="I29" i="7" s="1"/>
  <c r="H18" i="7"/>
  <c r="G18" i="7"/>
  <c r="G29" i="7" s="1"/>
  <c r="F18" i="7"/>
  <c r="F29" i="7" s="1"/>
  <c r="O17" i="7"/>
  <c r="O16" i="7"/>
  <c r="O15" i="7"/>
  <c r="O14" i="7"/>
  <c r="O13" i="7"/>
  <c r="O12" i="7"/>
  <c r="O18" i="7" s="1"/>
  <c r="O11" i="7"/>
  <c r="N10" i="7"/>
  <c r="M10" i="7"/>
  <c r="M20" i="7" s="1"/>
  <c r="L10" i="7"/>
  <c r="L20" i="7" s="1"/>
  <c r="I10" i="7"/>
  <c r="I20" i="7" s="1"/>
  <c r="H10" i="7"/>
  <c r="O7" i="7"/>
  <c r="L7" i="7"/>
  <c r="G7" i="7"/>
  <c r="J3" i="7"/>
  <c r="D3" i="7"/>
  <c r="A1" i="7"/>
  <c r="E44" i="6"/>
  <c r="E42" i="6"/>
  <c r="C42" i="6"/>
  <c r="C40" i="6"/>
  <c r="E38" i="6"/>
  <c r="C38" i="6"/>
  <c r="C36" i="6"/>
  <c r="I29" i="6"/>
  <c r="O28" i="6"/>
  <c r="N28" i="6"/>
  <c r="M28" i="6"/>
  <c r="L28" i="6"/>
  <c r="K28" i="6"/>
  <c r="J28" i="6"/>
  <c r="I28" i="6"/>
  <c r="H28" i="6"/>
  <c r="G28" i="6"/>
  <c r="F28" i="6"/>
  <c r="O27" i="6"/>
  <c r="O26" i="6"/>
  <c r="O25" i="6"/>
  <c r="O24" i="6"/>
  <c r="O23" i="6"/>
  <c r="O22" i="6"/>
  <c r="O21" i="6"/>
  <c r="O20" i="6"/>
  <c r="M20" i="6"/>
  <c r="G20" i="6"/>
  <c r="F20" i="6"/>
  <c r="N18" i="6"/>
  <c r="N29" i="6" s="1"/>
  <c r="M18" i="6"/>
  <c r="M29" i="6" s="1"/>
  <c r="L18" i="6"/>
  <c r="L29" i="6" s="1"/>
  <c r="K18" i="6"/>
  <c r="K29" i="6" s="1"/>
  <c r="J18" i="6"/>
  <c r="J29" i="6" s="1"/>
  <c r="I18" i="6"/>
  <c r="H18" i="6"/>
  <c r="H29" i="6" s="1"/>
  <c r="G18" i="6"/>
  <c r="G29" i="6" s="1"/>
  <c r="F18" i="6"/>
  <c r="F29" i="6" s="1"/>
  <c r="O17" i="6"/>
  <c r="O16" i="6"/>
  <c r="O15" i="6"/>
  <c r="O14" i="6"/>
  <c r="O13" i="6"/>
  <c r="O12" i="6"/>
  <c r="O11" i="6"/>
  <c r="O18" i="6" s="1"/>
  <c r="O29" i="6" s="1"/>
  <c r="Q29" i="6" s="1"/>
  <c r="O31" i="6" s="1"/>
  <c r="N10" i="6"/>
  <c r="N20" i="6" s="1"/>
  <c r="M10" i="6"/>
  <c r="L10" i="6"/>
  <c r="L20" i="6" s="1"/>
  <c r="I10" i="6"/>
  <c r="I20" i="6" s="1"/>
  <c r="H10" i="6"/>
  <c r="H20" i="6" s="1"/>
  <c r="O7" i="6"/>
  <c r="L7" i="6"/>
  <c r="G7" i="6"/>
  <c r="J3" i="6"/>
  <c r="D3" i="6"/>
  <c r="A1" i="6"/>
  <c r="E44" i="5"/>
  <c r="C42" i="5"/>
  <c r="C40" i="5"/>
  <c r="C36" i="5"/>
  <c r="G29" i="5"/>
  <c r="N28" i="5"/>
  <c r="M28" i="5"/>
  <c r="L28" i="5"/>
  <c r="K28" i="5"/>
  <c r="J28" i="5"/>
  <c r="I28" i="5"/>
  <c r="H28" i="5"/>
  <c r="G28" i="5"/>
  <c r="F28" i="5"/>
  <c r="O27" i="5"/>
  <c r="O26" i="5"/>
  <c r="O25" i="5"/>
  <c r="O24" i="5"/>
  <c r="O23" i="5"/>
  <c r="O22" i="5"/>
  <c r="O21" i="5"/>
  <c r="O28" i="5" s="1"/>
  <c r="O20" i="5"/>
  <c r="I20" i="5"/>
  <c r="G20" i="5"/>
  <c r="F20" i="5"/>
  <c r="N18" i="5"/>
  <c r="N29" i="5" s="1"/>
  <c r="M18" i="5"/>
  <c r="M29" i="5" s="1"/>
  <c r="L18" i="5"/>
  <c r="L29" i="5" s="1"/>
  <c r="K18" i="5"/>
  <c r="K29" i="5" s="1"/>
  <c r="J18" i="5"/>
  <c r="J29" i="5" s="1"/>
  <c r="I18" i="5"/>
  <c r="I29" i="5" s="1"/>
  <c r="H18" i="5"/>
  <c r="H29" i="5" s="1"/>
  <c r="G18" i="5"/>
  <c r="F18" i="5"/>
  <c r="F29" i="5" s="1"/>
  <c r="O17" i="5"/>
  <c r="O16" i="5"/>
  <c r="O18" i="5" s="1"/>
  <c r="O15" i="5"/>
  <c r="O14" i="5"/>
  <c r="O13" i="5"/>
  <c r="O12" i="5"/>
  <c r="O11" i="5"/>
  <c r="N10" i="5"/>
  <c r="N20" i="5" s="1"/>
  <c r="M10" i="5"/>
  <c r="M20" i="5" s="1"/>
  <c r="L10" i="5"/>
  <c r="L20" i="5" s="1"/>
  <c r="I10" i="5"/>
  <c r="H10" i="5"/>
  <c r="H20" i="5" s="1"/>
  <c r="O7" i="5"/>
  <c r="L7" i="5"/>
  <c r="G7" i="5"/>
  <c r="J3" i="5"/>
  <c r="D3" i="5"/>
  <c r="A1" i="5"/>
  <c r="E44" i="4"/>
  <c r="C42" i="4"/>
  <c r="C40" i="4"/>
  <c r="C38" i="4"/>
  <c r="C36" i="4"/>
  <c r="N29" i="4"/>
  <c r="U10" i="4" s="1"/>
  <c r="T10" i="5" s="1"/>
  <c r="F29" i="4"/>
  <c r="N28" i="4"/>
  <c r="M28" i="4"/>
  <c r="L28" i="4"/>
  <c r="K28" i="4"/>
  <c r="J28" i="4"/>
  <c r="I28" i="4"/>
  <c r="H28" i="4"/>
  <c r="G28" i="4"/>
  <c r="F28" i="4"/>
  <c r="O27" i="4"/>
  <c r="O26" i="4"/>
  <c r="O25" i="4"/>
  <c r="O24" i="4"/>
  <c r="O23" i="4"/>
  <c r="U22" i="4"/>
  <c r="T22" i="5" s="1"/>
  <c r="T22" i="6" s="1"/>
  <c r="U22" i="7" s="1"/>
  <c r="U22" i="8" s="1"/>
  <c r="U22" i="9" s="1"/>
  <c r="T22" i="10" s="1"/>
  <c r="T22" i="11" s="1"/>
  <c r="U22" i="12" s="1"/>
  <c r="U22" i="13" s="1"/>
  <c r="U22" i="14" s="1"/>
  <c r="U22" i="15" s="1"/>
  <c r="U22" i="16" s="1"/>
  <c r="U22" i="17" s="1"/>
  <c r="U22" i="18" s="1"/>
  <c r="U22" i="19" s="1"/>
  <c r="U22" i="20" s="1"/>
  <c r="U22" i="21" s="1"/>
  <c r="U22" i="22" s="1"/>
  <c r="O22" i="4"/>
  <c r="O21" i="4"/>
  <c r="O28" i="4" s="1"/>
  <c r="O20" i="4"/>
  <c r="N20" i="4"/>
  <c r="M20" i="4"/>
  <c r="L20" i="4"/>
  <c r="I20" i="4"/>
  <c r="H20" i="4"/>
  <c r="G20" i="4"/>
  <c r="F20" i="4"/>
  <c r="N18" i="4"/>
  <c r="M18" i="4"/>
  <c r="M29" i="4" s="1"/>
  <c r="L18" i="4"/>
  <c r="L29" i="4" s="1"/>
  <c r="K18" i="4"/>
  <c r="K29" i="4" s="1"/>
  <c r="J18" i="4"/>
  <c r="J29" i="4" s="1"/>
  <c r="I18" i="4"/>
  <c r="I29" i="4" s="1"/>
  <c r="H18" i="4"/>
  <c r="H29" i="4" s="1"/>
  <c r="G18" i="4"/>
  <c r="G29" i="4" s="1"/>
  <c r="F18" i="4"/>
  <c r="O17" i="4"/>
  <c r="O16" i="4"/>
  <c r="O15" i="4"/>
  <c r="O14" i="4"/>
  <c r="O13" i="4"/>
  <c r="O12" i="4"/>
  <c r="O11" i="4"/>
  <c r="O18" i="4" s="1"/>
  <c r="O29" i="4" s="1"/>
  <c r="O7" i="4"/>
  <c r="L7" i="4"/>
  <c r="G7" i="4"/>
  <c r="J3" i="4"/>
  <c r="D3" i="4"/>
  <c r="A1" i="4"/>
  <c r="E44" i="3"/>
  <c r="C42" i="3"/>
  <c r="C40" i="3"/>
  <c r="C38" i="3"/>
  <c r="C36" i="3"/>
  <c r="N31" i="3"/>
  <c r="M28" i="3"/>
  <c r="L28" i="3"/>
  <c r="K28" i="3"/>
  <c r="J28" i="3"/>
  <c r="I28" i="3"/>
  <c r="H28" i="3"/>
  <c r="G28" i="3"/>
  <c r="F28" i="3"/>
  <c r="N27" i="3"/>
  <c r="N26" i="3"/>
  <c r="N25" i="3"/>
  <c r="N24" i="3"/>
  <c r="N23" i="3"/>
  <c r="N22" i="3"/>
  <c r="N21" i="3"/>
  <c r="N28" i="3" s="1"/>
  <c r="N20" i="3"/>
  <c r="M20" i="3"/>
  <c r="L20" i="3"/>
  <c r="K20" i="3"/>
  <c r="I20" i="3"/>
  <c r="H20" i="3"/>
  <c r="G20" i="3"/>
  <c r="F20" i="3"/>
  <c r="N18" i="3"/>
  <c r="N29" i="3" s="1"/>
  <c r="M18" i="3"/>
  <c r="M29" i="3" s="1"/>
  <c r="L18" i="3"/>
  <c r="L29" i="3" s="1"/>
  <c r="K18" i="3"/>
  <c r="K29" i="3" s="1"/>
  <c r="J18" i="3"/>
  <c r="J29" i="3" s="1"/>
  <c r="I18" i="3"/>
  <c r="I29" i="3" s="1"/>
  <c r="H18" i="3"/>
  <c r="H29" i="3" s="1"/>
  <c r="G18" i="3"/>
  <c r="G29" i="3" s="1"/>
  <c r="F18" i="3"/>
  <c r="F29" i="3" s="1"/>
  <c r="N17" i="3"/>
  <c r="N16" i="3"/>
  <c r="N15" i="3"/>
  <c r="N14" i="3"/>
  <c r="N13" i="3"/>
  <c r="N12" i="3"/>
  <c r="N11" i="3"/>
  <c r="N7" i="3"/>
  <c r="K7" i="3"/>
  <c r="G7" i="3"/>
  <c r="G5" i="3"/>
  <c r="G5" i="4" s="1"/>
  <c r="J3" i="3"/>
  <c r="D3" i="3"/>
  <c r="A1" i="3"/>
  <c r="E44" i="2"/>
  <c r="C42" i="2"/>
  <c r="C40" i="2"/>
  <c r="C38" i="2"/>
  <c r="C36" i="2"/>
  <c r="O31" i="2"/>
  <c r="M29" i="2"/>
  <c r="I29" i="2"/>
  <c r="N28" i="2"/>
  <c r="M28" i="2"/>
  <c r="L28" i="2"/>
  <c r="K28" i="2"/>
  <c r="J28" i="2"/>
  <c r="I28" i="2"/>
  <c r="H28" i="2"/>
  <c r="G28" i="2"/>
  <c r="F28" i="2"/>
  <c r="O27" i="2"/>
  <c r="O26" i="2"/>
  <c r="O25" i="2"/>
  <c r="O24" i="2"/>
  <c r="O23" i="2"/>
  <c r="O22" i="2"/>
  <c r="O28" i="2" s="1"/>
  <c r="O21" i="2"/>
  <c r="I20" i="2"/>
  <c r="H20" i="2"/>
  <c r="G20" i="2"/>
  <c r="F20" i="2"/>
  <c r="N18" i="2"/>
  <c r="N29" i="2" s="1"/>
  <c r="M18" i="2"/>
  <c r="L18" i="2"/>
  <c r="L29" i="2" s="1"/>
  <c r="K18" i="2"/>
  <c r="K29" i="2" s="1"/>
  <c r="J18" i="2"/>
  <c r="J29" i="2" s="1"/>
  <c r="I18" i="2"/>
  <c r="H18" i="2"/>
  <c r="H29" i="2" s="1"/>
  <c r="G18" i="2"/>
  <c r="G29" i="2" s="1"/>
  <c r="F18" i="2"/>
  <c r="F29" i="2" s="1"/>
  <c r="O17" i="2"/>
  <c r="O16" i="2"/>
  <c r="O15" i="2"/>
  <c r="O14" i="2"/>
  <c r="O18" i="2" s="1"/>
  <c r="O13" i="2"/>
  <c r="O12" i="2"/>
  <c r="O11" i="2"/>
  <c r="B11" i="2"/>
  <c r="B12" i="2" s="1"/>
  <c r="O7" i="2"/>
  <c r="L7" i="2"/>
  <c r="G7" i="2"/>
  <c r="L5" i="2"/>
  <c r="J3" i="2"/>
  <c r="D3" i="2"/>
  <c r="A1" i="2"/>
  <c r="E57" i="1"/>
  <c r="D57" i="1"/>
  <c r="E56" i="1"/>
  <c r="E42" i="7" s="1"/>
  <c r="E55" i="1"/>
  <c r="E40" i="2" s="1"/>
  <c r="E54" i="1"/>
  <c r="E53" i="1"/>
  <c r="E36" i="4" s="1"/>
  <c r="L29" i="1"/>
  <c r="S14" i="1" s="1"/>
  <c r="H29" i="1"/>
  <c r="M28" i="1"/>
  <c r="L28" i="1"/>
  <c r="K28" i="1"/>
  <c r="J28" i="1"/>
  <c r="I28" i="1"/>
  <c r="H28" i="1"/>
  <c r="G28" i="1"/>
  <c r="F28" i="1"/>
  <c r="N27" i="1"/>
  <c r="N26" i="1"/>
  <c r="N25" i="1"/>
  <c r="N24" i="1"/>
  <c r="N23" i="1"/>
  <c r="N22" i="1"/>
  <c r="N21" i="1"/>
  <c r="N28" i="1" s="1"/>
  <c r="N20" i="1"/>
  <c r="M20" i="1"/>
  <c r="L20" i="1"/>
  <c r="K20" i="1"/>
  <c r="H20" i="1"/>
  <c r="G20" i="1"/>
  <c r="F20" i="1"/>
  <c r="M18" i="1"/>
  <c r="M29" i="1" s="1"/>
  <c r="S22" i="1" s="1"/>
  <c r="L18" i="1"/>
  <c r="K18" i="1"/>
  <c r="K29" i="1" s="1"/>
  <c r="S10" i="1" s="1"/>
  <c r="J18" i="1"/>
  <c r="J29" i="1" s="1"/>
  <c r="I18" i="1"/>
  <c r="I29" i="1" s="1"/>
  <c r="H18" i="1"/>
  <c r="G18" i="1"/>
  <c r="G29" i="1" s="1"/>
  <c r="F18" i="1"/>
  <c r="F29" i="1" s="1"/>
  <c r="N17" i="1"/>
  <c r="N16" i="1"/>
  <c r="N15" i="1"/>
  <c r="N14" i="1"/>
  <c r="N13" i="1"/>
  <c r="N12" i="1"/>
  <c r="N11" i="1"/>
  <c r="N18" i="1" s="1"/>
  <c r="B11" i="1"/>
  <c r="B12" i="1" s="1"/>
  <c r="B13" i="1" s="1"/>
  <c r="B14" i="1" s="1"/>
  <c r="B15" i="1" s="1"/>
  <c r="B16" i="1" s="1"/>
  <c r="B17" i="1" s="1"/>
  <c r="B21" i="1" s="1"/>
  <c r="B22" i="1" s="1"/>
  <c r="B23" i="1" s="1"/>
  <c r="B24" i="1" s="1"/>
  <c r="B25" i="1" s="1"/>
  <c r="B26" i="1" s="1"/>
  <c r="B27" i="1" s="1"/>
  <c r="R29" i="4" l="1"/>
  <c r="U14" i="4"/>
  <c r="T14" i="5" s="1"/>
  <c r="T14" i="6" s="1"/>
  <c r="O29" i="5"/>
  <c r="Q29" i="5" s="1"/>
  <c r="O31" i="5" s="1"/>
  <c r="G5" i="5"/>
  <c r="L5" i="4"/>
  <c r="T10" i="6"/>
  <c r="U10" i="7" s="1"/>
  <c r="U10" i="8" s="1"/>
  <c r="B22" i="2"/>
  <c r="B13" i="2"/>
  <c r="N29" i="1"/>
  <c r="P29" i="1" s="1"/>
  <c r="T26" i="1" s="1"/>
  <c r="O29" i="2"/>
  <c r="E38" i="16"/>
  <c r="E38" i="9"/>
  <c r="E38" i="17"/>
  <c r="E38" i="10"/>
  <c r="E38" i="18"/>
  <c r="E38" i="11"/>
  <c r="E38" i="19"/>
  <c r="E38" i="12"/>
  <c r="E38" i="20"/>
  <c r="E38" i="21"/>
  <c r="B21" i="2"/>
  <c r="E38" i="3"/>
  <c r="E38" i="5"/>
  <c r="O18" i="8"/>
  <c r="O29" i="8" s="1"/>
  <c r="R29" i="8" s="1"/>
  <c r="O31" i="8" s="1"/>
  <c r="O18" i="10"/>
  <c r="O29" i="10" s="1"/>
  <c r="Q29" i="10" s="1"/>
  <c r="O31" i="10" s="1"/>
  <c r="C44" i="21"/>
  <c r="C44" i="13"/>
  <c r="C44" i="22"/>
  <c r="C44" i="14"/>
  <c r="C44" i="7"/>
  <c r="C44" i="15"/>
  <c r="C44" i="8"/>
  <c r="C44" i="16"/>
  <c r="C44" i="9"/>
  <c r="C44" i="17"/>
  <c r="C44" i="10"/>
  <c r="C44" i="18"/>
  <c r="C44" i="11"/>
  <c r="E36" i="22"/>
  <c r="E36" i="14"/>
  <c r="E36" i="15"/>
  <c r="E36" i="8"/>
  <c r="E36" i="16"/>
  <c r="E36" i="9"/>
  <c r="E36" i="17"/>
  <c r="E36" i="10"/>
  <c r="E36" i="18"/>
  <c r="E36" i="11"/>
  <c r="E36" i="19"/>
  <c r="E36" i="12"/>
  <c r="E40" i="18"/>
  <c r="E40" i="11"/>
  <c r="E40" i="19"/>
  <c r="E40" i="12"/>
  <c r="E40" i="20"/>
  <c r="E40" i="21"/>
  <c r="E40" i="13"/>
  <c r="E40" i="22"/>
  <c r="E40" i="14"/>
  <c r="E40" i="7"/>
  <c r="E40" i="15"/>
  <c r="E40" i="8"/>
  <c r="K5" i="3"/>
  <c r="E40" i="6"/>
  <c r="H29" i="15"/>
  <c r="J29" i="17"/>
  <c r="O18" i="19"/>
  <c r="O29" i="19" s="1"/>
  <c r="R29" i="19" s="1"/>
  <c r="O31" i="19" s="1"/>
  <c r="E36" i="20"/>
  <c r="C44" i="4"/>
  <c r="E42" i="20"/>
  <c r="E42" i="21"/>
  <c r="E42" i="13"/>
  <c r="E42" i="22"/>
  <c r="E42" i="14"/>
  <c r="E42" i="15"/>
  <c r="E42" i="16"/>
  <c r="E42" i="9"/>
  <c r="E42" i="17"/>
  <c r="E42" i="10"/>
  <c r="E42" i="2"/>
  <c r="E40" i="3"/>
  <c r="E38" i="4"/>
  <c r="E40" i="5"/>
  <c r="M29" i="7"/>
  <c r="E36" i="13"/>
  <c r="C44" i="2"/>
  <c r="E36" i="2"/>
  <c r="E42" i="3"/>
  <c r="E40" i="4"/>
  <c r="E42" i="5"/>
  <c r="C44" i="6"/>
  <c r="E38" i="8"/>
  <c r="O28" i="10"/>
  <c r="O28" i="11"/>
  <c r="O28" i="12"/>
  <c r="O29" i="12" s="1"/>
  <c r="R29" i="12" s="1"/>
  <c r="O31" i="12" s="1"/>
  <c r="G29" i="14"/>
  <c r="O18" i="16"/>
  <c r="O29" i="16" s="1"/>
  <c r="R29" i="16" s="1"/>
  <c r="O31" i="16" s="1"/>
  <c r="E40" i="17"/>
  <c r="O29" i="18"/>
  <c r="R29" i="18" s="1"/>
  <c r="O31" i="18" s="1"/>
  <c r="E38" i="22"/>
  <c r="C44" i="3"/>
  <c r="C44" i="5"/>
  <c r="E36" i="6"/>
  <c r="E36" i="7"/>
  <c r="O28" i="9"/>
  <c r="E40" i="10"/>
  <c r="O18" i="11"/>
  <c r="O29" i="11" s="1"/>
  <c r="Q29" i="11" s="1"/>
  <c r="O31" i="11" s="1"/>
  <c r="O28" i="13"/>
  <c r="E38" i="15"/>
  <c r="E40" i="16"/>
  <c r="E42" i="19"/>
  <c r="C44" i="20"/>
  <c r="E38" i="2"/>
  <c r="E36" i="3"/>
  <c r="E42" i="4"/>
  <c r="O28" i="7"/>
  <c r="O29" i="7" s="1"/>
  <c r="R29" i="7" s="1"/>
  <c r="O31" i="7" s="1"/>
  <c r="O18" i="9"/>
  <c r="O29" i="9" s="1"/>
  <c r="R29" i="9" s="1"/>
  <c r="O31" i="9" s="1"/>
  <c r="E40" i="9"/>
  <c r="E42" i="12"/>
  <c r="O18" i="15"/>
  <c r="O29" i="15" s="1"/>
  <c r="R29" i="15" s="1"/>
  <c r="O31" i="15" s="1"/>
  <c r="E42" i="18"/>
  <c r="C44" i="19"/>
  <c r="E36" i="5"/>
  <c r="E42" i="8"/>
  <c r="E42" i="11"/>
  <c r="C44" i="12"/>
  <c r="O29" i="13"/>
  <c r="R29" i="13" s="1"/>
  <c r="O31" i="13" s="1"/>
  <c r="E38" i="14"/>
  <c r="E36" i="21"/>
  <c r="B23" i="2" l="1"/>
  <c r="B14" i="2"/>
  <c r="O31" i="4"/>
  <c r="V26" i="4"/>
  <c r="U26" i="5" s="1"/>
  <c r="U26" i="6" s="1"/>
  <c r="V26" i="7" s="1"/>
  <c r="V26" i="8" s="1"/>
  <c r="V26" i="9" s="1"/>
  <c r="U26" i="10" s="1"/>
  <c r="U26" i="11" s="1"/>
  <c r="V26" i="12" s="1"/>
  <c r="V26" i="13" s="1"/>
  <c r="V26" i="14" s="1"/>
  <c r="V26" i="15" s="1"/>
  <c r="V26" i="16" s="1"/>
  <c r="V26" i="17" s="1"/>
  <c r="V26" i="18" s="1"/>
  <c r="V26" i="19" s="1"/>
  <c r="V26" i="20" s="1"/>
  <c r="V26" i="21" s="1"/>
  <c r="V26" i="22" s="1"/>
  <c r="U14" i="7"/>
  <c r="U14" i="8" s="1"/>
  <c r="U14" i="9" s="1"/>
  <c r="T14" i="10" s="1"/>
  <c r="T14" i="11" s="1"/>
  <c r="U14" i="12" s="1"/>
  <c r="U14" i="13" s="1"/>
  <c r="U14" i="14" s="1"/>
  <c r="U14" i="15" s="1"/>
  <c r="U14" i="16" s="1"/>
  <c r="U14" i="17" s="1"/>
  <c r="U14" i="18" s="1"/>
  <c r="U14" i="19" s="1"/>
  <c r="U14" i="20" s="1"/>
  <c r="U14" i="21" s="1"/>
  <c r="U14" i="22" s="1"/>
  <c r="U10" i="9"/>
  <c r="T10" i="10" s="1"/>
  <c r="T10" i="11" s="1"/>
  <c r="U10" i="12" s="1"/>
  <c r="U10" i="13" s="1"/>
  <c r="U10" i="14" s="1"/>
  <c r="U10" i="15" s="1"/>
  <c r="U10" i="16" s="1"/>
  <c r="U10" i="17" s="1"/>
  <c r="U10" i="18" s="1"/>
  <c r="U10" i="19" s="1"/>
  <c r="U10" i="20" s="1"/>
  <c r="U10" i="21" s="1"/>
  <c r="U10" i="22" s="1"/>
  <c r="L5" i="5"/>
  <c r="G5" i="6"/>
  <c r="B24" i="2" l="1"/>
  <c r="B15" i="2"/>
  <c r="L5" i="6"/>
  <c r="G5" i="7"/>
  <c r="G5" i="8" l="1"/>
  <c r="L5" i="7"/>
  <c r="B16" i="2"/>
  <c r="B25" i="2"/>
  <c r="G5" i="9" l="1"/>
  <c r="L5" i="8"/>
  <c r="B26" i="2"/>
  <c r="B17" i="2"/>
  <c r="B27" i="2" s="1"/>
  <c r="B11" i="3" s="1"/>
  <c r="L5" i="9" l="1"/>
  <c r="G5" i="10"/>
  <c r="B21" i="3"/>
  <c r="B12" i="3"/>
  <c r="B22" i="3" l="1"/>
  <c r="B13" i="3"/>
  <c r="L5" i="10"/>
  <c r="G5" i="11"/>
  <c r="G5" i="12" l="1"/>
  <c r="L5" i="11"/>
  <c r="B14" i="3"/>
  <c r="B23" i="3"/>
  <c r="B15" i="3" l="1"/>
  <c r="B24" i="3"/>
  <c r="G5" i="13"/>
  <c r="L5" i="12"/>
  <c r="L5" i="13" l="1"/>
  <c r="G5" i="14"/>
  <c r="B16" i="3"/>
  <c r="B25" i="3"/>
  <c r="B26" i="3" l="1"/>
  <c r="B17" i="3"/>
  <c r="B27" i="3" s="1"/>
  <c r="B11" i="4" s="1"/>
  <c r="L5" i="14"/>
  <c r="G5" i="15"/>
  <c r="L5" i="15" l="1"/>
  <c r="G5" i="16"/>
  <c r="B12" i="4"/>
  <c r="B21" i="4"/>
  <c r="B22" i="4" l="1"/>
  <c r="B13" i="4"/>
  <c r="L5" i="16"/>
  <c r="G5" i="17"/>
  <c r="L5" i="17" l="1"/>
  <c r="G5" i="18"/>
  <c r="B23" i="4"/>
  <c r="B14" i="4"/>
  <c r="B15" i="4" l="1"/>
  <c r="B24" i="4"/>
  <c r="G5" i="19"/>
  <c r="L5" i="18"/>
  <c r="G5" i="20" l="1"/>
  <c r="L5" i="19"/>
  <c r="B16" i="4"/>
  <c r="B25" i="4"/>
  <c r="B17" i="4" l="1"/>
  <c r="B27" i="4" s="1"/>
  <c r="B11" i="5" s="1"/>
  <c r="B26" i="4"/>
  <c r="L5" i="20"/>
  <c r="G5" i="21"/>
  <c r="L5" i="21" l="1"/>
  <c r="G5" i="22"/>
  <c r="L5" i="22" s="1"/>
  <c r="B12" i="5"/>
  <c r="B21" i="5"/>
  <c r="B13" i="5" l="1"/>
  <c r="B22" i="5"/>
  <c r="B23" i="5" l="1"/>
  <c r="B14" i="5"/>
  <c r="B24" i="5" l="1"/>
  <c r="B15" i="5"/>
  <c r="B16" i="5" l="1"/>
  <c r="B25" i="5"/>
  <c r="B26" i="5" l="1"/>
  <c r="B17" i="5"/>
  <c r="B27" i="5" s="1"/>
  <c r="B11" i="6" s="1"/>
  <c r="B12" i="6" l="1"/>
  <c r="B21" i="6"/>
  <c r="B13" i="6" l="1"/>
  <c r="B22" i="6"/>
  <c r="B23" i="6" l="1"/>
  <c r="B14" i="6"/>
  <c r="B15" i="6" l="1"/>
  <c r="B24" i="6"/>
  <c r="B25" i="6" l="1"/>
  <c r="B16" i="6"/>
  <c r="B17" i="6" l="1"/>
  <c r="B27" i="6" s="1"/>
  <c r="B11" i="7" s="1"/>
  <c r="B26" i="6"/>
  <c r="B12" i="7" l="1"/>
  <c r="B21" i="7"/>
  <c r="B22" i="7" l="1"/>
  <c r="B13" i="7"/>
  <c r="B23" i="7" l="1"/>
  <c r="B14" i="7"/>
  <c r="B15" i="7" l="1"/>
  <c r="B24" i="7"/>
  <c r="B16" i="7" l="1"/>
  <c r="B25" i="7"/>
  <c r="B17" i="7" l="1"/>
  <c r="B27" i="7" s="1"/>
  <c r="B11" i="8" s="1"/>
  <c r="B26" i="7"/>
  <c r="B21" i="8" l="1"/>
  <c r="B12" i="8"/>
  <c r="B13" i="8" l="1"/>
  <c r="B22" i="8"/>
  <c r="B14" i="8" l="1"/>
  <c r="B23" i="8"/>
  <c r="B15" i="8" l="1"/>
  <c r="B24" i="8"/>
  <c r="B16" i="8" l="1"/>
  <c r="B25" i="8"/>
  <c r="B17" i="8" l="1"/>
  <c r="B27" i="8" s="1"/>
  <c r="B11" i="9" s="1"/>
  <c r="B26" i="8"/>
  <c r="B12" i="9" l="1"/>
  <c r="B21" i="9"/>
  <c r="B13" i="9" l="1"/>
  <c r="B22" i="9"/>
  <c r="B23" i="9" l="1"/>
  <c r="B14" i="9"/>
  <c r="B15" i="9" l="1"/>
  <c r="B24" i="9"/>
  <c r="B25" i="9" l="1"/>
  <c r="B16" i="9"/>
  <c r="B17" i="9" l="1"/>
  <c r="B27" i="9" s="1"/>
  <c r="B11" i="10" s="1"/>
  <c r="B26" i="9"/>
  <c r="B12" i="10" l="1"/>
  <c r="B21" i="10"/>
  <c r="B22" i="10" l="1"/>
  <c r="B13" i="10"/>
  <c r="B23" i="10" l="1"/>
  <c r="B14" i="10"/>
  <c r="B15" i="10" l="1"/>
  <c r="B24" i="10"/>
  <c r="B16" i="10" l="1"/>
  <c r="B25" i="10"/>
  <c r="B17" i="10" l="1"/>
  <c r="B27" i="10" s="1"/>
  <c r="B11" i="11" s="1"/>
  <c r="B26" i="10"/>
  <c r="B12" i="11" l="1"/>
  <c r="B21" i="11"/>
  <c r="B13" i="11" l="1"/>
  <c r="B22" i="11"/>
  <c r="B23" i="11" l="1"/>
  <c r="B14" i="11"/>
  <c r="B15" i="11" l="1"/>
  <c r="B24" i="11"/>
  <c r="B16" i="11" l="1"/>
  <c r="B25" i="11"/>
  <c r="B26" i="11" l="1"/>
  <c r="B17" i="11"/>
  <c r="B27" i="11" s="1"/>
  <c r="B11" i="12" s="1"/>
  <c r="B12" i="12" l="1"/>
  <c r="B21" i="12"/>
  <c r="B13" i="12" l="1"/>
  <c r="B22" i="12"/>
  <c r="B23" i="12" l="1"/>
  <c r="B14" i="12"/>
  <c r="B15" i="12" l="1"/>
  <c r="B24" i="12"/>
  <c r="B16" i="12" l="1"/>
  <c r="B25" i="12"/>
  <c r="B17" i="12" l="1"/>
  <c r="B27" i="12" s="1"/>
  <c r="B11" i="13" s="1"/>
  <c r="B26" i="12"/>
  <c r="B12" i="13" l="1"/>
  <c r="B21" i="13"/>
  <c r="B13" i="13" l="1"/>
  <c r="B22" i="13"/>
  <c r="B23" i="13" l="1"/>
  <c r="B14" i="13"/>
  <c r="B15" i="13" l="1"/>
  <c r="B24" i="13"/>
  <c r="B16" i="13" l="1"/>
  <c r="B25" i="13"/>
  <c r="B17" i="13" l="1"/>
  <c r="B27" i="13" s="1"/>
  <c r="B11" i="14" s="1"/>
  <c r="B26" i="13"/>
  <c r="B12" i="14" l="1"/>
  <c r="B21" i="14"/>
  <c r="B13" i="14" l="1"/>
  <c r="B22" i="14"/>
  <c r="B23" i="14" l="1"/>
  <c r="B14" i="14"/>
  <c r="B24" i="14" l="1"/>
  <c r="B15" i="14"/>
  <c r="B16" i="14" l="1"/>
  <c r="B25" i="14"/>
  <c r="B17" i="14" l="1"/>
  <c r="B27" i="14" s="1"/>
  <c r="B11" i="15" s="1"/>
  <c r="B26" i="14"/>
  <c r="B21" i="15" l="1"/>
  <c r="B12" i="15"/>
  <c r="B13" i="15" l="1"/>
  <c r="B22" i="15"/>
  <c r="B23" i="15" l="1"/>
  <c r="B14" i="15"/>
  <c r="B15" i="15" l="1"/>
  <c r="B24" i="15"/>
  <c r="B16" i="15" l="1"/>
  <c r="B25" i="15"/>
  <c r="B17" i="15" l="1"/>
  <c r="B27" i="15" s="1"/>
  <c r="B11" i="16" s="1"/>
  <c r="B26" i="15"/>
  <c r="B12" i="16" l="1"/>
  <c r="B21" i="16"/>
  <c r="B13" i="16" l="1"/>
  <c r="B22" i="16"/>
  <c r="B23" i="16" l="1"/>
  <c r="B14" i="16"/>
  <c r="B15" i="16" l="1"/>
  <c r="B24" i="16"/>
  <c r="B25" i="16" l="1"/>
  <c r="B16" i="16"/>
  <c r="B17" i="16" l="1"/>
  <c r="B27" i="16" s="1"/>
  <c r="B11" i="17" s="1"/>
  <c r="B26" i="16"/>
  <c r="B12" i="17" l="1"/>
  <c r="B21" i="17"/>
  <c r="B22" i="17" l="1"/>
  <c r="B13" i="17"/>
  <c r="B23" i="17" l="1"/>
  <c r="B14" i="17"/>
  <c r="B15" i="17" l="1"/>
  <c r="B24" i="17"/>
  <c r="B16" i="17" l="1"/>
  <c r="B25" i="17"/>
  <c r="B17" i="17" l="1"/>
  <c r="B27" i="17" s="1"/>
  <c r="B11" i="18" s="1"/>
  <c r="B26" i="17"/>
  <c r="B12" i="18" l="1"/>
  <c r="B21" i="18"/>
  <c r="B13" i="18" l="1"/>
  <c r="B22" i="18"/>
  <c r="B14" i="18" l="1"/>
  <c r="B23" i="18"/>
  <c r="B15" i="18" l="1"/>
  <c r="B24" i="18"/>
  <c r="B16" i="18" l="1"/>
  <c r="B25" i="18"/>
  <c r="B26" i="18" l="1"/>
  <c r="B17" i="18"/>
  <c r="B27" i="18" s="1"/>
  <c r="B11" i="19" s="1"/>
  <c r="B12" i="19" l="1"/>
  <c r="B21" i="19"/>
  <c r="B13" i="19" l="1"/>
  <c r="B22" i="19"/>
  <c r="B23" i="19" l="1"/>
  <c r="B14" i="19"/>
  <c r="B15" i="19" l="1"/>
  <c r="B24" i="19"/>
  <c r="B16" i="19" l="1"/>
  <c r="B25" i="19"/>
  <c r="B17" i="19" l="1"/>
  <c r="B27" i="19" s="1"/>
  <c r="B11" i="20" s="1"/>
  <c r="B26" i="19"/>
  <c r="B12" i="20" l="1"/>
  <c r="B21" i="20"/>
  <c r="B13" i="20" l="1"/>
  <c r="B22" i="20"/>
  <c r="B23" i="20" l="1"/>
  <c r="B14" i="20"/>
  <c r="B15" i="20" l="1"/>
  <c r="B24" i="20"/>
  <c r="B16" i="20" l="1"/>
  <c r="B25" i="20"/>
  <c r="B17" i="20" l="1"/>
  <c r="B27" i="20" s="1"/>
  <c r="B11" i="21" s="1"/>
  <c r="B26" i="20"/>
  <c r="B12" i="21" l="1"/>
  <c r="B21" i="21"/>
  <c r="B13" i="21" l="1"/>
  <c r="B22" i="21"/>
  <c r="B23" i="21" l="1"/>
  <c r="B14" i="21"/>
  <c r="B24" i="21" l="1"/>
  <c r="B15" i="21"/>
  <c r="B16" i="21" l="1"/>
  <c r="B25" i="21"/>
  <c r="B17" i="21" l="1"/>
  <c r="B27" i="21" s="1"/>
  <c r="B11" i="22" s="1"/>
  <c r="B26" i="21"/>
  <c r="B21" i="22" l="1"/>
  <c r="B12" i="22"/>
  <c r="B13" i="22" l="1"/>
  <c r="B22" i="22"/>
  <c r="B23" i="22" l="1"/>
  <c r="B14" i="22"/>
  <c r="B24" i="22" l="1"/>
  <c r="B15" i="22"/>
  <c r="B16" i="22" l="1"/>
  <c r="B25" i="22"/>
  <c r="B17" i="22" l="1"/>
  <c r="B27" i="22" s="1"/>
  <c r="B26" i="22"/>
</calcChain>
</file>

<file path=xl/sharedStrings.xml><?xml version="1.0" encoding="utf-8"?>
<sst xmlns="http://schemas.openxmlformats.org/spreadsheetml/2006/main" count="1334" uniqueCount="64">
  <si>
    <t>Name:</t>
  </si>
  <si>
    <t xml:space="preserve">School: </t>
  </si>
  <si>
    <t>Greenslit</t>
  </si>
  <si>
    <t>PAY PERIOD</t>
  </si>
  <si>
    <t xml:space="preserve">From: </t>
  </si>
  <si>
    <t>Contracted Daily Hours:</t>
  </si>
  <si>
    <t xml:space="preserve">Bi-weekly Hours:   </t>
  </si>
  <si>
    <t xml:space="preserve">RATE:  </t>
  </si>
  <si>
    <t>Prior approval is required if working beyond contracted hours.       *LUNCH-Use this only if you worked during lunch with prior approval.</t>
  </si>
  <si>
    <t>WEEK 1</t>
  </si>
  <si>
    <t>DATE</t>
  </si>
  <si>
    <t>TIME IN</t>
  </si>
  <si>
    <t>TIME OUT</t>
  </si>
  <si>
    <t>Reg Ed</t>
  </si>
  <si>
    <t>Spec Ed</t>
  </si>
  <si>
    <t>*Lunch</t>
  </si>
  <si>
    <t>Lunch/Recess Duty</t>
  </si>
  <si>
    <t>Bus Duty</t>
  </si>
  <si>
    <t>Inservice</t>
  </si>
  <si>
    <t>Sick/Med</t>
  </si>
  <si>
    <t>Pers</t>
  </si>
  <si>
    <t>TOTAL</t>
  </si>
  <si>
    <t>Paid Holiday</t>
  </si>
  <si>
    <t>MON</t>
  </si>
  <si>
    <t>TUES</t>
  </si>
  <si>
    <t>WED</t>
  </si>
  <si>
    <t>THUR</t>
  </si>
  <si>
    <t>Vacation</t>
  </si>
  <si>
    <t>FRI</t>
  </si>
  <si>
    <t>SAT</t>
  </si>
  <si>
    <t>SUN</t>
  </si>
  <si>
    <t>TOTAL WEEK ONE:</t>
  </si>
  <si>
    <t>WEEK 2</t>
  </si>
  <si>
    <t xml:space="preserve">Comprehensive Leave Used  </t>
  </si>
  <si>
    <t xml:space="preserve">"Accumulated" Time   </t>
  </si>
  <si>
    <t>TOTAL WEEK TWO:</t>
  </si>
  <si>
    <t>Time over</t>
  </si>
  <si>
    <t>GRAND TOTAL:</t>
  </si>
  <si>
    <t xml:space="preserve">Time Over: </t>
  </si>
  <si>
    <t>Employee Signature</t>
  </si>
  <si>
    <t>Date</t>
  </si>
  <si>
    <t xml:space="preserve">Please explain the reason for extra time below: </t>
  </si>
  <si>
    <t>Please Check One:</t>
  </si>
  <si>
    <t>Administrator</t>
  </si>
  <si>
    <t>AUTHORIZED BY:</t>
  </si>
  <si>
    <t>Paraeducator</t>
  </si>
  <si>
    <t xml:space="preserve">       ______________________________________</t>
  </si>
  <si>
    <t>Clerical</t>
  </si>
  <si>
    <t>Supervisor</t>
  </si>
  <si>
    <t>Behavior Int.</t>
  </si>
  <si>
    <t xml:space="preserve">Other Non-Contracted </t>
  </si>
  <si>
    <t>Building Administrator</t>
  </si>
  <si>
    <t xml:space="preserve">        _______________________________________</t>
  </si>
  <si>
    <t>Account Code(s)</t>
  </si>
  <si>
    <t>RATE:</t>
  </si>
  <si>
    <t>OT</t>
  </si>
  <si>
    <t>(Other)</t>
  </si>
  <si>
    <t xml:space="preserve">To: </t>
  </si>
  <si>
    <t>THUS</t>
  </si>
  <si>
    <t>Paraeducators</t>
  </si>
  <si>
    <t xml:space="preserve">    Supervisor</t>
  </si>
  <si>
    <t xml:space="preserve">   Building Administrator</t>
  </si>
  <si>
    <t xml:space="preserve"> </t>
  </si>
  <si>
    <t>BUUSD TIME SHEET 2024 - 2025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</si>
</sst>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[$-409]h:mm\ AM/PM"/>
    <numFmt numFmtId="166" formatCode="[$-409]mmmm\ d\,\ yyyy"/>
  </numFmts>
  <fonts count="37">
    <font>
      <sz val="10"/>
      <color rgb="FF000000"/>
      <name val="Arial"/>
      <scheme val="minor"/>
    </font>
    <font>
      <b/>
      <sz val="16"/>
      <color rgb="FF808080"/>
      <name val="Arial"/>
    </font>
    <font>
      <b/>
      <sz val="12"/>
      <color rgb="FF808080"/>
      <name val="Arial"/>
    </font>
    <font>
      <b/>
      <sz val="14"/>
      <color theme="1"/>
      <name val="Calibri"/>
    </font>
    <font>
      <sz val="10"/>
      <name val="Arial"/>
    </font>
    <font>
      <b/>
      <sz val="14"/>
      <color rgb="FF808080"/>
      <name val="Calibri"/>
    </font>
    <font>
      <b/>
      <sz val="12"/>
      <color theme="1"/>
      <name val="Arial"/>
    </font>
    <font>
      <sz val="12"/>
      <color theme="1"/>
      <name val="Bilbo"/>
    </font>
    <font>
      <sz val="12"/>
      <color theme="1"/>
      <name val="Libre Baskerville"/>
    </font>
    <font>
      <b/>
      <sz val="11"/>
      <color theme="1"/>
      <name val="Calibri"/>
    </font>
    <font>
      <b/>
      <sz val="10"/>
      <color theme="1"/>
      <name val="Calibri"/>
    </font>
    <font>
      <b/>
      <sz val="11"/>
      <color theme="1"/>
      <name val="Open Sans"/>
    </font>
    <font>
      <b/>
      <sz val="11"/>
      <color rgb="FF808080"/>
      <name val="Arial"/>
    </font>
    <font>
      <b/>
      <sz val="11"/>
      <color rgb="FF808080"/>
      <name val="Open Sans"/>
    </font>
    <font>
      <b/>
      <u/>
      <sz val="11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0"/>
      <color rgb="FF808080"/>
      <name val="Arial"/>
    </font>
    <font>
      <b/>
      <sz val="8"/>
      <color theme="1"/>
      <name val="Arial"/>
    </font>
    <font>
      <b/>
      <i/>
      <sz val="10"/>
      <color theme="1"/>
      <name val="Arial"/>
    </font>
    <font>
      <sz val="12"/>
      <color theme="1"/>
      <name val="Arial"/>
    </font>
    <font>
      <b/>
      <sz val="8"/>
      <color theme="1"/>
      <name val="Lucida Sans"/>
    </font>
    <font>
      <i/>
      <sz val="10"/>
      <color theme="1"/>
      <name val="Calibri"/>
    </font>
    <font>
      <b/>
      <i/>
      <u/>
      <sz val="11"/>
      <color theme="1"/>
      <name val="Calibri"/>
    </font>
    <font>
      <sz val="10"/>
      <color rgb="FF3366FF"/>
      <name val="Arial"/>
    </font>
    <font>
      <sz val="12"/>
      <color rgb="FF0000FF"/>
      <name val="Arial"/>
    </font>
    <font>
      <b/>
      <i/>
      <u/>
      <sz val="11"/>
      <color theme="1"/>
      <name val="Calibri"/>
    </font>
    <font>
      <b/>
      <sz val="10"/>
      <color rgb="FF969696"/>
      <name val="Arial"/>
    </font>
    <font>
      <sz val="10"/>
      <color rgb="FF969696"/>
      <name val="Arial"/>
    </font>
    <font>
      <u/>
      <sz val="10"/>
      <color rgb="FF969696"/>
      <name val="Open Sans"/>
    </font>
    <font>
      <u/>
      <sz val="10"/>
      <color rgb="FF969696"/>
      <name val="Open Sans"/>
    </font>
    <font>
      <b/>
      <sz val="8"/>
      <color rgb="FF969696"/>
      <name val="Arial"/>
    </font>
    <font>
      <b/>
      <i/>
      <sz val="9"/>
      <color rgb="FF0000FF"/>
      <name val="Calibri"/>
    </font>
    <font>
      <sz val="10"/>
      <color theme="1"/>
      <name val="Calibri"/>
    </font>
    <font>
      <u/>
      <sz val="10"/>
      <color theme="1"/>
      <name val="Arial"/>
    </font>
    <font>
      <sz val="10"/>
      <color theme="1"/>
      <name val="Charlemagne"/>
    </font>
    <font>
      <sz val="10"/>
      <color theme="1"/>
      <name val="Arial"/>
      <scheme val="minor"/>
    </font>
  </fonts>
  <fills count="8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AEABAB"/>
        <bgColor rgb="FFAEABAB"/>
      </patternFill>
    </fill>
    <fill>
      <patternFill patternType="solid">
        <fgColor rgb="FFD8D8D8"/>
        <bgColor rgb="FFD8D8D8"/>
      </patternFill>
    </fill>
    <fill>
      <patternFill patternType="solid">
        <fgColor rgb="FFFFFF99"/>
        <bgColor rgb="FFFFFF99"/>
      </patternFill>
    </fill>
    <fill>
      <patternFill patternType="solid">
        <fgColor theme="0"/>
        <bgColor theme="0"/>
      </patternFill>
    </fill>
    <fill>
      <patternFill patternType="solid">
        <fgColor theme="6"/>
        <bgColor theme="6"/>
      </patternFill>
    </fill>
  </fills>
  <borders count="5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62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 wrapText="1"/>
    </xf>
    <xf numFmtId="0" fontId="3" fillId="0" borderId="4" xfId="0" applyFont="1" applyBorder="1" applyAlignment="1">
      <alignment horizontal="right"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164" fontId="8" fillId="0" borderId="0" xfId="0" applyNumberFormat="1" applyFont="1"/>
    <xf numFmtId="164" fontId="8" fillId="0" borderId="0" xfId="0" applyNumberFormat="1" applyFont="1" applyAlignment="1">
      <alignment horizontal="center"/>
    </xf>
    <xf numFmtId="0" fontId="9" fillId="0" borderId="0" xfId="0" applyFont="1"/>
    <xf numFmtId="0" fontId="10" fillId="0" borderId="0" xfId="0" applyFont="1"/>
    <xf numFmtId="2" fontId="11" fillId="0" borderId="5" xfId="0" applyNumberFormat="1" applyFont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2" fontId="13" fillId="0" borderId="5" xfId="0" applyNumberFormat="1" applyFont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18" fillId="0" borderId="8" xfId="0" applyFont="1" applyBorder="1" applyAlignment="1">
      <alignment horizontal="center" wrapText="1"/>
    </xf>
    <xf numFmtId="0" fontId="19" fillId="0" borderId="9" xfId="0" applyFont="1" applyBorder="1" applyAlignment="1">
      <alignment horizontal="center"/>
    </xf>
    <xf numFmtId="0" fontId="16" fillId="0" borderId="0" xfId="0" applyFont="1" applyAlignment="1">
      <alignment horizontal="right"/>
    </xf>
    <xf numFmtId="2" fontId="16" fillId="0" borderId="0" xfId="0" applyNumberFormat="1" applyFont="1"/>
    <xf numFmtId="0" fontId="15" fillId="0" borderId="10" xfId="0" applyFont="1" applyBorder="1" applyAlignment="1">
      <alignment horizontal="center"/>
    </xf>
    <xf numFmtId="16" fontId="16" fillId="0" borderId="10" xfId="0" applyNumberFormat="1" applyFont="1" applyBorder="1" applyAlignment="1">
      <alignment horizontal="center"/>
    </xf>
    <xf numFmtId="165" fontId="15" fillId="0" borderId="10" xfId="0" applyNumberFormat="1" applyFont="1" applyBorder="1" applyAlignment="1">
      <alignment horizontal="center"/>
    </xf>
    <xf numFmtId="20" fontId="15" fillId="2" borderId="11" xfId="0" applyNumberFormat="1" applyFont="1" applyFill="1" applyBorder="1" applyAlignment="1">
      <alignment horizontal="center"/>
    </xf>
    <xf numFmtId="2" fontId="15" fillId="0" borderId="10" xfId="0" applyNumberFormat="1" applyFont="1" applyBorder="1" applyAlignment="1">
      <alignment horizontal="center"/>
    </xf>
    <xf numFmtId="2" fontId="15" fillId="0" borderId="10" xfId="0" applyNumberFormat="1" applyFont="1" applyBorder="1" applyAlignment="1">
      <alignment horizontal="right"/>
    </xf>
    <xf numFmtId="2" fontId="15" fillId="3" borderId="11" xfId="0" applyNumberFormat="1" applyFont="1" applyFill="1" applyBorder="1"/>
    <xf numFmtId="0" fontId="15" fillId="0" borderId="12" xfId="0" applyFont="1" applyBorder="1" applyAlignment="1">
      <alignment horizontal="center"/>
    </xf>
    <xf numFmtId="2" fontId="15" fillId="0" borderId="12" xfId="0" applyNumberFormat="1" applyFont="1" applyBorder="1" applyAlignment="1">
      <alignment horizontal="right"/>
    </xf>
    <xf numFmtId="2" fontId="15" fillId="0" borderId="10" xfId="0" applyNumberFormat="1" applyFont="1" applyBorder="1"/>
    <xf numFmtId="165" fontId="15" fillId="4" borderId="11" xfId="0" applyNumberFormat="1" applyFont="1" applyFill="1" applyBorder="1" applyAlignment="1">
      <alignment horizontal="center"/>
    </xf>
    <xf numFmtId="2" fontId="15" fillId="4" borderId="11" xfId="0" applyNumberFormat="1" applyFont="1" applyFill="1" applyBorder="1" applyAlignment="1">
      <alignment horizontal="center"/>
    </xf>
    <xf numFmtId="2" fontId="15" fillId="4" borderId="12" xfId="0" applyNumberFormat="1" applyFont="1" applyFill="1" applyBorder="1" applyAlignment="1">
      <alignment horizontal="right"/>
    </xf>
    <xf numFmtId="2" fontId="15" fillId="4" borderId="13" xfId="0" applyNumberFormat="1" applyFont="1" applyFill="1" applyBorder="1" applyAlignment="1">
      <alignment horizontal="center"/>
    </xf>
    <xf numFmtId="2" fontId="15" fillId="4" borderId="13" xfId="0" applyNumberFormat="1" applyFont="1" applyFill="1" applyBorder="1" applyAlignment="1">
      <alignment horizontal="right"/>
    </xf>
    <xf numFmtId="2" fontId="15" fillId="0" borderId="13" xfId="0" applyNumberFormat="1" applyFont="1" applyBorder="1"/>
    <xf numFmtId="0" fontId="17" fillId="0" borderId="0" xfId="0" applyFont="1"/>
    <xf numFmtId="0" fontId="17" fillId="2" borderId="16" xfId="0" applyFont="1" applyFill="1" applyBorder="1"/>
    <xf numFmtId="2" fontId="15" fillId="0" borderId="17" xfId="0" applyNumberFormat="1" applyFont="1" applyBorder="1"/>
    <xf numFmtId="46" fontId="16" fillId="0" borderId="0" xfId="0" applyNumberFormat="1" applyFont="1"/>
    <xf numFmtId="2" fontId="15" fillId="4" borderId="11" xfId="0" applyNumberFormat="1" applyFont="1" applyFill="1" applyBorder="1" applyAlignment="1">
      <alignment horizontal="right"/>
    </xf>
    <xf numFmtId="2" fontId="17" fillId="0" borderId="17" xfId="0" applyNumberFormat="1" applyFont="1" applyBorder="1"/>
    <xf numFmtId="20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7" fillId="2" borderId="21" xfId="0" applyFont="1" applyFill="1" applyBorder="1"/>
    <xf numFmtId="2" fontId="17" fillId="0" borderId="8" xfId="0" applyNumberFormat="1" applyFont="1" applyBorder="1"/>
    <xf numFmtId="2" fontId="15" fillId="0" borderId="8" xfId="0" applyNumberFormat="1" applyFont="1" applyBorder="1"/>
    <xf numFmtId="0" fontId="17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2" fontId="20" fillId="0" borderId="0" xfId="0" applyNumberFormat="1" applyFont="1" applyAlignment="1">
      <alignment vertical="center"/>
    </xf>
    <xf numFmtId="0" fontId="21" fillId="0" borderId="0" xfId="0" applyFont="1" applyAlignment="1">
      <alignment horizontal="center"/>
    </xf>
    <xf numFmtId="0" fontId="16" fillId="5" borderId="23" xfId="0" applyFont="1" applyFill="1" applyBorder="1"/>
    <xf numFmtId="0" fontId="21" fillId="5" borderId="26" xfId="0" applyFont="1" applyFill="1" applyBorder="1" applyAlignment="1">
      <alignment horizontal="center"/>
    </xf>
    <xf numFmtId="0" fontId="21" fillId="5" borderId="27" xfId="0" applyFont="1" applyFill="1" applyBorder="1" applyAlignment="1">
      <alignment horizontal="center"/>
    </xf>
    <xf numFmtId="0" fontId="25" fillId="0" borderId="0" xfId="0" applyFont="1"/>
    <xf numFmtId="0" fontId="16" fillId="5" borderId="29" xfId="0" applyFont="1" applyFill="1" applyBorder="1"/>
    <xf numFmtId="0" fontId="26" fillId="5" borderId="16" xfId="0" applyFont="1" applyFill="1" applyBorder="1" applyAlignment="1">
      <alignment horizontal="center"/>
    </xf>
    <xf numFmtId="0" fontId="21" fillId="5" borderId="16" xfId="0" applyFont="1" applyFill="1" applyBorder="1" applyAlignment="1">
      <alignment horizontal="center"/>
    </xf>
    <xf numFmtId="0" fontId="21" fillId="5" borderId="30" xfId="0" applyFont="1" applyFill="1" applyBorder="1" applyAlignment="1">
      <alignment horizontal="center"/>
    </xf>
    <xf numFmtId="0" fontId="16" fillId="0" borderId="31" xfId="0" applyFont="1" applyBorder="1"/>
    <xf numFmtId="0" fontId="24" fillId="0" borderId="32" xfId="0" applyFont="1" applyBorder="1" applyAlignment="1">
      <alignment horizontal="right"/>
    </xf>
    <xf numFmtId="0" fontId="25" fillId="0" borderId="33" xfId="0" applyFont="1" applyBorder="1"/>
    <xf numFmtId="0" fontId="27" fillId="0" borderId="0" xfId="0" applyFont="1"/>
    <xf numFmtId="0" fontId="28" fillId="5" borderId="29" xfId="0" applyFont="1" applyFill="1" applyBorder="1"/>
    <xf numFmtId="0" fontId="15" fillId="5" borderId="36" xfId="0" applyFont="1" applyFill="1" applyBorder="1" applyAlignment="1">
      <alignment vertical="center"/>
    </xf>
    <xf numFmtId="0" fontId="16" fillId="5" borderId="30" xfId="0" applyFont="1" applyFill="1" applyBorder="1"/>
    <xf numFmtId="0" fontId="29" fillId="0" borderId="0" xfId="0" applyFont="1" applyAlignment="1">
      <alignment horizontal="center"/>
    </xf>
    <xf numFmtId="0" fontId="28" fillId="0" borderId="0" xfId="0" applyFont="1"/>
    <xf numFmtId="0" fontId="28" fillId="0" borderId="37" xfId="0" applyFont="1" applyBorder="1"/>
    <xf numFmtId="0" fontId="10" fillId="5" borderId="16" xfId="0" applyFont="1" applyFill="1" applyBorder="1" applyAlignment="1">
      <alignment horizontal="center"/>
    </xf>
    <xf numFmtId="0" fontId="16" fillId="5" borderId="16" xfId="0" applyFont="1" applyFill="1" applyBorder="1"/>
    <xf numFmtId="0" fontId="30" fillId="0" borderId="38" xfId="0" applyFont="1" applyBorder="1" applyAlignment="1">
      <alignment horizontal="center"/>
    </xf>
    <xf numFmtId="0" fontId="31" fillId="0" borderId="0" xfId="0" applyFont="1"/>
    <xf numFmtId="0" fontId="28" fillId="0" borderId="38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37" xfId="0" applyFont="1" applyBorder="1" applyAlignment="1">
      <alignment horizontal="center"/>
    </xf>
    <xf numFmtId="0" fontId="31" fillId="0" borderId="38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37" xfId="0" applyFont="1" applyBorder="1" applyAlignment="1">
      <alignment horizontal="center"/>
    </xf>
    <xf numFmtId="0" fontId="32" fillId="5" borderId="29" xfId="0" applyFont="1" applyFill="1" applyBorder="1" applyAlignment="1">
      <alignment horizontal="right"/>
    </xf>
    <xf numFmtId="0" fontId="28" fillId="5" borderId="41" xfId="0" applyFont="1" applyFill="1" applyBorder="1"/>
    <xf numFmtId="0" fontId="33" fillId="5" borderId="42" xfId="0" applyFont="1" applyFill="1" applyBorder="1"/>
    <xf numFmtId="0" fontId="16" fillId="5" borderId="42" xfId="0" applyFont="1" applyFill="1" applyBorder="1"/>
    <xf numFmtId="0" fontId="16" fillId="5" borderId="43" xfId="0" applyFont="1" applyFill="1" applyBorder="1"/>
    <xf numFmtId="0" fontId="34" fillId="0" borderId="0" xfId="0" applyFont="1"/>
    <xf numFmtId="0" fontId="15" fillId="0" borderId="47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15" fillId="0" borderId="48" xfId="0" applyFont="1" applyBorder="1" applyAlignment="1">
      <alignment horizontal="center"/>
    </xf>
    <xf numFmtId="0" fontId="15" fillId="6" borderId="11" xfId="0" applyFont="1" applyFill="1" applyBorder="1" applyAlignment="1">
      <alignment horizontal="center"/>
    </xf>
    <xf numFmtId="16" fontId="35" fillId="0" borderId="10" xfId="0" applyNumberFormat="1" applyFont="1" applyBorder="1" applyAlignment="1">
      <alignment horizontal="center"/>
    </xf>
    <xf numFmtId="165" fontId="15" fillId="7" borderId="10" xfId="0" applyNumberFormat="1" applyFont="1" applyFill="1" applyBorder="1" applyAlignment="1">
      <alignment horizontal="center"/>
    </xf>
    <xf numFmtId="20" fontId="15" fillId="7" borderId="11" xfId="0" applyNumberFormat="1" applyFont="1" applyFill="1" applyBorder="1" applyAlignment="1">
      <alignment horizontal="center"/>
    </xf>
    <xf numFmtId="2" fontId="15" fillId="7" borderId="10" xfId="0" applyNumberFormat="1" applyFont="1" applyFill="1" applyBorder="1" applyAlignment="1">
      <alignment horizontal="center"/>
    </xf>
    <xf numFmtId="2" fontId="15" fillId="7" borderId="10" xfId="0" applyNumberFormat="1" applyFont="1" applyFill="1" applyBorder="1" applyAlignment="1">
      <alignment horizontal="right"/>
    </xf>
    <xf numFmtId="2" fontId="15" fillId="7" borderId="10" xfId="0" applyNumberFormat="1" applyFont="1" applyFill="1" applyBorder="1"/>
    <xf numFmtId="0" fontId="15" fillId="6" borderId="12" xfId="0" applyFont="1" applyFill="1" applyBorder="1" applyAlignment="1">
      <alignment horizontal="center"/>
    </xf>
    <xf numFmtId="165" fontId="15" fillId="0" borderId="49" xfId="0" applyNumberFormat="1" applyFont="1" applyBorder="1" applyAlignment="1">
      <alignment horizontal="center"/>
    </xf>
    <xf numFmtId="2" fontId="15" fillId="0" borderId="49" xfId="0" applyNumberFormat="1" applyFont="1" applyBorder="1" applyAlignment="1">
      <alignment horizontal="center"/>
    </xf>
    <xf numFmtId="2" fontId="15" fillId="0" borderId="49" xfId="0" applyNumberFormat="1" applyFont="1" applyBorder="1" applyAlignment="1">
      <alignment horizontal="right"/>
    </xf>
    <xf numFmtId="0" fontId="15" fillId="5" borderId="36" xfId="0" applyFont="1" applyFill="1" applyBorder="1"/>
    <xf numFmtId="165" fontId="15" fillId="6" borderId="11" xfId="0" applyNumberFormat="1" applyFont="1" applyFill="1" applyBorder="1" applyAlignment="1">
      <alignment horizontal="center"/>
    </xf>
    <xf numFmtId="2" fontId="15" fillId="6" borderId="11" xfId="0" applyNumberFormat="1" applyFont="1" applyFill="1" applyBorder="1" applyAlignment="1">
      <alignment horizontal="center"/>
    </xf>
    <xf numFmtId="2" fontId="15" fillId="6" borderId="11" xfId="0" applyNumberFormat="1" applyFont="1" applyFill="1" applyBorder="1" applyAlignment="1">
      <alignment horizontal="right"/>
    </xf>
    <xf numFmtId="0" fontId="36" fillId="0" borderId="0" xfId="0" applyFont="1"/>
    <xf numFmtId="2" fontId="15" fillId="6" borderId="12" xfId="0" applyNumberFormat="1" applyFont="1" applyFill="1" applyBorder="1" applyAlignment="1">
      <alignment horizontal="right"/>
    </xf>
    <xf numFmtId="165" fontId="15" fillId="4" borderId="10" xfId="0" applyNumberFormat="1" applyFont="1" applyFill="1" applyBorder="1" applyAlignment="1">
      <alignment horizontal="center"/>
    </xf>
    <xf numFmtId="2" fontId="15" fillId="4" borderId="10" xfId="0" applyNumberFormat="1" applyFont="1" applyFill="1" applyBorder="1" applyAlignment="1">
      <alignment horizontal="center"/>
    </xf>
    <xf numFmtId="2" fontId="15" fillId="4" borderId="10" xfId="0" applyNumberFormat="1" applyFont="1" applyFill="1" applyBorder="1" applyAlignment="1">
      <alignment horizontal="right"/>
    </xf>
    <xf numFmtId="165" fontId="15" fillId="6" borderId="10" xfId="0" applyNumberFormat="1" applyFont="1" applyFill="1" applyBorder="1" applyAlignment="1">
      <alignment horizontal="center"/>
    </xf>
    <xf numFmtId="2" fontId="15" fillId="6" borderId="10" xfId="0" applyNumberFormat="1" applyFont="1" applyFill="1" applyBorder="1" applyAlignment="1">
      <alignment horizontal="center"/>
    </xf>
    <xf numFmtId="2" fontId="15" fillId="6" borderId="10" xfId="0" applyNumberFormat="1" applyFont="1" applyFill="1" applyBorder="1"/>
    <xf numFmtId="0" fontId="1" fillId="0" borderId="0" xfId="0" applyFont="1" applyAlignment="1">
      <alignment horizontal="center" wrapText="1"/>
    </xf>
    <xf numFmtId="0" fontId="0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0" fontId="17" fillId="0" borderId="14" xfId="0" applyFont="1" applyBorder="1" applyAlignment="1">
      <alignment horizontal="center"/>
    </xf>
    <xf numFmtId="0" fontId="4" fillId="0" borderId="15" xfId="0" applyFont="1" applyBorder="1"/>
    <xf numFmtId="0" fontId="22" fillId="0" borderId="5" xfId="0" applyFont="1" applyBorder="1" applyAlignment="1">
      <alignment horizontal="center"/>
    </xf>
    <xf numFmtId="0" fontId="4" fillId="0" borderId="5" xfId="0" applyFont="1" applyBorder="1"/>
    <xf numFmtId="0" fontId="16" fillId="0" borderId="1" xfId="0" applyFont="1" applyBorder="1" applyAlignment="1">
      <alignment horizontal="center" vertical="center"/>
    </xf>
    <xf numFmtId="0" fontId="24" fillId="0" borderId="28" xfId="0" applyFont="1" applyBorder="1" applyAlignment="1">
      <alignment horizontal="right"/>
    </xf>
    <xf numFmtId="0" fontId="4" fillId="0" borderId="28" xfId="0" applyFont="1" applyBorder="1"/>
    <xf numFmtId="0" fontId="17" fillId="0" borderId="18" xfId="0" applyFont="1" applyBorder="1" applyAlignment="1">
      <alignment horizontal="center"/>
    </xf>
    <xf numFmtId="0" fontId="4" fillId="0" borderId="19" xfId="0" applyFont="1" applyBorder="1"/>
    <xf numFmtId="0" fontId="17" fillId="0" borderId="14" xfId="0" applyFont="1" applyBorder="1" applyAlignment="1">
      <alignment horizontal="right"/>
    </xf>
    <xf numFmtId="0" fontId="4" fillId="0" borderId="20" xfId="0" applyFont="1" applyBorder="1"/>
    <xf numFmtId="0" fontId="16" fillId="0" borderId="5" xfId="0" applyFont="1" applyBorder="1" applyAlignment="1">
      <alignment horizontal="center"/>
    </xf>
    <xf numFmtId="166" fontId="16" fillId="0" borderId="5" xfId="0" applyNumberFormat="1" applyFont="1" applyBorder="1" applyAlignment="1">
      <alignment horizontal="center"/>
    </xf>
    <xf numFmtId="0" fontId="23" fillId="5" borderId="24" xfId="0" applyFont="1" applyFill="1" applyBorder="1" applyAlignment="1">
      <alignment horizontal="center"/>
    </xf>
    <xf numFmtId="0" fontId="4" fillId="0" borderId="25" xfId="0" applyFont="1" applyBorder="1"/>
    <xf numFmtId="0" fontId="10" fillId="5" borderId="34" xfId="0" applyFont="1" applyFill="1" applyBorder="1" applyAlignment="1">
      <alignment horizontal="center"/>
    </xf>
    <xf numFmtId="0" fontId="4" fillId="0" borderId="35" xfId="0" applyFont="1" applyBorder="1"/>
    <xf numFmtId="0" fontId="21" fillId="0" borderId="22" xfId="0" applyFont="1" applyBorder="1" applyAlignment="1">
      <alignment horizontal="center"/>
    </xf>
    <xf numFmtId="0" fontId="4" fillId="0" borderId="22" xfId="0" applyFont="1" applyBorder="1"/>
    <xf numFmtId="0" fontId="28" fillId="0" borderId="38" xfId="0" applyFont="1" applyBorder="1" applyAlignment="1">
      <alignment horizontal="center"/>
    </xf>
    <xf numFmtId="0" fontId="4" fillId="0" borderId="37" xfId="0" applyFont="1" applyBorder="1"/>
    <xf numFmtId="0" fontId="31" fillId="0" borderId="38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10" fillId="5" borderId="39" xfId="0" applyFont="1" applyFill="1" applyBorder="1" applyAlignment="1">
      <alignment horizontal="center"/>
    </xf>
    <xf numFmtId="0" fontId="4" fillId="0" borderId="40" xfId="0" applyFont="1" applyBorder="1"/>
    <xf numFmtId="0" fontId="31" fillId="0" borderId="0" xfId="0" applyFont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4" fillId="0" borderId="45" xfId="0" applyFont="1" applyBorder="1"/>
    <xf numFmtId="0" fontId="4" fillId="0" borderId="46" xfId="0" applyFont="1" applyBorder="1"/>
    <xf numFmtId="0" fontId="3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50" xfId="0" applyFont="1" applyBorder="1"/>
    <xf numFmtId="0" fontId="21" fillId="0" borderId="0" xfId="0" applyFont="1" applyAlignment="1">
      <alignment horizontal="center"/>
    </xf>
    <xf numFmtId="0" fontId="24" fillId="0" borderId="0" xfId="0" applyFont="1" applyAlignment="1">
      <alignment horizontal="right"/>
    </xf>
  </cellXfs>
  <cellStyles count="1">
    <cellStyle name="Normal" xfId="0" builtinId="0"/>
  </cellStyles>
  <dxfs count="376"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FFFFFF"/>
      </font>
      <fill>
        <patternFill patternType="solid">
          <fgColor rgb="FFCCFFCC"/>
          <bgColor rgb="FFCCFFCC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80"/>
      </font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none"/>
      </fill>
    </dxf>
    <dxf>
      <font>
        <b/>
        <color rgb="FFFF0000"/>
      </font>
      <fill>
        <patternFill patternType="solid">
          <fgColor rgb="FFFFFF99"/>
          <bgColor rgb="FFFFFF9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i/>
        <color rgb="FFFFFFFF"/>
      </font>
      <fill>
        <patternFill patternType="solid">
          <fgColor rgb="FFFFFFFF"/>
          <bgColor rgb="FFFFFFFF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FFFF99"/>
      </font>
      <fill>
        <patternFill patternType="none"/>
      </fill>
    </dxf>
    <dxf>
      <font>
        <b/>
        <color rgb="FFFFFF99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FFFFFF"/>
      </font>
      <fill>
        <patternFill patternType="solid">
          <fgColor rgb="FFCCFFCC"/>
          <bgColor rgb="FFCCFFCC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80"/>
      </font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none"/>
      </fill>
    </dxf>
    <dxf>
      <font>
        <b/>
        <color rgb="FFFF0000"/>
      </font>
      <fill>
        <patternFill patternType="solid">
          <fgColor rgb="FFFFFF99"/>
          <bgColor rgb="FFFFFF9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i/>
        <color rgb="FFFFFFFF"/>
      </font>
      <fill>
        <patternFill patternType="solid">
          <fgColor rgb="FFFFFFFF"/>
          <bgColor rgb="FFFFFFFF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FFFF99"/>
      </font>
      <fill>
        <patternFill patternType="none"/>
      </fill>
    </dxf>
    <dxf>
      <font>
        <b/>
        <color rgb="FFFFFF99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FFFFFF"/>
      </font>
      <fill>
        <patternFill patternType="solid">
          <fgColor rgb="FFCCFFCC"/>
          <bgColor rgb="FFCCFFCC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80"/>
      </font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none"/>
      </fill>
    </dxf>
    <dxf>
      <font>
        <b/>
        <color rgb="FFFF0000"/>
      </font>
      <fill>
        <patternFill patternType="solid">
          <fgColor rgb="FFFFFF99"/>
          <bgColor rgb="FFFFFF9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i/>
        <color rgb="FFFFFFFF"/>
      </font>
      <fill>
        <patternFill patternType="solid">
          <fgColor rgb="FFFFFFFF"/>
          <bgColor rgb="FFFFFFFF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FFFF99"/>
      </font>
      <fill>
        <patternFill patternType="none"/>
      </fill>
    </dxf>
    <dxf>
      <font>
        <b/>
        <color rgb="FFFFFF99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FFFFFF"/>
      </font>
      <fill>
        <patternFill patternType="solid">
          <fgColor rgb="FFCCFFCC"/>
          <bgColor rgb="FFCCFFCC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80"/>
      </font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none"/>
      </fill>
    </dxf>
    <dxf>
      <font>
        <b/>
        <color rgb="FFFF0000"/>
      </font>
      <fill>
        <patternFill patternType="solid">
          <fgColor rgb="FFFFFF99"/>
          <bgColor rgb="FFFFFF9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i/>
        <color rgb="FFFFFFFF"/>
      </font>
      <fill>
        <patternFill patternType="solid">
          <fgColor rgb="FFFFFFFF"/>
          <bgColor rgb="FFFFFFFF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FFFF99"/>
      </font>
      <fill>
        <patternFill patternType="none"/>
      </fill>
    </dxf>
    <dxf>
      <font>
        <b/>
        <color rgb="FFFFFF99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FFFFFF"/>
      </font>
      <fill>
        <patternFill patternType="solid">
          <fgColor rgb="FFCCFFCC"/>
          <bgColor rgb="FFCCFFCC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80"/>
      </font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none"/>
      </fill>
    </dxf>
    <dxf>
      <font>
        <b/>
        <color rgb="FFFF0000"/>
      </font>
      <fill>
        <patternFill patternType="solid">
          <fgColor rgb="FFFFFF99"/>
          <bgColor rgb="FFFFFF9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i/>
        <color rgb="FFFFFFFF"/>
      </font>
      <fill>
        <patternFill patternType="solid">
          <fgColor rgb="FFFFFFFF"/>
          <bgColor rgb="FFFFFFFF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FFFF99"/>
      </font>
      <fill>
        <patternFill patternType="none"/>
      </fill>
    </dxf>
    <dxf>
      <font>
        <b/>
        <color rgb="FFFFFF99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FFFFFF"/>
      </font>
      <fill>
        <patternFill patternType="solid">
          <fgColor rgb="FFCCFFCC"/>
          <bgColor rgb="FFCCFFCC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80"/>
      </font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none"/>
      </fill>
    </dxf>
    <dxf>
      <font>
        <b/>
        <color rgb="FFFF0000"/>
      </font>
      <fill>
        <patternFill patternType="solid">
          <fgColor rgb="FFFFFF99"/>
          <bgColor rgb="FFFFFF9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i/>
        <color rgb="FFFFFFFF"/>
      </font>
      <fill>
        <patternFill patternType="solid">
          <fgColor rgb="FFFFFFFF"/>
          <bgColor rgb="FFFFFFFF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FFFF99"/>
      </font>
      <fill>
        <patternFill patternType="none"/>
      </fill>
    </dxf>
    <dxf>
      <font>
        <b/>
        <color rgb="FFFFFF99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FFFFFF"/>
      </font>
      <fill>
        <patternFill patternType="solid">
          <fgColor rgb="FFCCFFCC"/>
          <bgColor rgb="FFCCFFCC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80"/>
      </font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none"/>
      </fill>
    </dxf>
    <dxf>
      <font>
        <b/>
        <color rgb="FFFF0000"/>
      </font>
      <fill>
        <patternFill patternType="solid">
          <fgColor rgb="FFFFFF99"/>
          <bgColor rgb="FFFFFF9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i/>
        <color rgb="FFFFFFFF"/>
      </font>
      <fill>
        <patternFill patternType="solid">
          <fgColor rgb="FFFFFFFF"/>
          <bgColor rgb="FFFFFFFF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FFFF99"/>
      </font>
      <fill>
        <patternFill patternType="none"/>
      </fill>
    </dxf>
    <dxf>
      <font>
        <b/>
        <color rgb="FFFFFF99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FFFFFF"/>
      </font>
      <fill>
        <patternFill patternType="solid">
          <fgColor rgb="FFCCFFCC"/>
          <bgColor rgb="FFCCFFCC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80"/>
      </font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none"/>
      </fill>
    </dxf>
    <dxf>
      <font>
        <b/>
        <color rgb="FFFF0000"/>
      </font>
      <fill>
        <patternFill patternType="solid">
          <fgColor rgb="FFFFFF99"/>
          <bgColor rgb="FFFFFF9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i/>
        <color rgb="FFFFFFFF"/>
      </font>
      <fill>
        <patternFill patternType="solid">
          <fgColor rgb="FFFFFFFF"/>
          <bgColor rgb="FFFFFFFF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FFFF99"/>
      </font>
      <fill>
        <patternFill patternType="none"/>
      </fill>
    </dxf>
    <dxf>
      <font>
        <b/>
        <color rgb="FFFFFF99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FFFFFF"/>
      </font>
      <fill>
        <patternFill patternType="solid">
          <fgColor rgb="FFCCFFCC"/>
          <bgColor rgb="FFCCFFCC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80"/>
      </font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none"/>
      </fill>
    </dxf>
    <dxf>
      <font>
        <b/>
        <color rgb="FFFF0000"/>
      </font>
      <fill>
        <patternFill patternType="solid">
          <fgColor rgb="FFFFFF99"/>
          <bgColor rgb="FFFFFF9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i/>
        <color rgb="FFFFFFFF"/>
      </font>
      <fill>
        <patternFill patternType="solid">
          <fgColor rgb="FFFFFFFF"/>
          <bgColor rgb="FFFFFFFF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FFFF99"/>
      </font>
      <fill>
        <patternFill patternType="none"/>
      </fill>
    </dxf>
    <dxf>
      <font>
        <b/>
        <color rgb="FFFFFF99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FFFFFF"/>
      </font>
      <fill>
        <patternFill patternType="solid">
          <fgColor rgb="FFCCFFCC"/>
          <bgColor rgb="FFCCFFCC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80"/>
      </font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none"/>
      </fill>
    </dxf>
    <dxf>
      <font>
        <b/>
        <color rgb="FFFF0000"/>
      </font>
      <fill>
        <patternFill patternType="solid">
          <fgColor rgb="FFFFFF99"/>
          <bgColor rgb="FFFFFF9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i/>
        <color rgb="FFFFFFFF"/>
      </font>
      <fill>
        <patternFill patternType="solid">
          <fgColor rgb="FFFFFFFF"/>
          <bgColor rgb="FFFFFFFF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FFFF99"/>
      </font>
      <fill>
        <patternFill patternType="none"/>
      </fill>
    </dxf>
    <dxf>
      <font>
        <b/>
        <color rgb="FFFFFF99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FFFFFF"/>
      </font>
      <fill>
        <patternFill patternType="solid">
          <fgColor rgb="FFCCFFCC"/>
          <bgColor rgb="FFCCFFCC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80"/>
      </font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none"/>
      </fill>
    </dxf>
    <dxf>
      <font>
        <b/>
        <color rgb="FFFF0000"/>
      </font>
      <fill>
        <patternFill patternType="solid">
          <fgColor rgb="FFFFFF99"/>
          <bgColor rgb="FFFFFF9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i/>
        <color rgb="FFFFFFFF"/>
      </font>
      <fill>
        <patternFill patternType="solid">
          <fgColor rgb="FFFFFFFF"/>
          <bgColor rgb="FFFFFFFF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FFFF99"/>
      </font>
      <fill>
        <patternFill patternType="none"/>
      </fill>
    </dxf>
    <dxf>
      <font>
        <b/>
        <color rgb="FFFFFF99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FFFFFF"/>
      </font>
      <fill>
        <patternFill patternType="solid">
          <fgColor rgb="FFCCFFCC"/>
          <bgColor rgb="FFCCFFCC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80"/>
      </font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none"/>
      </fill>
    </dxf>
    <dxf>
      <font>
        <b/>
        <color rgb="FFFF0000"/>
      </font>
      <fill>
        <patternFill patternType="solid">
          <fgColor rgb="FFFFFF99"/>
          <bgColor rgb="FFFFFF9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i/>
        <color rgb="FFFFFFFF"/>
      </font>
      <fill>
        <patternFill patternType="solid">
          <fgColor rgb="FFFFFFFF"/>
          <bgColor rgb="FFFFFFFF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FFFF99"/>
      </font>
      <fill>
        <patternFill patternType="none"/>
      </fill>
    </dxf>
    <dxf>
      <font>
        <b/>
        <color rgb="FFFFFF99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FFFFFF"/>
      </font>
      <fill>
        <patternFill patternType="solid">
          <fgColor rgb="FFCCFFCC"/>
          <bgColor rgb="FFCCFFCC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80"/>
      </font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none"/>
      </fill>
    </dxf>
    <dxf>
      <font>
        <b/>
        <color rgb="FFFF0000"/>
      </font>
      <fill>
        <patternFill patternType="solid">
          <fgColor rgb="FFFFFF99"/>
          <bgColor rgb="FFFFFF9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i/>
        <color rgb="FFFFFFFF"/>
      </font>
      <fill>
        <patternFill patternType="solid">
          <fgColor rgb="FFFFFFFF"/>
          <bgColor rgb="FFFFFFFF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FFFF99"/>
      </font>
      <fill>
        <patternFill patternType="none"/>
      </fill>
    </dxf>
    <dxf>
      <font>
        <b/>
        <color rgb="FFFFFF99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FFFFFF"/>
      </font>
      <fill>
        <patternFill patternType="solid">
          <fgColor rgb="FFCCFFCC"/>
          <bgColor rgb="FFCCFFCC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80"/>
      </font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none"/>
      </fill>
    </dxf>
    <dxf>
      <font>
        <b/>
        <color rgb="FFFF0000"/>
      </font>
      <fill>
        <patternFill patternType="solid">
          <fgColor rgb="FFFFFF99"/>
          <bgColor rgb="FFFFFF9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i/>
        <color rgb="FFFFFFFF"/>
      </font>
      <fill>
        <patternFill patternType="solid">
          <fgColor rgb="FFFFFFFF"/>
          <bgColor rgb="FFFFFFFF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FFFF99"/>
      </font>
      <fill>
        <patternFill patternType="none"/>
      </fill>
    </dxf>
    <dxf>
      <font>
        <b/>
        <color rgb="FFFFFF99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FFFFFF"/>
      </font>
      <fill>
        <patternFill patternType="solid">
          <fgColor rgb="FFCCFFCC"/>
          <bgColor rgb="FFCCFFCC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80"/>
      </font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none"/>
      </fill>
    </dxf>
    <dxf>
      <font>
        <b/>
        <color rgb="FFFF0000"/>
      </font>
      <fill>
        <patternFill patternType="solid">
          <fgColor rgb="FFFFFF99"/>
          <bgColor rgb="FFFFFF9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i/>
        <color rgb="FFFFFFFF"/>
      </font>
      <fill>
        <patternFill patternType="solid">
          <fgColor rgb="FFFFFFFF"/>
          <bgColor rgb="FFFFFFFF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FFFF99"/>
      </font>
      <fill>
        <patternFill patternType="none"/>
      </fill>
    </dxf>
    <dxf>
      <font>
        <b/>
        <color rgb="FFFFFF99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FFFFFF"/>
      </font>
      <fill>
        <patternFill patternType="solid">
          <fgColor rgb="FFCCFFCC"/>
          <bgColor rgb="FFCCFFCC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80"/>
      </font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none"/>
      </fill>
    </dxf>
    <dxf>
      <font>
        <b/>
        <color rgb="FFFF0000"/>
      </font>
      <fill>
        <patternFill patternType="solid">
          <fgColor rgb="FFFFFF99"/>
          <bgColor rgb="FFFFFF9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i/>
        <color rgb="FFFFFFFF"/>
      </font>
      <fill>
        <patternFill patternType="solid">
          <fgColor rgb="FFFFFFFF"/>
          <bgColor rgb="FFFFFFFF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FFFF99"/>
      </font>
      <fill>
        <patternFill patternType="none"/>
      </fill>
    </dxf>
    <dxf>
      <font>
        <b/>
        <color rgb="FFFFFF99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FFFFFF"/>
      </font>
      <fill>
        <patternFill patternType="solid">
          <fgColor rgb="FFCCFFCC"/>
          <bgColor rgb="FFCCFFCC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80"/>
      </font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none"/>
      </fill>
    </dxf>
    <dxf>
      <font>
        <b/>
        <color rgb="FFFF0000"/>
      </font>
      <fill>
        <patternFill patternType="solid">
          <fgColor rgb="FFFFFF99"/>
          <bgColor rgb="FFFFFF9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i/>
        <color rgb="FFFFFFFF"/>
      </font>
      <fill>
        <patternFill patternType="solid">
          <fgColor rgb="FFFFFFFF"/>
          <bgColor rgb="FFFFFFFF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FFFF99"/>
      </font>
      <fill>
        <patternFill patternType="none"/>
      </fill>
    </dxf>
    <dxf>
      <font>
        <b/>
        <color rgb="FFFFFF99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FFFFFF"/>
      </font>
      <fill>
        <patternFill patternType="solid">
          <fgColor rgb="FFCCFFCC"/>
          <bgColor rgb="FFCCFFCC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80"/>
      </font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none"/>
      </fill>
    </dxf>
    <dxf>
      <font>
        <b/>
        <color rgb="FFFF0000"/>
      </font>
      <fill>
        <patternFill patternType="solid">
          <fgColor rgb="FFFFFF99"/>
          <bgColor rgb="FFFFFF9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i/>
        <color rgb="FFFFFFFF"/>
      </font>
      <fill>
        <patternFill patternType="solid">
          <fgColor rgb="FFFFFFFF"/>
          <bgColor rgb="FFFFFFFF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FFFF99"/>
      </font>
      <fill>
        <patternFill patternType="none"/>
      </fill>
    </dxf>
    <dxf>
      <font>
        <b/>
        <color rgb="FFFFFF99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FFFFFF"/>
      </font>
      <fill>
        <patternFill patternType="solid">
          <fgColor rgb="FFCCFFCC"/>
          <bgColor rgb="FFCCFFCC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FFFFFF"/>
      </font>
      <fill>
        <patternFill patternType="solid">
          <fgColor rgb="FFCCFFCC"/>
          <bgColor rgb="FFCCFFCC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80"/>
      </font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none"/>
      </fill>
    </dxf>
    <dxf>
      <font>
        <b/>
        <color rgb="FFFF0000"/>
      </font>
      <fill>
        <patternFill patternType="solid">
          <fgColor rgb="FFFFFF99"/>
          <bgColor rgb="FFFFFF9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i/>
        <color rgb="FFFFFFFF"/>
      </font>
      <fill>
        <patternFill patternType="solid">
          <fgColor rgb="FFFFFFFF"/>
          <bgColor rgb="FFFFFFFF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color rgb="FFFFFF99"/>
      </font>
      <fill>
        <patternFill patternType="none"/>
      </fill>
    </dxf>
    <dxf>
      <font>
        <b/>
        <color rgb="FFFFFF99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FFFFFF"/>
      </font>
      <fill>
        <patternFill patternType="solid">
          <fgColor rgb="FFCCFFCC"/>
          <bgColor rgb="FFCCFFCC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80"/>
      </font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none"/>
      </fill>
    </dxf>
    <dxf>
      <font>
        <b/>
        <color rgb="FFFFFF99"/>
      </font>
      <fill>
        <patternFill patternType="none"/>
      </fill>
    </dxf>
    <dxf>
      <font>
        <b/>
        <color rgb="FFFFFF99"/>
      </font>
      <fill>
        <patternFill patternType="none"/>
      </fill>
    </dxf>
    <dxf>
      <font>
        <b/>
        <color rgb="FFFF0000"/>
      </font>
      <fill>
        <patternFill patternType="solid">
          <fgColor rgb="FFFFFF99"/>
          <bgColor rgb="FFFFFF9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i/>
        <color rgb="FFFFFFFF"/>
      </font>
      <fill>
        <patternFill patternType="solid">
          <fgColor rgb="FFFFFFFF"/>
          <bgColor rgb="FFFFFFFF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00"/>
      </font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FFFFFF"/>
      </font>
      <fill>
        <patternFill patternType="solid">
          <fgColor rgb="FFCCFFCC"/>
          <bgColor rgb="FFCCFFCC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b/>
        <color rgb="FFFFFF99"/>
      </font>
      <fill>
        <patternFill patternType="none"/>
      </fill>
    </dxf>
    <dxf>
      <font>
        <b/>
        <color rgb="FFFFFF99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FFFFFF"/>
      </font>
      <fill>
        <patternFill patternType="solid">
          <fgColor rgb="FFCCFFCC"/>
          <bgColor rgb="FFCCFFCC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color rgb="FF000080"/>
      </font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none"/>
      </fill>
    </dxf>
    <dxf>
      <font>
        <b/>
        <color rgb="FFFF0000"/>
      </font>
      <fill>
        <patternFill patternType="solid">
          <fgColor rgb="FFFFFF99"/>
          <bgColor rgb="FFFFFF9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i/>
        <color rgb="FFFFFFFF"/>
      </font>
      <fill>
        <patternFill patternType="solid">
          <fgColor rgb="FFFFFFFF"/>
          <bgColor rgb="FFFFFFFF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00"/>
      </font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FFFFFF"/>
      </font>
      <fill>
        <patternFill patternType="solid">
          <fgColor rgb="FFCCFFCC"/>
          <bgColor rgb="FFCCFFCC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00"/>
      </font>
      <fill>
        <patternFill patternType="none"/>
      </fill>
    </dxf>
    <dxf>
      <font>
        <color rgb="FF000080"/>
      </font>
      <fill>
        <patternFill patternType="solid">
          <fgColor rgb="FFFFFFCC"/>
          <bgColor rgb="FFFFFFCC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solid">
          <fgColor rgb="FFCCFFCC"/>
          <bgColor rgb="FFCCFFCC"/>
        </patternFill>
      </fill>
    </dxf>
    <dxf>
      <font>
        <b/>
        <color rgb="FFFF0000"/>
      </font>
      <fill>
        <patternFill patternType="solid">
          <fgColor rgb="FFFFFF99"/>
          <bgColor rgb="FFFFFF99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i/>
        <color rgb="FFFFFFFF"/>
      </font>
      <fill>
        <patternFill patternType="solid">
          <fgColor rgb="FFFFFFFF"/>
          <bgColor rgb="FFFFFFFF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FFFFFF"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customschemas.google.com/relationships/workbookmetadata" Target="metadata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0"/>
  <sheetViews>
    <sheetView workbookViewId="0">
      <selection activeCell="A2" sqref="A2"/>
    </sheetView>
  </sheetViews>
  <sheetFormatPr defaultColWidth="12.5703125" defaultRowHeight="15" customHeight="1"/>
  <cols>
    <col min="1" max="1" width="8.7109375" customWidth="1"/>
    <col min="2" max="4" width="10.7109375" customWidth="1"/>
    <col min="5" max="5" width="2.140625" customWidth="1"/>
    <col min="6" max="7" width="10.7109375" customWidth="1"/>
    <col min="8" max="8" width="9.42578125" customWidth="1"/>
    <col min="9" max="9" width="13.42578125" customWidth="1"/>
    <col min="10" max="10" width="10.140625" customWidth="1"/>
    <col min="11" max="12" width="10.7109375" customWidth="1"/>
    <col min="13" max="13" width="7" customWidth="1"/>
    <col min="14" max="14" width="8.85546875" customWidth="1"/>
    <col min="15" max="15" width="15.85546875" hidden="1" customWidth="1"/>
    <col min="16" max="16" width="9.28515625" hidden="1" customWidth="1"/>
    <col min="17" max="17" width="6.28515625" hidden="1" customWidth="1"/>
    <col min="18" max="20" width="8.5703125" hidden="1" customWidth="1"/>
    <col min="21" max="27" width="8.5703125" customWidth="1"/>
  </cols>
  <sheetData>
    <row r="1" spans="1:20" ht="25.5" customHeight="1">
      <c r="A1" s="116" t="s">
        <v>63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spans="1:20" ht="3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0" ht="17.25" customHeight="1">
      <c r="A3" s="2"/>
      <c r="B3" s="1"/>
      <c r="C3" s="2" t="s">
        <v>0</v>
      </c>
      <c r="D3" s="118"/>
      <c r="E3" s="119"/>
      <c r="F3" s="119"/>
      <c r="G3" s="119"/>
      <c r="H3" s="120"/>
      <c r="I3" s="3" t="s">
        <v>1</v>
      </c>
      <c r="J3" s="121"/>
      <c r="K3" s="117"/>
      <c r="L3" s="117"/>
      <c r="M3" s="117"/>
      <c r="N3" s="1"/>
    </row>
    <row r="4" spans="1:20" ht="3.75" customHeight="1">
      <c r="A4" s="4"/>
      <c r="B4" s="4"/>
      <c r="C4" s="4"/>
      <c r="D4" s="4" t="s">
        <v>2</v>
      </c>
      <c r="E4" s="4"/>
      <c r="F4" s="4"/>
      <c r="G4" s="4"/>
      <c r="H4" s="4"/>
      <c r="I4" s="5"/>
      <c r="J4" s="5"/>
      <c r="K4" s="5"/>
      <c r="L4" s="5"/>
      <c r="M4" s="5"/>
      <c r="N4" s="5"/>
    </row>
    <row r="5" spans="1:20" ht="16.5" customHeight="1">
      <c r="A5" s="4"/>
      <c r="B5" s="122" t="s">
        <v>3</v>
      </c>
      <c r="C5" s="117"/>
      <c r="D5" s="117"/>
      <c r="E5" s="4"/>
      <c r="F5" s="6" t="s">
        <v>4</v>
      </c>
      <c r="G5" s="123">
        <v>45523</v>
      </c>
      <c r="H5" s="120"/>
      <c r="I5" s="6"/>
      <c r="J5" s="7"/>
      <c r="K5" s="123">
        <v>45536</v>
      </c>
      <c r="L5" s="120"/>
      <c r="M5" s="7"/>
      <c r="N5" s="5"/>
    </row>
    <row r="6" spans="1:20" ht="6" customHeight="1">
      <c r="A6" s="4"/>
      <c r="B6" s="4"/>
      <c r="C6" s="4"/>
      <c r="D6" s="4"/>
      <c r="E6" s="4"/>
      <c r="F6" s="6"/>
      <c r="G6" s="8"/>
      <c r="H6" s="8"/>
      <c r="I6" s="8"/>
      <c r="J6" s="8"/>
      <c r="K6" s="8"/>
      <c r="L6" s="8"/>
      <c r="M6" s="8"/>
      <c r="N6" s="5"/>
    </row>
    <row r="7" spans="1:20" ht="16.5" customHeight="1">
      <c r="A7" s="4"/>
      <c r="B7" s="4"/>
      <c r="C7" s="9"/>
      <c r="D7" s="10" t="s">
        <v>5</v>
      </c>
      <c r="E7" s="10"/>
      <c r="F7" s="10"/>
      <c r="G7" s="11"/>
      <c r="H7" s="124" t="s">
        <v>6</v>
      </c>
      <c r="I7" s="117"/>
      <c r="J7" s="12"/>
      <c r="K7" s="13"/>
      <c r="L7" s="12"/>
      <c r="M7" s="12" t="s">
        <v>7</v>
      </c>
      <c r="N7" s="11"/>
    </row>
    <row r="8" spans="1:20" ht="15" customHeight="1">
      <c r="A8" s="14" t="s">
        <v>8</v>
      </c>
      <c r="B8" s="15"/>
      <c r="C8" s="15"/>
      <c r="D8" s="15"/>
      <c r="E8" s="15"/>
      <c r="F8" s="15"/>
      <c r="G8" s="15"/>
      <c r="H8" s="15"/>
      <c r="I8" s="15"/>
      <c r="J8" s="12"/>
      <c r="K8" s="12"/>
      <c r="L8" s="12"/>
      <c r="M8" s="12"/>
      <c r="N8" s="12"/>
    </row>
    <row r="9" spans="1:20" ht="4.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P9" s="16"/>
      <c r="Q9" s="16"/>
      <c r="R9" s="16"/>
      <c r="S9" s="16"/>
      <c r="T9" s="16"/>
    </row>
    <row r="10" spans="1:20" ht="26.25" customHeight="1">
      <c r="A10" s="17" t="s">
        <v>9</v>
      </c>
      <c r="B10" s="18" t="s">
        <v>10</v>
      </c>
      <c r="C10" s="19" t="s">
        <v>11</v>
      </c>
      <c r="D10" s="19" t="s">
        <v>12</v>
      </c>
      <c r="E10" s="20"/>
      <c r="F10" s="19" t="s">
        <v>13</v>
      </c>
      <c r="G10" s="19" t="s">
        <v>14</v>
      </c>
      <c r="H10" s="19" t="s">
        <v>15</v>
      </c>
      <c r="I10" s="21" t="s">
        <v>16</v>
      </c>
      <c r="J10" s="19" t="s">
        <v>17</v>
      </c>
      <c r="K10" s="19" t="s">
        <v>18</v>
      </c>
      <c r="L10" s="19" t="s">
        <v>19</v>
      </c>
      <c r="M10" s="19" t="s">
        <v>20</v>
      </c>
      <c r="N10" s="22" t="s">
        <v>21</v>
      </c>
      <c r="O10" s="16"/>
      <c r="P10" s="16"/>
      <c r="Q10" s="125" t="s">
        <v>22</v>
      </c>
      <c r="R10" s="117"/>
      <c r="S10" s="24">
        <f>K29</f>
        <v>0</v>
      </c>
      <c r="T10" s="16"/>
    </row>
    <row r="11" spans="1:20" ht="12.75" customHeight="1">
      <c r="A11" s="25" t="s">
        <v>23</v>
      </c>
      <c r="B11" s="26">
        <f>G5</f>
        <v>45523</v>
      </c>
      <c r="C11" s="27"/>
      <c r="D11" s="27"/>
      <c r="E11" s="28"/>
      <c r="F11" s="29"/>
      <c r="G11" s="29"/>
      <c r="H11" s="29"/>
      <c r="I11" s="29"/>
      <c r="J11" s="30"/>
      <c r="K11" s="30"/>
      <c r="L11" s="30"/>
      <c r="M11" s="30"/>
      <c r="N11" s="31">
        <f t="shared" ref="N11:N17" si="0">SUM(F11:M11)</f>
        <v>0</v>
      </c>
      <c r="O11" s="16"/>
      <c r="P11" s="16"/>
      <c r="Q11" s="23"/>
      <c r="R11" s="23"/>
      <c r="S11" s="16"/>
      <c r="T11" s="16"/>
    </row>
    <row r="12" spans="1:20" ht="12.75" customHeight="1">
      <c r="A12" s="32" t="s">
        <v>24</v>
      </c>
      <c r="B12" s="26">
        <f t="shared" ref="B12:B17" si="1">B11+1</f>
        <v>45524</v>
      </c>
      <c r="C12" s="27"/>
      <c r="D12" s="27"/>
      <c r="E12" s="28"/>
      <c r="F12" s="29"/>
      <c r="G12" s="29"/>
      <c r="H12" s="29"/>
      <c r="I12" s="29"/>
      <c r="J12" s="33"/>
      <c r="K12" s="33"/>
      <c r="L12" s="33"/>
      <c r="M12" s="33"/>
      <c r="N12" s="31">
        <f t="shared" si="0"/>
        <v>0</v>
      </c>
      <c r="O12" s="16"/>
      <c r="P12" s="16"/>
      <c r="Q12" s="23"/>
      <c r="R12" s="23"/>
      <c r="S12" s="16"/>
      <c r="T12" s="16"/>
    </row>
    <row r="13" spans="1:20" ht="12.75" customHeight="1">
      <c r="A13" s="32" t="s">
        <v>25</v>
      </c>
      <c r="B13" s="26">
        <f t="shared" si="1"/>
        <v>45525</v>
      </c>
      <c r="C13" s="27"/>
      <c r="D13" s="27"/>
      <c r="E13" s="28"/>
      <c r="F13" s="29"/>
      <c r="G13" s="29"/>
      <c r="H13" s="29"/>
      <c r="I13" s="29"/>
      <c r="J13" s="33"/>
      <c r="K13" s="33"/>
      <c r="L13" s="33"/>
      <c r="M13" s="33"/>
      <c r="N13" s="34">
        <f t="shared" si="0"/>
        <v>0</v>
      </c>
      <c r="O13" s="16"/>
      <c r="P13" s="16"/>
      <c r="Q13" s="23"/>
      <c r="R13" s="23"/>
      <c r="S13" s="16"/>
      <c r="T13" s="16"/>
    </row>
    <row r="14" spans="1:20" ht="12.75" customHeight="1">
      <c r="A14" s="32" t="s">
        <v>26</v>
      </c>
      <c r="B14" s="26">
        <f t="shared" si="1"/>
        <v>45526</v>
      </c>
      <c r="C14" s="27"/>
      <c r="D14" s="27"/>
      <c r="E14" s="28"/>
      <c r="F14" s="29"/>
      <c r="G14" s="29"/>
      <c r="H14" s="29"/>
      <c r="I14" s="29"/>
      <c r="J14" s="33"/>
      <c r="K14" s="30"/>
      <c r="L14" s="30"/>
      <c r="M14" s="30"/>
      <c r="N14" s="34">
        <f t="shared" si="0"/>
        <v>0</v>
      </c>
      <c r="O14" s="16"/>
      <c r="P14" s="125" t="s">
        <v>27</v>
      </c>
      <c r="Q14" s="117"/>
      <c r="R14" s="117"/>
      <c r="S14" s="24">
        <f>L29</f>
        <v>0</v>
      </c>
      <c r="T14" s="16"/>
    </row>
    <row r="15" spans="1:20" ht="12.75" customHeight="1">
      <c r="A15" s="32" t="s">
        <v>28</v>
      </c>
      <c r="B15" s="26">
        <f t="shared" si="1"/>
        <v>45527</v>
      </c>
      <c r="C15" s="27"/>
      <c r="D15" s="27"/>
      <c r="E15" s="28"/>
      <c r="F15" s="29"/>
      <c r="G15" s="29"/>
      <c r="H15" s="29"/>
      <c r="I15" s="29"/>
      <c r="J15" s="33"/>
      <c r="K15" s="33"/>
      <c r="L15" s="33"/>
      <c r="M15" s="33"/>
      <c r="N15" s="34">
        <f t="shared" si="0"/>
        <v>0</v>
      </c>
      <c r="O15" s="16"/>
      <c r="P15" s="16"/>
      <c r="Q15" s="23"/>
      <c r="R15" s="23"/>
      <c r="S15" s="16"/>
      <c r="T15" s="16"/>
    </row>
    <row r="16" spans="1:20" ht="12.75" customHeight="1">
      <c r="A16" s="32" t="s">
        <v>29</v>
      </c>
      <c r="B16" s="26">
        <f t="shared" si="1"/>
        <v>45528</v>
      </c>
      <c r="C16" s="35"/>
      <c r="D16" s="35"/>
      <c r="E16" s="28"/>
      <c r="F16" s="36"/>
      <c r="G16" s="36"/>
      <c r="H16" s="36"/>
      <c r="I16" s="36"/>
      <c r="J16" s="37"/>
      <c r="K16" s="37"/>
      <c r="L16" s="37"/>
      <c r="M16" s="37"/>
      <c r="N16" s="34">
        <f t="shared" si="0"/>
        <v>0</v>
      </c>
      <c r="O16" s="16"/>
      <c r="P16" s="16"/>
      <c r="Q16" s="23"/>
      <c r="R16" s="23"/>
      <c r="S16" s="16"/>
      <c r="T16" s="16"/>
    </row>
    <row r="17" spans="1:20" ht="12.75" customHeight="1">
      <c r="A17" s="32" t="s">
        <v>30</v>
      </c>
      <c r="B17" s="26">
        <f t="shared" si="1"/>
        <v>45529</v>
      </c>
      <c r="C17" s="35"/>
      <c r="D17" s="35"/>
      <c r="E17" s="28"/>
      <c r="F17" s="38"/>
      <c r="G17" s="38"/>
      <c r="H17" s="38"/>
      <c r="I17" s="38"/>
      <c r="J17" s="39"/>
      <c r="K17" s="39"/>
      <c r="L17" s="39"/>
      <c r="M17" s="39"/>
      <c r="N17" s="40">
        <f t="shared" si="0"/>
        <v>0</v>
      </c>
      <c r="O17" s="16"/>
      <c r="P17" s="16"/>
      <c r="Q17" s="23"/>
      <c r="R17" s="23"/>
      <c r="S17" s="16"/>
      <c r="T17" s="16"/>
    </row>
    <row r="18" spans="1:20" ht="12.75" customHeight="1">
      <c r="A18" s="15"/>
      <c r="B18" s="41"/>
      <c r="C18" s="126" t="s">
        <v>31</v>
      </c>
      <c r="D18" s="127"/>
      <c r="E18" s="42"/>
      <c r="F18" s="43">
        <f t="shared" ref="F18:N18" si="2">SUM(F11:F17)</f>
        <v>0</v>
      </c>
      <c r="G18" s="43">
        <f t="shared" si="2"/>
        <v>0</v>
      </c>
      <c r="H18" s="43">
        <f t="shared" si="2"/>
        <v>0</v>
      </c>
      <c r="I18" s="43">
        <f t="shared" si="2"/>
        <v>0</v>
      </c>
      <c r="J18" s="43">
        <f t="shared" si="2"/>
        <v>0</v>
      </c>
      <c r="K18" s="43">
        <f t="shared" si="2"/>
        <v>0</v>
      </c>
      <c r="L18" s="43">
        <f t="shared" si="2"/>
        <v>0</v>
      </c>
      <c r="M18" s="43">
        <f t="shared" si="2"/>
        <v>0</v>
      </c>
      <c r="N18" s="43">
        <f t="shared" si="2"/>
        <v>0</v>
      </c>
      <c r="O18" s="16"/>
      <c r="P18" s="16"/>
      <c r="Q18" s="23"/>
      <c r="R18" s="23"/>
      <c r="S18" s="44"/>
      <c r="T18" s="16"/>
    </row>
    <row r="19" spans="1:20" ht="9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23"/>
      <c r="R19" s="23"/>
      <c r="S19" s="16"/>
      <c r="T19" s="16"/>
    </row>
    <row r="20" spans="1:20" ht="12.75" customHeight="1">
      <c r="A20" s="17" t="s">
        <v>32</v>
      </c>
      <c r="B20" s="18" t="s">
        <v>10</v>
      </c>
      <c r="C20" s="19" t="s">
        <v>11</v>
      </c>
      <c r="D20" s="19" t="s">
        <v>12</v>
      </c>
      <c r="E20" s="20"/>
      <c r="F20" s="19" t="str">
        <f t="shared" ref="F20:H20" si="3">F10</f>
        <v>Reg Ed</v>
      </c>
      <c r="G20" s="19" t="str">
        <f t="shared" si="3"/>
        <v>Spec Ed</v>
      </c>
      <c r="H20" s="19" t="str">
        <f t="shared" si="3"/>
        <v>*Lunch</v>
      </c>
      <c r="I20" s="21" t="s">
        <v>16</v>
      </c>
      <c r="J20" s="19" t="s">
        <v>17</v>
      </c>
      <c r="K20" s="19" t="str">
        <f t="shared" ref="K20:N20" si="4">K10</f>
        <v>Inservice</v>
      </c>
      <c r="L20" s="19" t="str">
        <f t="shared" si="4"/>
        <v>Sick/Med</v>
      </c>
      <c r="M20" s="19" t="str">
        <f t="shared" si="4"/>
        <v>Pers</v>
      </c>
      <c r="N20" s="22" t="str">
        <f t="shared" si="4"/>
        <v>TOTAL</v>
      </c>
      <c r="O20" s="16"/>
      <c r="P20" s="16"/>
      <c r="Q20" s="23"/>
      <c r="R20" s="23"/>
      <c r="S20" s="16"/>
      <c r="T20" s="16"/>
    </row>
    <row r="21" spans="1:20" ht="12.75" customHeight="1">
      <c r="A21" s="25" t="s">
        <v>23</v>
      </c>
      <c r="B21" s="26">
        <f>B17+1</f>
        <v>45530</v>
      </c>
      <c r="C21" s="27"/>
      <c r="D21" s="27"/>
      <c r="E21" s="28"/>
      <c r="F21" s="29"/>
      <c r="G21" s="29"/>
      <c r="H21" s="29"/>
      <c r="I21" s="29"/>
      <c r="J21" s="30"/>
      <c r="K21" s="30"/>
      <c r="L21" s="30"/>
      <c r="M21" s="30"/>
      <c r="N21" s="34">
        <f t="shared" ref="N21:N27" si="5">SUM(F21:M21)</f>
        <v>0</v>
      </c>
      <c r="O21" s="16"/>
      <c r="P21" s="16"/>
      <c r="Q21" s="23"/>
      <c r="R21" s="23"/>
      <c r="S21" s="16"/>
      <c r="T21" s="16"/>
    </row>
    <row r="22" spans="1:20" ht="12.75" customHeight="1">
      <c r="A22" s="32" t="s">
        <v>24</v>
      </c>
      <c r="B22" s="26">
        <f t="shared" ref="B22:B27" si="6">B21+1</f>
        <v>45531</v>
      </c>
      <c r="C22" s="27"/>
      <c r="D22" s="27"/>
      <c r="E22" s="28"/>
      <c r="F22" s="29"/>
      <c r="G22" s="29"/>
      <c r="H22" s="29"/>
      <c r="I22" s="29"/>
      <c r="J22" s="33"/>
      <c r="K22" s="33"/>
      <c r="L22" s="33"/>
      <c r="M22" s="33"/>
      <c r="N22" s="34">
        <f t="shared" si="5"/>
        <v>0</v>
      </c>
      <c r="O22" s="16"/>
      <c r="P22" s="125" t="s">
        <v>33</v>
      </c>
      <c r="Q22" s="117"/>
      <c r="R22" s="117"/>
      <c r="S22" s="24">
        <f>M29</f>
        <v>0</v>
      </c>
      <c r="T22" s="16"/>
    </row>
    <row r="23" spans="1:20" ht="12.75" customHeight="1">
      <c r="A23" s="32" t="s">
        <v>25</v>
      </c>
      <c r="B23" s="26">
        <f t="shared" si="6"/>
        <v>45532</v>
      </c>
      <c r="C23" s="27"/>
      <c r="D23" s="27"/>
      <c r="E23" s="28"/>
      <c r="F23" s="29"/>
      <c r="G23" s="29"/>
      <c r="H23" s="29"/>
      <c r="I23" s="29"/>
      <c r="J23" s="33"/>
      <c r="K23" s="33"/>
      <c r="L23" s="33"/>
      <c r="M23" s="33"/>
      <c r="N23" s="34">
        <f t="shared" si="5"/>
        <v>0</v>
      </c>
      <c r="O23" s="16"/>
      <c r="P23" s="16"/>
      <c r="Q23" s="16"/>
      <c r="R23" s="16"/>
      <c r="S23" s="16"/>
      <c r="T23" s="16"/>
    </row>
    <row r="24" spans="1:20" ht="12.75" customHeight="1">
      <c r="A24" s="32" t="s">
        <v>26</v>
      </c>
      <c r="B24" s="26">
        <f t="shared" si="6"/>
        <v>45533</v>
      </c>
      <c r="C24" s="27"/>
      <c r="D24" s="27"/>
      <c r="E24" s="28"/>
      <c r="F24" s="29"/>
      <c r="G24" s="29"/>
      <c r="H24" s="29"/>
      <c r="I24" s="29"/>
      <c r="J24" s="33"/>
      <c r="K24" s="30"/>
      <c r="L24" s="30"/>
      <c r="M24" s="30"/>
      <c r="N24" s="34">
        <f t="shared" si="5"/>
        <v>0</v>
      </c>
      <c r="O24" s="16"/>
      <c r="P24" s="16"/>
      <c r="Q24" s="16"/>
      <c r="R24" s="16"/>
      <c r="S24" s="16"/>
      <c r="T24" s="16"/>
    </row>
    <row r="25" spans="1:20" ht="12.75" customHeight="1">
      <c r="A25" s="32" t="s">
        <v>28</v>
      </c>
      <c r="B25" s="26">
        <f t="shared" si="6"/>
        <v>45534</v>
      </c>
      <c r="C25" s="27"/>
      <c r="D25" s="27"/>
      <c r="E25" s="28"/>
      <c r="F25" s="29"/>
      <c r="G25" s="29"/>
      <c r="H25" s="29"/>
      <c r="I25" s="29"/>
      <c r="J25" s="33"/>
      <c r="K25" s="29"/>
      <c r="L25" s="33"/>
      <c r="M25" s="33"/>
      <c r="N25" s="34">
        <f t="shared" si="5"/>
        <v>0</v>
      </c>
      <c r="O25" s="16"/>
      <c r="P25" s="16"/>
      <c r="Q25" s="16"/>
      <c r="R25" s="16"/>
      <c r="S25" s="16"/>
      <c r="T25" s="16"/>
    </row>
    <row r="26" spans="1:20" ht="12.75" customHeight="1">
      <c r="A26" s="32" t="s">
        <v>29</v>
      </c>
      <c r="B26" s="26">
        <f t="shared" si="6"/>
        <v>45535</v>
      </c>
      <c r="C26" s="35"/>
      <c r="D26" s="35"/>
      <c r="E26" s="28"/>
      <c r="F26" s="36"/>
      <c r="G26" s="36"/>
      <c r="H26" s="36"/>
      <c r="I26" s="36"/>
      <c r="J26" s="37"/>
      <c r="K26" s="37"/>
      <c r="L26" s="45"/>
      <c r="M26" s="37"/>
      <c r="N26" s="34">
        <f t="shared" si="5"/>
        <v>0</v>
      </c>
      <c r="O26" s="16"/>
      <c r="P26" s="16"/>
      <c r="Q26" s="125" t="s">
        <v>34</v>
      </c>
      <c r="R26" s="117"/>
      <c r="S26" s="117"/>
      <c r="T26" s="24">
        <f>P29</f>
        <v>0</v>
      </c>
    </row>
    <row r="27" spans="1:20" ht="12.75" customHeight="1">
      <c r="A27" s="32" t="s">
        <v>30</v>
      </c>
      <c r="B27" s="26">
        <f t="shared" si="6"/>
        <v>45536</v>
      </c>
      <c r="C27" s="35"/>
      <c r="D27" s="35"/>
      <c r="E27" s="28"/>
      <c r="F27" s="38"/>
      <c r="G27" s="38"/>
      <c r="H27" s="38"/>
      <c r="I27" s="38"/>
      <c r="J27" s="39"/>
      <c r="K27" s="39"/>
      <c r="L27" s="39"/>
      <c r="M27" s="39"/>
      <c r="N27" s="40">
        <f t="shared" si="5"/>
        <v>0</v>
      </c>
      <c r="O27" s="16"/>
      <c r="P27" s="16"/>
      <c r="Q27" s="16"/>
      <c r="R27" s="16"/>
      <c r="S27" s="16"/>
      <c r="T27" s="16"/>
    </row>
    <row r="28" spans="1:20" ht="15" customHeight="1">
      <c r="A28" s="16"/>
      <c r="B28" s="16"/>
      <c r="C28" s="133" t="s">
        <v>35</v>
      </c>
      <c r="D28" s="134"/>
      <c r="E28" s="42"/>
      <c r="F28" s="46">
        <f t="shared" ref="F28:N28" si="7">SUM(F21:F27)</f>
        <v>0</v>
      </c>
      <c r="G28" s="46">
        <f t="shared" si="7"/>
        <v>0</v>
      </c>
      <c r="H28" s="46">
        <f t="shared" si="7"/>
        <v>0</v>
      </c>
      <c r="I28" s="46">
        <f t="shared" si="7"/>
        <v>0</v>
      </c>
      <c r="J28" s="46">
        <f t="shared" si="7"/>
        <v>0</v>
      </c>
      <c r="K28" s="46">
        <f t="shared" si="7"/>
        <v>0</v>
      </c>
      <c r="L28" s="46">
        <f t="shared" si="7"/>
        <v>0</v>
      </c>
      <c r="M28" s="46">
        <f t="shared" si="7"/>
        <v>0</v>
      </c>
      <c r="N28" s="43">
        <f t="shared" si="7"/>
        <v>0</v>
      </c>
      <c r="O28" s="16"/>
      <c r="P28" s="44" t="s">
        <v>36</v>
      </c>
      <c r="Q28" s="16"/>
      <c r="R28" s="47"/>
      <c r="S28" s="48"/>
      <c r="T28" s="16"/>
    </row>
    <row r="29" spans="1:20" ht="15.75" customHeight="1">
      <c r="A29" s="16"/>
      <c r="B29" s="16"/>
      <c r="C29" s="135" t="s">
        <v>37</v>
      </c>
      <c r="D29" s="136"/>
      <c r="E29" s="49"/>
      <c r="F29" s="50">
        <f t="shared" ref="F29:N29" si="8">F18+F28</f>
        <v>0</v>
      </c>
      <c r="G29" s="50">
        <f t="shared" si="8"/>
        <v>0</v>
      </c>
      <c r="H29" s="50">
        <f t="shared" si="8"/>
        <v>0</v>
      </c>
      <c r="I29" s="50">
        <f t="shared" si="8"/>
        <v>0</v>
      </c>
      <c r="J29" s="50">
        <f t="shared" si="8"/>
        <v>0</v>
      </c>
      <c r="K29" s="50">
        <f t="shared" si="8"/>
        <v>0</v>
      </c>
      <c r="L29" s="50">
        <f t="shared" si="8"/>
        <v>0</v>
      </c>
      <c r="M29" s="50">
        <f t="shared" si="8"/>
        <v>0</v>
      </c>
      <c r="N29" s="51">
        <f t="shared" si="8"/>
        <v>0</v>
      </c>
      <c r="O29" s="16"/>
      <c r="P29" s="24">
        <f>N29-K7</f>
        <v>0</v>
      </c>
      <c r="Q29" s="16"/>
      <c r="R29" s="47"/>
      <c r="S29" s="48"/>
      <c r="T29" s="16"/>
    </row>
    <row r="30" spans="1:20" ht="11.25" customHeight="1">
      <c r="A30" s="16"/>
      <c r="B30" s="16"/>
      <c r="C30" s="52"/>
      <c r="D30" s="52"/>
      <c r="E30" s="52"/>
      <c r="F30" s="52"/>
      <c r="G30" s="52"/>
      <c r="H30" s="52"/>
      <c r="I30" s="52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</row>
    <row r="31" spans="1:20" ht="21.75" customHeight="1">
      <c r="A31" s="137"/>
      <c r="B31" s="129"/>
      <c r="C31" s="129"/>
      <c r="D31" s="129"/>
      <c r="E31" s="48"/>
      <c r="F31" s="138"/>
      <c r="G31" s="129"/>
      <c r="H31" s="48"/>
      <c r="I31" s="16"/>
      <c r="J31" s="16"/>
      <c r="K31" s="16"/>
      <c r="L31" s="16"/>
      <c r="M31" s="53" t="s">
        <v>38</v>
      </c>
      <c r="N31" s="54"/>
    </row>
    <row r="32" spans="1:20" ht="12.75" customHeight="1">
      <c r="A32" s="143" t="s">
        <v>39</v>
      </c>
      <c r="B32" s="144"/>
      <c r="C32" s="144"/>
      <c r="D32" s="144"/>
      <c r="E32" s="55"/>
      <c r="F32" s="143" t="s">
        <v>40</v>
      </c>
      <c r="G32" s="144"/>
      <c r="H32" s="55"/>
      <c r="I32" s="128" t="s">
        <v>41</v>
      </c>
      <c r="J32" s="129"/>
      <c r="K32" s="129"/>
      <c r="L32" s="129"/>
      <c r="M32" s="129"/>
      <c r="N32" s="129"/>
    </row>
    <row r="33" spans="1:27" ht="18.75" customHeight="1">
      <c r="A33" s="55"/>
      <c r="B33" s="55"/>
      <c r="C33" s="55"/>
      <c r="D33" s="55"/>
      <c r="E33" s="55"/>
      <c r="F33" s="55"/>
      <c r="G33" s="55"/>
      <c r="H33" s="55"/>
      <c r="I33" s="130"/>
      <c r="J33" s="119"/>
      <c r="K33" s="119"/>
      <c r="L33" s="119"/>
      <c r="M33" s="119"/>
      <c r="N33" s="120"/>
    </row>
    <row r="34" spans="1:27" ht="14.25" customHeight="1">
      <c r="A34" s="55"/>
      <c r="B34" s="56"/>
      <c r="C34" s="139" t="s">
        <v>42</v>
      </c>
      <c r="D34" s="140"/>
      <c r="E34" s="57"/>
      <c r="F34" s="58"/>
      <c r="G34" s="55"/>
      <c r="H34" s="55"/>
      <c r="I34" s="16"/>
      <c r="J34" s="131"/>
      <c r="K34" s="132"/>
      <c r="L34" s="132"/>
      <c r="M34" s="132"/>
      <c r="N34" s="59"/>
    </row>
    <row r="35" spans="1:27" ht="5.25" customHeight="1">
      <c r="A35" s="55"/>
      <c r="B35" s="60"/>
      <c r="C35" s="61"/>
      <c r="D35" s="61"/>
      <c r="E35" s="62"/>
      <c r="F35" s="63"/>
      <c r="G35" s="55"/>
      <c r="H35" s="55"/>
      <c r="I35" s="64"/>
      <c r="J35" s="65"/>
      <c r="K35" s="65"/>
      <c r="L35" s="65"/>
      <c r="M35" s="65"/>
      <c r="N35" s="66"/>
    </row>
    <row r="36" spans="1:27" ht="12" customHeight="1">
      <c r="A36" s="67"/>
      <c r="B36" s="68"/>
      <c r="C36" s="141" t="s">
        <v>43</v>
      </c>
      <c r="D36" s="142"/>
      <c r="E36" s="69"/>
      <c r="F36" s="70"/>
      <c r="G36" s="16"/>
      <c r="H36" s="16"/>
      <c r="I36" s="71" t="s">
        <v>44</v>
      </c>
      <c r="J36" s="72"/>
      <c r="K36" s="72"/>
      <c r="L36" s="72"/>
      <c r="M36" s="72"/>
      <c r="N36" s="73"/>
    </row>
    <row r="37" spans="1:27" ht="3.75" customHeight="1">
      <c r="A37" s="67"/>
      <c r="B37" s="68"/>
      <c r="C37" s="74"/>
      <c r="D37" s="74"/>
      <c r="E37" s="75"/>
      <c r="F37" s="70"/>
      <c r="G37" s="16"/>
      <c r="H37" s="16"/>
      <c r="I37" s="76"/>
      <c r="J37" s="72"/>
      <c r="K37" s="72"/>
      <c r="L37" s="72"/>
      <c r="M37" s="72"/>
      <c r="N37" s="73"/>
    </row>
    <row r="38" spans="1:27" ht="12" customHeight="1">
      <c r="A38" s="77"/>
      <c r="B38" s="68"/>
      <c r="C38" s="141" t="s">
        <v>45</v>
      </c>
      <c r="D38" s="142"/>
      <c r="E38" s="69"/>
      <c r="F38" s="70"/>
      <c r="G38" s="16"/>
      <c r="H38" s="16"/>
      <c r="I38" s="145" t="s">
        <v>46</v>
      </c>
      <c r="J38" s="117"/>
      <c r="K38" s="117"/>
      <c r="L38" s="117"/>
      <c r="M38" s="117"/>
      <c r="N38" s="146"/>
    </row>
    <row r="39" spans="1:27" ht="3.75" customHeight="1">
      <c r="A39" s="77"/>
      <c r="B39" s="68"/>
      <c r="C39" s="74"/>
      <c r="D39" s="74"/>
      <c r="E39" s="75"/>
      <c r="F39" s="70"/>
      <c r="G39" s="16"/>
      <c r="H39" s="16"/>
      <c r="I39" s="78"/>
      <c r="J39" s="79"/>
      <c r="K39" s="79"/>
      <c r="L39" s="79"/>
      <c r="M39" s="79"/>
      <c r="N39" s="80"/>
    </row>
    <row r="40" spans="1:27" ht="11.25" customHeight="1">
      <c r="A40" s="77"/>
      <c r="B40" s="68"/>
      <c r="C40" s="141" t="s">
        <v>47</v>
      </c>
      <c r="D40" s="142"/>
      <c r="E40" s="69"/>
      <c r="F40" s="70"/>
      <c r="G40" s="16"/>
      <c r="H40" s="16"/>
      <c r="I40" s="147" t="s">
        <v>48</v>
      </c>
      <c r="J40" s="117"/>
      <c r="K40" s="117"/>
      <c r="L40" s="117"/>
      <c r="M40" s="117"/>
      <c r="N40" s="146"/>
    </row>
    <row r="41" spans="1:27" ht="3.75" customHeight="1">
      <c r="A41" s="77"/>
      <c r="B41" s="68"/>
      <c r="C41" s="74"/>
      <c r="D41" s="74"/>
      <c r="E41" s="75"/>
      <c r="F41" s="70"/>
      <c r="G41" s="16"/>
      <c r="H41" s="16"/>
      <c r="I41" s="81"/>
      <c r="J41" s="82"/>
      <c r="K41" s="82"/>
      <c r="L41" s="82"/>
      <c r="M41" s="82"/>
      <c r="N41" s="83"/>
    </row>
    <row r="42" spans="1:27" ht="12" customHeight="1">
      <c r="A42" s="77"/>
      <c r="B42" s="68"/>
      <c r="C42" s="141" t="s">
        <v>49</v>
      </c>
      <c r="D42" s="142"/>
      <c r="E42" s="69"/>
      <c r="F42" s="70"/>
      <c r="G42" s="16"/>
      <c r="H42" s="16"/>
      <c r="I42" s="145" t="s">
        <v>46</v>
      </c>
      <c r="J42" s="117"/>
      <c r="K42" s="117"/>
      <c r="L42" s="117"/>
      <c r="M42" s="117"/>
      <c r="N42" s="146"/>
    </row>
    <row r="43" spans="1:27" ht="3.75" customHeight="1">
      <c r="A43" s="77"/>
      <c r="B43" s="68"/>
      <c r="C43" s="74"/>
      <c r="D43" s="74"/>
      <c r="E43" s="75"/>
      <c r="F43" s="70"/>
      <c r="G43" s="16"/>
      <c r="H43" s="16"/>
      <c r="I43" s="78"/>
      <c r="J43" s="79"/>
      <c r="K43" s="79"/>
      <c r="L43" s="79"/>
      <c r="M43" s="79"/>
      <c r="N43" s="80"/>
    </row>
    <row r="44" spans="1:27" ht="12" customHeight="1">
      <c r="A44" s="77"/>
      <c r="B44" s="84"/>
      <c r="C44" s="149" t="s">
        <v>50</v>
      </c>
      <c r="D44" s="150"/>
      <c r="E44" s="69"/>
      <c r="F44" s="70"/>
      <c r="G44" s="16"/>
      <c r="H44" s="16"/>
      <c r="I44" s="152" t="s">
        <v>51</v>
      </c>
      <c r="J44" s="117"/>
      <c r="K44" s="117"/>
      <c r="L44" s="117"/>
      <c r="M44" s="117"/>
      <c r="N44" s="146"/>
    </row>
    <row r="45" spans="1:27" ht="16.5" customHeight="1">
      <c r="A45" s="77"/>
      <c r="B45" s="85"/>
      <c r="C45" s="86"/>
      <c r="D45" s="87"/>
      <c r="E45" s="87"/>
      <c r="F45" s="88"/>
      <c r="G45" s="89"/>
      <c r="H45" s="16"/>
      <c r="I45" s="145" t="s">
        <v>52</v>
      </c>
      <c r="J45" s="117"/>
      <c r="K45" s="117"/>
      <c r="L45" s="117"/>
      <c r="M45" s="117"/>
      <c r="N45" s="146"/>
      <c r="S45" s="16"/>
      <c r="T45" s="71"/>
      <c r="U45" s="72"/>
      <c r="V45" s="72"/>
      <c r="W45" s="72"/>
      <c r="X45" s="72"/>
      <c r="Y45" s="72"/>
      <c r="Z45" s="72"/>
      <c r="AA45" s="72"/>
    </row>
    <row r="46" spans="1:27" ht="15.75" customHeight="1">
      <c r="A46" s="77"/>
      <c r="B46" s="72"/>
      <c r="C46" s="16"/>
      <c r="D46" s="16"/>
      <c r="E46" s="16"/>
      <c r="F46" s="16"/>
      <c r="G46" s="16"/>
      <c r="H46" s="16"/>
      <c r="I46" s="153" t="s">
        <v>53</v>
      </c>
      <c r="J46" s="154"/>
      <c r="K46" s="154"/>
      <c r="L46" s="154"/>
      <c r="M46" s="154"/>
      <c r="N46" s="155"/>
      <c r="S46" s="16"/>
      <c r="T46" s="71"/>
      <c r="U46" s="72"/>
      <c r="V46" s="72"/>
      <c r="W46" s="72"/>
      <c r="X46" s="72"/>
      <c r="Y46" s="72"/>
      <c r="Z46" s="72"/>
      <c r="AA46" s="72"/>
    </row>
    <row r="47" spans="1:27" ht="11.25" customHeight="1">
      <c r="S47" s="16"/>
      <c r="T47" s="148"/>
      <c r="U47" s="117"/>
      <c r="V47" s="117"/>
      <c r="W47" s="117"/>
      <c r="X47" s="117"/>
      <c r="Y47" s="117"/>
      <c r="Z47" s="117"/>
      <c r="AA47" s="117"/>
    </row>
    <row r="48" spans="1:27" ht="12.75" customHeight="1">
      <c r="S48" s="16"/>
      <c r="T48" s="79"/>
      <c r="U48" s="79"/>
      <c r="V48" s="79"/>
      <c r="W48" s="79"/>
      <c r="X48" s="79"/>
      <c r="Y48" s="79"/>
      <c r="Z48" s="79"/>
      <c r="AA48" s="79"/>
    </row>
    <row r="49" spans="4:27" ht="12.75" customHeight="1">
      <c r="S49" s="16"/>
      <c r="T49" s="156"/>
      <c r="U49" s="117"/>
      <c r="V49" s="117"/>
      <c r="W49" s="117"/>
      <c r="X49" s="117"/>
      <c r="Y49" s="117"/>
      <c r="Z49" s="117"/>
      <c r="AA49" s="117"/>
    </row>
    <row r="50" spans="4:27" ht="12.75" customHeight="1">
      <c r="S50" s="16"/>
      <c r="T50" s="82"/>
      <c r="U50" s="82"/>
      <c r="V50" s="82"/>
      <c r="W50" s="82"/>
      <c r="X50" s="82"/>
      <c r="Y50" s="82"/>
      <c r="Z50" s="82"/>
      <c r="AA50" s="82"/>
    </row>
    <row r="51" spans="4:27" ht="12.75" customHeight="1">
      <c r="S51" s="16"/>
      <c r="T51" s="148"/>
      <c r="U51" s="117"/>
      <c r="V51" s="117"/>
      <c r="W51" s="117"/>
      <c r="X51" s="117"/>
      <c r="Y51" s="117"/>
      <c r="Z51" s="117"/>
      <c r="AA51" s="117"/>
    </row>
    <row r="52" spans="4:27" ht="12.75" customHeight="1">
      <c r="S52" s="16"/>
      <c r="T52" s="79"/>
      <c r="U52" s="79"/>
      <c r="V52" s="79"/>
      <c r="W52" s="79"/>
      <c r="X52" s="79"/>
      <c r="Y52" s="79"/>
      <c r="Z52" s="79"/>
      <c r="AA52" s="79"/>
    </row>
    <row r="53" spans="4:27" ht="12.75" customHeight="1">
      <c r="D53" s="16"/>
      <c r="E53" s="16">
        <f>E36</f>
        <v>0</v>
      </c>
      <c r="S53" s="16"/>
      <c r="T53" s="151"/>
      <c r="U53" s="117"/>
      <c r="V53" s="117"/>
      <c r="W53" s="117"/>
      <c r="X53" s="117"/>
      <c r="Y53" s="117"/>
      <c r="Z53" s="117"/>
      <c r="AA53" s="117"/>
    </row>
    <row r="54" spans="4:27" ht="12.75" customHeight="1">
      <c r="D54" s="16"/>
      <c r="E54" s="16">
        <f>E38</f>
        <v>0</v>
      </c>
      <c r="S54" s="16"/>
      <c r="T54" s="148"/>
      <c r="U54" s="117"/>
      <c r="V54" s="117"/>
      <c r="W54" s="117"/>
      <c r="X54" s="117"/>
      <c r="Y54" s="117"/>
      <c r="Z54" s="117"/>
      <c r="AA54" s="117"/>
    </row>
    <row r="55" spans="4:27" ht="12.75" customHeight="1">
      <c r="D55" s="16"/>
      <c r="E55" s="16">
        <f>E40</f>
        <v>0</v>
      </c>
      <c r="S55" s="16"/>
      <c r="T55" s="151"/>
      <c r="U55" s="117"/>
      <c r="V55" s="117"/>
      <c r="W55" s="117"/>
      <c r="X55" s="117"/>
      <c r="Y55" s="117"/>
      <c r="Z55" s="117"/>
      <c r="AA55" s="117"/>
    </row>
    <row r="56" spans="4:27" ht="12.75" customHeight="1">
      <c r="D56" s="16"/>
      <c r="E56" s="16">
        <f>E42</f>
        <v>0</v>
      </c>
      <c r="S56" s="16"/>
      <c r="T56" s="16"/>
      <c r="U56" s="16"/>
      <c r="V56" s="16"/>
      <c r="W56" s="16"/>
      <c r="X56" s="16"/>
      <c r="Y56" s="16"/>
      <c r="Z56" s="16"/>
      <c r="AA56" s="16"/>
    </row>
    <row r="57" spans="4:27" ht="12.75" customHeight="1">
      <c r="D57" s="16" t="str">
        <f>C44</f>
        <v xml:space="preserve">Other Non-Contracted </v>
      </c>
      <c r="E57" s="16">
        <f>E44</f>
        <v>0</v>
      </c>
      <c r="S57" s="16"/>
      <c r="T57" s="16"/>
      <c r="U57" s="16"/>
      <c r="V57" s="16"/>
      <c r="W57" s="16"/>
      <c r="X57" s="16"/>
      <c r="Y57" s="16"/>
      <c r="Z57" s="16"/>
      <c r="AA57" s="16"/>
    </row>
    <row r="58" spans="4:27" ht="12.75" customHeight="1"/>
    <row r="59" spans="4:27" ht="12.75" customHeight="1"/>
    <row r="60" spans="4:27" ht="12.75" customHeight="1"/>
    <row r="61" spans="4:27" ht="12.75" customHeight="1"/>
    <row r="62" spans="4:27" ht="12.75" customHeight="1"/>
    <row r="63" spans="4:27" ht="12.75" customHeight="1"/>
    <row r="64" spans="4:27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9">
    <mergeCell ref="T55:AA55"/>
    <mergeCell ref="I44:N44"/>
    <mergeCell ref="I45:N45"/>
    <mergeCell ref="I46:N46"/>
    <mergeCell ref="T47:AA47"/>
    <mergeCell ref="T49:AA49"/>
    <mergeCell ref="T51:AA51"/>
    <mergeCell ref="T53:AA53"/>
    <mergeCell ref="C40:D40"/>
    <mergeCell ref="I40:N40"/>
    <mergeCell ref="I42:N42"/>
    <mergeCell ref="T54:AA54"/>
    <mergeCell ref="C42:D42"/>
    <mergeCell ref="C44:D44"/>
    <mergeCell ref="C36:D36"/>
    <mergeCell ref="C38:D38"/>
    <mergeCell ref="A32:D32"/>
    <mergeCell ref="F32:G32"/>
    <mergeCell ref="I38:N38"/>
    <mergeCell ref="I32:N32"/>
    <mergeCell ref="I33:N33"/>
    <mergeCell ref="J34:M34"/>
    <mergeCell ref="Q26:S26"/>
    <mergeCell ref="C28:D28"/>
    <mergeCell ref="C29:D29"/>
    <mergeCell ref="A31:D31"/>
    <mergeCell ref="F31:G31"/>
    <mergeCell ref="C34:D34"/>
    <mergeCell ref="H7:I7"/>
    <mergeCell ref="Q10:R10"/>
    <mergeCell ref="P14:R14"/>
    <mergeCell ref="C18:D18"/>
    <mergeCell ref="P22:R22"/>
    <mergeCell ref="A1:N1"/>
    <mergeCell ref="D3:H3"/>
    <mergeCell ref="J3:M3"/>
    <mergeCell ref="B5:D5"/>
    <mergeCell ref="G5:H5"/>
    <mergeCell ref="K5:L5"/>
  </mergeCells>
  <conditionalFormatting sqref="N11:N18 N21:N29">
    <cfRule type="cellIs" dxfId="375" priority="1" stopIfTrue="1" operator="lessThanOrEqual">
      <formula>0</formula>
    </cfRule>
  </conditionalFormatting>
  <conditionalFormatting sqref="N31">
    <cfRule type="cellIs" dxfId="374" priority="2" stopIfTrue="1" operator="lessThanOrEqual">
      <formula>0</formula>
    </cfRule>
  </conditionalFormatting>
  <conditionalFormatting sqref="N31">
    <cfRule type="cellIs" dxfId="373" priority="3" stopIfTrue="1" operator="greaterThan">
      <formula>0</formula>
    </cfRule>
  </conditionalFormatting>
  <conditionalFormatting sqref="D3:H3 G7 K7 N7">
    <cfRule type="cellIs" dxfId="372" priority="4" stopIfTrue="1" operator="lessThanOrEqual">
      <formula>0</formula>
    </cfRule>
  </conditionalFormatting>
  <conditionalFormatting sqref="D3:H3 G7 K7 N7">
    <cfRule type="cellIs" dxfId="371" priority="5" stopIfTrue="1" operator="greaterThan">
      <formula>0</formula>
    </cfRule>
  </conditionalFormatting>
  <conditionalFormatting sqref="F18:M18 F28:M29">
    <cfRule type="cellIs" dxfId="370" priority="6" stopIfTrue="1" operator="equal">
      <formula>0</formula>
    </cfRule>
  </conditionalFormatting>
  <conditionalFormatting sqref="H11:H17 H21:H27">
    <cfRule type="cellIs" dxfId="369" priority="7" stopIfTrue="1" operator="lessThanOrEqual">
      <formula>0</formula>
    </cfRule>
  </conditionalFormatting>
  <conditionalFormatting sqref="H11:H17 H21:H27">
    <cfRule type="cellIs" dxfId="368" priority="8" stopIfTrue="1" operator="greaterThan">
      <formula>0</formula>
    </cfRule>
  </conditionalFormatting>
  <conditionalFormatting sqref="I3">
    <cfRule type="cellIs" dxfId="367" priority="9" stopIfTrue="1" operator="greaterThan">
      <formula>0</formula>
    </cfRule>
  </conditionalFormatting>
  <conditionalFormatting sqref="J3:M3">
    <cfRule type="cellIs" dxfId="366" priority="10" stopIfTrue="1" operator="lessThanOrEqual">
      <formula>0</formula>
    </cfRule>
  </conditionalFormatting>
  <conditionalFormatting sqref="J3:M3">
    <cfRule type="cellIs" dxfId="365" priority="11" stopIfTrue="1" operator="greaterThan">
      <formula>0</formula>
    </cfRule>
  </conditionalFormatting>
  <dataValidations count="6">
    <dataValidation type="date" allowBlank="1" showInputMessage="1" prompt="Insert Date - For example: 4/3/05 or 4/3/2005 or  May 4, 2005" sqref="G6:I6" xr:uid="{00000000-0002-0000-0000-000000000000}">
      <formula1>39629</formula1>
      <formula2>40008</formula2>
    </dataValidation>
    <dataValidation type="decimal" allowBlank="1" showInputMessage="1" prompt="ATTENTION! - Use this column ONLY for the time you WORKED during lunch..._x000a_" sqref="H11:H17 H21:H27" xr:uid="{00000000-0002-0000-0000-000001000000}">
      <formula1>0.01</formula1>
      <formula2>24</formula2>
    </dataValidation>
    <dataValidation type="custom" allowBlank="1" showInputMessage="1" prompt="Please remember to insert am or pm  (AM/PM) as required.  For example, 8:00 am not 8 or 3:30 PM not 3:30." sqref="E11:E15 E23:E25" xr:uid="{00000000-0002-0000-0000-000002000000}">
      <formula1>AND(GTE(E11,MIN((0),(0.999988425925926))),LTE(E11,MAX((0),(0.999988425925926))))</formula1>
    </dataValidation>
    <dataValidation type="custom" allowBlank="1" showInputMessage="1" prompt="Incorrect Time Format - Remember to input time as hours and minutes with am or pm included: 8:15 am or 3:20 pm._x000a__x000a_Click on &quot;no&quot; or &quot;cancel&quot; to correct..." sqref="E16:E17 E21:E22 E26:E27" xr:uid="{00000000-0002-0000-0000-000003000000}">
      <formula1>AND(GTE(E16,MIN((0),(0.999988425925926))),LTE(E16,MAX((0),(0.999988425925926))))</formula1>
    </dataValidation>
    <dataValidation type="list" allowBlank="1" showInputMessage="1" showErrorMessage="1" prompt="HIt Drop-down and Select X or delete if in error" sqref="E36 E38 E40 E42 E44" xr:uid="{00000000-0002-0000-0000-000004000000}">
      <formula1>"X"</formula1>
    </dataValidation>
    <dataValidation type="decimal" allowBlank="1" showInputMessage="1" prompt="Please Note: - Minutes should be shown as decimals  (eg. 20 minutes = .33)" sqref="F11:G17 I11:M17 F21:G27 I21:M27" xr:uid="{00000000-0002-0000-0000-000005000000}">
      <formula1>0.01</formula1>
      <formula2>24</formula2>
    </dataValidation>
  </dataValidations>
  <printOptions horizontalCentered="1" verticalCentered="1"/>
  <pageMargins left="0.25" right="0.25" top="0.25" bottom="0.25" header="0" footer="0"/>
  <pageSetup scale="94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00"/>
  <sheetViews>
    <sheetView workbookViewId="0">
      <selection activeCell="G6" sqref="G6"/>
    </sheetView>
  </sheetViews>
  <sheetFormatPr defaultColWidth="12.5703125" defaultRowHeight="15" customHeight="1"/>
  <cols>
    <col min="1" max="1" width="8.7109375" customWidth="1"/>
    <col min="2" max="4" width="10.7109375" customWidth="1"/>
    <col min="5" max="5" width="2.140625" customWidth="1"/>
    <col min="6" max="7" width="10.7109375" customWidth="1"/>
    <col min="8" max="8" width="11.5703125" customWidth="1"/>
    <col min="9" max="9" width="13.7109375" customWidth="1"/>
    <col min="10" max="10" width="9.42578125" hidden="1" customWidth="1"/>
    <col min="11" max="11" width="9.42578125" customWidth="1"/>
    <col min="12" max="12" width="10.7109375" customWidth="1"/>
    <col min="13" max="13" width="13.5703125" customWidth="1"/>
    <col min="14" max="14" width="13" customWidth="1"/>
    <col min="15" max="15" width="9.42578125" customWidth="1"/>
    <col min="16" max="16" width="15.85546875" customWidth="1"/>
    <col min="17" max="17" width="9.28515625" customWidth="1"/>
    <col min="18" max="18" width="6.28515625" customWidth="1"/>
    <col min="19" max="26" width="8.5703125" customWidth="1"/>
  </cols>
  <sheetData>
    <row r="1" spans="1:21" ht="27" customHeight="1">
      <c r="A1" s="116" t="str">
        <f>'1'!A1:N1</f>
        <v>BUUSD TIME SHEET 2024 - 2025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1:21" ht="3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1" ht="17.25" customHeight="1">
      <c r="A3" s="2"/>
      <c r="B3" s="1"/>
      <c r="C3" s="2" t="s">
        <v>0</v>
      </c>
      <c r="D3" s="118">
        <f>'1'!D3:H3</f>
        <v>0</v>
      </c>
      <c r="E3" s="119"/>
      <c r="F3" s="119"/>
      <c r="G3" s="119"/>
      <c r="H3" s="120"/>
      <c r="I3" s="3" t="s">
        <v>1</v>
      </c>
      <c r="J3" s="121">
        <f>'1'!J3:M3</f>
        <v>0</v>
      </c>
      <c r="K3" s="117"/>
      <c r="L3" s="117"/>
      <c r="M3" s="117"/>
      <c r="N3" s="117"/>
      <c r="O3" s="1"/>
    </row>
    <row r="4" spans="1:21" ht="3.75" customHeight="1">
      <c r="A4" s="4"/>
      <c r="B4" s="4"/>
      <c r="C4" s="4"/>
      <c r="D4" s="4" t="s">
        <v>2</v>
      </c>
      <c r="E4" s="4"/>
      <c r="F4" s="4"/>
      <c r="G4" s="4"/>
      <c r="H4" s="4"/>
      <c r="I4" s="5"/>
      <c r="J4" s="5"/>
      <c r="K4" s="5"/>
      <c r="L4" s="5"/>
      <c r="M4" s="5"/>
      <c r="N4" s="5"/>
      <c r="O4" s="5"/>
    </row>
    <row r="5" spans="1:21" ht="16.5" customHeight="1">
      <c r="A5" s="4"/>
      <c r="B5" s="122" t="s">
        <v>3</v>
      </c>
      <c r="C5" s="117"/>
      <c r="D5" s="117"/>
      <c r="E5" s="4"/>
      <c r="F5" s="6" t="s">
        <v>4</v>
      </c>
      <c r="G5" s="123">
        <v>45537</v>
      </c>
      <c r="H5" s="120"/>
      <c r="I5" s="6"/>
      <c r="J5" s="7"/>
      <c r="K5" s="7"/>
      <c r="L5" s="123">
        <f>G5+13</f>
        <v>45550</v>
      </c>
      <c r="M5" s="120"/>
      <c r="N5" s="7"/>
      <c r="O5" s="5"/>
    </row>
    <row r="6" spans="1:21" ht="6" customHeight="1">
      <c r="A6" s="4"/>
      <c r="B6" s="4"/>
      <c r="C6" s="4"/>
      <c r="D6" s="4"/>
      <c r="E6" s="4"/>
      <c r="F6" s="6"/>
      <c r="G6" s="8"/>
      <c r="H6" s="8"/>
      <c r="I6" s="8"/>
      <c r="J6" s="8"/>
      <c r="K6" s="8"/>
      <c r="L6" s="8"/>
      <c r="M6" s="8"/>
      <c r="N6" s="8"/>
      <c r="O6" s="5"/>
    </row>
    <row r="7" spans="1:21" ht="16.5" customHeight="1">
      <c r="A7" s="157"/>
      <c r="B7" s="117"/>
      <c r="C7" s="117"/>
      <c r="D7" s="158" t="s">
        <v>5</v>
      </c>
      <c r="E7" s="117"/>
      <c r="F7" s="117"/>
      <c r="G7" s="11">
        <f>'1'!G7</f>
        <v>0</v>
      </c>
      <c r="H7" s="124" t="s">
        <v>6</v>
      </c>
      <c r="I7" s="117"/>
      <c r="J7" s="12"/>
      <c r="K7" s="12"/>
      <c r="L7" s="13">
        <f>'1'!K7</f>
        <v>0</v>
      </c>
      <c r="M7" s="12"/>
      <c r="N7" s="12" t="s">
        <v>54</v>
      </c>
      <c r="O7" s="13">
        <f>'1'!N7</f>
        <v>0</v>
      </c>
    </row>
    <row r="8" spans="1:21" ht="15" customHeight="1">
      <c r="A8" s="15" t="s">
        <v>8</v>
      </c>
      <c r="B8" s="15"/>
      <c r="C8" s="15"/>
      <c r="D8" s="15"/>
      <c r="E8" s="15"/>
      <c r="F8" s="15"/>
      <c r="G8" s="15"/>
      <c r="H8" s="15"/>
      <c r="I8" s="15"/>
      <c r="J8" s="12"/>
      <c r="K8" s="12"/>
      <c r="L8" s="12"/>
      <c r="M8" s="12"/>
      <c r="N8" s="12"/>
      <c r="O8" s="12"/>
    </row>
    <row r="9" spans="1:21" ht="4.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Q9" s="16"/>
      <c r="R9" s="16"/>
      <c r="S9" s="16"/>
      <c r="T9" s="16"/>
      <c r="U9" s="16"/>
    </row>
    <row r="10" spans="1:21" ht="27" customHeight="1">
      <c r="A10" s="17" t="s">
        <v>9</v>
      </c>
      <c r="B10" s="18" t="s">
        <v>10</v>
      </c>
      <c r="C10" s="19" t="s">
        <v>11</v>
      </c>
      <c r="D10" s="19" t="s">
        <v>12</v>
      </c>
      <c r="E10" s="20"/>
      <c r="F10" s="19" t="s">
        <v>13</v>
      </c>
      <c r="G10" s="19" t="s">
        <v>14</v>
      </c>
      <c r="H10" s="19" t="s">
        <v>15</v>
      </c>
      <c r="I10" s="21" t="s">
        <v>16</v>
      </c>
      <c r="J10" s="90" t="s">
        <v>17</v>
      </c>
      <c r="K10" s="91" t="s">
        <v>17</v>
      </c>
      <c r="L10" s="92" t="s">
        <v>18</v>
      </c>
      <c r="M10" s="19" t="s">
        <v>19</v>
      </c>
      <c r="N10" s="19" t="s">
        <v>20</v>
      </c>
      <c r="O10" s="22" t="s">
        <v>21</v>
      </c>
      <c r="Q10" s="16"/>
      <c r="R10" s="125"/>
      <c r="S10" s="117"/>
      <c r="T10" s="24"/>
      <c r="U10" s="16"/>
    </row>
    <row r="11" spans="1:21" ht="12.75" customHeight="1">
      <c r="A11" s="93" t="s">
        <v>23</v>
      </c>
      <c r="B11" s="94">
        <f>G5</f>
        <v>45537</v>
      </c>
      <c r="C11" s="95"/>
      <c r="D11" s="95"/>
      <c r="E11" s="96"/>
      <c r="F11" s="97"/>
      <c r="G11" s="97"/>
      <c r="H11" s="97"/>
      <c r="I11" s="97"/>
      <c r="J11" s="98"/>
      <c r="K11" s="98"/>
      <c r="L11" s="98"/>
      <c r="M11" s="98"/>
      <c r="N11" s="98"/>
      <c r="O11" s="99">
        <f t="shared" ref="O11:O17" si="0">SUM(F11:N11)</f>
        <v>0</v>
      </c>
      <c r="Q11" s="16"/>
      <c r="R11" s="23"/>
      <c r="S11" s="23"/>
      <c r="T11" s="16"/>
      <c r="U11" s="16"/>
    </row>
    <row r="12" spans="1:21" ht="12.75" customHeight="1">
      <c r="A12" s="100" t="s">
        <v>24</v>
      </c>
      <c r="B12" s="94">
        <f t="shared" ref="B12:B17" si="1">B11+1</f>
        <v>45538</v>
      </c>
      <c r="C12" s="27"/>
      <c r="D12" s="27"/>
      <c r="E12" s="28"/>
      <c r="F12" s="29"/>
      <c r="G12" s="29"/>
      <c r="H12" s="29"/>
      <c r="I12" s="29"/>
      <c r="J12" s="33"/>
      <c r="K12" s="33"/>
      <c r="L12" s="33"/>
      <c r="M12" s="33"/>
      <c r="N12" s="33"/>
      <c r="O12" s="34">
        <f t="shared" si="0"/>
        <v>0</v>
      </c>
      <c r="Q12" s="16"/>
      <c r="R12" s="23"/>
      <c r="S12" s="23"/>
      <c r="T12" s="16"/>
      <c r="U12" s="16"/>
    </row>
    <row r="13" spans="1:21" ht="12.75" customHeight="1">
      <c r="A13" s="32" t="s">
        <v>25</v>
      </c>
      <c r="B13" s="94">
        <f t="shared" si="1"/>
        <v>45539</v>
      </c>
      <c r="C13" s="27"/>
      <c r="D13" s="27"/>
      <c r="E13" s="28"/>
      <c r="F13" s="29"/>
      <c r="G13" s="29"/>
      <c r="H13" s="29"/>
      <c r="I13" s="29"/>
      <c r="J13" s="33"/>
      <c r="K13" s="33"/>
      <c r="L13" s="33"/>
      <c r="M13" s="33"/>
      <c r="N13" s="33"/>
      <c r="O13" s="34">
        <f t="shared" si="0"/>
        <v>0</v>
      </c>
      <c r="Q13" s="16"/>
      <c r="R13" s="23"/>
      <c r="S13" s="23"/>
      <c r="T13" s="16"/>
      <c r="U13" s="16"/>
    </row>
    <row r="14" spans="1:21" ht="12.75" customHeight="1">
      <c r="A14" s="32" t="s">
        <v>26</v>
      </c>
      <c r="B14" s="94">
        <f t="shared" si="1"/>
        <v>45540</v>
      </c>
      <c r="C14" s="27"/>
      <c r="D14" s="27"/>
      <c r="E14" s="28"/>
      <c r="F14" s="29"/>
      <c r="G14" s="29"/>
      <c r="H14" s="29"/>
      <c r="I14" s="29"/>
      <c r="J14" s="33"/>
      <c r="K14" s="30"/>
      <c r="L14" s="30"/>
      <c r="M14" s="30"/>
      <c r="N14" s="30"/>
      <c r="O14" s="34">
        <f t="shared" si="0"/>
        <v>0</v>
      </c>
      <c r="Q14" s="125"/>
      <c r="R14" s="117"/>
      <c r="S14" s="117"/>
      <c r="T14" s="24"/>
      <c r="U14" s="16"/>
    </row>
    <row r="15" spans="1:21" ht="12.75" customHeight="1">
      <c r="A15" s="32" t="s">
        <v>28</v>
      </c>
      <c r="B15" s="94">
        <f t="shared" si="1"/>
        <v>45541</v>
      </c>
      <c r="C15" s="27"/>
      <c r="D15" s="27"/>
      <c r="E15" s="28"/>
      <c r="F15" s="29"/>
      <c r="G15" s="29"/>
      <c r="H15" s="29"/>
      <c r="I15" s="29"/>
      <c r="J15" s="33"/>
      <c r="K15" s="33"/>
      <c r="L15" s="33"/>
      <c r="M15" s="33"/>
      <c r="N15" s="33"/>
      <c r="O15" s="34">
        <f t="shared" si="0"/>
        <v>0</v>
      </c>
      <c r="Q15" s="16"/>
      <c r="R15" s="23"/>
      <c r="S15" s="23"/>
      <c r="T15" s="16"/>
      <c r="U15" s="16"/>
    </row>
    <row r="16" spans="1:21" ht="12.75" customHeight="1">
      <c r="A16" s="32" t="s">
        <v>29</v>
      </c>
      <c r="B16" s="94">
        <f t="shared" si="1"/>
        <v>45542</v>
      </c>
      <c r="C16" s="35"/>
      <c r="D16" s="35"/>
      <c r="E16" s="28"/>
      <c r="F16" s="36"/>
      <c r="G16" s="36"/>
      <c r="H16" s="36"/>
      <c r="I16" s="36"/>
      <c r="J16" s="37"/>
      <c r="K16" s="37"/>
      <c r="L16" s="37"/>
      <c r="M16" s="37"/>
      <c r="N16" s="37"/>
      <c r="O16" s="34">
        <f t="shared" si="0"/>
        <v>0</v>
      </c>
      <c r="Q16" s="16"/>
      <c r="R16" s="23"/>
      <c r="S16" s="23"/>
      <c r="T16" s="16"/>
      <c r="U16" s="16"/>
    </row>
    <row r="17" spans="1:21" ht="12.75" customHeight="1">
      <c r="A17" s="32" t="s">
        <v>30</v>
      </c>
      <c r="B17" s="94">
        <f t="shared" si="1"/>
        <v>45543</v>
      </c>
      <c r="C17" s="35"/>
      <c r="D17" s="35"/>
      <c r="E17" s="28"/>
      <c r="F17" s="38"/>
      <c r="G17" s="38"/>
      <c r="H17" s="38"/>
      <c r="I17" s="38"/>
      <c r="J17" s="39"/>
      <c r="K17" s="39"/>
      <c r="L17" s="39"/>
      <c r="M17" s="39"/>
      <c r="N17" s="39"/>
      <c r="O17" s="40">
        <f t="shared" si="0"/>
        <v>0</v>
      </c>
      <c r="Q17" s="16"/>
      <c r="R17" s="23"/>
      <c r="S17" s="23"/>
      <c r="T17" s="16"/>
      <c r="U17" s="16"/>
    </row>
    <row r="18" spans="1:21" ht="12.75" customHeight="1">
      <c r="A18" s="15"/>
      <c r="B18" s="41"/>
      <c r="C18" s="126" t="s">
        <v>31</v>
      </c>
      <c r="D18" s="127"/>
      <c r="E18" s="42"/>
      <c r="F18" s="43">
        <f t="shared" ref="F18:O18" si="2">SUM(F11:F17)</f>
        <v>0</v>
      </c>
      <c r="G18" s="43">
        <f t="shared" si="2"/>
        <v>0</v>
      </c>
      <c r="H18" s="43">
        <f t="shared" si="2"/>
        <v>0</v>
      </c>
      <c r="I18" s="43">
        <f t="shared" si="2"/>
        <v>0</v>
      </c>
      <c r="J18" s="43">
        <f t="shared" si="2"/>
        <v>0</v>
      </c>
      <c r="K18" s="43">
        <f t="shared" si="2"/>
        <v>0</v>
      </c>
      <c r="L18" s="43">
        <f t="shared" si="2"/>
        <v>0</v>
      </c>
      <c r="M18" s="43">
        <f t="shared" si="2"/>
        <v>0</v>
      </c>
      <c r="N18" s="43">
        <f t="shared" si="2"/>
        <v>0</v>
      </c>
      <c r="O18" s="43">
        <f t="shared" si="2"/>
        <v>0</v>
      </c>
      <c r="Q18" s="16"/>
      <c r="R18" s="23"/>
      <c r="S18" s="23"/>
      <c r="T18" s="44"/>
      <c r="U18" s="16"/>
    </row>
    <row r="19" spans="1:21" ht="9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Q19" s="16"/>
      <c r="R19" s="23"/>
      <c r="S19" s="23"/>
      <c r="T19" s="16"/>
      <c r="U19" s="16"/>
    </row>
    <row r="20" spans="1:21" ht="27" customHeight="1">
      <c r="A20" s="17" t="s">
        <v>32</v>
      </c>
      <c r="B20" s="18" t="s">
        <v>10</v>
      </c>
      <c r="C20" s="19" t="s">
        <v>11</v>
      </c>
      <c r="D20" s="19" t="s">
        <v>12</v>
      </c>
      <c r="E20" s="20"/>
      <c r="F20" s="19" t="str">
        <f t="shared" ref="F20:I20" si="3">F10</f>
        <v>Reg Ed</v>
      </c>
      <c r="G20" s="19" t="str">
        <f t="shared" si="3"/>
        <v>Spec Ed</v>
      </c>
      <c r="H20" s="19" t="str">
        <f t="shared" si="3"/>
        <v>*Lunch</v>
      </c>
      <c r="I20" s="21" t="str">
        <f t="shared" si="3"/>
        <v>Lunch/Recess Duty</v>
      </c>
      <c r="J20" s="90" t="s">
        <v>55</v>
      </c>
      <c r="K20" s="91" t="s">
        <v>17</v>
      </c>
      <c r="L20" s="92" t="s">
        <v>18</v>
      </c>
      <c r="M20" s="19" t="s">
        <v>19</v>
      </c>
      <c r="N20" s="19" t="s">
        <v>20</v>
      </c>
      <c r="O20" s="22" t="s">
        <v>21</v>
      </c>
      <c r="Q20" s="16"/>
      <c r="R20" s="23"/>
      <c r="S20" s="23"/>
      <c r="T20" s="16"/>
      <c r="U20" s="16"/>
    </row>
    <row r="21" spans="1:21" ht="12.75" customHeight="1">
      <c r="A21" s="93" t="s">
        <v>23</v>
      </c>
      <c r="B21" s="94">
        <f t="shared" ref="B21:B27" si="4">B11+7</f>
        <v>45544</v>
      </c>
      <c r="C21" s="101"/>
      <c r="D21" s="101"/>
      <c r="E21" s="28"/>
      <c r="F21" s="102"/>
      <c r="G21" s="102"/>
      <c r="H21" s="102"/>
      <c r="I21" s="102"/>
      <c r="J21" s="103"/>
      <c r="K21" s="103"/>
      <c r="L21" s="103"/>
      <c r="M21" s="103"/>
      <c r="N21" s="103"/>
      <c r="O21" s="34">
        <f t="shared" ref="O21:O27" si="5">SUM(F21:N21)</f>
        <v>0</v>
      </c>
      <c r="Q21" s="16"/>
      <c r="R21" s="23"/>
      <c r="S21" s="23"/>
      <c r="T21" s="16"/>
      <c r="U21" s="16"/>
    </row>
    <row r="22" spans="1:21" ht="12.75" customHeight="1">
      <c r="A22" s="100" t="s">
        <v>24</v>
      </c>
      <c r="B22" s="94">
        <f t="shared" si="4"/>
        <v>45545</v>
      </c>
      <c r="C22" s="27"/>
      <c r="D22" s="27"/>
      <c r="E22" s="28"/>
      <c r="F22" s="29"/>
      <c r="G22" s="29"/>
      <c r="H22" s="29"/>
      <c r="I22" s="29"/>
      <c r="J22" s="33"/>
      <c r="K22" s="33"/>
      <c r="L22" s="33"/>
      <c r="M22" s="33"/>
      <c r="N22" s="33"/>
      <c r="O22" s="34">
        <f t="shared" si="5"/>
        <v>0</v>
      </c>
      <c r="Q22" s="125"/>
      <c r="R22" s="117"/>
      <c r="S22" s="117"/>
      <c r="T22" s="24"/>
      <c r="U22" s="16"/>
    </row>
    <row r="23" spans="1:21" ht="12.75" customHeight="1">
      <c r="A23" s="32" t="s">
        <v>25</v>
      </c>
      <c r="B23" s="94">
        <f t="shared" si="4"/>
        <v>45546</v>
      </c>
      <c r="C23" s="27"/>
      <c r="D23" s="27"/>
      <c r="E23" s="28"/>
      <c r="F23" s="29"/>
      <c r="G23" s="29"/>
      <c r="H23" s="29"/>
      <c r="I23" s="29"/>
      <c r="J23" s="33"/>
      <c r="K23" s="33"/>
      <c r="L23" s="33"/>
      <c r="M23" s="33"/>
      <c r="N23" s="33"/>
      <c r="O23" s="34">
        <f t="shared" si="5"/>
        <v>0</v>
      </c>
      <c r="Q23" s="16"/>
      <c r="R23" s="16"/>
      <c r="S23" s="16"/>
      <c r="T23" s="16"/>
      <c r="U23" s="16"/>
    </row>
    <row r="24" spans="1:21" ht="12.75" customHeight="1">
      <c r="A24" s="32" t="s">
        <v>26</v>
      </c>
      <c r="B24" s="94">
        <f t="shared" si="4"/>
        <v>45547</v>
      </c>
      <c r="C24" s="27"/>
      <c r="D24" s="27"/>
      <c r="E24" s="28"/>
      <c r="F24" s="29"/>
      <c r="G24" s="29"/>
      <c r="H24" s="29"/>
      <c r="I24" s="29"/>
      <c r="J24" s="33"/>
      <c r="K24" s="30"/>
      <c r="L24" s="30"/>
      <c r="M24" s="30"/>
      <c r="N24" s="30"/>
      <c r="O24" s="34">
        <f t="shared" si="5"/>
        <v>0</v>
      </c>
      <c r="Q24" s="16"/>
      <c r="R24" s="16"/>
      <c r="S24" s="16"/>
      <c r="T24" s="16"/>
      <c r="U24" s="16"/>
    </row>
    <row r="25" spans="1:21" ht="12.75" customHeight="1">
      <c r="A25" s="32" t="s">
        <v>28</v>
      </c>
      <c r="B25" s="94">
        <f t="shared" si="4"/>
        <v>45548</v>
      </c>
      <c r="C25" s="27"/>
      <c r="D25" s="27"/>
      <c r="E25" s="28"/>
      <c r="F25" s="29"/>
      <c r="G25" s="29"/>
      <c r="H25" s="29"/>
      <c r="I25" s="29"/>
      <c r="J25" s="33"/>
      <c r="K25" s="30"/>
      <c r="L25" s="29"/>
      <c r="M25" s="33"/>
      <c r="N25" s="33"/>
      <c r="O25" s="34">
        <f t="shared" si="5"/>
        <v>0</v>
      </c>
      <c r="Q25" s="16"/>
      <c r="R25" s="16"/>
      <c r="S25" s="16"/>
      <c r="T25" s="16"/>
      <c r="U25" s="16"/>
    </row>
    <row r="26" spans="1:21" ht="12.75" customHeight="1">
      <c r="A26" s="32" t="s">
        <v>29</v>
      </c>
      <c r="B26" s="94">
        <f t="shared" si="4"/>
        <v>45549</v>
      </c>
      <c r="C26" s="35"/>
      <c r="D26" s="35"/>
      <c r="E26" s="28"/>
      <c r="F26" s="36"/>
      <c r="G26" s="36"/>
      <c r="H26" s="36"/>
      <c r="I26" s="36"/>
      <c r="J26" s="37"/>
      <c r="K26" s="37"/>
      <c r="L26" s="37"/>
      <c r="M26" s="36"/>
      <c r="N26" s="37"/>
      <c r="O26" s="34">
        <f t="shared" si="5"/>
        <v>0</v>
      </c>
      <c r="Q26" s="16"/>
      <c r="R26" s="125"/>
      <c r="S26" s="117"/>
      <c r="T26" s="117"/>
      <c r="U26" s="24"/>
    </row>
    <row r="27" spans="1:21" ht="12.75" customHeight="1">
      <c r="A27" s="32" t="s">
        <v>30</v>
      </c>
      <c r="B27" s="94">
        <f t="shared" si="4"/>
        <v>45550</v>
      </c>
      <c r="C27" s="35"/>
      <c r="D27" s="35"/>
      <c r="E27" s="28"/>
      <c r="F27" s="38"/>
      <c r="G27" s="38"/>
      <c r="H27" s="38"/>
      <c r="I27" s="38"/>
      <c r="J27" s="39"/>
      <c r="K27" s="39"/>
      <c r="L27" s="39"/>
      <c r="M27" s="39"/>
      <c r="N27" s="39"/>
      <c r="O27" s="40">
        <f t="shared" si="5"/>
        <v>0</v>
      </c>
      <c r="Q27" s="16"/>
      <c r="R27" s="16"/>
      <c r="S27" s="16"/>
      <c r="T27" s="16"/>
      <c r="U27" s="16"/>
    </row>
    <row r="28" spans="1:21" ht="15" customHeight="1">
      <c r="A28" s="16"/>
      <c r="B28" s="16"/>
      <c r="C28" s="133" t="s">
        <v>35</v>
      </c>
      <c r="D28" s="134"/>
      <c r="E28" s="42"/>
      <c r="F28" s="46">
        <f t="shared" ref="F28:O28" si="6">SUM(F21:F27)</f>
        <v>0</v>
      </c>
      <c r="G28" s="46">
        <f t="shared" si="6"/>
        <v>0</v>
      </c>
      <c r="H28" s="46">
        <f t="shared" si="6"/>
        <v>0</v>
      </c>
      <c r="I28" s="46">
        <f t="shared" si="6"/>
        <v>0</v>
      </c>
      <c r="J28" s="46">
        <f t="shared" si="6"/>
        <v>0</v>
      </c>
      <c r="K28" s="46">
        <f t="shared" si="6"/>
        <v>0</v>
      </c>
      <c r="L28" s="46">
        <f t="shared" si="6"/>
        <v>0</v>
      </c>
      <c r="M28" s="46">
        <f t="shared" si="6"/>
        <v>0</v>
      </c>
      <c r="N28" s="46">
        <f t="shared" si="6"/>
        <v>0</v>
      </c>
      <c r="O28" s="43">
        <f t="shared" si="6"/>
        <v>0</v>
      </c>
      <c r="Q28" s="44"/>
      <c r="R28" s="16"/>
      <c r="S28" s="47"/>
      <c r="T28" s="48"/>
      <c r="U28" s="16"/>
    </row>
    <row r="29" spans="1:21" ht="15.75" customHeight="1">
      <c r="A29" s="16"/>
      <c r="B29" s="16"/>
      <c r="C29" s="135" t="s">
        <v>37</v>
      </c>
      <c r="D29" s="136"/>
      <c r="E29" s="49"/>
      <c r="F29" s="50">
        <f t="shared" ref="F29:O29" si="7">F18+F28</f>
        <v>0</v>
      </c>
      <c r="G29" s="50">
        <f t="shared" si="7"/>
        <v>0</v>
      </c>
      <c r="H29" s="50">
        <f t="shared" si="7"/>
        <v>0</v>
      </c>
      <c r="I29" s="50">
        <f t="shared" si="7"/>
        <v>0</v>
      </c>
      <c r="J29" s="50">
        <f t="shared" si="7"/>
        <v>0</v>
      </c>
      <c r="K29" s="50">
        <f t="shared" si="7"/>
        <v>0</v>
      </c>
      <c r="L29" s="50">
        <f t="shared" si="7"/>
        <v>0</v>
      </c>
      <c r="M29" s="50">
        <f t="shared" si="7"/>
        <v>0</v>
      </c>
      <c r="N29" s="50">
        <f t="shared" si="7"/>
        <v>0</v>
      </c>
      <c r="O29" s="51">
        <f t="shared" si="7"/>
        <v>0</v>
      </c>
      <c r="Q29" s="24"/>
      <c r="R29" s="16"/>
      <c r="S29" s="47"/>
      <c r="T29" s="48"/>
      <c r="U29" s="16"/>
    </row>
    <row r="30" spans="1:21" ht="11.25" customHeight="1">
      <c r="A30" s="16"/>
      <c r="B30" s="16"/>
      <c r="C30" s="52"/>
      <c r="D30" s="52"/>
      <c r="E30" s="52"/>
      <c r="F30" s="52"/>
      <c r="G30" s="52"/>
      <c r="H30" s="52"/>
      <c r="I30" s="52"/>
      <c r="J30" s="16"/>
      <c r="K30" s="16"/>
      <c r="L30" s="16"/>
      <c r="M30" s="16"/>
      <c r="N30" s="16"/>
      <c r="O30" s="16"/>
    </row>
    <row r="31" spans="1:21" ht="21.75" customHeight="1">
      <c r="A31" s="137"/>
      <c r="B31" s="129"/>
      <c r="C31" s="129"/>
      <c r="D31" s="129"/>
      <c r="E31" s="48"/>
      <c r="F31" s="138"/>
      <c r="G31" s="129"/>
      <c r="H31" s="48"/>
      <c r="I31" s="16"/>
      <c r="J31" s="16"/>
      <c r="K31" s="16"/>
      <c r="L31" s="16"/>
      <c r="M31" s="16"/>
      <c r="N31" s="53" t="s">
        <v>38</v>
      </c>
      <c r="O31" s="54">
        <f>Q29</f>
        <v>0</v>
      </c>
    </row>
    <row r="32" spans="1:21" ht="12.75" customHeight="1">
      <c r="A32" s="160" t="s">
        <v>39</v>
      </c>
      <c r="B32" s="117"/>
      <c r="C32" s="117"/>
      <c r="D32" s="117"/>
      <c r="E32" s="55"/>
      <c r="F32" s="160" t="s">
        <v>40</v>
      </c>
      <c r="G32" s="117"/>
      <c r="H32" s="55"/>
      <c r="I32" s="128" t="s">
        <v>41</v>
      </c>
      <c r="J32" s="129"/>
      <c r="K32" s="129"/>
      <c r="L32" s="129"/>
      <c r="M32" s="129"/>
      <c r="N32" s="129"/>
      <c r="O32" s="129"/>
    </row>
    <row r="33" spans="1:15" ht="18.75" customHeight="1">
      <c r="A33" s="55"/>
      <c r="B33" s="55"/>
      <c r="C33" s="55"/>
      <c r="D33" s="55"/>
      <c r="E33" s="55"/>
      <c r="F33" s="55"/>
      <c r="G33" s="55"/>
      <c r="H33" s="55"/>
      <c r="I33" s="130"/>
      <c r="J33" s="119"/>
      <c r="K33" s="119"/>
      <c r="L33" s="119"/>
      <c r="M33" s="119"/>
      <c r="N33" s="119"/>
      <c r="O33" s="120"/>
    </row>
    <row r="34" spans="1:15" ht="14.25" customHeight="1">
      <c r="A34" s="55"/>
      <c r="B34" s="56"/>
      <c r="C34" s="139" t="s">
        <v>42</v>
      </c>
      <c r="D34" s="140"/>
      <c r="E34" s="57"/>
      <c r="F34" s="58"/>
      <c r="G34" s="55"/>
      <c r="H34" s="55"/>
      <c r="I34" s="16"/>
      <c r="J34" s="161"/>
      <c r="K34" s="117"/>
      <c r="L34" s="117"/>
      <c r="M34" s="117"/>
      <c r="N34" s="117"/>
      <c r="O34" s="59"/>
    </row>
    <row r="35" spans="1:15" ht="5.25" customHeight="1">
      <c r="A35" s="55"/>
      <c r="B35" s="60"/>
      <c r="C35" s="61"/>
      <c r="D35" s="61"/>
      <c r="E35" s="62"/>
      <c r="F35" s="63"/>
      <c r="G35" s="55"/>
      <c r="H35" s="55"/>
      <c r="I35" s="64"/>
      <c r="J35" s="65"/>
      <c r="K35" s="65"/>
      <c r="L35" s="65"/>
      <c r="M35" s="65"/>
      <c r="N35" s="65"/>
      <c r="O35" s="66"/>
    </row>
    <row r="36" spans="1:15" ht="12" customHeight="1">
      <c r="A36" s="67"/>
      <c r="B36" s="68"/>
      <c r="C36" s="141" t="str">
        <f>'1'!C36:D36</f>
        <v>Administrator</v>
      </c>
      <c r="D36" s="159"/>
      <c r="E36" s="104">
        <f>'1'!E53</f>
        <v>0</v>
      </c>
      <c r="F36" s="70"/>
      <c r="G36" s="16"/>
      <c r="H36" s="16"/>
      <c r="I36" s="71" t="s">
        <v>44</v>
      </c>
      <c r="J36" s="72"/>
      <c r="K36" s="72"/>
      <c r="L36" s="72"/>
      <c r="M36" s="72"/>
      <c r="N36" s="72"/>
      <c r="O36" s="73"/>
    </row>
    <row r="37" spans="1:15" ht="3.75" customHeight="1">
      <c r="A37" s="67"/>
      <c r="B37" s="68"/>
      <c r="C37" s="74"/>
      <c r="D37" s="74"/>
      <c r="E37" s="75"/>
      <c r="F37" s="70"/>
      <c r="G37" s="16"/>
      <c r="H37" s="16"/>
      <c r="I37" s="76"/>
      <c r="J37" s="72"/>
      <c r="K37" s="72"/>
      <c r="L37" s="72"/>
      <c r="M37" s="72"/>
      <c r="N37" s="72"/>
      <c r="O37" s="73"/>
    </row>
    <row r="38" spans="1:15" ht="12" customHeight="1">
      <c r="A38" s="77"/>
      <c r="B38" s="68"/>
      <c r="C38" s="141" t="str">
        <f>'1'!C38:D38</f>
        <v>Paraeducator</v>
      </c>
      <c r="D38" s="159"/>
      <c r="E38" s="104">
        <f>'1'!E54</f>
        <v>0</v>
      </c>
      <c r="F38" s="70"/>
      <c r="G38" s="16"/>
      <c r="H38" s="16"/>
      <c r="I38" s="145" t="s">
        <v>46</v>
      </c>
      <c r="J38" s="117"/>
      <c r="K38" s="117"/>
      <c r="L38" s="117"/>
      <c r="M38" s="117"/>
      <c r="N38" s="117"/>
      <c r="O38" s="146"/>
    </row>
    <row r="39" spans="1:15" ht="3.75" customHeight="1">
      <c r="A39" s="77"/>
      <c r="B39" s="68"/>
      <c r="C39" s="74"/>
      <c r="D39" s="74"/>
      <c r="E39" s="75"/>
      <c r="F39" s="70"/>
      <c r="G39" s="16"/>
      <c r="H39" s="16"/>
      <c r="I39" s="78"/>
      <c r="J39" s="79"/>
      <c r="K39" s="79"/>
      <c r="L39" s="79"/>
      <c r="M39" s="79"/>
      <c r="N39" s="79"/>
      <c r="O39" s="80"/>
    </row>
    <row r="40" spans="1:15" ht="11.25" customHeight="1">
      <c r="A40" s="77"/>
      <c r="B40" s="68"/>
      <c r="C40" s="141" t="str">
        <f>'1'!C40:D40</f>
        <v>Clerical</v>
      </c>
      <c r="D40" s="159"/>
      <c r="E40" s="104">
        <f>'1'!E55</f>
        <v>0</v>
      </c>
      <c r="F40" s="70"/>
      <c r="G40" s="16"/>
      <c r="H40" s="16"/>
      <c r="I40" s="147" t="s">
        <v>48</v>
      </c>
      <c r="J40" s="117"/>
      <c r="K40" s="117"/>
      <c r="L40" s="117"/>
      <c r="M40" s="117"/>
      <c r="N40" s="117"/>
      <c r="O40" s="146"/>
    </row>
    <row r="41" spans="1:15" ht="3.75" customHeight="1">
      <c r="A41" s="77"/>
      <c r="B41" s="68"/>
      <c r="C41" s="74"/>
      <c r="D41" s="74"/>
      <c r="E41" s="75"/>
      <c r="F41" s="70"/>
      <c r="G41" s="16"/>
      <c r="H41" s="16"/>
      <c r="I41" s="81"/>
      <c r="J41" s="82"/>
      <c r="K41" s="82"/>
      <c r="L41" s="82"/>
      <c r="M41" s="82"/>
      <c r="N41" s="82"/>
      <c r="O41" s="83"/>
    </row>
    <row r="42" spans="1:15" ht="12" customHeight="1">
      <c r="A42" s="77"/>
      <c r="B42" s="68"/>
      <c r="C42" s="141" t="str">
        <f>'1'!C42:D42</f>
        <v>Behavior Int.</v>
      </c>
      <c r="D42" s="159"/>
      <c r="E42" s="104">
        <f>'1'!E56</f>
        <v>0</v>
      </c>
      <c r="F42" s="70"/>
      <c r="G42" s="16"/>
      <c r="H42" s="16"/>
      <c r="I42" s="145" t="s">
        <v>46</v>
      </c>
      <c r="J42" s="117"/>
      <c r="K42" s="117"/>
      <c r="L42" s="117"/>
      <c r="M42" s="117"/>
      <c r="N42" s="117"/>
      <c r="O42" s="146"/>
    </row>
    <row r="43" spans="1:15" ht="3.75" customHeight="1">
      <c r="A43" s="77"/>
      <c r="B43" s="68"/>
      <c r="C43" s="74"/>
      <c r="D43" s="74"/>
      <c r="E43" s="75"/>
      <c r="F43" s="70"/>
      <c r="G43" s="16"/>
      <c r="H43" s="16"/>
      <c r="I43" s="78"/>
      <c r="J43" s="79"/>
      <c r="K43" s="79"/>
      <c r="L43" s="79"/>
      <c r="M43" s="79"/>
      <c r="N43" s="79"/>
      <c r="O43" s="80"/>
    </row>
    <row r="44" spans="1:15" ht="12" customHeight="1">
      <c r="A44" s="77"/>
      <c r="B44" s="84" t="s">
        <v>56</v>
      </c>
      <c r="C44" s="149" t="str">
        <f>'1'!D57</f>
        <v xml:space="preserve">Other Non-Contracted </v>
      </c>
      <c r="D44" s="150"/>
      <c r="E44" s="104">
        <f>'1'!E44</f>
        <v>0</v>
      </c>
      <c r="F44" s="70"/>
      <c r="G44" s="16"/>
      <c r="H44" s="16"/>
      <c r="I44" s="152" t="s">
        <v>51</v>
      </c>
      <c r="J44" s="117"/>
      <c r="K44" s="117"/>
      <c r="L44" s="117"/>
      <c r="M44" s="117"/>
      <c r="N44" s="117"/>
      <c r="O44" s="146"/>
    </row>
    <row r="45" spans="1:15" ht="16.5" customHeight="1">
      <c r="A45" s="77"/>
      <c r="B45" s="85"/>
      <c r="C45" s="86"/>
      <c r="D45" s="87"/>
      <c r="E45" s="87"/>
      <c r="F45" s="88"/>
      <c r="G45" s="16"/>
      <c r="H45" s="16"/>
      <c r="I45" s="145" t="s">
        <v>52</v>
      </c>
      <c r="J45" s="117"/>
      <c r="K45" s="117"/>
      <c r="L45" s="117"/>
      <c r="M45" s="117"/>
      <c r="N45" s="117"/>
      <c r="O45" s="146"/>
    </row>
    <row r="46" spans="1:15" ht="15.75" customHeight="1">
      <c r="A46" s="77"/>
      <c r="B46" s="72"/>
      <c r="C46" s="16"/>
      <c r="D46" s="16"/>
      <c r="E46" s="16"/>
      <c r="F46" s="16"/>
      <c r="G46" s="16"/>
      <c r="H46" s="16"/>
      <c r="I46" s="153" t="s">
        <v>53</v>
      </c>
      <c r="J46" s="154"/>
      <c r="K46" s="154"/>
      <c r="L46" s="154"/>
      <c r="M46" s="154"/>
      <c r="N46" s="154"/>
      <c r="O46" s="155"/>
    </row>
    <row r="47" spans="1:15" ht="12.75" customHeight="1"/>
    <row r="48" spans="1:15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5">
    <mergeCell ref="I46:O46"/>
    <mergeCell ref="C28:D28"/>
    <mergeCell ref="C29:D29"/>
    <mergeCell ref="A31:D31"/>
    <mergeCell ref="F31:G31"/>
    <mergeCell ref="F32:G32"/>
    <mergeCell ref="I32:O32"/>
    <mergeCell ref="I33:O33"/>
    <mergeCell ref="I38:O38"/>
    <mergeCell ref="I40:O40"/>
    <mergeCell ref="I42:O42"/>
    <mergeCell ref="I44:O44"/>
    <mergeCell ref="I45:O45"/>
    <mergeCell ref="C36:D36"/>
    <mergeCell ref="C38:D38"/>
    <mergeCell ref="C40:D40"/>
    <mergeCell ref="C42:D42"/>
    <mergeCell ref="C44:D44"/>
    <mergeCell ref="C18:D18"/>
    <mergeCell ref="Q22:S22"/>
    <mergeCell ref="R26:T26"/>
    <mergeCell ref="A32:D32"/>
    <mergeCell ref="C34:D34"/>
    <mergeCell ref="J34:N34"/>
    <mergeCell ref="A7:C7"/>
    <mergeCell ref="D7:F7"/>
    <mergeCell ref="H7:I7"/>
    <mergeCell ref="R10:S10"/>
    <mergeCell ref="Q14:S14"/>
    <mergeCell ref="A1:O1"/>
    <mergeCell ref="D3:H3"/>
    <mergeCell ref="J3:N3"/>
    <mergeCell ref="B5:D5"/>
    <mergeCell ref="G5:H5"/>
    <mergeCell ref="L5:M5"/>
  </mergeCells>
  <conditionalFormatting sqref="O31">
    <cfRule type="cellIs" dxfId="364" priority="1" stopIfTrue="1" operator="lessThanOrEqual">
      <formula>0</formula>
    </cfRule>
  </conditionalFormatting>
  <conditionalFormatting sqref="O31">
    <cfRule type="cellIs" dxfId="363" priority="2" stopIfTrue="1" operator="greaterThan">
      <formula>0</formula>
    </cfRule>
  </conditionalFormatting>
  <conditionalFormatting sqref="H11:H17 H21:H27">
    <cfRule type="cellIs" dxfId="362" priority="3" stopIfTrue="1" operator="lessThanOrEqual">
      <formula>0</formula>
    </cfRule>
  </conditionalFormatting>
  <conditionalFormatting sqref="H11:H17 H21:H27">
    <cfRule type="cellIs" dxfId="361" priority="4" stopIfTrue="1" operator="greaterThan">
      <formula>0</formula>
    </cfRule>
  </conditionalFormatting>
  <conditionalFormatting sqref="D3:H3 G7 L7">
    <cfRule type="cellIs" dxfId="360" priority="5" stopIfTrue="1" operator="lessThanOrEqual">
      <formula>0</formula>
    </cfRule>
  </conditionalFormatting>
  <conditionalFormatting sqref="D3:H3 G7 L7">
    <cfRule type="cellIs" dxfId="359" priority="6" stopIfTrue="1" operator="greaterThan">
      <formula>0</formula>
    </cfRule>
  </conditionalFormatting>
  <conditionalFormatting sqref="I3">
    <cfRule type="cellIs" dxfId="358" priority="7" stopIfTrue="1" operator="greaterThan">
      <formula>0</formula>
    </cfRule>
  </conditionalFormatting>
  <conditionalFormatting sqref="J3:N3">
    <cfRule type="cellIs" dxfId="357" priority="8" stopIfTrue="1" operator="lessThanOrEqual">
      <formula>0</formula>
    </cfRule>
  </conditionalFormatting>
  <conditionalFormatting sqref="J3:N3">
    <cfRule type="cellIs" dxfId="356" priority="9" stopIfTrue="1" operator="greaterThan">
      <formula>0</formula>
    </cfRule>
  </conditionalFormatting>
  <conditionalFormatting sqref="O11:O18 O21:O29">
    <cfRule type="cellIs" dxfId="355" priority="10" stopIfTrue="1" operator="lessThanOrEqual">
      <formula>0</formula>
    </cfRule>
  </conditionalFormatting>
  <conditionalFormatting sqref="F18:N18 F28:N29">
    <cfRule type="cellIs" dxfId="354" priority="11" stopIfTrue="1" operator="equal">
      <formula>0</formula>
    </cfRule>
  </conditionalFormatting>
  <conditionalFormatting sqref="E36 E38 E40 E42 E44">
    <cfRule type="cellIs" dxfId="353" priority="12" stopIfTrue="1" operator="notEqual">
      <formula>"X"</formula>
    </cfRule>
  </conditionalFormatting>
  <conditionalFormatting sqref="C44:D44">
    <cfRule type="cellIs" dxfId="352" priority="13" stopIfTrue="1" operator="equal">
      <formula>0</formula>
    </cfRule>
  </conditionalFormatting>
  <conditionalFormatting sqref="D3:H3">
    <cfRule type="cellIs" dxfId="351" priority="14" stopIfTrue="1" operator="lessThanOrEqual">
      <formula>0</formula>
    </cfRule>
  </conditionalFormatting>
  <conditionalFormatting sqref="D3:H3">
    <cfRule type="cellIs" dxfId="350" priority="15" stopIfTrue="1" operator="greaterThan">
      <formula>0</formula>
    </cfRule>
  </conditionalFormatting>
  <conditionalFormatting sqref="J3:N3">
    <cfRule type="cellIs" dxfId="349" priority="16" stopIfTrue="1" operator="lessThanOrEqual">
      <formula>0</formula>
    </cfRule>
  </conditionalFormatting>
  <conditionalFormatting sqref="J3:N3">
    <cfRule type="cellIs" dxfId="348" priority="17" stopIfTrue="1" operator="greaterThan">
      <formula>0</formula>
    </cfRule>
  </conditionalFormatting>
  <conditionalFormatting sqref="L7">
    <cfRule type="cellIs" dxfId="347" priority="18" stopIfTrue="1" operator="lessThanOrEqual">
      <formula>0</formula>
    </cfRule>
  </conditionalFormatting>
  <conditionalFormatting sqref="L7">
    <cfRule type="cellIs" dxfId="346" priority="19" stopIfTrue="1" operator="greaterThan">
      <formula>0</formula>
    </cfRule>
  </conditionalFormatting>
  <conditionalFormatting sqref="L7">
    <cfRule type="cellIs" dxfId="345" priority="20" stopIfTrue="1" operator="lessThanOrEqual">
      <formula>0</formula>
    </cfRule>
  </conditionalFormatting>
  <conditionalFormatting sqref="L7">
    <cfRule type="cellIs" dxfId="344" priority="21" stopIfTrue="1" operator="greaterThan">
      <formula>0</formula>
    </cfRule>
  </conditionalFormatting>
  <conditionalFormatting sqref="O7">
    <cfRule type="cellIs" dxfId="343" priority="22" stopIfTrue="1" operator="lessThanOrEqual">
      <formula>0</formula>
    </cfRule>
  </conditionalFormatting>
  <conditionalFormatting sqref="O7">
    <cfRule type="cellIs" dxfId="342" priority="23" stopIfTrue="1" operator="greaterThan">
      <formula>0</formula>
    </cfRule>
  </conditionalFormatting>
  <dataValidations count="6">
    <dataValidation type="date" allowBlank="1" showInputMessage="1" prompt="Insert Date - For example: 4/3/05 or 4/3/2005 or  May 4, 2005" sqref="G6:I6" xr:uid="{00000000-0002-0000-0100-000000000000}">
      <formula1>39629</formula1>
      <formula2>40008</formula2>
    </dataValidation>
    <dataValidation type="decimal" allowBlank="1" showInputMessage="1" prompt="ATTENTION! - Use this column ONLY for the time you WORKED during lunch..._x000a_" sqref="H11:H17 H21:H27" xr:uid="{00000000-0002-0000-0100-000001000000}">
      <formula1>0.01</formula1>
      <formula2>24</formula2>
    </dataValidation>
    <dataValidation type="custom" allowBlank="1" showInputMessage="1" prompt="Please remember to insert am or pm  (AM/PM) as required.  For example, 8:00 am not 8 or 3:30 PM not 3:30." sqref="E11:E15 E21:E25" xr:uid="{00000000-0002-0000-0100-000002000000}">
      <formula1>AND(GTE(E11,MIN((0),(0.999988425925926))),LTE(E11,MAX((0),(0.999988425925926))))</formula1>
    </dataValidation>
    <dataValidation type="date" allowBlank="1" showInputMessage="1" prompt="Insert Date - For example: 4/3/05 or 4/3/2005 or  May 4, 2005" sqref="G5" xr:uid="{00000000-0002-0000-0100-000003000000}">
      <formula1>41080</formula1>
      <formula2>41469</formula2>
    </dataValidation>
    <dataValidation type="custom" allowBlank="1" showInputMessage="1" prompt="Incorrect Time Format - Remember to input time as hours and minutes with am or pm included: 8:15 am or 3:20 pm._x000a__x000a_Click on &quot;no&quot; or &quot;cancel&quot; to correct..." sqref="E16:E17 E26:E27" xr:uid="{00000000-0002-0000-0100-000004000000}">
      <formula1>AND(GTE(E16,MIN((0),(0.999988425925926))),LTE(E16,MAX((0),(0.999988425925926))))</formula1>
    </dataValidation>
    <dataValidation type="decimal" allowBlank="1" showInputMessage="1" prompt="Please Note: - Minutes should be shown as decimals  (eg. 20 minutes = .33)" sqref="F11:G17 I11:N17 F21:G27 I21:N27" xr:uid="{00000000-0002-0000-0100-000005000000}">
      <formula1>0.01</formula1>
      <formula2>24</formula2>
    </dataValidation>
  </dataValidations>
  <printOptions horizontalCentered="1" verticalCentered="1"/>
  <pageMargins left="0.25" right="0.25" top="0.25" bottom="0.25" header="0" footer="0"/>
  <pageSetup scale="98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000"/>
  <sheetViews>
    <sheetView workbookViewId="0">
      <selection sqref="A1:N1"/>
    </sheetView>
  </sheetViews>
  <sheetFormatPr defaultColWidth="12.5703125" defaultRowHeight="15" customHeight="1"/>
  <cols>
    <col min="1" max="1" width="8.85546875" customWidth="1"/>
    <col min="2" max="4" width="10.7109375" customWidth="1"/>
    <col min="5" max="5" width="2.140625" customWidth="1"/>
    <col min="6" max="7" width="10.7109375" customWidth="1"/>
    <col min="8" max="8" width="10.85546875" customWidth="1"/>
    <col min="9" max="9" width="13.28515625" customWidth="1"/>
    <col min="10" max="10" width="9.42578125" customWidth="1"/>
    <col min="11" max="11" width="10.7109375" customWidth="1"/>
    <col min="12" max="12" width="14.28515625" customWidth="1"/>
    <col min="13" max="13" width="7.42578125" customWidth="1"/>
    <col min="14" max="14" width="9.42578125" customWidth="1"/>
    <col min="15" max="15" width="15.85546875" customWidth="1"/>
    <col min="16" max="16" width="9.28515625" customWidth="1"/>
    <col min="17" max="17" width="6.28515625" customWidth="1"/>
    <col min="18" max="26" width="8.5703125" customWidth="1"/>
  </cols>
  <sheetData>
    <row r="1" spans="1:20" ht="28.5" customHeight="1">
      <c r="A1" s="116" t="str">
        <f>'1'!A1:N1</f>
        <v>BUUSD TIME SHEET 2024 - 2025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spans="1:20" ht="3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0" ht="17.25" customHeight="1">
      <c r="A3" s="2"/>
      <c r="B3" s="1"/>
      <c r="C3" s="2" t="s">
        <v>0</v>
      </c>
      <c r="D3" s="118">
        <f>'1'!D3:H3</f>
        <v>0</v>
      </c>
      <c r="E3" s="119"/>
      <c r="F3" s="119"/>
      <c r="G3" s="119"/>
      <c r="H3" s="120"/>
      <c r="I3" s="3" t="s">
        <v>1</v>
      </c>
      <c r="J3" s="121">
        <f>'1'!J3:M3</f>
        <v>0</v>
      </c>
      <c r="K3" s="117"/>
      <c r="L3" s="117"/>
      <c r="M3" s="117"/>
      <c r="N3" s="1"/>
    </row>
    <row r="4" spans="1:20" ht="3.75" customHeight="1">
      <c r="A4" s="4"/>
      <c r="B4" s="4"/>
      <c r="C4" s="4"/>
      <c r="D4" s="4" t="s">
        <v>2</v>
      </c>
      <c r="E4" s="4"/>
      <c r="F4" s="4"/>
      <c r="G4" s="4"/>
      <c r="H4" s="4"/>
      <c r="I4" s="5"/>
      <c r="J4" s="5"/>
      <c r="K4" s="5"/>
      <c r="L4" s="5"/>
      <c r="M4" s="5"/>
      <c r="N4" s="5"/>
    </row>
    <row r="5" spans="1:20" ht="16.5" customHeight="1">
      <c r="A5" s="4"/>
      <c r="B5" s="122" t="s">
        <v>3</v>
      </c>
      <c r="C5" s="117"/>
      <c r="D5" s="117"/>
      <c r="E5" s="4"/>
      <c r="F5" s="6" t="s">
        <v>4</v>
      </c>
      <c r="G5" s="123">
        <f>'2'!G5:H5+14</f>
        <v>45551</v>
      </c>
      <c r="H5" s="120"/>
      <c r="I5" s="6" t="s">
        <v>57</v>
      </c>
      <c r="J5" s="7"/>
      <c r="K5" s="123">
        <f>G5+13</f>
        <v>45564</v>
      </c>
      <c r="L5" s="120"/>
      <c r="M5" s="7"/>
      <c r="N5" s="5"/>
    </row>
    <row r="6" spans="1:20" ht="6" customHeight="1">
      <c r="A6" s="4"/>
      <c r="B6" s="4"/>
      <c r="C6" s="4"/>
      <c r="D6" s="4"/>
      <c r="E6" s="4"/>
      <c r="F6" s="6"/>
      <c r="G6" s="8"/>
      <c r="H6" s="8"/>
      <c r="I6" s="8"/>
      <c r="J6" s="8"/>
      <c r="K6" s="8"/>
      <c r="L6" s="8"/>
      <c r="M6" s="8"/>
      <c r="N6" s="5"/>
    </row>
    <row r="7" spans="1:20" ht="16.5" customHeight="1">
      <c r="A7" s="157"/>
      <c r="B7" s="117"/>
      <c r="C7" s="117"/>
      <c r="D7" s="158" t="s">
        <v>5</v>
      </c>
      <c r="E7" s="117"/>
      <c r="F7" s="117"/>
      <c r="G7" s="11">
        <f>'1'!G7</f>
        <v>0</v>
      </c>
      <c r="H7" s="124" t="s">
        <v>6</v>
      </c>
      <c r="I7" s="117"/>
      <c r="J7" s="12"/>
      <c r="K7" s="13">
        <f>'1'!K7</f>
        <v>0</v>
      </c>
      <c r="L7" s="12"/>
      <c r="M7" s="12" t="s">
        <v>54</v>
      </c>
      <c r="N7" s="13">
        <f>'1'!N7</f>
        <v>0</v>
      </c>
    </row>
    <row r="8" spans="1:20" ht="13.5" customHeight="1">
      <c r="A8" s="15" t="s">
        <v>8</v>
      </c>
      <c r="B8" s="15"/>
      <c r="C8" s="15"/>
      <c r="D8" s="15"/>
      <c r="E8" s="15"/>
      <c r="F8" s="15"/>
      <c r="G8" s="15"/>
      <c r="H8" s="15"/>
      <c r="I8" s="15"/>
      <c r="J8" s="12"/>
      <c r="K8" s="12"/>
      <c r="L8" s="12"/>
      <c r="M8" s="12"/>
      <c r="N8" s="12"/>
    </row>
    <row r="9" spans="1:20" ht="4.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P9" s="16"/>
      <c r="Q9" s="16"/>
      <c r="R9" s="16"/>
      <c r="S9" s="16"/>
      <c r="T9" s="16"/>
    </row>
    <row r="10" spans="1:20" ht="25.5" customHeight="1">
      <c r="A10" s="17" t="s">
        <v>9</v>
      </c>
      <c r="B10" s="18" t="s">
        <v>10</v>
      </c>
      <c r="C10" s="19" t="s">
        <v>11</v>
      </c>
      <c r="D10" s="19" t="s">
        <v>12</v>
      </c>
      <c r="E10" s="20"/>
      <c r="F10" s="19" t="s">
        <v>13</v>
      </c>
      <c r="G10" s="19" t="s">
        <v>14</v>
      </c>
      <c r="H10" s="19" t="s">
        <v>15</v>
      </c>
      <c r="I10" s="21" t="s">
        <v>16</v>
      </c>
      <c r="J10" s="19" t="s">
        <v>17</v>
      </c>
      <c r="K10" s="19" t="s">
        <v>18</v>
      </c>
      <c r="L10" s="19" t="s">
        <v>19</v>
      </c>
      <c r="M10" s="19" t="s">
        <v>20</v>
      </c>
      <c r="N10" s="22" t="s">
        <v>21</v>
      </c>
      <c r="P10" s="16"/>
      <c r="Q10" s="125"/>
      <c r="R10" s="117"/>
      <c r="S10" s="24"/>
      <c r="T10" s="16"/>
    </row>
    <row r="11" spans="1:20" ht="12.75" customHeight="1">
      <c r="A11" s="93" t="s">
        <v>23</v>
      </c>
      <c r="B11" s="94">
        <f>'2'!B27+1</f>
        <v>45551</v>
      </c>
      <c r="C11" s="35"/>
      <c r="D11" s="35"/>
      <c r="E11" s="28"/>
      <c r="F11" s="36"/>
      <c r="G11" s="36"/>
      <c r="H11" s="36"/>
      <c r="I11" s="36"/>
      <c r="J11" s="45"/>
      <c r="K11" s="45"/>
      <c r="L11" s="45"/>
      <c r="M11" s="45"/>
      <c r="N11" s="34">
        <f t="shared" ref="N11:N17" si="0">SUM(F11:M11)</f>
        <v>0</v>
      </c>
      <c r="P11" s="16"/>
      <c r="Q11" s="23"/>
      <c r="R11" s="23"/>
      <c r="S11" s="16"/>
      <c r="T11" s="16"/>
    </row>
    <row r="12" spans="1:20" ht="12.75" customHeight="1">
      <c r="A12" s="100" t="s">
        <v>24</v>
      </c>
      <c r="B12" s="94">
        <f t="shared" ref="B12:B17" si="1">B11+1</f>
        <v>45552</v>
      </c>
      <c r="C12" s="35"/>
      <c r="D12" s="35"/>
      <c r="E12" s="28"/>
      <c r="F12" s="36"/>
      <c r="G12" s="36"/>
      <c r="H12" s="36"/>
      <c r="I12" s="36"/>
      <c r="J12" s="37"/>
      <c r="K12" s="37"/>
      <c r="L12" s="37"/>
      <c r="M12" s="37"/>
      <c r="N12" s="34">
        <f t="shared" si="0"/>
        <v>0</v>
      </c>
      <c r="P12" s="16"/>
      <c r="Q12" s="23"/>
      <c r="R12" s="23"/>
      <c r="S12" s="16"/>
      <c r="T12" s="16"/>
    </row>
    <row r="13" spans="1:20" ht="12.75" customHeight="1">
      <c r="A13" s="32" t="s">
        <v>25</v>
      </c>
      <c r="B13" s="94">
        <f t="shared" si="1"/>
        <v>45553</v>
      </c>
      <c r="C13" s="35"/>
      <c r="D13" s="35"/>
      <c r="E13" s="28"/>
      <c r="F13" s="36"/>
      <c r="G13" s="36"/>
      <c r="H13" s="36"/>
      <c r="I13" s="36"/>
      <c r="J13" s="37"/>
      <c r="K13" s="37"/>
      <c r="L13" s="37"/>
      <c r="M13" s="37"/>
      <c r="N13" s="34">
        <f t="shared" si="0"/>
        <v>0</v>
      </c>
      <c r="P13" s="16"/>
      <c r="Q13" s="23"/>
      <c r="R13" s="23"/>
      <c r="S13" s="16"/>
      <c r="T13" s="16"/>
    </row>
    <row r="14" spans="1:20" ht="12.75" customHeight="1">
      <c r="A14" s="32" t="s">
        <v>26</v>
      </c>
      <c r="B14" s="94">
        <f t="shared" si="1"/>
        <v>45554</v>
      </c>
      <c r="C14" s="35"/>
      <c r="D14" s="35"/>
      <c r="E14" s="28"/>
      <c r="F14" s="36"/>
      <c r="G14" s="36"/>
      <c r="H14" s="36"/>
      <c r="I14" s="36"/>
      <c r="J14" s="37"/>
      <c r="K14" s="45"/>
      <c r="L14" s="45"/>
      <c r="M14" s="45"/>
      <c r="N14" s="34">
        <f t="shared" si="0"/>
        <v>0</v>
      </c>
      <c r="P14" s="125"/>
      <c r="Q14" s="117"/>
      <c r="R14" s="117"/>
      <c r="S14" s="24"/>
      <c r="T14" s="16"/>
    </row>
    <row r="15" spans="1:20" ht="12.75" customHeight="1">
      <c r="A15" s="32" t="s">
        <v>28</v>
      </c>
      <c r="B15" s="94">
        <f t="shared" si="1"/>
        <v>45555</v>
      </c>
      <c r="C15" s="35"/>
      <c r="D15" s="35"/>
      <c r="E15" s="28"/>
      <c r="F15" s="36"/>
      <c r="G15" s="36"/>
      <c r="H15" s="36"/>
      <c r="I15" s="36"/>
      <c r="J15" s="37"/>
      <c r="K15" s="37"/>
      <c r="L15" s="37"/>
      <c r="M15" s="37"/>
      <c r="N15" s="34">
        <f t="shared" si="0"/>
        <v>0</v>
      </c>
      <c r="P15" s="16"/>
      <c r="Q15" s="23"/>
      <c r="R15" s="23"/>
      <c r="S15" s="16"/>
      <c r="T15" s="16"/>
    </row>
    <row r="16" spans="1:20" ht="12.75" customHeight="1">
      <c r="A16" s="32" t="s">
        <v>29</v>
      </c>
      <c r="B16" s="94">
        <f t="shared" si="1"/>
        <v>45556</v>
      </c>
      <c r="C16" s="35"/>
      <c r="D16" s="35"/>
      <c r="E16" s="28"/>
      <c r="F16" s="36"/>
      <c r="G16" s="36"/>
      <c r="H16" s="36"/>
      <c r="I16" s="36"/>
      <c r="J16" s="37"/>
      <c r="K16" s="37"/>
      <c r="L16" s="37"/>
      <c r="M16" s="37"/>
      <c r="N16" s="34">
        <f t="shared" si="0"/>
        <v>0</v>
      </c>
      <c r="P16" s="16"/>
      <c r="Q16" s="23"/>
      <c r="R16" s="23"/>
      <c r="S16" s="16"/>
      <c r="T16" s="16"/>
    </row>
    <row r="17" spans="1:20" ht="12.75" customHeight="1">
      <c r="A17" s="32" t="s">
        <v>30</v>
      </c>
      <c r="B17" s="94">
        <f t="shared" si="1"/>
        <v>45557</v>
      </c>
      <c r="C17" s="35"/>
      <c r="D17" s="35"/>
      <c r="E17" s="28"/>
      <c r="F17" s="38"/>
      <c r="G17" s="38"/>
      <c r="H17" s="38"/>
      <c r="I17" s="38"/>
      <c r="J17" s="39"/>
      <c r="K17" s="39"/>
      <c r="L17" s="39"/>
      <c r="M17" s="39"/>
      <c r="N17" s="40">
        <f t="shared" si="0"/>
        <v>0</v>
      </c>
      <c r="P17" s="16"/>
      <c r="Q17" s="23"/>
      <c r="R17" s="23"/>
      <c r="S17" s="16"/>
      <c r="T17" s="16"/>
    </row>
    <row r="18" spans="1:20" ht="12.75" customHeight="1">
      <c r="A18" s="15"/>
      <c r="B18" s="41"/>
      <c r="C18" s="126" t="s">
        <v>31</v>
      </c>
      <c r="D18" s="127"/>
      <c r="E18" s="42"/>
      <c r="F18" s="43">
        <f t="shared" ref="F18:N18" si="2">SUM(F11:F17)</f>
        <v>0</v>
      </c>
      <c r="G18" s="43">
        <f t="shared" si="2"/>
        <v>0</v>
      </c>
      <c r="H18" s="43">
        <f t="shared" si="2"/>
        <v>0</v>
      </c>
      <c r="I18" s="43">
        <f t="shared" si="2"/>
        <v>0</v>
      </c>
      <c r="J18" s="43">
        <f t="shared" si="2"/>
        <v>0</v>
      </c>
      <c r="K18" s="43">
        <f t="shared" si="2"/>
        <v>0</v>
      </c>
      <c r="L18" s="43">
        <f t="shared" si="2"/>
        <v>0</v>
      </c>
      <c r="M18" s="43">
        <f t="shared" si="2"/>
        <v>0</v>
      </c>
      <c r="N18" s="43">
        <f t="shared" si="2"/>
        <v>0</v>
      </c>
      <c r="P18" s="16"/>
      <c r="Q18" s="23"/>
      <c r="R18" s="23"/>
      <c r="S18" s="44"/>
      <c r="T18" s="16"/>
    </row>
    <row r="19" spans="1:20" ht="9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P19" s="16"/>
      <c r="Q19" s="23"/>
      <c r="R19" s="23"/>
      <c r="S19" s="16"/>
      <c r="T19" s="16"/>
    </row>
    <row r="20" spans="1:20" ht="27.75" customHeight="1">
      <c r="A20" s="17" t="s">
        <v>32</v>
      </c>
      <c r="B20" s="18" t="s">
        <v>10</v>
      </c>
      <c r="C20" s="19" t="s">
        <v>11</v>
      </c>
      <c r="D20" s="19" t="s">
        <v>12</v>
      </c>
      <c r="E20" s="20"/>
      <c r="F20" s="19" t="str">
        <f t="shared" ref="F20:I20" si="3">F10</f>
        <v>Reg Ed</v>
      </c>
      <c r="G20" s="19" t="str">
        <f t="shared" si="3"/>
        <v>Spec Ed</v>
      </c>
      <c r="H20" s="19" t="str">
        <f t="shared" si="3"/>
        <v>*Lunch</v>
      </c>
      <c r="I20" s="21" t="str">
        <f t="shared" si="3"/>
        <v>Lunch/Recess Duty</v>
      </c>
      <c r="J20" s="19" t="s">
        <v>17</v>
      </c>
      <c r="K20" s="19" t="str">
        <f t="shared" ref="K20:N20" si="4">K10</f>
        <v>Inservice</v>
      </c>
      <c r="L20" s="19" t="str">
        <f t="shared" si="4"/>
        <v>Sick/Med</v>
      </c>
      <c r="M20" s="19" t="str">
        <f t="shared" si="4"/>
        <v>Pers</v>
      </c>
      <c r="N20" s="22" t="str">
        <f t="shared" si="4"/>
        <v>TOTAL</v>
      </c>
      <c r="P20" s="16"/>
      <c r="Q20" s="23"/>
      <c r="R20" s="23"/>
      <c r="S20" s="16"/>
      <c r="T20" s="16"/>
    </row>
    <row r="21" spans="1:20" ht="12.75" customHeight="1">
      <c r="A21" s="93" t="s">
        <v>23</v>
      </c>
      <c r="B21" s="94">
        <f t="shared" ref="B21:B27" si="5">B11+7</f>
        <v>45558</v>
      </c>
      <c r="C21" s="35"/>
      <c r="D21" s="35"/>
      <c r="E21" s="28"/>
      <c r="F21" s="36"/>
      <c r="G21" s="36"/>
      <c r="H21" s="36"/>
      <c r="I21" s="36"/>
      <c r="J21" s="45"/>
      <c r="K21" s="45"/>
      <c r="L21" s="45"/>
      <c r="M21" s="45"/>
      <c r="N21" s="34">
        <f t="shared" ref="N21:N27" si="6">SUM(F21:M21)</f>
        <v>0</v>
      </c>
      <c r="P21" s="16"/>
      <c r="Q21" s="23"/>
      <c r="R21" s="23"/>
      <c r="S21" s="16"/>
      <c r="T21" s="16"/>
    </row>
    <row r="22" spans="1:20" ht="12.75" customHeight="1">
      <c r="A22" s="100" t="s">
        <v>24</v>
      </c>
      <c r="B22" s="94">
        <f t="shared" si="5"/>
        <v>45559</v>
      </c>
      <c r="C22" s="35"/>
      <c r="D22" s="35"/>
      <c r="E22" s="28"/>
      <c r="F22" s="36"/>
      <c r="G22" s="36"/>
      <c r="H22" s="36"/>
      <c r="I22" s="36"/>
      <c r="J22" s="37"/>
      <c r="K22" s="37"/>
      <c r="L22" s="37"/>
      <c r="M22" s="37"/>
      <c r="N22" s="34">
        <f t="shared" si="6"/>
        <v>0</v>
      </c>
      <c r="P22" s="125"/>
      <c r="Q22" s="117"/>
      <c r="R22" s="117"/>
      <c r="S22" s="24"/>
      <c r="T22" s="16"/>
    </row>
    <row r="23" spans="1:20" ht="12.75" customHeight="1">
      <c r="A23" s="32" t="s">
        <v>25</v>
      </c>
      <c r="B23" s="94">
        <f t="shared" si="5"/>
        <v>45560</v>
      </c>
      <c r="C23" s="35"/>
      <c r="D23" s="35"/>
      <c r="E23" s="28"/>
      <c r="F23" s="36"/>
      <c r="G23" s="36"/>
      <c r="H23" s="36"/>
      <c r="I23" s="36"/>
      <c r="J23" s="37"/>
      <c r="K23" s="37"/>
      <c r="L23" s="37"/>
      <c r="M23" s="37"/>
      <c r="N23" s="34">
        <f t="shared" si="6"/>
        <v>0</v>
      </c>
      <c r="P23" s="16"/>
      <c r="Q23" s="16"/>
      <c r="R23" s="16"/>
      <c r="S23" s="16"/>
      <c r="T23" s="16"/>
    </row>
    <row r="24" spans="1:20" ht="12.75" customHeight="1">
      <c r="A24" s="32" t="s">
        <v>26</v>
      </c>
      <c r="B24" s="94">
        <f t="shared" si="5"/>
        <v>45561</v>
      </c>
      <c r="C24" s="35"/>
      <c r="D24" s="35"/>
      <c r="E24" s="28"/>
      <c r="F24" s="36"/>
      <c r="G24" s="36"/>
      <c r="H24" s="36"/>
      <c r="I24" s="36"/>
      <c r="J24" s="37"/>
      <c r="K24" s="45"/>
      <c r="L24" s="45"/>
      <c r="M24" s="45"/>
      <c r="N24" s="34">
        <f t="shared" si="6"/>
        <v>0</v>
      </c>
      <c r="P24" s="16"/>
      <c r="Q24" s="16"/>
      <c r="R24" s="16"/>
      <c r="S24" s="16"/>
      <c r="T24" s="16"/>
    </row>
    <row r="25" spans="1:20" ht="12.75" customHeight="1">
      <c r="A25" s="32" t="s">
        <v>28</v>
      </c>
      <c r="B25" s="94">
        <f t="shared" si="5"/>
        <v>45562</v>
      </c>
      <c r="C25" s="35"/>
      <c r="D25" s="35"/>
      <c r="E25" s="28"/>
      <c r="F25" s="36"/>
      <c r="G25" s="36"/>
      <c r="H25" s="36"/>
      <c r="I25" s="36"/>
      <c r="J25" s="37"/>
      <c r="K25" s="36"/>
      <c r="L25" s="37"/>
      <c r="M25" s="37"/>
      <c r="N25" s="34">
        <f t="shared" si="6"/>
        <v>0</v>
      </c>
      <c r="P25" s="16"/>
      <c r="Q25" s="16"/>
      <c r="R25" s="16"/>
      <c r="S25" s="16"/>
      <c r="T25" s="16"/>
    </row>
    <row r="26" spans="1:20" ht="12.75" customHeight="1">
      <c r="A26" s="32" t="s">
        <v>29</v>
      </c>
      <c r="B26" s="94">
        <f t="shared" si="5"/>
        <v>45563</v>
      </c>
      <c r="C26" s="35"/>
      <c r="D26" s="35"/>
      <c r="E26" s="28"/>
      <c r="F26" s="36"/>
      <c r="G26" s="36"/>
      <c r="H26" s="36"/>
      <c r="I26" s="36"/>
      <c r="J26" s="37"/>
      <c r="K26" s="37"/>
      <c r="L26" s="36"/>
      <c r="M26" s="37"/>
      <c r="N26" s="34">
        <f t="shared" si="6"/>
        <v>0</v>
      </c>
      <c r="P26" s="16"/>
      <c r="Q26" s="125"/>
      <c r="R26" s="117"/>
      <c r="S26" s="117"/>
      <c r="T26" s="24"/>
    </row>
    <row r="27" spans="1:20" ht="12.75" customHeight="1">
      <c r="A27" s="32" t="s">
        <v>30</v>
      </c>
      <c r="B27" s="94">
        <f t="shared" si="5"/>
        <v>45564</v>
      </c>
      <c r="C27" s="35"/>
      <c r="D27" s="35"/>
      <c r="E27" s="28"/>
      <c r="F27" s="38"/>
      <c r="G27" s="38"/>
      <c r="H27" s="38"/>
      <c r="I27" s="38"/>
      <c r="J27" s="39"/>
      <c r="K27" s="39"/>
      <c r="L27" s="39"/>
      <c r="M27" s="39"/>
      <c r="N27" s="40">
        <f t="shared" si="6"/>
        <v>0</v>
      </c>
      <c r="P27" s="16"/>
      <c r="Q27" s="16"/>
      <c r="R27" s="16"/>
      <c r="S27" s="16"/>
      <c r="T27" s="16"/>
    </row>
    <row r="28" spans="1:20" ht="15" customHeight="1">
      <c r="A28" s="16"/>
      <c r="B28" s="16"/>
      <c r="C28" s="133" t="s">
        <v>35</v>
      </c>
      <c r="D28" s="134"/>
      <c r="E28" s="42"/>
      <c r="F28" s="46">
        <f t="shared" ref="F28:N28" si="7">SUM(F21:F27)</f>
        <v>0</v>
      </c>
      <c r="G28" s="46">
        <f t="shared" si="7"/>
        <v>0</v>
      </c>
      <c r="H28" s="46">
        <f t="shared" si="7"/>
        <v>0</v>
      </c>
      <c r="I28" s="46">
        <f t="shared" si="7"/>
        <v>0</v>
      </c>
      <c r="J28" s="46">
        <f t="shared" si="7"/>
        <v>0</v>
      </c>
      <c r="K28" s="46">
        <f t="shared" si="7"/>
        <v>0</v>
      </c>
      <c r="L28" s="46">
        <f t="shared" si="7"/>
        <v>0</v>
      </c>
      <c r="M28" s="46">
        <f t="shared" si="7"/>
        <v>0</v>
      </c>
      <c r="N28" s="43">
        <f t="shared" si="7"/>
        <v>0</v>
      </c>
      <c r="P28" s="44"/>
      <c r="Q28" s="16"/>
      <c r="R28" s="47"/>
      <c r="S28" s="48"/>
      <c r="T28" s="16"/>
    </row>
    <row r="29" spans="1:20" ht="15.75" customHeight="1">
      <c r="A29" s="16"/>
      <c r="B29" s="16"/>
      <c r="C29" s="135" t="s">
        <v>37</v>
      </c>
      <c r="D29" s="136"/>
      <c r="E29" s="49"/>
      <c r="F29" s="50">
        <f t="shared" ref="F29:N29" si="8">F18+F28</f>
        <v>0</v>
      </c>
      <c r="G29" s="50">
        <f t="shared" si="8"/>
        <v>0</v>
      </c>
      <c r="H29" s="50">
        <f t="shared" si="8"/>
        <v>0</v>
      </c>
      <c r="I29" s="50">
        <f t="shared" si="8"/>
        <v>0</v>
      </c>
      <c r="J29" s="50">
        <f t="shared" si="8"/>
        <v>0</v>
      </c>
      <c r="K29" s="50">
        <f t="shared" si="8"/>
        <v>0</v>
      </c>
      <c r="L29" s="50">
        <f t="shared" si="8"/>
        <v>0</v>
      </c>
      <c r="M29" s="50">
        <f t="shared" si="8"/>
        <v>0</v>
      </c>
      <c r="N29" s="51">
        <f t="shared" si="8"/>
        <v>0</v>
      </c>
      <c r="P29" s="24"/>
      <c r="Q29" s="16"/>
      <c r="R29" s="47"/>
      <c r="S29" s="48"/>
      <c r="T29" s="16"/>
    </row>
    <row r="30" spans="1:20" ht="11.25" customHeight="1">
      <c r="A30" s="16"/>
      <c r="B30" s="16"/>
      <c r="C30" s="52"/>
      <c r="D30" s="52"/>
      <c r="E30" s="52"/>
      <c r="F30" s="52"/>
      <c r="G30" s="52"/>
      <c r="H30" s="52"/>
      <c r="I30" s="52"/>
      <c r="J30" s="16"/>
      <c r="K30" s="16"/>
      <c r="L30" s="16"/>
      <c r="M30" s="16"/>
      <c r="N30" s="16"/>
    </row>
    <row r="31" spans="1:20" ht="21.75" customHeight="1">
      <c r="A31" s="137"/>
      <c r="B31" s="129"/>
      <c r="C31" s="129"/>
      <c r="D31" s="129"/>
      <c r="E31" s="48"/>
      <c r="F31" s="138"/>
      <c r="G31" s="129"/>
      <c r="H31" s="48"/>
      <c r="I31" s="16"/>
      <c r="J31" s="16"/>
      <c r="K31" s="16"/>
      <c r="L31" s="16"/>
      <c r="M31" s="53" t="s">
        <v>38</v>
      </c>
      <c r="N31" s="54">
        <f>P29</f>
        <v>0</v>
      </c>
    </row>
    <row r="32" spans="1:20" ht="12.75" customHeight="1">
      <c r="A32" s="160" t="s">
        <v>39</v>
      </c>
      <c r="B32" s="117"/>
      <c r="C32" s="117"/>
      <c r="D32" s="117"/>
      <c r="E32" s="55"/>
      <c r="F32" s="160" t="s">
        <v>40</v>
      </c>
      <c r="G32" s="117"/>
      <c r="H32" s="55"/>
      <c r="I32" s="128" t="s">
        <v>41</v>
      </c>
      <c r="J32" s="129"/>
      <c r="K32" s="129"/>
      <c r="L32" s="129"/>
      <c r="M32" s="129"/>
      <c r="N32" s="129"/>
    </row>
    <row r="33" spans="1:14" ht="18.75" customHeight="1">
      <c r="A33" s="55"/>
      <c r="B33" s="55"/>
      <c r="C33" s="55"/>
      <c r="D33" s="55"/>
      <c r="E33" s="55"/>
      <c r="F33" s="55"/>
      <c r="G33" s="55"/>
      <c r="H33" s="55"/>
      <c r="I33" s="130"/>
      <c r="J33" s="119"/>
      <c r="K33" s="119"/>
      <c r="L33" s="119"/>
      <c r="M33" s="119"/>
      <c r="N33" s="120"/>
    </row>
    <row r="34" spans="1:14" ht="14.25" customHeight="1">
      <c r="A34" s="55"/>
      <c r="B34" s="56"/>
      <c r="C34" s="139" t="s">
        <v>42</v>
      </c>
      <c r="D34" s="140"/>
      <c r="E34" s="57"/>
      <c r="F34" s="58"/>
      <c r="G34" s="55"/>
      <c r="H34" s="55"/>
      <c r="I34" s="16"/>
      <c r="J34" s="161"/>
      <c r="K34" s="117"/>
      <c r="L34" s="117"/>
      <c r="M34" s="117"/>
      <c r="N34" s="59"/>
    </row>
    <row r="35" spans="1:14" ht="5.25" customHeight="1">
      <c r="A35" s="55"/>
      <c r="B35" s="60"/>
      <c r="C35" s="61"/>
      <c r="D35" s="61"/>
      <c r="E35" s="62"/>
      <c r="F35" s="63"/>
      <c r="G35" s="55"/>
      <c r="H35" s="55"/>
      <c r="I35" s="64"/>
      <c r="J35" s="65"/>
      <c r="K35" s="65"/>
      <c r="L35" s="65"/>
      <c r="M35" s="65"/>
      <c r="N35" s="66"/>
    </row>
    <row r="36" spans="1:14" ht="12" customHeight="1">
      <c r="A36" s="67"/>
      <c r="B36" s="68"/>
      <c r="C36" s="141" t="str">
        <f>'1'!C36:D36</f>
        <v>Administrator</v>
      </c>
      <c r="D36" s="159"/>
      <c r="E36" s="104">
        <f>'1'!E53</f>
        <v>0</v>
      </c>
      <c r="F36" s="70"/>
      <c r="G36" s="16"/>
      <c r="H36" s="16"/>
      <c r="I36" s="71" t="s">
        <v>44</v>
      </c>
      <c r="J36" s="72"/>
      <c r="K36" s="72"/>
      <c r="L36" s="72"/>
      <c r="M36" s="72"/>
      <c r="N36" s="73"/>
    </row>
    <row r="37" spans="1:14" ht="3.75" customHeight="1">
      <c r="A37" s="67"/>
      <c r="B37" s="68"/>
      <c r="C37" s="74"/>
      <c r="D37" s="74"/>
      <c r="E37" s="75"/>
      <c r="F37" s="70"/>
      <c r="G37" s="16"/>
      <c r="H37" s="16"/>
      <c r="I37" s="76"/>
      <c r="J37" s="72"/>
      <c r="K37" s="72"/>
      <c r="L37" s="72"/>
      <c r="M37" s="72"/>
      <c r="N37" s="73"/>
    </row>
    <row r="38" spans="1:14" ht="12" customHeight="1">
      <c r="A38" s="77"/>
      <c r="B38" s="68"/>
      <c r="C38" s="141" t="str">
        <f>'1'!C38:D38</f>
        <v>Paraeducator</v>
      </c>
      <c r="D38" s="159"/>
      <c r="E38" s="104">
        <f>'1'!E54</f>
        <v>0</v>
      </c>
      <c r="F38" s="70"/>
      <c r="G38" s="16"/>
      <c r="H38" s="16"/>
      <c r="I38" s="145" t="s">
        <v>46</v>
      </c>
      <c r="J38" s="117"/>
      <c r="K38" s="117"/>
      <c r="L38" s="117"/>
      <c r="M38" s="117"/>
      <c r="N38" s="146"/>
    </row>
    <row r="39" spans="1:14" ht="3.75" customHeight="1">
      <c r="A39" s="77"/>
      <c r="B39" s="68"/>
      <c r="C39" s="74"/>
      <c r="D39" s="74"/>
      <c r="E39" s="75"/>
      <c r="F39" s="70"/>
      <c r="G39" s="16"/>
      <c r="H39" s="16"/>
      <c r="I39" s="78"/>
      <c r="J39" s="79"/>
      <c r="K39" s="79"/>
      <c r="L39" s="79"/>
      <c r="M39" s="79"/>
      <c r="N39" s="80"/>
    </row>
    <row r="40" spans="1:14" ht="11.25" customHeight="1">
      <c r="A40" s="77"/>
      <c r="B40" s="68"/>
      <c r="C40" s="141" t="str">
        <f>'1'!C40:D40</f>
        <v>Clerical</v>
      </c>
      <c r="D40" s="159"/>
      <c r="E40" s="104">
        <f>'1'!E55</f>
        <v>0</v>
      </c>
      <c r="F40" s="70"/>
      <c r="G40" s="16"/>
      <c r="H40" s="16"/>
      <c r="I40" s="147" t="s">
        <v>48</v>
      </c>
      <c r="J40" s="117"/>
      <c r="K40" s="117"/>
      <c r="L40" s="117"/>
      <c r="M40" s="117"/>
      <c r="N40" s="146"/>
    </row>
    <row r="41" spans="1:14" ht="3.75" customHeight="1">
      <c r="A41" s="77"/>
      <c r="B41" s="68"/>
      <c r="C41" s="74"/>
      <c r="D41" s="74"/>
      <c r="E41" s="75"/>
      <c r="F41" s="70"/>
      <c r="G41" s="16"/>
      <c r="H41" s="16"/>
      <c r="I41" s="81"/>
      <c r="J41" s="82"/>
      <c r="K41" s="82"/>
      <c r="L41" s="82"/>
      <c r="M41" s="82"/>
      <c r="N41" s="83"/>
    </row>
    <row r="42" spans="1:14" ht="12" customHeight="1">
      <c r="A42" s="77"/>
      <c r="B42" s="68"/>
      <c r="C42" s="141" t="str">
        <f>'1'!C42:D42</f>
        <v>Behavior Int.</v>
      </c>
      <c r="D42" s="159"/>
      <c r="E42" s="104">
        <f>'1'!E56</f>
        <v>0</v>
      </c>
      <c r="F42" s="70"/>
      <c r="G42" s="16"/>
      <c r="H42" s="16"/>
      <c r="I42" s="145" t="s">
        <v>46</v>
      </c>
      <c r="J42" s="117"/>
      <c r="K42" s="117"/>
      <c r="L42" s="117"/>
      <c r="M42" s="117"/>
      <c r="N42" s="146"/>
    </row>
    <row r="43" spans="1:14" ht="3.75" customHeight="1">
      <c r="A43" s="77"/>
      <c r="B43" s="68"/>
      <c r="C43" s="74"/>
      <c r="D43" s="74"/>
      <c r="E43" s="75"/>
      <c r="F43" s="70"/>
      <c r="G43" s="16"/>
      <c r="H43" s="16"/>
      <c r="I43" s="78"/>
      <c r="J43" s="79"/>
      <c r="K43" s="79"/>
      <c r="L43" s="79"/>
      <c r="M43" s="79"/>
      <c r="N43" s="80"/>
    </row>
    <row r="44" spans="1:14" ht="12" customHeight="1">
      <c r="A44" s="77"/>
      <c r="B44" s="84" t="s">
        <v>56</v>
      </c>
      <c r="C44" s="149" t="str">
        <f>'1'!D57</f>
        <v xml:space="preserve">Other Non-Contracted </v>
      </c>
      <c r="D44" s="150"/>
      <c r="E44" s="104">
        <f>'1'!E44</f>
        <v>0</v>
      </c>
      <c r="F44" s="70"/>
      <c r="G44" s="16"/>
      <c r="H44" s="16"/>
      <c r="I44" s="152" t="s">
        <v>51</v>
      </c>
      <c r="J44" s="117"/>
      <c r="K44" s="117"/>
      <c r="L44" s="117"/>
      <c r="M44" s="117"/>
      <c r="N44" s="146"/>
    </row>
    <row r="45" spans="1:14" ht="16.5" customHeight="1">
      <c r="A45" s="77"/>
      <c r="B45" s="85"/>
      <c r="C45" s="86"/>
      <c r="D45" s="87"/>
      <c r="E45" s="87"/>
      <c r="F45" s="88"/>
      <c r="G45" s="16"/>
      <c r="H45" s="16"/>
      <c r="I45" s="145" t="s">
        <v>52</v>
      </c>
      <c r="J45" s="117"/>
      <c r="K45" s="117"/>
      <c r="L45" s="117"/>
      <c r="M45" s="117"/>
      <c r="N45" s="146"/>
    </row>
    <row r="46" spans="1:14" ht="15.75" customHeight="1">
      <c r="A46" s="77"/>
      <c r="B46" s="72"/>
      <c r="C46" s="16"/>
      <c r="D46" s="16"/>
      <c r="E46" s="16"/>
      <c r="F46" s="16"/>
      <c r="G46" s="16"/>
      <c r="H46" s="16"/>
      <c r="I46" s="153" t="s">
        <v>53</v>
      </c>
      <c r="J46" s="154"/>
      <c r="K46" s="154"/>
      <c r="L46" s="154"/>
      <c r="M46" s="154"/>
      <c r="N46" s="155"/>
    </row>
    <row r="47" spans="1:14" ht="11.25" customHeight="1"/>
    <row r="48" spans="1:14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5">
    <mergeCell ref="I46:N46"/>
    <mergeCell ref="C28:D28"/>
    <mergeCell ref="C29:D29"/>
    <mergeCell ref="A31:D31"/>
    <mergeCell ref="F31:G31"/>
    <mergeCell ref="F32:G32"/>
    <mergeCell ref="I32:N32"/>
    <mergeCell ref="I33:N33"/>
    <mergeCell ref="I38:N38"/>
    <mergeCell ref="I40:N40"/>
    <mergeCell ref="I42:N42"/>
    <mergeCell ref="I44:N44"/>
    <mergeCell ref="I45:N45"/>
    <mergeCell ref="C36:D36"/>
    <mergeCell ref="C38:D38"/>
    <mergeCell ref="C40:D40"/>
    <mergeCell ref="C42:D42"/>
    <mergeCell ref="C44:D44"/>
    <mergeCell ref="C18:D18"/>
    <mergeCell ref="P22:R22"/>
    <mergeCell ref="Q26:S26"/>
    <mergeCell ref="A32:D32"/>
    <mergeCell ref="C34:D34"/>
    <mergeCell ref="J34:M34"/>
    <mergeCell ref="A7:C7"/>
    <mergeCell ref="D7:F7"/>
    <mergeCell ref="H7:I7"/>
    <mergeCell ref="Q10:R10"/>
    <mergeCell ref="P14:R14"/>
    <mergeCell ref="A1:N1"/>
    <mergeCell ref="D3:H3"/>
    <mergeCell ref="J3:M3"/>
    <mergeCell ref="B5:D5"/>
    <mergeCell ref="G5:H5"/>
    <mergeCell ref="K5:L5"/>
  </mergeCells>
  <conditionalFormatting sqref="N31">
    <cfRule type="cellIs" dxfId="341" priority="1" stopIfTrue="1" operator="lessThanOrEqual">
      <formula>0</formula>
    </cfRule>
  </conditionalFormatting>
  <conditionalFormatting sqref="N31">
    <cfRule type="cellIs" dxfId="340" priority="2" stopIfTrue="1" operator="greaterThan">
      <formula>0</formula>
    </cfRule>
  </conditionalFormatting>
  <conditionalFormatting sqref="E36 E38 E40 E42 E44">
    <cfRule type="cellIs" dxfId="339" priority="3" stopIfTrue="1" operator="notEqual">
      <formula>"X"</formula>
    </cfRule>
  </conditionalFormatting>
  <conditionalFormatting sqref="C44:D44">
    <cfRule type="cellIs" dxfId="338" priority="4" stopIfTrue="1" operator="equal">
      <formula>0</formula>
    </cfRule>
  </conditionalFormatting>
  <conditionalFormatting sqref="H11:H17 H21:H27">
    <cfRule type="cellIs" dxfId="337" priority="5" stopIfTrue="1" operator="lessThanOrEqual">
      <formula>0</formula>
    </cfRule>
  </conditionalFormatting>
  <conditionalFormatting sqref="H11:H17 H21:H27">
    <cfRule type="cellIs" dxfId="336" priority="6" stopIfTrue="1" operator="greaterThan">
      <formula>0</formula>
    </cfRule>
  </conditionalFormatting>
  <conditionalFormatting sqref="D3:H3">
    <cfRule type="cellIs" dxfId="335" priority="7" stopIfTrue="1" operator="lessThanOrEqual">
      <formula>0</formula>
    </cfRule>
  </conditionalFormatting>
  <conditionalFormatting sqref="D3:H3">
    <cfRule type="cellIs" dxfId="334" priority="8" stopIfTrue="1" operator="greaterThan">
      <formula>0</formula>
    </cfRule>
  </conditionalFormatting>
  <conditionalFormatting sqref="I3">
    <cfRule type="cellIs" dxfId="333" priority="9" stopIfTrue="1" operator="greaterThan">
      <formula>0</formula>
    </cfRule>
  </conditionalFormatting>
  <conditionalFormatting sqref="J3:M3">
    <cfRule type="cellIs" dxfId="332" priority="10" stopIfTrue="1" operator="lessThanOrEqual">
      <formula>0</formula>
    </cfRule>
  </conditionalFormatting>
  <conditionalFormatting sqref="J3:M3">
    <cfRule type="cellIs" dxfId="331" priority="11" stopIfTrue="1" operator="greaterThan">
      <formula>0</formula>
    </cfRule>
  </conditionalFormatting>
  <conditionalFormatting sqref="N11:N18 N21:N29">
    <cfRule type="cellIs" dxfId="330" priority="12" stopIfTrue="1" operator="lessThanOrEqual">
      <formula>0</formula>
    </cfRule>
  </conditionalFormatting>
  <conditionalFormatting sqref="F18:M18 F28:M29">
    <cfRule type="cellIs" dxfId="329" priority="13" stopIfTrue="1" operator="equal">
      <formula>0</formula>
    </cfRule>
  </conditionalFormatting>
  <conditionalFormatting sqref="G7 K7">
    <cfRule type="cellIs" dxfId="328" priority="14" stopIfTrue="1" operator="lessThanOrEqual">
      <formula>0</formula>
    </cfRule>
  </conditionalFormatting>
  <conditionalFormatting sqref="G7 K7">
    <cfRule type="cellIs" dxfId="327" priority="15" stopIfTrue="1" operator="greaterThan">
      <formula>0</formula>
    </cfRule>
  </conditionalFormatting>
  <conditionalFormatting sqref="N7">
    <cfRule type="cellIs" dxfId="326" priority="16" stopIfTrue="1" operator="lessThanOrEqual">
      <formula>0</formula>
    </cfRule>
  </conditionalFormatting>
  <conditionalFormatting sqref="N7">
    <cfRule type="cellIs" dxfId="325" priority="17" stopIfTrue="1" operator="greaterThan">
      <formula>0</formula>
    </cfRule>
  </conditionalFormatting>
  <dataValidations count="6">
    <dataValidation type="date" allowBlank="1" showInputMessage="1" prompt="Insert Date - For example: 4/3/05 or 4/3/2005 or  May 4, 2005" sqref="G6:I6" xr:uid="{00000000-0002-0000-0200-000000000000}">
      <formula1>39629</formula1>
      <formula2>40008</formula2>
    </dataValidation>
    <dataValidation type="decimal" allowBlank="1" showInputMessage="1" prompt="ATTENTION! - Use this column ONLY for the time you WORKED during lunch..._x000a_" sqref="H11:H17 H21:H27" xr:uid="{00000000-0002-0000-0200-000001000000}">
      <formula1>0.01</formula1>
      <formula2>24</formula2>
    </dataValidation>
    <dataValidation type="custom" allowBlank="1" showInputMessage="1" prompt="Please remember to insert am or pm  (AM/PM) as required.  For example, 8:00 am not 8 or 3:30 PM not 3:30." sqref="E11:E15 E21:E25" xr:uid="{00000000-0002-0000-0200-000002000000}">
      <formula1>AND(GTE(E11,MIN((0),(0.999988425925926))),LTE(E11,MAX((0),(0.999988425925926))))</formula1>
    </dataValidation>
    <dataValidation type="date" allowBlank="1" showInputMessage="1" prompt="Insert Date - For example: 4/3/05 or 4/3/2005 or  May 4, 2005" sqref="G5" xr:uid="{00000000-0002-0000-0200-000003000000}">
      <formula1>41080</formula1>
      <formula2>41469</formula2>
    </dataValidation>
    <dataValidation type="custom" allowBlank="1" showInputMessage="1" prompt="Incorrect Time Format - Remember to input time as hours and minutes with am or pm included: 8:15 am or 3:20 pm._x000a__x000a_Click on &quot;no&quot; or &quot;cancel&quot; to correct..." sqref="E16:E17 E26:E27" xr:uid="{00000000-0002-0000-0200-000004000000}">
      <formula1>AND(GTE(E16,MIN((0),(0.999988425925926))),LTE(E16,MAX((0),(0.999988425925926))))</formula1>
    </dataValidation>
    <dataValidation type="decimal" allowBlank="1" showInputMessage="1" prompt="Please Note: - Minutes should be shown as decimals  (eg. 20 minutes = .33)" sqref="F11:G17 I11:M17 F21:G27 I21:M27" xr:uid="{00000000-0002-0000-0200-000005000000}">
      <formula1>0.01</formula1>
      <formula2>24</formula2>
    </dataValidation>
  </dataValidations>
  <printOptions horizontalCentered="1" verticalCentered="1"/>
  <pageMargins left="0.25" right="0.25" top="0.25" bottom="0.2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000"/>
  <sheetViews>
    <sheetView workbookViewId="0">
      <selection sqref="A1:O1"/>
    </sheetView>
  </sheetViews>
  <sheetFormatPr defaultColWidth="12.5703125" defaultRowHeight="15" customHeight="1"/>
  <cols>
    <col min="1" max="1" width="8.5703125" customWidth="1"/>
    <col min="2" max="2" width="10.5703125" customWidth="1"/>
    <col min="3" max="4" width="10.7109375" customWidth="1"/>
    <col min="5" max="5" width="2.140625" customWidth="1"/>
    <col min="6" max="7" width="10.7109375" customWidth="1"/>
    <col min="8" max="8" width="11.7109375" customWidth="1"/>
    <col min="9" max="9" width="12.5703125" customWidth="1"/>
    <col min="10" max="10" width="10.7109375" hidden="1" customWidth="1"/>
    <col min="11" max="13" width="10.7109375" customWidth="1"/>
    <col min="14" max="14" width="8.28515625" customWidth="1"/>
    <col min="15" max="15" width="9.5703125" customWidth="1"/>
    <col min="16" max="16" width="7.7109375" customWidth="1"/>
    <col min="17" max="17" width="10.7109375" customWidth="1"/>
    <col min="18" max="18" width="9.28515625" customWidth="1"/>
    <col min="19" max="19" width="6.28515625" customWidth="1"/>
    <col min="20" max="26" width="8.5703125" customWidth="1"/>
  </cols>
  <sheetData>
    <row r="1" spans="1:22" ht="28.5" customHeight="1">
      <c r="A1" s="116" t="str">
        <f>'1'!A1:N1</f>
        <v>BUUSD TIME SHEET 2024 - 2025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1:22" ht="3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2" ht="17.25" customHeight="1">
      <c r="A3" s="2"/>
      <c r="B3" s="1"/>
      <c r="C3" s="2" t="s">
        <v>0</v>
      </c>
      <c r="D3" s="118">
        <f>'1'!D3:H3</f>
        <v>0</v>
      </c>
      <c r="E3" s="119"/>
      <c r="F3" s="119"/>
      <c r="G3" s="119"/>
      <c r="H3" s="120"/>
      <c r="I3" s="3" t="s">
        <v>1</v>
      </c>
      <c r="J3" s="121">
        <f>'1'!J3:M3</f>
        <v>0</v>
      </c>
      <c r="K3" s="117"/>
      <c r="L3" s="117"/>
      <c r="M3" s="117"/>
      <c r="N3" s="117"/>
      <c r="O3" s="1"/>
    </row>
    <row r="4" spans="1:22" ht="3.75" customHeight="1">
      <c r="A4" s="4"/>
      <c r="B4" s="4"/>
      <c r="C4" s="4"/>
      <c r="D4" s="4" t="s">
        <v>2</v>
      </c>
      <c r="E4" s="4"/>
      <c r="F4" s="4"/>
      <c r="G4" s="4"/>
      <c r="H4" s="4"/>
      <c r="I4" s="5"/>
      <c r="J4" s="5"/>
      <c r="K4" s="5"/>
      <c r="L4" s="5"/>
      <c r="M4" s="5"/>
      <c r="N4" s="5"/>
      <c r="O4" s="5"/>
    </row>
    <row r="5" spans="1:22" ht="16.5" customHeight="1">
      <c r="A5" s="4"/>
      <c r="B5" s="122" t="s">
        <v>3</v>
      </c>
      <c r="C5" s="117"/>
      <c r="D5" s="117"/>
      <c r="E5" s="4"/>
      <c r="F5" s="6" t="s">
        <v>4</v>
      </c>
      <c r="G5" s="123">
        <f>'3'!G5:H5+14</f>
        <v>45565</v>
      </c>
      <c r="H5" s="120"/>
      <c r="I5" s="6" t="s">
        <v>57</v>
      </c>
      <c r="J5" s="7"/>
      <c r="K5" s="7"/>
      <c r="L5" s="123">
        <f>G5+13</f>
        <v>45578</v>
      </c>
      <c r="M5" s="120"/>
      <c r="N5" s="7"/>
      <c r="O5" s="5"/>
    </row>
    <row r="6" spans="1:22" ht="6" customHeight="1">
      <c r="A6" s="4"/>
      <c r="B6" s="4"/>
      <c r="C6" s="4"/>
      <c r="D6" s="4"/>
      <c r="E6" s="4"/>
      <c r="F6" s="6"/>
      <c r="G6" s="8"/>
      <c r="H6" s="8"/>
      <c r="I6" s="8"/>
      <c r="J6" s="8"/>
      <c r="K6" s="8"/>
      <c r="L6" s="8"/>
      <c r="M6" s="8"/>
      <c r="N6" s="8"/>
      <c r="O6" s="5"/>
    </row>
    <row r="7" spans="1:22" ht="16.5" customHeight="1">
      <c r="A7" s="157"/>
      <c r="B7" s="117"/>
      <c r="C7" s="117"/>
      <c r="D7" s="158" t="s">
        <v>5</v>
      </c>
      <c r="E7" s="117"/>
      <c r="F7" s="117"/>
      <c r="G7" s="11">
        <f>'1'!G7</f>
        <v>0</v>
      </c>
      <c r="H7" s="124" t="s">
        <v>6</v>
      </c>
      <c r="I7" s="117"/>
      <c r="J7" s="12"/>
      <c r="K7" s="12"/>
      <c r="L7" s="13">
        <f>'1'!K7</f>
        <v>0</v>
      </c>
      <c r="M7" s="12"/>
      <c r="N7" s="12" t="s">
        <v>54</v>
      </c>
      <c r="O7" s="13">
        <f>'1'!N7</f>
        <v>0</v>
      </c>
    </row>
    <row r="8" spans="1:22" ht="15" customHeight="1">
      <c r="A8" s="15" t="s">
        <v>8</v>
      </c>
      <c r="B8" s="15"/>
      <c r="C8" s="15"/>
      <c r="D8" s="15"/>
      <c r="E8" s="15"/>
      <c r="F8" s="15"/>
      <c r="G8" s="15"/>
      <c r="H8" s="15"/>
      <c r="I8" s="15"/>
      <c r="J8" s="12"/>
      <c r="K8" s="12"/>
      <c r="L8" s="12"/>
      <c r="M8" s="12"/>
      <c r="N8" s="12"/>
      <c r="O8" s="12"/>
    </row>
    <row r="9" spans="1:22" ht="4.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R9" s="16"/>
      <c r="S9" s="16"/>
      <c r="T9" s="16"/>
      <c r="U9" s="16"/>
      <c r="V9" s="16"/>
    </row>
    <row r="10" spans="1:22" ht="12.75" customHeight="1">
      <c r="A10" s="17" t="s">
        <v>9</v>
      </c>
      <c r="B10" s="18" t="s">
        <v>10</v>
      </c>
      <c r="C10" s="19" t="s">
        <v>11</v>
      </c>
      <c r="D10" s="19" t="s">
        <v>12</v>
      </c>
      <c r="E10" s="20"/>
      <c r="F10" s="19" t="s">
        <v>13</v>
      </c>
      <c r="G10" s="19" t="s">
        <v>14</v>
      </c>
      <c r="H10" s="19" t="s">
        <v>15</v>
      </c>
      <c r="I10" s="21" t="s">
        <v>16</v>
      </c>
      <c r="J10" s="90" t="s">
        <v>17</v>
      </c>
      <c r="K10" s="91" t="s">
        <v>17</v>
      </c>
      <c r="L10" s="92" t="s">
        <v>18</v>
      </c>
      <c r="M10" s="19" t="s">
        <v>19</v>
      </c>
      <c r="N10" s="19" t="s">
        <v>20</v>
      </c>
      <c r="O10" s="22" t="s">
        <v>21</v>
      </c>
      <c r="R10" s="16"/>
      <c r="S10" s="125" t="s">
        <v>22</v>
      </c>
      <c r="T10" s="117"/>
      <c r="U10" s="24">
        <f>'3'!S10 + N29</f>
        <v>0</v>
      </c>
      <c r="V10" s="16"/>
    </row>
    <row r="11" spans="1:22" ht="12.75" customHeight="1">
      <c r="A11" s="25" t="s">
        <v>23</v>
      </c>
      <c r="B11" s="94">
        <f>'3'!B27+1</f>
        <v>45565</v>
      </c>
      <c r="C11" s="105"/>
      <c r="D11" s="105"/>
      <c r="E11" s="28"/>
      <c r="F11" s="106"/>
      <c r="G11" s="106"/>
      <c r="H11" s="106"/>
      <c r="I11" s="106"/>
      <c r="J11" s="107"/>
      <c r="K11" s="107"/>
      <c r="L11" s="107"/>
      <c r="M11" s="107"/>
      <c r="N11" s="107"/>
      <c r="O11" s="34">
        <f t="shared" ref="O11:O17" si="0">SUM(F11:N11)</f>
        <v>0</v>
      </c>
      <c r="P11" s="108"/>
      <c r="R11" s="16"/>
      <c r="S11" s="23"/>
      <c r="T11" s="23"/>
      <c r="U11" s="16"/>
      <c r="V11" s="16"/>
    </row>
    <row r="12" spans="1:22" ht="12.75" customHeight="1">
      <c r="A12" s="32" t="s">
        <v>24</v>
      </c>
      <c r="B12" s="94">
        <f t="shared" ref="B12:B17" si="1">B11+1</f>
        <v>45566</v>
      </c>
      <c r="C12" s="105"/>
      <c r="D12" s="105"/>
      <c r="E12" s="28"/>
      <c r="F12" s="106"/>
      <c r="G12" s="106"/>
      <c r="H12" s="106"/>
      <c r="I12" s="106"/>
      <c r="J12" s="109"/>
      <c r="K12" s="109"/>
      <c r="L12" s="109"/>
      <c r="M12" s="109"/>
      <c r="N12" s="109"/>
      <c r="O12" s="34">
        <f t="shared" si="0"/>
        <v>0</v>
      </c>
      <c r="P12" s="108"/>
      <c r="R12" s="16"/>
      <c r="S12" s="23"/>
      <c r="T12" s="23"/>
      <c r="U12" s="16"/>
      <c r="V12" s="16"/>
    </row>
    <row r="13" spans="1:22" ht="12.75" customHeight="1">
      <c r="A13" s="32" t="s">
        <v>25</v>
      </c>
      <c r="B13" s="94">
        <f t="shared" si="1"/>
        <v>45567</v>
      </c>
      <c r="C13" s="105"/>
      <c r="D13" s="105"/>
      <c r="E13" s="28"/>
      <c r="F13" s="106"/>
      <c r="G13" s="106"/>
      <c r="H13" s="106"/>
      <c r="I13" s="106"/>
      <c r="J13" s="109"/>
      <c r="K13" s="109"/>
      <c r="L13" s="109"/>
      <c r="M13" s="109"/>
      <c r="N13" s="109"/>
      <c r="O13" s="34">
        <f t="shared" si="0"/>
        <v>0</v>
      </c>
      <c r="P13" s="108"/>
      <c r="R13" s="16"/>
      <c r="S13" s="23"/>
      <c r="T13" s="23"/>
      <c r="U13" s="16"/>
      <c r="V13" s="16"/>
    </row>
    <row r="14" spans="1:22" ht="12.75" customHeight="1">
      <c r="A14" s="32" t="s">
        <v>58</v>
      </c>
      <c r="B14" s="94">
        <f t="shared" si="1"/>
        <v>45568</v>
      </c>
      <c r="C14" s="105"/>
      <c r="D14" s="105"/>
      <c r="E14" s="28"/>
      <c r="F14" s="106"/>
      <c r="G14" s="106"/>
      <c r="H14" s="106"/>
      <c r="I14" s="106"/>
      <c r="J14" s="109"/>
      <c r="K14" s="107"/>
      <c r="L14" s="107"/>
      <c r="M14" s="107"/>
      <c r="N14" s="107"/>
      <c r="O14" s="34">
        <f t="shared" si="0"/>
        <v>0</v>
      </c>
      <c r="P14" s="108"/>
      <c r="R14" s="125" t="s">
        <v>27</v>
      </c>
      <c r="S14" s="117"/>
      <c r="T14" s="117"/>
      <c r="U14" s="24">
        <f>'3'!S14 + O29</f>
        <v>0</v>
      </c>
      <c r="V14" s="16"/>
    </row>
    <row r="15" spans="1:22" ht="12.75" customHeight="1">
      <c r="A15" s="32" t="s">
        <v>28</v>
      </c>
      <c r="B15" s="94">
        <f t="shared" si="1"/>
        <v>45569</v>
      </c>
      <c r="C15" s="35"/>
      <c r="D15" s="35"/>
      <c r="E15" s="28"/>
      <c r="F15" s="36"/>
      <c r="G15" s="36"/>
      <c r="H15" s="36"/>
      <c r="I15" s="36"/>
      <c r="J15" s="37"/>
      <c r="K15" s="37"/>
      <c r="L15" s="37"/>
      <c r="M15" s="37"/>
      <c r="N15" s="37"/>
      <c r="O15" s="34">
        <f t="shared" si="0"/>
        <v>0</v>
      </c>
      <c r="P15" s="108"/>
      <c r="R15" s="16"/>
      <c r="S15" s="23"/>
      <c r="T15" s="23"/>
      <c r="U15" s="16"/>
      <c r="V15" s="16"/>
    </row>
    <row r="16" spans="1:22" ht="12.75" customHeight="1">
      <c r="A16" s="32" t="s">
        <v>29</v>
      </c>
      <c r="B16" s="94">
        <f t="shared" si="1"/>
        <v>45570</v>
      </c>
      <c r="C16" s="35"/>
      <c r="D16" s="35"/>
      <c r="E16" s="28"/>
      <c r="F16" s="36"/>
      <c r="G16" s="36"/>
      <c r="H16" s="36"/>
      <c r="I16" s="36"/>
      <c r="J16" s="37"/>
      <c r="K16" s="37"/>
      <c r="L16" s="37"/>
      <c r="M16" s="37"/>
      <c r="N16" s="37"/>
      <c r="O16" s="34">
        <f t="shared" si="0"/>
        <v>0</v>
      </c>
      <c r="P16" s="108"/>
      <c r="R16" s="16"/>
      <c r="S16" s="23"/>
      <c r="T16" s="23"/>
      <c r="U16" s="16"/>
      <c r="V16" s="16"/>
    </row>
    <row r="17" spans="1:22" ht="12.75" customHeight="1">
      <c r="A17" s="32" t="s">
        <v>30</v>
      </c>
      <c r="B17" s="94">
        <f t="shared" si="1"/>
        <v>45571</v>
      </c>
      <c r="C17" s="35"/>
      <c r="D17" s="35"/>
      <c r="E17" s="28"/>
      <c r="F17" s="38"/>
      <c r="G17" s="38"/>
      <c r="H17" s="38"/>
      <c r="I17" s="38"/>
      <c r="J17" s="39"/>
      <c r="K17" s="39"/>
      <c r="L17" s="39"/>
      <c r="M17" s="39"/>
      <c r="N17" s="39"/>
      <c r="O17" s="40">
        <f t="shared" si="0"/>
        <v>0</v>
      </c>
      <c r="P17" s="108"/>
      <c r="R17" s="16"/>
      <c r="S17" s="23"/>
      <c r="T17" s="23"/>
      <c r="U17" s="16"/>
      <c r="V17" s="16"/>
    </row>
    <row r="18" spans="1:22" ht="12.75" customHeight="1">
      <c r="A18" s="15"/>
      <c r="B18" s="41"/>
      <c r="C18" s="126" t="s">
        <v>31</v>
      </c>
      <c r="D18" s="127"/>
      <c r="E18" s="42"/>
      <c r="F18" s="43">
        <f t="shared" ref="F18:O18" si="2">SUM(F11:F17)</f>
        <v>0</v>
      </c>
      <c r="G18" s="43">
        <f t="shared" si="2"/>
        <v>0</v>
      </c>
      <c r="H18" s="43">
        <f t="shared" si="2"/>
        <v>0</v>
      </c>
      <c r="I18" s="43">
        <f t="shared" si="2"/>
        <v>0</v>
      </c>
      <c r="J18" s="43">
        <f t="shared" si="2"/>
        <v>0</v>
      </c>
      <c r="K18" s="43">
        <f t="shared" si="2"/>
        <v>0</v>
      </c>
      <c r="L18" s="43">
        <f t="shared" si="2"/>
        <v>0</v>
      </c>
      <c r="M18" s="43">
        <f t="shared" si="2"/>
        <v>0</v>
      </c>
      <c r="N18" s="43">
        <f t="shared" si="2"/>
        <v>0</v>
      </c>
      <c r="O18" s="43">
        <f t="shared" si="2"/>
        <v>0</v>
      </c>
      <c r="R18" s="16"/>
      <c r="S18" s="23"/>
      <c r="T18" s="23"/>
      <c r="U18" s="44"/>
      <c r="V18" s="16"/>
    </row>
    <row r="19" spans="1:22" ht="9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R19" s="16"/>
      <c r="S19" s="23"/>
      <c r="T19" s="23"/>
      <c r="U19" s="16"/>
      <c r="V19" s="16"/>
    </row>
    <row r="20" spans="1:22" ht="12.75" customHeight="1">
      <c r="A20" s="17" t="s">
        <v>32</v>
      </c>
      <c r="B20" s="18" t="s">
        <v>10</v>
      </c>
      <c r="C20" s="19" t="s">
        <v>11</v>
      </c>
      <c r="D20" s="19" t="s">
        <v>12</v>
      </c>
      <c r="E20" s="20"/>
      <c r="F20" s="19" t="str">
        <f t="shared" ref="F20:I20" si="3">F10</f>
        <v>Reg Ed</v>
      </c>
      <c r="G20" s="19" t="str">
        <f t="shared" si="3"/>
        <v>Spec Ed</v>
      </c>
      <c r="H20" s="19" t="str">
        <f t="shared" si="3"/>
        <v>*Lunch</v>
      </c>
      <c r="I20" s="21" t="str">
        <f t="shared" si="3"/>
        <v>Lunch/Recess Duty</v>
      </c>
      <c r="J20" s="19" t="s">
        <v>55</v>
      </c>
      <c r="K20" s="19" t="s">
        <v>17</v>
      </c>
      <c r="L20" s="19" t="str">
        <f t="shared" ref="L20:N20" si="4">M10</f>
        <v>Sick/Med</v>
      </c>
      <c r="M20" s="19" t="str">
        <f t="shared" si="4"/>
        <v>Pers</v>
      </c>
      <c r="N20" s="19" t="str">
        <f t="shared" si="4"/>
        <v>TOTAL</v>
      </c>
      <c r="O20" s="22" t="str">
        <f>O10</f>
        <v>TOTAL</v>
      </c>
      <c r="R20" s="16"/>
      <c r="S20" s="23"/>
      <c r="T20" s="23"/>
      <c r="U20" s="16"/>
      <c r="V20" s="16"/>
    </row>
    <row r="21" spans="1:22" ht="12.75" customHeight="1">
      <c r="A21" s="25" t="s">
        <v>23</v>
      </c>
      <c r="B21" s="94">
        <f t="shared" ref="B21:B27" si="5">B11+7</f>
        <v>45572</v>
      </c>
      <c r="C21" s="35"/>
      <c r="D21" s="35"/>
      <c r="E21" s="28"/>
      <c r="F21" s="36"/>
      <c r="G21" s="36"/>
      <c r="H21" s="36"/>
      <c r="I21" s="36"/>
      <c r="J21" s="45"/>
      <c r="K21" s="45"/>
      <c r="L21" s="45"/>
      <c r="M21" s="45"/>
      <c r="N21" s="45"/>
      <c r="O21" s="34">
        <f t="shared" ref="O21:O27" si="6">SUM(F21:N21)</f>
        <v>0</v>
      </c>
      <c r="P21" s="108"/>
      <c r="R21" s="16"/>
      <c r="S21" s="23"/>
      <c r="T21" s="23"/>
      <c r="U21" s="16"/>
      <c r="V21" s="16"/>
    </row>
    <row r="22" spans="1:22" ht="12.75" customHeight="1">
      <c r="A22" s="32" t="s">
        <v>24</v>
      </c>
      <c r="B22" s="94">
        <f t="shared" si="5"/>
        <v>45573</v>
      </c>
      <c r="C22" s="105"/>
      <c r="D22" s="105"/>
      <c r="E22" s="28"/>
      <c r="F22" s="106"/>
      <c r="G22" s="106"/>
      <c r="H22" s="106"/>
      <c r="I22" s="106"/>
      <c r="J22" s="109"/>
      <c r="K22" s="109"/>
      <c r="L22" s="109"/>
      <c r="M22" s="109"/>
      <c r="N22" s="109"/>
      <c r="O22" s="34">
        <f t="shared" si="6"/>
        <v>0</v>
      </c>
      <c r="P22" s="108"/>
      <c r="R22" s="125" t="s">
        <v>33</v>
      </c>
      <c r="S22" s="117"/>
      <c r="T22" s="117"/>
      <c r="U22" s="24">
        <f>'3'!S22 + P29</f>
        <v>0</v>
      </c>
      <c r="V22" s="16"/>
    </row>
    <row r="23" spans="1:22" ht="12.75" customHeight="1">
      <c r="A23" s="32" t="s">
        <v>25</v>
      </c>
      <c r="B23" s="94">
        <f t="shared" si="5"/>
        <v>45574</v>
      </c>
      <c r="C23" s="27"/>
      <c r="D23" s="27"/>
      <c r="E23" s="28"/>
      <c r="F23" s="29"/>
      <c r="G23" s="29"/>
      <c r="H23" s="29"/>
      <c r="I23" s="29"/>
      <c r="J23" s="33"/>
      <c r="K23" s="33"/>
      <c r="L23" s="33"/>
      <c r="M23" s="33"/>
      <c r="N23" s="33"/>
      <c r="O23" s="34">
        <f t="shared" si="6"/>
        <v>0</v>
      </c>
      <c r="P23" s="108"/>
      <c r="R23" s="16"/>
      <c r="S23" s="16"/>
      <c r="T23" s="16"/>
      <c r="U23" s="16"/>
      <c r="V23" s="16"/>
    </row>
    <row r="24" spans="1:22" ht="12.75" customHeight="1">
      <c r="A24" s="32" t="s">
        <v>58</v>
      </c>
      <c r="B24" s="94">
        <f t="shared" si="5"/>
        <v>45575</v>
      </c>
      <c r="C24" s="27"/>
      <c r="D24" s="27"/>
      <c r="E24" s="28"/>
      <c r="F24" s="29"/>
      <c r="G24" s="29"/>
      <c r="H24" s="29"/>
      <c r="I24" s="29"/>
      <c r="J24" s="33"/>
      <c r="K24" s="30"/>
      <c r="L24" s="30"/>
      <c r="M24" s="30"/>
      <c r="N24" s="30"/>
      <c r="O24" s="34">
        <f t="shared" si="6"/>
        <v>0</v>
      </c>
      <c r="P24" s="108"/>
      <c r="R24" s="16"/>
      <c r="S24" s="16"/>
      <c r="T24" s="16"/>
      <c r="U24" s="16"/>
      <c r="V24" s="16"/>
    </row>
    <row r="25" spans="1:22" ht="12.75" customHeight="1">
      <c r="A25" s="32" t="s">
        <v>28</v>
      </c>
      <c r="B25" s="94">
        <f t="shared" si="5"/>
        <v>45576</v>
      </c>
      <c r="C25" s="27"/>
      <c r="D25" s="27"/>
      <c r="E25" s="28"/>
      <c r="F25" s="29"/>
      <c r="G25" s="29"/>
      <c r="H25" s="29"/>
      <c r="I25" s="29"/>
      <c r="J25" s="33"/>
      <c r="K25" s="30"/>
      <c r="L25" s="29"/>
      <c r="M25" s="33"/>
      <c r="N25" s="33"/>
      <c r="O25" s="34">
        <f t="shared" si="6"/>
        <v>0</v>
      </c>
      <c r="P25" s="108"/>
      <c r="R25" s="16"/>
      <c r="S25" s="16"/>
      <c r="T25" s="16"/>
      <c r="U25" s="16"/>
      <c r="V25" s="16"/>
    </row>
    <row r="26" spans="1:22" ht="12.75" customHeight="1">
      <c r="A26" s="32" t="s">
        <v>29</v>
      </c>
      <c r="B26" s="94">
        <f t="shared" si="5"/>
        <v>45577</v>
      </c>
      <c r="C26" s="35"/>
      <c r="D26" s="35"/>
      <c r="E26" s="28"/>
      <c r="F26" s="36"/>
      <c r="G26" s="36"/>
      <c r="H26" s="36"/>
      <c r="I26" s="36"/>
      <c r="J26" s="37"/>
      <c r="K26" s="37"/>
      <c r="L26" s="37"/>
      <c r="M26" s="36"/>
      <c r="N26" s="37"/>
      <c r="O26" s="34">
        <f t="shared" si="6"/>
        <v>0</v>
      </c>
      <c r="P26" s="108"/>
      <c r="R26" s="16"/>
      <c r="S26" s="125" t="s">
        <v>34</v>
      </c>
      <c r="T26" s="117"/>
      <c r="U26" s="117"/>
      <c r="V26" s="24">
        <f>'3'!T26 + R29</f>
        <v>0</v>
      </c>
    </row>
    <row r="27" spans="1:22" ht="12.75" customHeight="1">
      <c r="A27" s="32" t="s">
        <v>30</v>
      </c>
      <c r="B27" s="94">
        <f t="shared" si="5"/>
        <v>45578</v>
      </c>
      <c r="C27" s="35"/>
      <c r="D27" s="35"/>
      <c r="E27" s="28"/>
      <c r="F27" s="38"/>
      <c r="G27" s="38"/>
      <c r="H27" s="38"/>
      <c r="I27" s="38"/>
      <c r="J27" s="39"/>
      <c r="K27" s="39"/>
      <c r="L27" s="39"/>
      <c r="M27" s="39"/>
      <c r="N27" s="39"/>
      <c r="O27" s="40">
        <f t="shared" si="6"/>
        <v>0</v>
      </c>
      <c r="P27" s="108"/>
      <c r="R27" s="16"/>
      <c r="S27" s="16"/>
      <c r="T27" s="16"/>
      <c r="U27" s="16"/>
      <c r="V27" s="16"/>
    </row>
    <row r="28" spans="1:22" ht="15" customHeight="1">
      <c r="A28" s="16"/>
      <c r="B28" s="16"/>
      <c r="C28" s="133" t="s">
        <v>35</v>
      </c>
      <c r="D28" s="134"/>
      <c r="E28" s="42"/>
      <c r="F28" s="46">
        <f t="shared" ref="F28:O28" si="7">SUM(F21:F27)</f>
        <v>0</v>
      </c>
      <c r="G28" s="46">
        <f t="shared" si="7"/>
        <v>0</v>
      </c>
      <c r="H28" s="46">
        <f t="shared" si="7"/>
        <v>0</v>
      </c>
      <c r="I28" s="46">
        <f t="shared" si="7"/>
        <v>0</v>
      </c>
      <c r="J28" s="46">
        <f t="shared" si="7"/>
        <v>0</v>
      </c>
      <c r="K28" s="46">
        <f t="shared" si="7"/>
        <v>0</v>
      </c>
      <c r="L28" s="46">
        <f t="shared" si="7"/>
        <v>0</v>
      </c>
      <c r="M28" s="46">
        <f t="shared" si="7"/>
        <v>0</v>
      </c>
      <c r="N28" s="46">
        <f t="shared" si="7"/>
        <v>0</v>
      </c>
      <c r="O28" s="43">
        <f t="shared" si="7"/>
        <v>0</v>
      </c>
      <c r="R28" s="44" t="s">
        <v>36</v>
      </c>
      <c r="S28" s="16"/>
      <c r="T28" s="47"/>
      <c r="U28" s="48"/>
      <c r="V28" s="16"/>
    </row>
    <row r="29" spans="1:22" ht="15.75" customHeight="1">
      <c r="A29" s="16"/>
      <c r="B29" s="16"/>
      <c r="C29" s="135" t="s">
        <v>37</v>
      </c>
      <c r="D29" s="136"/>
      <c r="E29" s="49"/>
      <c r="F29" s="50">
        <f t="shared" ref="F29:O29" si="8">F18+F28</f>
        <v>0</v>
      </c>
      <c r="G29" s="50">
        <f t="shared" si="8"/>
        <v>0</v>
      </c>
      <c r="H29" s="50">
        <f t="shared" si="8"/>
        <v>0</v>
      </c>
      <c r="I29" s="50">
        <f t="shared" si="8"/>
        <v>0</v>
      </c>
      <c r="J29" s="50">
        <f t="shared" si="8"/>
        <v>0</v>
      </c>
      <c r="K29" s="50">
        <f t="shared" si="8"/>
        <v>0</v>
      </c>
      <c r="L29" s="50">
        <f t="shared" si="8"/>
        <v>0</v>
      </c>
      <c r="M29" s="50">
        <f t="shared" si="8"/>
        <v>0</v>
      </c>
      <c r="N29" s="50">
        <f t="shared" si="8"/>
        <v>0</v>
      </c>
      <c r="O29" s="51">
        <f t="shared" si="8"/>
        <v>0</v>
      </c>
      <c r="R29" s="24">
        <f>O29-L7</f>
        <v>0</v>
      </c>
      <c r="S29" s="16"/>
      <c r="T29" s="47"/>
      <c r="U29" s="48"/>
      <c r="V29" s="16"/>
    </row>
    <row r="30" spans="1:22" ht="11.25" customHeight="1">
      <c r="A30" s="16"/>
      <c r="B30" s="16"/>
      <c r="C30" s="52"/>
      <c r="D30" s="52"/>
      <c r="E30" s="52"/>
      <c r="F30" s="52"/>
      <c r="G30" s="52"/>
      <c r="H30" s="52"/>
      <c r="I30" s="52"/>
      <c r="J30" s="16"/>
      <c r="K30" s="16"/>
      <c r="L30" s="16"/>
      <c r="M30" s="16"/>
      <c r="N30" s="16"/>
      <c r="O30" s="16"/>
    </row>
    <row r="31" spans="1:22" ht="21.75" customHeight="1">
      <c r="A31" s="137"/>
      <c r="B31" s="129"/>
      <c r="C31" s="129"/>
      <c r="D31" s="129"/>
      <c r="E31" s="48"/>
      <c r="F31" s="138"/>
      <c r="G31" s="129"/>
      <c r="H31" s="48"/>
      <c r="I31" s="16"/>
      <c r="J31" s="16"/>
      <c r="K31" s="16"/>
      <c r="L31" s="16"/>
      <c r="M31" s="16"/>
      <c r="N31" s="53" t="s">
        <v>38</v>
      </c>
      <c r="O31" s="54">
        <f>R29</f>
        <v>0</v>
      </c>
    </row>
    <row r="32" spans="1:22" ht="12.75" customHeight="1">
      <c r="A32" s="160" t="s">
        <v>39</v>
      </c>
      <c r="B32" s="117"/>
      <c r="C32" s="117"/>
      <c r="D32" s="117"/>
      <c r="E32" s="55"/>
      <c r="F32" s="160" t="s">
        <v>40</v>
      </c>
      <c r="G32" s="117"/>
      <c r="H32" s="55"/>
      <c r="I32" s="128" t="s">
        <v>41</v>
      </c>
      <c r="J32" s="129"/>
      <c r="K32" s="129"/>
      <c r="L32" s="129"/>
      <c r="M32" s="129"/>
      <c r="N32" s="129"/>
      <c r="O32" s="129"/>
    </row>
    <row r="33" spans="1:15" ht="18.75" customHeight="1">
      <c r="A33" s="55"/>
      <c r="B33" s="55"/>
      <c r="C33" s="55"/>
      <c r="D33" s="55"/>
      <c r="E33" s="55"/>
      <c r="F33" s="55"/>
      <c r="G33" s="55"/>
      <c r="H33" s="55"/>
      <c r="I33" s="130"/>
      <c r="J33" s="119"/>
      <c r="K33" s="119"/>
      <c r="L33" s="119"/>
      <c r="M33" s="119"/>
      <c r="N33" s="119"/>
      <c r="O33" s="120"/>
    </row>
    <row r="34" spans="1:15" ht="14.25" customHeight="1">
      <c r="A34" s="55"/>
      <c r="B34" s="56"/>
      <c r="C34" s="139" t="s">
        <v>42</v>
      </c>
      <c r="D34" s="140"/>
      <c r="E34" s="57"/>
      <c r="F34" s="58"/>
      <c r="G34" s="55"/>
      <c r="H34" s="55"/>
      <c r="I34" s="16"/>
      <c r="J34" s="161"/>
      <c r="K34" s="117"/>
      <c r="L34" s="117"/>
      <c r="M34" s="117"/>
      <c r="N34" s="117"/>
      <c r="O34" s="59"/>
    </row>
    <row r="35" spans="1:15" ht="5.25" customHeight="1">
      <c r="A35" s="55"/>
      <c r="B35" s="60"/>
      <c r="C35" s="61"/>
      <c r="D35" s="61"/>
      <c r="E35" s="62"/>
      <c r="F35" s="63"/>
      <c r="G35" s="55"/>
      <c r="H35" s="55"/>
      <c r="I35" s="64"/>
      <c r="J35" s="65"/>
      <c r="K35" s="65"/>
      <c r="L35" s="65"/>
      <c r="M35" s="65"/>
      <c r="N35" s="65"/>
      <c r="O35" s="66"/>
    </row>
    <row r="36" spans="1:15" ht="12" customHeight="1">
      <c r="A36" s="67"/>
      <c r="B36" s="68"/>
      <c r="C36" s="141" t="str">
        <f>'1'!C36:D36</f>
        <v>Administrator</v>
      </c>
      <c r="D36" s="159"/>
      <c r="E36" s="104">
        <f>'1'!E53</f>
        <v>0</v>
      </c>
      <c r="F36" s="70"/>
      <c r="G36" s="16"/>
      <c r="H36" s="16"/>
      <c r="I36" s="71" t="s">
        <v>44</v>
      </c>
      <c r="J36" s="72"/>
      <c r="K36" s="72"/>
      <c r="L36" s="72"/>
      <c r="M36" s="72"/>
      <c r="N36" s="72"/>
      <c r="O36" s="73"/>
    </row>
    <row r="37" spans="1:15" ht="3.75" customHeight="1">
      <c r="A37" s="67"/>
      <c r="B37" s="68"/>
      <c r="C37" s="74"/>
      <c r="D37" s="74"/>
      <c r="E37" s="75"/>
      <c r="F37" s="70"/>
      <c r="G37" s="16"/>
      <c r="H37" s="16"/>
      <c r="I37" s="76"/>
      <c r="J37" s="72"/>
      <c r="K37" s="72"/>
      <c r="L37" s="72"/>
      <c r="M37" s="72"/>
      <c r="N37" s="72"/>
      <c r="O37" s="73"/>
    </row>
    <row r="38" spans="1:15" ht="12" customHeight="1">
      <c r="A38" s="77"/>
      <c r="B38" s="68"/>
      <c r="C38" s="141" t="str">
        <f>'1'!C38:D38</f>
        <v>Paraeducator</v>
      </c>
      <c r="D38" s="159"/>
      <c r="E38" s="104">
        <f>'1'!E54</f>
        <v>0</v>
      </c>
      <c r="F38" s="70"/>
      <c r="G38" s="16"/>
      <c r="H38" s="16"/>
      <c r="I38" s="145" t="s">
        <v>46</v>
      </c>
      <c r="J38" s="117"/>
      <c r="K38" s="117"/>
      <c r="L38" s="117"/>
      <c r="M38" s="117"/>
      <c r="N38" s="117"/>
      <c r="O38" s="146"/>
    </row>
    <row r="39" spans="1:15" ht="3.75" customHeight="1">
      <c r="A39" s="77"/>
      <c r="B39" s="68"/>
      <c r="C39" s="74"/>
      <c r="D39" s="74"/>
      <c r="E39" s="75"/>
      <c r="F39" s="70"/>
      <c r="G39" s="16"/>
      <c r="H39" s="16"/>
      <c r="I39" s="78"/>
      <c r="J39" s="79"/>
      <c r="K39" s="79"/>
      <c r="L39" s="79"/>
      <c r="M39" s="79"/>
      <c r="N39" s="79"/>
      <c r="O39" s="80"/>
    </row>
    <row r="40" spans="1:15" ht="11.25" customHeight="1">
      <c r="A40" s="77"/>
      <c r="B40" s="68"/>
      <c r="C40" s="141" t="str">
        <f>'1'!C40:D40</f>
        <v>Clerical</v>
      </c>
      <c r="D40" s="159"/>
      <c r="E40" s="104">
        <f>'1'!E55</f>
        <v>0</v>
      </c>
      <c r="F40" s="70"/>
      <c r="G40" s="16"/>
      <c r="H40" s="16"/>
      <c r="I40" s="147" t="s">
        <v>48</v>
      </c>
      <c r="J40" s="117"/>
      <c r="K40" s="117"/>
      <c r="L40" s="117"/>
      <c r="M40" s="117"/>
      <c r="N40" s="117"/>
      <c r="O40" s="146"/>
    </row>
    <row r="41" spans="1:15" ht="3.75" customHeight="1">
      <c r="A41" s="77"/>
      <c r="B41" s="68"/>
      <c r="C41" s="74"/>
      <c r="D41" s="74"/>
      <c r="E41" s="75"/>
      <c r="F41" s="70"/>
      <c r="G41" s="16"/>
      <c r="H41" s="16"/>
      <c r="I41" s="81"/>
      <c r="J41" s="82"/>
      <c r="K41" s="82"/>
      <c r="L41" s="82"/>
      <c r="M41" s="82"/>
      <c r="N41" s="82"/>
      <c r="O41" s="83"/>
    </row>
    <row r="42" spans="1:15" ht="12" customHeight="1">
      <c r="A42" s="77"/>
      <c r="B42" s="68"/>
      <c r="C42" s="141" t="str">
        <f>'1'!C42:D42</f>
        <v>Behavior Int.</v>
      </c>
      <c r="D42" s="159"/>
      <c r="E42" s="104">
        <f>'1'!E56</f>
        <v>0</v>
      </c>
      <c r="F42" s="70"/>
      <c r="G42" s="16"/>
      <c r="H42" s="16"/>
      <c r="I42" s="145" t="s">
        <v>46</v>
      </c>
      <c r="J42" s="117"/>
      <c r="K42" s="117"/>
      <c r="L42" s="117"/>
      <c r="M42" s="117"/>
      <c r="N42" s="117"/>
      <c r="O42" s="146"/>
    </row>
    <row r="43" spans="1:15" ht="3.75" customHeight="1">
      <c r="A43" s="77"/>
      <c r="B43" s="68"/>
      <c r="C43" s="74"/>
      <c r="D43" s="74"/>
      <c r="E43" s="75"/>
      <c r="F43" s="70"/>
      <c r="G43" s="16"/>
      <c r="H43" s="16"/>
      <c r="I43" s="78"/>
      <c r="J43" s="79"/>
      <c r="K43" s="79"/>
      <c r="L43" s="79"/>
      <c r="M43" s="79"/>
      <c r="N43" s="79"/>
      <c r="O43" s="80"/>
    </row>
    <row r="44" spans="1:15" ht="12" customHeight="1">
      <c r="A44" s="77"/>
      <c r="B44" s="84" t="s">
        <v>56</v>
      </c>
      <c r="C44" s="149" t="str">
        <f>'1'!D57</f>
        <v xml:space="preserve">Other Non-Contracted </v>
      </c>
      <c r="D44" s="150"/>
      <c r="E44" s="104">
        <f>'1'!E44</f>
        <v>0</v>
      </c>
      <c r="F44" s="70"/>
      <c r="G44" s="16"/>
      <c r="H44" s="16"/>
      <c r="I44" s="152" t="s">
        <v>51</v>
      </c>
      <c r="J44" s="117"/>
      <c r="K44" s="117"/>
      <c r="L44" s="117"/>
      <c r="M44" s="117"/>
      <c r="N44" s="117"/>
      <c r="O44" s="146"/>
    </row>
    <row r="45" spans="1:15" ht="16.5" customHeight="1">
      <c r="A45" s="77"/>
      <c r="B45" s="85"/>
      <c r="C45" s="86"/>
      <c r="D45" s="87"/>
      <c r="E45" s="87"/>
      <c r="F45" s="88"/>
      <c r="G45" s="16"/>
      <c r="H45" s="16"/>
      <c r="I45" s="145" t="s">
        <v>52</v>
      </c>
      <c r="J45" s="117"/>
      <c r="K45" s="117"/>
      <c r="L45" s="117"/>
      <c r="M45" s="117"/>
      <c r="N45" s="117"/>
      <c r="O45" s="146"/>
    </row>
    <row r="46" spans="1:15" ht="15.75" customHeight="1">
      <c r="A46" s="77"/>
      <c r="B46" s="72"/>
      <c r="C46" s="16"/>
      <c r="D46" s="16"/>
      <c r="E46" s="16"/>
      <c r="F46" s="16"/>
      <c r="G46" s="16"/>
      <c r="H46" s="16"/>
      <c r="I46" s="153" t="s">
        <v>53</v>
      </c>
      <c r="J46" s="154"/>
      <c r="K46" s="154"/>
      <c r="L46" s="154"/>
      <c r="M46" s="154"/>
      <c r="N46" s="154"/>
      <c r="O46" s="155"/>
    </row>
    <row r="47" spans="1:15" ht="11.25" customHeight="1"/>
    <row r="48" spans="1:15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5">
    <mergeCell ref="I46:O46"/>
    <mergeCell ref="C28:D28"/>
    <mergeCell ref="C29:D29"/>
    <mergeCell ref="A31:D31"/>
    <mergeCell ref="F31:G31"/>
    <mergeCell ref="F32:G32"/>
    <mergeCell ref="I32:O32"/>
    <mergeCell ref="I33:O33"/>
    <mergeCell ref="I38:O38"/>
    <mergeCell ref="I40:O40"/>
    <mergeCell ref="I42:O42"/>
    <mergeCell ref="I44:O44"/>
    <mergeCell ref="I45:O45"/>
    <mergeCell ref="C36:D36"/>
    <mergeCell ref="C38:D38"/>
    <mergeCell ref="C40:D40"/>
    <mergeCell ref="C42:D42"/>
    <mergeCell ref="C44:D44"/>
    <mergeCell ref="C18:D18"/>
    <mergeCell ref="R22:T22"/>
    <mergeCell ref="S26:U26"/>
    <mergeCell ref="A32:D32"/>
    <mergeCell ref="C34:D34"/>
    <mergeCell ref="J34:N34"/>
    <mergeCell ref="A7:C7"/>
    <mergeCell ref="D7:F7"/>
    <mergeCell ref="H7:I7"/>
    <mergeCell ref="S10:T10"/>
    <mergeCell ref="R14:T14"/>
    <mergeCell ref="A1:O1"/>
    <mergeCell ref="D3:H3"/>
    <mergeCell ref="J3:N3"/>
    <mergeCell ref="B5:D5"/>
    <mergeCell ref="G5:H5"/>
    <mergeCell ref="L5:M5"/>
  </mergeCells>
  <conditionalFormatting sqref="E36 E38 E40 E42 E44">
    <cfRule type="cellIs" dxfId="324" priority="1" stopIfTrue="1" operator="notEqual">
      <formula>"X"</formula>
    </cfRule>
  </conditionalFormatting>
  <conditionalFormatting sqref="C44:D44">
    <cfRule type="cellIs" dxfId="323" priority="2" stopIfTrue="1" operator="equal">
      <formula>0</formula>
    </cfRule>
  </conditionalFormatting>
  <conditionalFormatting sqref="O31">
    <cfRule type="cellIs" dxfId="322" priority="3" stopIfTrue="1" operator="lessThanOrEqual">
      <formula>0</formula>
    </cfRule>
  </conditionalFormatting>
  <conditionalFormatting sqref="O31">
    <cfRule type="cellIs" dxfId="321" priority="4" stopIfTrue="1" operator="greaterThan">
      <formula>0</formula>
    </cfRule>
  </conditionalFormatting>
  <conditionalFormatting sqref="H11:H17 H21:H27">
    <cfRule type="cellIs" dxfId="320" priority="5" stopIfTrue="1" operator="lessThanOrEqual">
      <formula>0</formula>
    </cfRule>
  </conditionalFormatting>
  <conditionalFormatting sqref="H11:H17 H21:H27">
    <cfRule type="cellIs" dxfId="319" priority="6" stopIfTrue="1" operator="greaterThan">
      <formula>0</formula>
    </cfRule>
  </conditionalFormatting>
  <conditionalFormatting sqref="D3:H3 G7 L7">
    <cfRule type="cellIs" dxfId="318" priority="7" stopIfTrue="1" operator="lessThanOrEqual">
      <formula>0</formula>
    </cfRule>
  </conditionalFormatting>
  <conditionalFormatting sqref="D3:H3 G7 L7">
    <cfRule type="cellIs" dxfId="317" priority="8" stopIfTrue="1" operator="greaterThan">
      <formula>0</formula>
    </cfRule>
  </conditionalFormatting>
  <conditionalFormatting sqref="I3">
    <cfRule type="cellIs" dxfId="316" priority="9" stopIfTrue="1" operator="greaterThan">
      <formula>0</formula>
    </cfRule>
  </conditionalFormatting>
  <conditionalFormatting sqref="J3:N3">
    <cfRule type="cellIs" dxfId="315" priority="10" stopIfTrue="1" operator="lessThanOrEqual">
      <formula>0</formula>
    </cfRule>
  </conditionalFormatting>
  <conditionalFormatting sqref="J3:N3">
    <cfRule type="cellIs" dxfId="314" priority="11" stopIfTrue="1" operator="greaterThan">
      <formula>0</formula>
    </cfRule>
  </conditionalFormatting>
  <conditionalFormatting sqref="O11:O18 O21:O29">
    <cfRule type="cellIs" dxfId="313" priority="12" stopIfTrue="1" operator="lessThanOrEqual">
      <formula>0</formula>
    </cfRule>
  </conditionalFormatting>
  <conditionalFormatting sqref="F18:N18 F28:N29">
    <cfRule type="cellIs" dxfId="312" priority="13" stopIfTrue="1" operator="equal">
      <formula>0</formula>
    </cfRule>
  </conditionalFormatting>
  <conditionalFormatting sqref="J3:N3">
    <cfRule type="cellIs" dxfId="311" priority="14" stopIfTrue="1" operator="lessThanOrEqual">
      <formula>0</formula>
    </cfRule>
  </conditionalFormatting>
  <conditionalFormatting sqref="J3:N3">
    <cfRule type="cellIs" dxfId="310" priority="15" stopIfTrue="1" operator="greaterThan">
      <formula>0</formula>
    </cfRule>
  </conditionalFormatting>
  <conditionalFormatting sqref="D3:H3">
    <cfRule type="cellIs" dxfId="309" priority="16" stopIfTrue="1" operator="lessThanOrEqual">
      <formula>0</formula>
    </cfRule>
  </conditionalFormatting>
  <conditionalFormatting sqref="D3:H3">
    <cfRule type="cellIs" dxfId="308" priority="17" stopIfTrue="1" operator="greaterThan">
      <formula>0</formula>
    </cfRule>
  </conditionalFormatting>
  <conditionalFormatting sqref="O7">
    <cfRule type="cellIs" dxfId="307" priority="18" stopIfTrue="1" operator="lessThanOrEqual">
      <formula>0</formula>
    </cfRule>
  </conditionalFormatting>
  <conditionalFormatting sqref="O7">
    <cfRule type="cellIs" dxfId="306" priority="19" stopIfTrue="1" operator="greaterThan">
      <formula>0</formula>
    </cfRule>
  </conditionalFormatting>
  <dataValidations count="6">
    <dataValidation type="date" allowBlank="1" showInputMessage="1" prompt="Insert Date - For example: 4/3/05 or 4/3/2005 or  May 4, 2005" sqref="G6:I6" xr:uid="{00000000-0002-0000-0300-000000000000}">
      <formula1>39629</formula1>
      <formula2>40008</formula2>
    </dataValidation>
    <dataValidation type="decimal" allowBlank="1" showInputMessage="1" prompt="ATTENTION! - Use this column ONLY for the time you WORKED during lunch..._x000a_" sqref="H11:H17 H21:H27" xr:uid="{00000000-0002-0000-0300-000001000000}">
      <formula1>0.01</formula1>
      <formula2>24</formula2>
    </dataValidation>
    <dataValidation type="custom" allowBlank="1" showInputMessage="1" prompt="Please remember to insert am or pm  (AM/PM) as required.  For example, 8:00 am not 8 or 3:30 PM not 3:30." sqref="E11:E15 E21:E25" xr:uid="{00000000-0002-0000-0300-000002000000}">
      <formula1>AND(GTE(E11,MIN((0),(0.999988425925926))),LTE(E11,MAX((0),(0.999988425925926))))</formula1>
    </dataValidation>
    <dataValidation type="date" allowBlank="1" showInputMessage="1" prompt="Insert Date - For example: 4/3/05 or 4/3/2005 or  May 4, 2005" sqref="G5" xr:uid="{00000000-0002-0000-0300-000003000000}">
      <formula1>41080</formula1>
      <formula2>41469</formula2>
    </dataValidation>
    <dataValidation type="custom" allowBlank="1" showInputMessage="1" prompt="Incorrect Time Format - Remember to input time as hours and minutes with am or pm included: 8:15 am or 3:20 pm._x000a__x000a_Click on &quot;no&quot; or &quot;cancel&quot; to correct..." sqref="E16:E17 E26:E27" xr:uid="{00000000-0002-0000-0300-000004000000}">
      <formula1>AND(GTE(E16,MIN((0),(0.999988425925926))),LTE(E16,MAX((0),(0.999988425925926))))</formula1>
    </dataValidation>
    <dataValidation type="decimal" allowBlank="1" showInputMessage="1" prompt="Please Note: - Minutes should be shown as decimals  (eg. 20 minutes = .33)" sqref="F11:G17 I11:N17 P11:P17 F21:G27 I21:N27 P21:P27" xr:uid="{00000000-0002-0000-0300-000005000000}">
      <formula1>0.01</formula1>
      <formula2>24</formula2>
    </dataValidation>
  </dataValidations>
  <printOptions horizontalCentered="1" verticalCentered="1"/>
  <pageMargins left="0.25" right="0.25" top="0.25" bottom="0.2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00"/>
  <sheetViews>
    <sheetView workbookViewId="0">
      <selection sqref="A1:O1"/>
    </sheetView>
  </sheetViews>
  <sheetFormatPr defaultColWidth="12.5703125" defaultRowHeight="15" customHeight="1"/>
  <cols>
    <col min="1" max="1" width="8.5703125" customWidth="1"/>
    <col min="2" max="4" width="10.7109375" customWidth="1"/>
    <col min="5" max="5" width="2.140625" customWidth="1"/>
    <col min="6" max="7" width="10.7109375" customWidth="1"/>
    <col min="8" max="8" width="9.140625" customWidth="1"/>
    <col min="9" max="9" width="12.140625" customWidth="1"/>
    <col min="10" max="10" width="10.7109375" hidden="1" customWidth="1"/>
    <col min="11" max="13" width="10.7109375" customWidth="1"/>
    <col min="14" max="14" width="7.85546875" customWidth="1"/>
    <col min="15" max="15" width="9.5703125" customWidth="1"/>
    <col min="16" max="16" width="10.7109375" customWidth="1"/>
    <col min="17" max="17" width="9.28515625" customWidth="1"/>
    <col min="18" max="18" width="6.28515625" customWidth="1"/>
    <col min="19" max="26" width="8.5703125" customWidth="1"/>
  </cols>
  <sheetData>
    <row r="1" spans="1:21" ht="27" customHeight="1">
      <c r="A1" s="116" t="str">
        <f>'1'!A1:N1</f>
        <v>BUUSD TIME SHEET 2024 - 2025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1:21" ht="3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1" ht="17.25" customHeight="1">
      <c r="A3" s="2"/>
      <c r="B3" s="1"/>
      <c r="C3" s="2" t="s">
        <v>0</v>
      </c>
      <c r="D3" s="118">
        <f>'1'!D3:H3</f>
        <v>0</v>
      </c>
      <c r="E3" s="119"/>
      <c r="F3" s="119"/>
      <c r="G3" s="119"/>
      <c r="H3" s="120"/>
      <c r="I3" s="3" t="s">
        <v>1</v>
      </c>
      <c r="J3" s="121">
        <f>'1'!J3:M3</f>
        <v>0</v>
      </c>
      <c r="K3" s="117"/>
      <c r="L3" s="117"/>
      <c r="M3" s="117"/>
      <c r="N3" s="117"/>
      <c r="O3" s="1"/>
    </row>
    <row r="4" spans="1:21" ht="3.75" customHeight="1">
      <c r="A4" s="4"/>
      <c r="B4" s="4"/>
      <c r="C4" s="4"/>
      <c r="D4" s="4" t="s">
        <v>2</v>
      </c>
      <c r="E4" s="4"/>
      <c r="F4" s="4"/>
      <c r="G4" s="4"/>
      <c r="H4" s="4"/>
      <c r="I4" s="5"/>
      <c r="J4" s="5"/>
      <c r="K4" s="5"/>
      <c r="L4" s="5"/>
      <c r="M4" s="5"/>
      <c r="N4" s="5"/>
      <c r="O4" s="5"/>
    </row>
    <row r="5" spans="1:21" ht="16.5" customHeight="1">
      <c r="A5" s="4"/>
      <c r="B5" s="122" t="s">
        <v>3</v>
      </c>
      <c r="C5" s="117"/>
      <c r="D5" s="117"/>
      <c r="E5" s="4"/>
      <c r="F5" s="6" t="s">
        <v>4</v>
      </c>
      <c r="G5" s="123">
        <f>'4'!G5:H5+14</f>
        <v>45579</v>
      </c>
      <c r="H5" s="120"/>
      <c r="I5" s="6" t="s">
        <v>57</v>
      </c>
      <c r="J5" s="7"/>
      <c r="K5" s="7"/>
      <c r="L5" s="123">
        <f>G5+13</f>
        <v>45592</v>
      </c>
      <c r="M5" s="120"/>
      <c r="N5" s="7"/>
      <c r="O5" s="5"/>
    </row>
    <row r="6" spans="1:21" ht="6" customHeight="1">
      <c r="A6" s="4"/>
      <c r="B6" s="4"/>
      <c r="C6" s="4"/>
      <c r="D6" s="4"/>
      <c r="E6" s="4"/>
      <c r="F6" s="6"/>
      <c r="G6" s="8"/>
      <c r="H6" s="8"/>
      <c r="I6" s="8"/>
      <c r="J6" s="8"/>
      <c r="K6" s="8"/>
      <c r="L6" s="8"/>
      <c r="M6" s="8"/>
      <c r="N6" s="8"/>
      <c r="O6" s="5"/>
    </row>
    <row r="7" spans="1:21" ht="16.5" customHeight="1">
      <c r="A7" s="157"/>
      <c r="B7" s="117"/>
      <c r="C7" s="117"/>
      <c r="D7" s="158" t="s">
        <v>5</v>
      </c>
      <c r="E7" s="117"/>
      <c r="F7" s="117"/>
      <c r="G7" s="11">
        <f>'1'!G7</f>
        <v>0</v>
      </c>
      <c r="H7" s="124" t="s">
        <v>6</v>
      </c>
      <c r="I7" s="117"/>
      <c r="J7" s="12"/>
      <c r="K7" s="12"/>
      <c r="L7" s="13">
        <f>'1'!K7</f>
        <v>0</v>
      </c>
      <c r="M7" s="12"/>
      <c r="N7" s="12" t="s">
        <v>54</v>
      </c>
      <c r="O7" s="13">
        <f>'1'!N7</f>
        <v>0</v>
      </c>
    </row>
    <row r="8" spans="1:21" ht="16.5" customHeight="1">
      <c r="A8" s="15" t="s">
        <v>8</v>
      </c>
      <c r="B8" s="15"/>
      <c r="C8" s="15"/>
      <c r="D8" s="15"/>
      <c r="E8" s="15"/>
      <c r="F8" s="15"/>
      <c r="G8" s="15"/>
      <c r="H8" s="15"/>
      <c r="I8" s="15"/>
      <c r="J8" s="12"/>
      <c r="K8" s="12"/>
      <c r="L8" s="12"/>
      <c r="M8" s="12"/>
      <c r="N8" s="12"/>
      <c r="O8" s="12"/>
    </row>
    <row r="9" spans="1:21" ht="4.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Q9" s="16"/>
      <c r="R9" s="16"/>
      <c r="S9" s="16"/>
      <c r="T9" s="16"/>
      <c r="U9" s="16"/>
    </row>
    <row r="10" spans="1:21" ht="12.75" customHeight="1">
      <c r="A10" s="17" t="s">
        <v>9</v>
      </c>
      <c r="B10" s="18" t="s">
        <v>10</v>
      </c>
      <c r="C10" s="19" t="s">
        <v>11</v>
      </c>
      <c r="D10" s="19" t="s">
        <v>12</v>
      </c>
      <c r="E10" s="20"/>
      <c r="F10" s="19" t="s">
        <v>13</v>
      </c>
      <c r="G10" s="19" t="s">
        <v>14</v>
      </c>
      <c r="H10" s="19" t="str">
        <f>'1'!H10</f>
        <v>*Lunch</v>
      </c>
      <c r="I10" s="21" t="str">
        <f>'1'!I10</f>
        <v>Lunch/Recess Duty</v>
      </c>
      <c r="J10" s="19" t="s">
        <v>55</v>
      </c>
      <c r="K10" s="19" t="s">
        <v>17</v>
      </c>
      <c r="L10" s="19" t="str">
        <f>'1'!K10</f>
        <v>Inservice</v>
      </c>
      <c r="M10" s="19" t="str">
        <f>'1'!L10</f>
        <v>Sick/Med</v>
      </c>
      <c r="N10" s="19" t="str">
        <f>'1'!M10</f>
        <v>Pers</v>
      </c>
      <c r="O10" s="22" t="s">
        <v>21</v>
      </c>
      <c r="Q10" s="16"/>
      <c r="R10" s="125" t="s">
        <v>22</v>
      </c>
      <c r="S10" s="117"/>
      <c r="T10" s="24">
        <f>'4'!U10 + N29</f>
        <v>0</v>
      </c>
      <c r="U10" s="16"/>
    </row>
    <row r="11" spans="1:21" ht="12.75" customHeight="1">
      <c r="A11" s="25" t="s">
        <v>23</v>
      </c>
      <c r="B11" s="94">
        <f>'4'!B27+1</f>
        <v>45579</v>
      </c>
      <c r="C11" s="27"/>
      <c r="D11" s="27"/>
      <c r="E11" s="28"/>
      <c r="F11" s="29"/>
      <c r="G11" s="29"/>
      <c r="H11" s="29"/>
      <c r="I11" s="29"/>
      <c r="J11" s="30"/>
      <c r="K11" s="30"/>
      <c r="L11" s="30"/>
      <c r="M11" s="30"/>
      <c r="N11" s="30"/>
      <c r="O11" s="34">
        <f t="shared" ref="O11:O17" si="0">SUM(F11:N11)</f>
        <v>0</v>
      </c>
      <c r="Q11" s="16"/>
      <c r="R11" s="23"/>
      <c r="S11" s="23"/>
      <c r="T11" s="16"/>
      <c r="U11" s="16"/>
    </row>
    <row r="12" spans="1:21" ht="12.75" customHeight="1">
      <c r="A12" s="32" t="s">
        <v>24</v>
      </c>
      <c r="B12" s="94">
        <f t="shared" ref="B12:B17" si="1">B11+1</f>
        <v>45580</v>
      </c>
      <c r="C12" s="27"/>
      <c r="D12" s="27"/>
      <c r="E12" s="28"/>
      <c r="F12" s="29"/>
      <c r="G12" s="29"/>
      <c r="H12" s="29"/>
      <c r="I12" s="29"/>
      <c r="J12" s="33"/>
      <c r="K12" s="33"/>
      <c r="L12" s="33"/>
      <c r="M12" s="33"/>
      <c r="N12" s="33"/>
      <c r="O12" s="34">
        <f t="shared" si="0"/>
        <v>0</v>
      </c>
      <c r="Q12" s="16"/>
      <c r="R12" s="23"/>
      <c r="S12" s="23"/>
      <c r="T12" s="16"/>
      <c r="U12" s="16"/>
    </row>
    <row r="13" spans="1:21" ht="12.75" customHeight="1">
      <c r="A13" s="32" t="s">
        <v>25</v>
      </c>
      <c r="B13" s="94">
        <f t="shared" si="1"/>
        <v>45581</v>
      </c>
      <c r="C13" s="27"/>
      <c r="D13" s="27"/>
      <c r="E13" s="28"/>
      <c r="F13" s="29"/>
      <c r="G13" s="29"/>
      <c r="H13" s="29"/>
      <c r="I13" s="29"/>
      <c r="J13" s="33"/>
      <c r="K13" s="33"/>
      <c r="L13" s="33"/>
      <c r="M13" s="33"/>
      <c r="N13" s="33"/>
      <c r="O13" s="34">
        <f t="shared" si="0"/>
        <v>0</v>
      </c>
      <c r="Q13" s="16"/>
      <c r="R13" s="23"/>
      <c r="S13" s="23"/>
      <c r="T13" s="16"/>
      <c r="U13" s="16"/>
    </row>
    <row r="14" spans="1:21" ht="12.75" customHeight="1">
      <c r="A14" s="32" t="s">
        <v>58</v>
      </c>
      <c r="B14" s="94">
        <f t="shared" si="1"/>
        <v>45582</v>
      </c>
      <c r="C14" s="27"/>
      <c r="D14" s="27"/>
      <c r="E14" s="28"/>
      <c r="F14" s="29"/>
      <c r="G14" s="29"/>
      <c r="H14" s="29"/>
      <c r="I14" s="29"/>
      <c r="J14" s="33"/>
      <c r="K14" s="30"/>
      <c r="L14" s="30"/>
      <c r="M14" s="30"/>
      <c r="N14" s="30"/>
      <c r="O14" s="34">
        <f t="shared" si="0"/>
        <v>0</v>
      </c>
      <c r="Q14" s="125" t="s">
        <v>27</v>
      </c>
      <c r="R14" s="117"/>
      <c r="S14" s="117"/>
      <c r="T14" s="24">
        <f>'4'!U14 + O29</f>
        <v>0</v>
      </c>
      <c r="U14" s="16"/>
    </row>
    <row r="15" spans="1:21" ht="12.75" customHeight="1">
      <c r="A15" s="32" t="s">
        <v>28</v>
      </c>
      <c r="B15" s="94">
        <f t="shared" si="1"/>
        <v>45583</v>
      </c>
      <c r="C15" s="27"/>
      <c r="D15" s="27"/>
      <c r="E15" s="28"/>
      <c r="F15" s="29"/>
      <c r="G15" s="29"/>
      <c r="H15" s="29"/>
      <c r="I15" s="29"/>
      <c r="J15" s="33"/>
      <c r="K15" s="33"/>
      <c r="L15" s="33"/>
      <c r="M15" s="33"/>
      <c r="N15" s="33"/>
      <c r="O15" s="34">
        <f t="shared" si="0"/>
        <v>0</v>
      </c>
      <c r="Q15" s="16"/>
      <c r="R15" s="23"/>
      <c r="S15" s="23"/>
      <c r="T15" s="16"/>
      <c r="U15" s="16"/>
    </row>
    <row r="16" spans="1:21" ht="12.75" customHeight="1">
      <c r="A16" s="32" t="s">
        <v>29</v>
      </c>
      <c r="B16" s="94">
        <f t="shared" si="1"/>
        <v>45584</v>
      </c>
      <c r="C16" s="35"/>
      <c r="D16" s="35"/>
      <c r="E16" s="28"/>
      <c r="F16" s="36"/>
      <c r="G16" s="36"/>
      <c r="H16" s="36"/>
      <c r="I16" s="36"/>
      <c r="J16" s="37"/>
      <c r="K16" s="37"/>
      <c r="L16" s="37"/>
      <c r="M16" s="37"/>
      <c r="N16" s="37"/>
      <c r="O16" s="34">
        <f t="shared" si="0"/>
        <v>0</v>
      </c>
      <c r="Q16" s="16"/>
      <c r="R16" s="23"/>
      <c r="S16" s="23"/>
      <c r="T16" s="16"/>
      <c r="U16" s="16"/>
    </row>
    <row r="17" spans="1:21" ht="12.75" customHeight="1">
      <c r="A17" s="32" t="s">
        <v>30</v>
      </c>
      <c r="B17" s="94">
        <f t="shared" si="1"/>
        <v>45585</v>
      </c>
      <c r="C17" s="35"/>
      <c r="D17" s="35"/>
      <c r="E17" s="28"/>
      <c r="F17" s="38"/>
      <c r="G17" s="38"/>
      <c r="H17" s="38"/>
      <c r="I17" s="38"/>
      <c r="J17" s="39"/>
      <c r="K17" s="39"/>
      <c r="L17" s="39"/>
      <c r="M17" s="39"/>
      <c r="N17" s="39"/>
      <c r="O17" s="40">
        <f t="shared" si="0"/>
        <v>0</v>
      </c>
      <c r="Q17" s="16"/>
      <c r="R17" s="23"/>
      <c r="S17" s="23"/>
      <c r="T17" s="16"/>
      <c r="U17" s="16"/>
    </row>
    <row r="18" spans="1:21" ht="12.75" customHeight="1">
      <c r="A18" s="15"/>
      <c r="B18" s="41"/>
      <c r="C18" s="126" t="s">
        <v>31</v>
      </c>
      <c r="D18" s="127"/>
      <c r="E18" s="42"/>
      <c r="F18" s="43">
        <f t="shared" ref="F18:O18" si="2">SUM(F11:F17)</f>
        <v>0</v>
      </c>
      <c r="G18" s="43">
        <f t="shared" si="2"/>
        <v>0</v>
      </c>
      <c r="H18" s="43">
        <f t="shared" si="2"/>
        <v>0</v>
      </c>
      <c r="I18" s="43">
        <f t="shared" si="2"/>
        <v>0</v>
      </c>
      <c r="J18" s="43">
        <f t="shared" si="2"/>
        <v>0</v>
      </c>
      <c r="K18" s="43">
        <f t="shared" si="2"/>
        <v>0</v>
      </c>
      <c r="L18" s="43">
        <f t="shared" si="2"/>
        <v>0</v>
      </c>
      <c r="M18" s="43">
        <f t="shared" si="2"/>
        <v>0</v>
      </c>
      <c r="N18" s="43">
        <f t="shared" si="2"/>
        <v>0</v>
      </c>
      <c r="O18" s="43">
        <f t="shared" si="2"/>
        <v>0</v>
      </c>
      <c r="Q18" s="16"/>
      <c r="R18" s="23"/>
      <c r="S18" s="23"/>
      <c r="T18" s="44"/>
      <c r="U18" s="16"/>
    </row>
    <row r="19" spans="1:21" ht="9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Q19" s="16"/>
      <c r="R19" s="23"/>
      <c r="S19" s="23"/>
      <c r="T19" s="16"/>
      <c r="U19" s="16"/>
    </row>
    <row r="20" spans="1:21" ht="12.75" customHeight="1">
      <c r="A20" s="17" t="s">
        <v>32</v>
      </c>
      <c r="B20" s="18" t="s">
        <v>10</v>
      </c>
      <c r="C20" s="19" t="s">
        <v>11</v>
      </c>
      <c r="D20" s="19" t="s">
        <v>12</v>
      </c>
      <c r="E20" s="20"/>
      <c r="F20" s="19" t="str">
        <f t="shared" ref="F20:I20" si="3">F10</f>
        <v>Reg Ed</v>
      </c>
      <c r="G20" s="19" t="str">
        <f t="shared" si="3"/>
        <v>Spec Ed</v>
      </c>
      <c r="H20" s="19" t="str">
        <f t="shared" si="3"/>
        <v>*Lunch</v>
      </c>
      <c r="I20" s="21" t="str">
        <f t="shared" si="3"/>
        <v>Lunch/Recess Duty</v>
      </c>
      <c r="J20" s="19" t="s">
        <v>55</v>
      </c>
      <c r="K20" s="19" t="s">
        <v>17</v>
      </c>
      <c r="L20" s="19" t="str">
        <f t="shared" ref="L20:O20" si="4">L10</f>
        <v>Inservice</v>
      </c>
      <c r="M20" s="19" t="str">
        <f t="shared" si="4"/>
        <v>Sick/Med</v>
      </c>
      <c r="N20" s="19" t="str">
        <f t="shared" si="4"/>
        <v>Pers</v>
      </c>
      <c r="O20" s="22" t="str">
        <f t="shared" si="4"/>
        <v>TOTAL</v>
      </c>
      <c r="Q20" s="16"/>
      <c r="R20" s="23"/>
      <c r="S20" s="23"/>
      <c r="T20" s="16"/>
      <c r="U20" s="16"/>
    </row>
    <row r="21" spans="1:21" ht="12.75" customHeight="1">
      <c r="A21" s="25" t="s">
        <v>23</v>
      </c>
      <c r="B21" s="94">
        <f t="shared" ref="B21:B27" si="5">B11+7</f>
        <v>45586</v>
      </c>
      <c r="C21" s="27"/>
      <c r="D21" s="27"/>
      <c r="E21" s="28"/>
      <c r="F21" s="29"/>
      <c r="G21" s="29"/>
      <c r="H21" s="29"/>
      <c r="I21" s="29"/>
      <c r="J21" s="30"/>
      <c r="K21" s="30"/>
      <c r="L21" s="30"/>
      <c r="M21" s="30"/>
      <c r="N21" s="30"/>
      <c r="O21" s="34">
        <f t="shared" ref="O21:O27" si="6">SUM(F21:N21)</f>
        <v>0</v>
      </c>
      <c r="Q21" s="16"/>
      <c r="R21" s="23"/>
      <c r="S21" s="23"/>
      <c r="T21" s="16"/>
      <c r="U21" s="16"/>
    </row>
    <row r="22" spans="1:21" ht="12.75" customHeight="1">
      <c r="A22" s="32" t="s">
        <v>24</v>
      </c>
      <c r="B22" s="94">
        <f t="shared" si="5"/>
        <v>45587</v>
      </c>
      <c r="C22" s="27"/>
      <c r="D22" s="27"/>
      <c r="E22" s="28"/>
      <c r="F22" s="29"/>
      <c r="G22" s="29"/>
      <c r="H22" s="29"/>
      <c r="I22" s="29"/>
      <c r="J22" s="33"/>
      <c r="K22" s="33"/>
      <c r="L22" s="33"/>
      <c r="M22" s="33"/>
      <c r="N22" s="33"/>
      <c r="O22" s="34">
        <f t="shared" si="6"/>
        <v>0</v>
      </c>
      <c r="Q22" s="125" t="s">
        <v>33</v>
      </c>
      <c r="R22" s="117"/>
      <c r="S22" s="117"/>
      <c r="T22" s="24" t="e">
        <f>'4'!U22 +#REF!</f>
        <v>#REF!</v>
      </c>
      <c r="U22" s="16"/>
    </row>
    <row r="23" spans="1:21" ht="12.75" customHeight="1">
      <c r="A23" s="32" t="s">
        <v>25</v>
      </c>
      <c r="B23" s="94">
        <f t="shared" si="5"/>
        <v>45588</v>
      </c>
      <c r="C23" s="27"/>
      <c r="D23" s="27"/>
      <c r="E23" s="28"/>
      <c r="F23" s="29"/>
      <c r="G23" s="29"/>
      <c r="H23" s="29"/>
      <c r="I23" s="29"/>
      <c r="J23" s="33"/>
      <c r="K23" s="33"/>
      <c r="L23" s="33"/>
      <c r="M23" s="33"/>
      <c r="N23" s="33"/>
      <c r="O23" s="34">
        <f t="shared" si="6"/>
        <v>0</v>
      </c>
      <c r="Q23" s="16"/>
      <c r="R23" s="16"/>
      <c r="S23" s="16"/>
      <c r="T23" s="16"/>
      <c r="U23" s="16"/>
    </row>
    <row r="24" spans="1:21" ht="12.75" customHeight="1">
      <c r="A24" s="32" t="s">
        <v>58</v>
      </c>
      <c r="B24" s="94">
        <f t="shared" si="5"/>
        <v>45589</v>
      </c>
      <c r="C24" s="27"/>
      <c r="D24" s="27"/>
      <c r="E24" s="28"/>
      <c r="F24" s="29"/>
      <c r="G24" s="29"/>
      <c r="H24" s="29"/>
      <c r="I24" s="29"/>
      <c r="J24" s="33"/>
      <c r="K24" s="30"/>
      <c r="L24" s="30"/>
      <c r="M24" s="30"/>
      <c r="N24" s="30"/>
      <c r="O24" s="34">
        <f t="shared" si="6"/>
        <v>0</v>
      </c>
      <c r="Q24" s="16"/>
      <c r="R24" s="16"/>
      <c r="S24" s="16"/>
      <c r="T24" s="16"/>
      <c r="U24" s="16"/>
    </row>
    <row r="25" spans="1:21" ht="12.75" customHeight="1">
      <c r="A25" s="32" t="s">
        <v>28</v>
      </c>
      <c r="B25" s="94">
        <f t="shared" si="5"/>
        <v>45590</v>
      </c>
      <c r="C25" s="27"/>
      <c r="D25" s="27"/>
      <c r="E25" s="28"/>
      <c r="F25" s="29"/>
      <c r="G25" s="29"/>
      <c r="H25" s="29"/>
      <c r="I25" s="29"/>
      <c r="J25" s="33"/>
      <c r="K25" s="30"/>
      <c r="L25" s="29"/>
      <c r="M25" s="33"/>
      <c r="N25" s="33"/>
      <c r="O25" s="34">
        <f t="shared" si="6"/>
        <v>0</v>
      </c>
      <c r="Q25" s="16"/>
      <c r="R25" s="16"/>
      <c r="S25" s="16"/>
      <c r="T25" s="16"/>
      <c r="U25" s="16"/>
    </row>
    <row r="26" spans="1:21" ht="12.75" customHeight="1">
      <c r="A26" s="32" t="s">
        <v>29</v>
      </c>
      <c r="B26" s="94">
        <f t="shared" si="5"/>
        <v>45591</v>
      </c>
      <c r="C26" s="35"/>
      <c r="D26" s="35"/>
      <c r="E26" s="28"/>
      <c r="F26" s="36"/>
      <c r="G26" s="36"/>
      <c r="H26" s="36"/>
      <c r="I26" s="36"/>
      <c r="J26" s="37"/>
      <c r="K26" s="37"/>
      <c r="L26" s="37"/>
      <c r="M26" s="36"/>
      <c r="N26" s="37"/>
      <c r="O26" s="34">
        <f t="shared" si="6"/>
        <v>0</v>
      </c>
      <c r="Q26" s="16"/>
      <c r="R26" s="125" t="s">
        <v>34</v>
      </c>
      <c r="S26" s="117"/>
      <c r="T26" s="117"/>
      <c r="U26" s="24">
        <f>'4'!V26 + Q29</f>
        <v>0</v>
      </c>
    </row>
    <row r="27" spans="1:21" ht="12.75" customHeight="1">
      <c r="A27" s="32" t="s">
        <v>30</v>
      </c>
      <c r="B27" s="94">
        <f t="shared" si="5"/>
        <v>45592</v>
      </c>
      <c r="C27" s="35"/>
      <c r="D27" s="35"/>
      <c r="E27" s="28"/>
      <c r="F27" s="38"/>
      <c r="G27" s="38"/>
      <c r="H27" s="38"/>
      <c r="I27" s="38"/>
      <c r="J27" s="39"/>
      <c r="K27" s="39"/>
      <c r="L27" s="39"/>
      <c r="M27" s="39"/>
      <c r="N27" s="39"/>
      <c r="O27" s="40">
        <f t="shared" si="6"/>
        <v>0</v>
      </c>
      <c r="Q27" s="16"/>
      <c r="R27" s="16"/>
      <c r="S27" s="16"/>
      <c r="T27" s="16"/>
      <c r="U27" s="16"/>
    </row>
    <row r="28" spans="1:21" ht="15" customHeight="1">
      <c r="A28" s="16"/>
      <c r="B28" s="16"/>
      <c r="C28" s="133" t="s">
        <v>35</v>
      </c>
      <c r="D28" s="134"/>
      <c r="E28" s="42"/>
      <c r="F28" s="46">
        <f t="shared" ref="F28:O28" si="7">SUM(F21:F27)</f>
        <v>0</v>
      </c>
      <c r="G28" s="46">
        <f t="shared" si="7"/>
        <v>0</v>
      </c>
      <c r="H28" s="46">
        <f t="shared" si="7"/>
        <v>0</v>
      </c>
      <c r="I28" s="46">
        <f t="shared" si="7"/>
        <v>0</v>
      </c>
      <c r="J28" s="46">
        <f t="shared" si="7"/>
        <v>0</v>
      </c>
      <c r="K28" s="46">
        <f t="shared" si="7"/>
        <v>0</v>
      </c>
      <c r="L28" s="46">
        <f t="shared" si="7"/>
        <v>0</v>
      </c>
      <c r="M28" s="46">
        <f t="shared" si="7"/>
        <v>0</v>
      </c>
      <c r="N28" s="46">
        <f t="shared" si="7"/>
        <v>0</v>
      </c>
      <c r="O28" s="43">
        <f t="shared" si="7"/>
        <v>0</v>
      </c>
      <c r="Q28" s="44" t="s">
        <v>36</v>
      </c>
      <c r="R28" s="16"/>
      <c r="S28" s="47"/>
      <c r="T28" s="48"/>
      <c r="U28" s="16"/>
    </row>
    <row r="29" spans="1:21" ht="15.75" customHeight="1">
      <c r="A29" s="16"/>
      <c r="B29" s="16"/>
      <c r="C29" s="135" t="s">
        <v>37</v>
      </c>
      <c r="D29" s="136"/>
      <c r="E29" s="49"/>
      <c r="F29" s="50">
        <f t="shared" ref="F29:O29" si="8">F18+F28</f>
        <v>0</v>
      </c>
      <c r="G29" s="50">
        <f t="shared" si="8"/>
        <v>0</v>
      </c>
      <c r="H29" s="50">
        <f t="shared" si="8"/>
        <v>0</v>
      </c>
      <c r="I29" s="50">
        <f t="shared" si="8"/>
        <v>0</v>
      </c>
      <c r="J29" s="50">
        <f t="shared" si="8"/>
        <v>0</v>
      </c>
      <c r="K29" s="50">
        <f t="shared" si="8"/>
        <v>0</v>
      </c>
      <c r="L29" s="50">
        <f t="shared" si="8"/>
        <v>0</v>
      </c>
      <c r="M29" s="50">
        <f t="shared" si="8"/>
        <v>0</v>
      </c>
      <c r="N29" s="50">
        <f t="shared" si="8"/>
        <v>0</v>
      </c>
      <c r="O29" s="51">
        <f t="shared" si="8"/>
        <v>0</v>
      </c>
      <c r="Q29" s="24">
        <f>O29-L7</f>
        <v>0</v>
      </c>
      <c r="R29" s="16"/>
      <c r="S29" s="47"/>
      <c r="T29" s="48"/>
      <c r="U29" s="16"/>
    </row>
    <row r="30" spans="1:21" ht="11.25" customHeight="1">
      <c r="A30" s="16"/>
      <c r="B30" s="16"/>
      <c r="C30" s="52"/>
      <c r="D30" s="52"/>
      <c r="E30" s="52"/>
      <c r="F30" s="52"/>
      <c r="G30" s="52"/>
      <c r="H30" s="52"/>
      <c r="I30" s="52"/>
      <c r="J30" s="16"/>
      <c r="K30" s="16"/>
      <c r="L30" s="16"/>
      <c r="M30" s="16"/>
      <c r="N30" s="16"/>
      <c r="O30" s="16"/>
    </row>
    <row r="31" spans="1:21" ht="21.75" customHeight="1">
      <c r="A31" s="137"/>
      <c r="B31" s="129"/>
      <c r="C31" s="129"/>
      <c r="D31" s="129"/>
      <c r="E31" s="48"/>
      <c r="F31" s="138"/>
      <c r="G31" s="129"/>
      <c r="H31" s="48"/>
      <c r="I31" s="16"/>
      <c r="J31" s="16"/>
      <c r="K31" s="16"/>
      <c r="L31" s="16"/>
      <c r="M31" s="16"/>
      <c r="N31" s="53" t="s">
        <v>38</v>
      </c>
      <c r="O31" s="54">
        <f>Q29</f>
        <v>0</v>
      </c>
    </row>
    <row r="32" spans="1:21" ht="12.75" customHeight="1">
      <c r="A32" s="160" t="s">
        <v>39</v>
      </c>
      <c r="B32" s="117"/>
      <c r="C32" s="117"/>
      <c r="D32" s="117"/>
      <c r="E32" s="55"/>
      <c r="F32" s="160" t="s">
        <v>40</v>
      </c>
      <c r="G32" s="117"/>
      <c r="H32" s="55"/>
      <c r="I32" s="128" t="s">
        <v>41</v>
      </c>
      <c r="J32" s="129"/>
      <c r="K32" s="129"/>
      <c r="L32" s="129"/>
      <c r="M32" s="129"/>
      <c r="N32" s="129"/>
      <c r="O32" s="129"/>
    </row>
    <row r="33" spans="1:15" ht="18.75" customHeight="1">
      <c r="A33" s="55"/>
      <c r="B33" s="55"/>
      <c r="C33" s="55"/>
      <c r="D33" s="55"/>
      <c r="E33" s="55"/>
      <c r="F33" s="55"/>
      <c r="G33" s="55"/>
      <c r="H33" s="55"/>
      <c r="I33" s="130"/>
      <c r="J33" s="119"/>
      <c r="K33" s="119"/>
      <c r="L33" s="119"/>
      <c r="M33" s="119"/>
      <c r="N33" s="119"/>
      <c r="O33" s="120"/>
    </row>
    <row r="34" spans="1:15" ht="14.25" customHeight="1">
      <c r="A34" s="55"/>
      <c r="B34" s="56"/>
      <c r="C34" s="139" t="s">
        <v>42</v>
      </c>
      <c r="D34" s="140"/>
      <c r="E34" s="57"/>
      <c r="F34" s="58"/>
      <c r="G34" s="55"/>
      <c r="H34" s="55"/>
      <c r="I34" s="16"/>
      <c r="J34" s="161"/>
      <c r="K34" s="117"/>
      <c r="L34" s="117"/>
      <c r="M34" s="117"/>
      <c r="N34" s="117"/>
      <c r="O34" s="59"/>
    </row>
    <row r="35" spans="1:15" ht="5.25" customHeight="1">
      <c r="A35" s="55"/>
      <c r="B35" s="60"/>
      <c r="C35" s="61"/>
      <c r="D35" s="61"/>
      <c r="E35" s="62"/>
      <c r="F35" s="63"/>
      <c r="G35" s="55"/>
      <c r="H35" s="55"/>
      <c r="I35" s="64"/>
      <c r="J35" s="65"/>
      <c r="K35" s="65"/>
      <c r="L35" s="65"/>
      <c r="M35" s="65"/>
      <c r="N35" s="65"/>
      <c r="O35" s="66"/>
    </row>
    <row r="36" spans="1:15" ht="12" customHeight="1">
      <c r="A36" s="67"/>
      <c r="B36" s="68"/>
      <c r="C36" s="141" t="str">
        <f>'1'!C36:D36</f>
        <v>Administrator</v>
      </c>
      <c r="D36" s="159"/>
      <c r="E36" s="104">
        <f>'1'!E53</f>
        <v>0</v>
      </c>
      <c r="F36" s="70"/>
      <c r="G36" s="16"/>
      <c r="H36" s="16"/>
      <c r="I36" s="71" t="s">
        <v>44</v>
      </c>
      <c r="J36" s="72"/>
      <c r="K36" s="72"/>
      <c r="L36" s="72"/>
      <c r="M36" s="72"/>
      <c r="N36" s="72"/>
      <c r="O36" s="73"/>
    </row>
    <row r="37" spans="1:15" ht="3.75" customHeight="1">
      <c r="A37" s="67"/>
      <c r="B37" s="68"/>
      <c r="C37" s="74"/>
      <c r="D37" s="74"/>
      <c r="E37" s="75"/>
      <c r="F37" s="70"/>
      <c r="G37" s="16"/>
      <c r="H37" s="16"/>
      <c r="I37" s="76"/>
      <c r="J37" s="72"/>
      <c r="K37" s="72"/>
      <c r="L37" s="72"/>
      <c r="M37" s="72"/>
      <c r="N37" s="72"/>
      <c r="O37" s="73"/>
    </row>
    <row r="38" spans="1:15" ht="12" customHeight="1">
      <c r="A38" s="77"/>
      <c r="B38" s="68"/>
      <c r="C38" s="141" t="s">
        <v>59</v>
      </c>
      <c r="D38" s="159"/>
      <c r="E38" s="104">
        <f>'1'!E54</f>
        <v>0</v>
      </c>
      <c r="F38" s="70"/>
      <c r="G38" s="16"/>
      <c r="H38" s="16"/>
      <c r="I38" s="145" t="s">
        <v>46</v>
      </c>
      <c r="J38" s="117"/>
      <c r="K38" s="117"/>
      <c r="L38" s="117"/>
      <c r="M38" s="117"/>
      <c r="N38" s="117"/>
      <c r="O38" s="146"/>
    </row>
    <row r="39" spans="1:15" ht="3.75" customHeight="1">
      <c r="A39" s="77"/>
      <c r="B39" s="68"/>
      <c r="C39" s="74"/>
      <c r="D39" s="74"/>
      <c r="E39" s="75"/>
      <c r="F39" s="70"/>
      <c r="G39" s="16"/>
      <c r="H39" s="16"/>
      <c r="I39" s="78"/>
      <c r="J39" s="79"/>
      <c r="K39" s="79"/>
      <c r="L39" s="79"/>
      <c r="M39" s="79"/>
      <c r="N39" s="79"/>
      <c r="O39" s="80"/>
    </row>
    <row r="40" spans="1:15" ht="11.25" customHeight="1">
      <c r="A40" s="77"/>
      <c r="B40" s="68"/>
      <c r="C40" s="141" t="str">
        <f>'1'!C40:D40</f>
        <v>Clerical</v>
      </c>
      <c r="D40" s="159"/>
      <c r="E40" s="104">
        <f>'1'!E55</f>
        <v>0</v>
      </c>
      <c r="F40" s="70"/>
      <c r="G40" s="16"/>
      <c r="H40" s="16"/>
      <c r="I40" s="147" t="s">
        <v>48</v>
      </c>
      <c r="J40" s="117"/>
      <c r="K40" s="117"/>
      <c r="L40" s="117"/>
      <c r="M40" s="117"/>
      <c r="N40" s="117"/>
      <c r="O40" s="146"/>
    </row>
    <row r="41" spans="1:15" ht="3.75" customHeight="1">
      <c r="A41" s="77"/>
      <c r="B41" s="68"/>
      <c r="C41" s="74"/>
      <c r="D41" s="74"/>
      <c r="E41" s="75"/>
      <c r="F41" s="70"/>
      <c r="G41" s="16"/>
      <c r="H41" s="16"/>
      <c r="I41" s="81"/>
      <c r="J41" s="82"/>
      <c r="K41" s="82"/>
      <c r="L41" s="82"/>
      <c r="M41" s="82"/>
      <c r="N41" s="82"/>
      <c r="O41" s="83"/>
    </row>
    <row r="42" spans="1:15" ht="12" customHeight="1">
      <c r="A42" s="77"/>
      <c r="B42" s="68"/>
      <c r="C42" s="141" t="str">
        <f>'1'!C42:D42</f>
        <v>Behavior Int.</v>
      </c>
      <c r="D42" s="159"/>
      <c r="E42" s="104">
        <f>'1'!E56</f>
        <v>0</v>
      </c>
      <c r="F42" s="70"/>
      <c r="G42" s="16"/>
      <c r="H42" s="16"/>
      <c r="I42" s="145" t="s">
        <v>46</v>
      </c>
      <c r="J42" s="117"/>
      <c r="K42" s="117"/>
      <c r="L42" s="117"/>
      <c r="M42" s="117"/>
      <c r="N42" s="117"/>
      <c r="O42" s="146"/>
    </row>
    <row r="43" spans="1:15" ht="3.75" customHeight="1">
      <c r="A43" s="77"/>
      <c r="B43" s="68"/>
      <c r="C43" s="74"/>
      <c r="D43" s="74"/>
      <c r="E43" s="75"/>
      <c r="F43" s="70"/>
      <c r="G43" s="16"/>
      <c r="H43" s="16"/>
      <c r="I43" s="78"/>
      <c r="J43" s="79"/>
      <c r="K43" s="79"/>
      <c r="L43" s="79"/>
      <c r="M43" s="79"/>
      <c r="N43" s="79"/>
      <c r="O43" s="80"/>
    </row>
    <row r="44" spans="1:15" ht="12" customHeight="1">
      <c r="A44" s="77"/>
      <c r="B44" s="84" t="s">
        <v>56</v>
      </c>
      <c r="C44" s="149" t="str">
        <f>'1'!D57</f>
        <v xml:space="preserve">Other Non-Contracted </v>
      </c>
      <c r="D44" s="150"/>
      <c r="E44" s="104">
        <f>'1'!E44</f>
        <v>0</v>
      </c>
      <c r="F44" s="70"/>
      <c r="G44" s="16"/>
      <c r="H44" s="16"/>
      <c r="I44" s="152" t="s">
        <v>51</v>
      </c>
      <c r="J44" s="117"/>
      <c r="K44" s="117"/>
      <c r="L44" s="117"/>
      <c r="M44" s="117"/>
      <c r="N44" s="117"/>
      <c r="O44" s="146"/>
    </row>
    <row r="45" spans="1:15" ht="16.5" customHeight="1">
      <c r="A45" s="77"/>
      <c r="B45" s="85"/>
      <c r="C45" s="86"/>
      <c r="D45" s="87"/>
      <c r="E45" s="87"/>
      <c r="F45" s="88"/>
      <c r="G45" s="16"/>
      <c r="H45" s="16"/>
      <c r="I45" s="145" t="s">
        <v>52</v>
      </c>
      <c r="J45" s="117"/>
      <c r="K45" s="117"/>
      <c r="L45" s="117"/>
      <c r="M45" s="117"/>
      <c r="N45" s="117"/>
      <c r="O45" s="146"/>
    </row>
    <row r="46" spans="1:15" ht="15.75" customHeight="1">
      <c r="A46" s="77"/>
      <c r="B46" s="72"/>
      <c r="C46" s="16"/>
      <c r="D46" s="16"/>
      <c r="E46" s="16"/>
      <c r="F46" s="16"/>
      <c r="G46" s="16"/>
      <c r="H46" s="16"/>
      <c r="I46" s="153" t="s">
        <v>53</v>
      </c>
      <c r="J46" s="154"/>
      <c r="K46" s="154"/>
      <c r="L46" s="154"/>
      <c r="M46" s="154"/>
      <c r="N46" s="154"/>
      <c r="O46" s="155"/>
    </row>
    <row r="47" spans="1:15" ht="11.25" customHeight="1"/>
    <row r="48" spans="1:15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5">
    <mergeCell ref="I46:O46"/>
    <mergeCell ref="C28:D28"/>
    <mergeCell ref="C29:D29"/>
    <mergeCell ref="A31:D31"/>
    <mergeCell ref="F31:G31"/>
    <mergeCell ref="F32:G32"/>
    <mergeCell ref="I32:O32"/>
    <mergeCell ref="I33:O33"/>
    <mergeCell ref="I38:O38"/>
    <mergeCell ref="I40:O40"/>
    <mergeCell ref="I42:O42"/>
    <mergeCell ref="I44:O44"/>
    <mergeCell ref="I45:O45"/>
    <mergeCell ref="C36:D36"/>
    <mergeCell ref="C38:D38"/>
    <mergeCell ref="C40:D40"/>
    <mergeCell ref="C42:D42"/>
    <mergeCell ref="C44:D44"/>
    <mergeCell ref="C18:D18"/>
    <mergeCell ref="Q22:S22"/>
    <mergeCell ref="R26:T26"/>
    <mergeCell ref="A32:D32"/>
    <mergeCell ref="C34:D34"/>
    <mergeCell ref="J34:N34"/>
    <mergeCell ref="A7:C7"/>
    <mergeCell ref="D7:F7"/>
    <mergeCell ref="H7:I7"/>
    <mergeCell ref="R10:S10"/>
    <mergeCell ref="Q14:S14"/>
    <mergeCell ref="A1:O1"/>
    <mergeCell ref="D3:H3"/>
    <mergeCell ref="J3:N3"/>
    <mergeCell ref="B5:D5"/>
    <mergeCell ref="G5:H5"/>
    <mergeCell ref="L5:M5"/>
  </mergeCells>
  <conditionalFormatting sqref="E36 E38 E40 E42 E44">
    <cfRule type="cellIs" dxfId="305" priority="1" stopIfTrue="1" operator="notEqual">
      <formula>"X"</formula>
    </cfRule>
  </conditionalFormatting>
  <conditionalFormatting sqref="C44:D44">
    <cfRule type="cellIs" dxfId="304" priority="2" stopIfTrue="1" operator="equal">
      <formula>0</formula>
    </cfRule>
  </conditionalFormatting>
  <conditionalFormatting sqref="O31">
    <cfRule type="cellIs" dxfId="303" priority="3" stopIfTrue="1" operator="lessThanOrEqual">
      <formula>0</formula>
    </cfRule>
  </conditionalFormatting>
  <conditionalFormatting sqref="O31">
    <cfRule type="cellIs" dxfId="302" priority="4" stopIfTrue="1" operator="greaterThan">
      <formula>0</formula>
    </cfRule>
  </conditionalFormatting>
  <conditionalFormatting sqref="H11:H17 H21:H27">
    <cfRule type="cellIs" dxfId="301" priority="5" stopIfTrue="1" operator="lessThanOrEqual">
      <formula>0</formula>
    </cfRule>
  </conditionalFormatting>
  <conditionalFormatting sqref="H11:H17 H21:H27">
    <cfRule type="cellIs" dxfId="300" priority="6" stopIfTrue="1" operator="greaterThan">
      <formula>0</formula>
    </cfRule>
  </conditionalFormatting>
  <conditionalFormatting sqref="D3:H3">
    <cfRule type="cellIs" dxfId="299" priority="7" stopIfTrue="1" operator="lessThanOrEqual">
      <formula>0</formula>
    </cfRule>
  </conditionalFormatting>
  <conditionalFormatting sqref="D3:H3">
    <cfRule type="cellIs" dxfId="298" priority="8" stopIfTrue="1" operator="greaterThan">
      <formula>0</formula>
    </cfRule>
  </conditionalFormatting>
  <conditionalFormatting sqref="I3">
    <cfRule type="cellIs" dxfId="297" priority="9" stopIfTrue="1" operator="greaterThan">
      <formula>0</formula>
    </cfRule>
  </conditionalFormatting>
  <conditionalFormatting sqref="J3:N3">
    <cfRule type="cellIs" dxfId="296" priority="10" stopIfTrue="1" operator="lessThanOrEqual">
      <formula>0</formula>
    </cfRule>
  </conditionalFormatting>
  <conditionalFormatting sqref="J3:N3">
    <cfRule type="cellIs" dxfId="295" priority="11" stopIfTrue="1" operator="greaterThan">
      <formula>0</formula>
    </cfRule>
  </conditionalFormatting>
  <conditionalFormatting sqref="O11:O18 O21:O29">
    <cfRule type="cellIs" dxfId="294" priority="12" stopIfTrue="1" operator="lessThanOrEqual">
      <formula>0</formula>
    </cfRule>
  </conditionalFormatting>
  <conditionalFormatting sqref="F18:N18 F28:N29">
    <cfRule type="cellIs" dxfId="293" priority="13" stopIfTrue="1" operator="equal">
      <formula>0</formula>
    </cfRule>
  </conditionalFormatting>
  <conditionalFormatting sqref="G7 L7">
    <cfRule type="cellIs" dxfId="292" priority="14" stopIfTrue="1" operator="lessThanOrEqual">
      <formula>0</formula>
    </cfRule>
  </conditionalFormatting>
  <conditionalFormatting sqref="G7 L7">
    <cfRule type="cellIs" dxfId="291" priority="15" stopIfTrue="1" operator="greaterThan">
      <formula>0</formula>
    </cfRule>
  </conditionalFormatting>
  <conditionalFormatting sqref="O7">
    <cfRule type="cellIs" dxfId="290" priority="16" stopIfTrue="1" operator="lessThanOrEqual">
      <formula>0</formula>
    </cfRule>
  </conditionalFormatting>
  <conditionalFormatting sqref="O7">
    <cfRule type="cellIs" dxfId="289" priority="17" stopIfTrue="1" operator="greaterThan">
      <formula>0</formula>
    </cfRule>
  </conditionalFormatting>
  <dataValidations count="6">
    <dataValidation type="date" allowBlank="1" showInputMessage="1" prompt="Insert Date - For example: 4/3/05 or 4/3/2005 or  May 4, 2005" sqref="G6:I6" xr:uid="{00000000-0002-0000-0400-000000000000}">
      <formula1>39629</formula1>
      <formula2>40008</formula2>
    </dataValidation>
    <dataValidation type="decimal" allowBlank="1" showInputMessage="1" prompt="ATTENTION! - Use this column ONLY for the time you WORKED during lunch..._x000a_" sqref="H11:H17 H21:H27" xr:uid="{00000000-0002-0000-0400-000001000000}">
      <formula1>0.01</formula1>
      <formula2>24</formula2>
    </dataValidation>
    <dataValidation type="custom" allowBlank="1" showInputMessage="1" prompt="Please remember to insert am or pm  (AM/PM) as required.  For example, 8:00 am not 8 or 3:30 PM not 3:30." sqref="E11:E15 E21:E25" xr:uid="{00000000-0002-0000-0400-000002000000}">
      <formula1>AND(GTE(E11,MIN((0),(0.999988425925926))),LTE(E11,MAX((0),(0.999988425925926))))</formula1>
    </dataValidation>
    <dataValidation type="date" allowBlank="1" showInputMessage="1" prompt="Insert Date - For example: 4/3/05 or 4/3/2005 or  May 4, 2005" sqref="G5" xr:uid="{00000000-0002-0000-0400-000003000000}">
      <formula1>41080</formula1>
      <formula2>41469</formula2>
    </dataValidation>
    <dataValidation type="custom" allowBlank="1" showInputMessage="1" prompt="Incorrect Time Format - Remember to input time as hours and minutes with am or pm included: 8:15 am or 3:20 pm._x000a__x000a_Click on &quot;no&quot; or &quot;cancel&quot; to correct..." sqref="E16:E17 E26:E27" xr:uid="{00000000-0002-0000-0400-000004000000}">
      <formula1>AND(GTE(E16,MIN((0),(0.999988425925926))),LTE(E16,MAX((0),(0.999988425925926))))</formula1>
    </dataValidation>
    <dataValidation type="decimal" allowBlank="1" showInputMessage="1" prompt="Please Note: - Minutes should be shown as decimals  (eg. 20 minutes = .33)" sqref="F11:G17 I11:N17 F21:G27 I21:N27" xr:uid="{00000000-0002-0000-0400-000005000000}">
      <formula1>0.01</formula1>
      <formula2>24</formula2>
    </dataValidation>
  </dataValidations>
  <printOptions horizontalCentered="1" verticalCentered="1"/>
  <pageMargins left="0.25" right="0.25" top="0.25" bottom="0.2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000"/>
  <sheetViews>
    <sheetView workbookViewId="0">
      <selection sqref="A1:O1"/>
    </sheetView>
  </sheetViews>
  <sheetFormatPr defaultColWidth="12.5703125" defaultRowHeight="15" customHeight="1"/>
  <cols>
    <col min="1" max="1" width="8.5703125" customWidth="1"/>
    <col min="2" max="4" width="10.7109375" customWidth="1"/>
    <col min="5" max="5" width="2.140625" customWidth="1"/>
    <col min="6" max="7" width="10.7109375" customWidth="1"/>
    <col min="8" max="8" width="9.28515625" customWidth="1"/>
    <col min="9" max="9" width="13.140625" customWidth="1"/>
    <col min="10" max="10" width="10.7109375" hidden="1" customWidth="1"/>
    <col min="11" max="13" width="10.7109375" customWidth="1"/>
    <col min="14" max="14" width="7" customWidth="1"/>
    <col min="15" max="15" width="9.7109375" customWidth="1"/>
    <col min="16" max="16" width="10.7109375" customWidth="1"/>
    <col min="17" max="17" width="9.28515625" customWidth="1"/>
    <col min="18" max="18" width="6.28515625" customWidth="1"/>
    <col min="19" max="26" width="8.5703125" customWidth="1"/>
  </cols>
  <sheetData>
    <row r="1" spans="1:21" ht="27.75" customHeight="1">
      <c r="A1" s="116" t="str">
        <f>'1'!A1:N1</f>
        <v>BUUSD TIME SHEET 2024 - 2025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1:21" ht="3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1" ht="17.25" customHeight="1">
      <c r="A3" s="2"/>
      <c r="B3" s="1"/>
      <c r="C3" s="2" t="s">
        <v>0</v>
      </c>
      <c r="D3" s="118">
        <f>'1'!D3:H3</f>
        <v>0</v>
      </c>
      <c r="E3" s="119"/>
      <c r="F3" s="119"/>
      <c r="G3" s="119"/>
      <c r="H3" s="120"/>
      <c r="I3" s="3" t="s">
        <v>1</v>
      </c>
      <c r="J3" s="121">
        <f>'1'!J3:M3</f>
        <v>0</v>
      </c>
      <c r="K3" s="117"/>
      <c r="L3" s="117"/>
      <c r="M3" s="117"/>
      <c r="N3" s="117"/>
      <c r="O3" s="1"/>
    </row>
    <row r="4" spans="1:21" ht="3.75" customHeight="1">
      <c r="A4" s="4"/>
      <c r="B4" s="4"/>
      <c r="C4" s="4"/>
      <c r="D4" s="4" t="s">
        <v>2</v>
      </c>
      <c r="E4" s="4"/>
      <c r="F4" s="4"/>
      <c r="G4" s="4"/>
      <c r="H4" s="4"/>
      <c r="I4" s="5"/>
      <c r="J4" s="5"/>
      <c r="K4" s="5"/>
      <c r="L4" s="5"/>
      <c r="M4" s="5"/>
      <c r="N4" s="5"/>
      <c r="O4" s="5"/>
    </row>
    <row r="5" spans="1:21" ht="16.5" customHeight="1">
      <c r="A5" s="4"/>
      <c r="B5" s="122" t="s">
        <v>3</v>
      </c>
      <c r="C5" s="117"/>
      <c r="D5" s="117"/>
      <c r="E5" s="4"/>
      <c r="F5" s="6" t="s">
        <v>4</v>
      </c>
      <c r="G5" s="123">
        <f>'5'!G5:H5+14</f>
        <v>45593</v>
      </c>
      <c r="H5" s="120"/>
      <c r="I5" s="6" t="s">
        <v>57</v>
      </c>
      <c r="J5" s="7"/>
      <c r="K5" s="7"/>
      <c r="L5" s="123">
        <f>G5+13</f>
        <v>45606</v>
      </c>
      <c r="M5" s="120"/>
      <c r="N5" s="7"/>
      <c r="O5" s="5"/>
    </row>
    <row r="6" spans="1:21" ht="6" customHeight="1">
      <c r="A6" s="4"/>
      <c r="B6" s="4"/>
      <c r="C6" s="4"/>
      <c r="D6" s="4"/>
      <c r="E6" s="4"/>
      <c r="F6" s="6"/>
      <c r="G6" s="8"/>
      <c r="H6" s="8"/>
      <c r="I6" s="8"/>
      <c r="J6" s="8"/>
      <c r="K6" s="8"/>
      <c r="L6" s="8"/>
      <c r="M6" s="8"/>
      <c r="N6" s="8"/>
      <c r="O6" s="5"/>
    </row>
    <row r="7" spans="1:21" ht="16.5" customHeight="1">
      <c r="A7" s="157"/>
      <c r="B7" s="117"/>
      <c r="C7" s="117"/>
      <c r="D7" s="158" t="s">
        <v>5</v>
      </c>
      <c r="E7" s="117"/>
      <c r="F7" s="117"/>
      <c r="G7" s="11">
        <f>'1'!G7</f>
        <v>0</v>
      </c>
      <c r="H7" s="124" t="s">
        <v>6</v>
      </c>
      <c r="I7" s="117"/>
      <c r="J7" s="12"/>
      <c r="K7" s="12"/>
      <c r="L7" s="13">
        <f>'1'!K7</f>
        <v>0</v>
      </c>
      <c r="M7" s="12"/>
      <c r="N7" s="12" t="s">
        <v>54</v>
      </c>
      <c r="O7" s="13">
        <f>'1'!N7</f>
        <v>0</v>
      </c>
    </row>
    <row r="8" spans="1:21" ht="15" customHeight="1">
      <c r="A8" s="15" t="s">
        <v>8</v>
      </c>
      <c r="B8" s="15"/>
      <c r="C8" s="15"/>
      <c r="D8" s="15"/>
      <c r="E8" s="15"/>
      <c r="F8" s="15"/>
      <c r="G8" s="15"/>
      <c r="H8" s="15"/>
      <c r="I8" s="15"/>
      <c r="J8" s="12"/>
      <c r="K8" s="12"/>
      <c r="L8" s="12"/>
      <c r="M8" s="12"/>
      <c r="N8" s="12"/>
      <c r="O8" s="12"/>
    </row>
    <row r="9" spans="1:21" ht="4.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Q9" s="16"/>
      <c r="R9" s="16"/>
      <c r="S9" s="16"/>
      <c r="T9" s="16"/>
      <c r="U9" s="16"/>
    </row>
    <row r="10" spans="1:21" ht="12.75" customHeight="1">
      <c r="A10" s="17" t="s">
        <v>9</v>
      </c>
      <c r="B10" s="18" t="s">
        <v>10</v>
      </c>
      <c r="C10" s="19" t="s">
        <v>11</v>
      </c>
      <c r="D10" s="19" t="s">
        <v>12</v>
      </c>
      <c r="E10" s="20"/>
      <c r="F10" s="19" t="s">
        <v>13</v>
      </c>
      <c r="G10" s="19" t="s">
        <v>14</v>
      </c>
      <c r="H10" s="19" t="str">
        <f>'1'!H10</f>
        <v>*Lunch</v>
      </c>
      <c r="I10" s="21" t="str">
        <f>'1'!I10</f>
        <v>Lunch/Recess Duty</v>
      </c>
      <c r="J10" s="19" t="s">
        <v>55</v>
      </c>
      <c r="K10" s="19" t="s">
        <v>17</v>
      </c>
      <c r="L10" s="19" t="str">
        <f>'1'!K10</f>
        <v>Inservice</v>
      </c>
      <c r="M10" s="19" t="str">
        <f>'1'!L10</f>
        <v>Sick/Med</v>
      </c>
      <c r="N10" s="19" t="str">
        <f>'1'!M10</f>
        <v>Pers</v>
      </c>
      <c r="O10" s="22" t="s">
        <v>21</v>
      </c>
      <c r="Q10" s="16"/>
      <c r="R10" s="125" t="s">
        <v>22</v>
      </c>
      <c r="S10" s="117"/>
      <c r="T10" s="24">
        <f>'5'!T10 + N29</f>
        <v>0</v>
      </c>
      <c r="U10" s="16"/>
    </row>
    <row r="11" spans="1:21" ht="12.75" customHeight="1">
      <c r="A11" s="25" t="s">
        <v>23</v>
      </c>
      <c r="B11" s="94">
        <f>'5'!B27+1</f>
        <v>45593</v>
      </c>
      <c r="C11" s="35"/>
      <c r="D11" s="35"/>
      <c r="E11" s="28"/>
      <c r="F11" s="36"/>
      <c r="G11" s="36"/>
      <c r="H11" s="36"/>
      <c r="I11" s="36"/>
      <c r="J11" s="45"/>
      <c r="K11" s="45"/>
      <c r="L11" s="45"/>
      <c r="M11" s="45"/>
      <c r="N11" s="45"/>
      <c r="O11" s="34">
        <f t="shared" ref="O11:O17" si="0">SUM(F11:N11)</f>
        <v>0</v>
      </c>
      <c r="Q11" s="16"/>
      <c r="R11" s="23"/>
      <c r="S11" s="23"/>
      <c r="T11" s="16"/>
      <c r="U11" s="16"/>
    </row>
    <row r="12" spans="1:21" ht="12.75" customHeight="1">
      <c r="A12" s="32" t="s">
        <v>24</v>
      </c>
      <c r="B12" s="94">
        <f t="shared" ref="B12:B17" si="1">B11+1</f>
        <v>45594</v>
      </c>
      <c r="C12" s="27"/>
      <c r="D12" s="27"/>
      <c r="E12" s="28"/>
      <c r="F12" s="29"/>
      <c r="G12" s="29"/>
      <c r="H12" s="29"/>
      <c r="I12" s="29"/>
      <c r="J12" s="33"/>
      <c r="K12" s="33"/>
      <c r="L12" s="33"/>
      <c r="M12" s="33"/>
      <c r="N12" s="33"/>
      <c r="O12" s="34">
        <f t="shared" si="0"/>
        <v>0</v>
      </c>
      <c r="Q12" s="16"/>
      <c r="R12" s="23"/>
      <c r="S12" s="23"/>
      <c r="T12" s="16"/>
      <c r="U12" s="16"/>
    </row>
    <row r="13" spans="1:21" ht="12.75" customHeight="1">
      <c r="A13" s="32" t="s">
        <v>25</v>
      </c>
      <c r="B13" s="94">
        <f t="shared" si="1"/>
        <v>45595</v>
      </c>
      <c r="C13" s="27"/>
      <c r="D13" s="27"/>
      <c r="E13" s="28"/>
      <c r="F13" s="29"/>
      <c r="G13" s="29"/>
      <c r="H13" s="29"/>
      <c r="I13" s="29"/>
      <c r="J13" s="33"/>
      <c r="K13" s="33"/>
      <c r="L13" s="33"/>
      <c r="M13" s="33"/>
      <c r="N13" s="33"/>
      <c r="O13" s="34">
        <f t="shared" si="0"/>
        <v>0</v>
      </c>
      <c r="Q13" s="16"/>
      <c r="R13" s="23"/>
      <c r="S13" s="23"/>
      <c r="T13" s="16"/>
      <c r="U13" s="16"/>
    </row>
    <row r="14" spans="1:21" ht="12.75" customHeight="1">
      <c r="A14" s="32" t="s">
        <v>58</v>
      </c>
      <c r="B14" s="94">
        <f t="shared" si="1"/>
        <v>45596</v>
      </c>
      <c r="C14" s="27"/>
      <c r="D14" s="27"/>
      <c r="E14" s="28"/>
      <c r="F14" s="29"/>
      <c r="G14" s="29"/>
      <c r="H14" s="29"/>
      <c r="I14" s="29"/>
      <c r="J14" s="33"/>
      <c r="K14" s="30"/>
      <c r="L14" s="30"/>
      <c r="M14" s="30"/>
      <c r="N14" s="30"/>
      <c r="O14" s="34">
        <f t="shared" si="0"/>
        <v>0</v>
      </c>
      <c r="Q14" s="125" t="s">
        <v>27</v>
      </c>
      <c r="R14" s="117"/>
      <c r="S14" s="117"/>
      <c r="T14" s="24">
        <f>'5'!T14 + O29</f>
        <v>0</v>
      </c>
      <c r="U14" s="16"/>
    </row>
    <row r="15" spans="1:21" ht="12.75" customHeight="1">
      <c r="A15" s="32" t="s">
        <v>28</v>
      </c>
      <c r="B15" s="94">
        <f t="shared" si="1"/>
        <v>45597</v>
      </c>
      <c r="C15" s="27"/>
      <c r="D15" s="27"/>
      <c r="E15" s="28"/>
      <c r="F15" s="29"/>
      <c r="G15" s="29"/>
      <c r="H15" s="29"/>
      <c r="I15" s="29"/>
      <c r="J15" s="33"/>
      <c r="K15" s="33"/>
      <c r="L15" s="33"/>
      <c r="M15" s="33"/>
      <c r="N15" s="33"/>
      <c r="O15" s="34">
        <f t="shared" si="0"/>
        <v>0</v>
      </c>
      <c r="Q15" s="16"/>
      <c r="R15" s="23"/>
      <c r="S15" s="23"/>
      <c r="T15" s="16"/>
      <c r="U15" s="16"/>
    </row>
    <row r="16" spans="1:21" ht="12.75" customHeight="1">
      <c r="A16" s="32" t="s">
        <v>29</v>
      </c>
      <c r="B16" s="94">
        <f t="shared" si="1"/>
        <v>45598</v>
      </c>
      <c r="C16" s="35"/>
      <c r="D16" s="35"/>
      <c r="E16" s="28"/>
      <c r="F16" s="36"/>
      <c r="G16" s="36"/>
      <c r="H16" s="36"/>
      <c r="I16" s="36"/>
      <c r="J16" s="37"/>
      <c r="K16" s="37"/>
      <c r="L16" s="37"/>
      <c r="M16" s="37"/>
      <c r="N16" s="37"/>
      <c r="O16" s="34">
        <f t="shared" si="0"/>
        <v>0</v>
      </c>
      <c r="Q16" s="16"/>
      <c r="R16" s="23"/>
      <c r="S16" s="23"/>
      <c r="T16" s="16"/>
      <c r="U16" s="16"/>
    </row>
    <row r="17" spans="1:21" ht="12.75" customHeight="1">
      <c r="A17" s="32" t="s">
        <v>30</v>
      </c>
      <c r="B17" s="94">
        <f t="shared" si="1"/>
        <v>45599</v>
      </c>
      <c r="C17" s="35"/>
      <c r="D17" s="35"/>
      <c r="E17" s="28"/>
      <c r="F17" s="38"/>
      <c r="G17" s="38"/>
      <c r="H17" s="38"/>
      <c r="I17" s="38"/>
      <c r="J17" s="39"/>
      <c r="K17" s="39"/>
      <c r="L17" s="39"/>
      <c r="M17" s="39"/>
      <c r="N17" s="39"/>
      <c r="O17" s="40">
        <f t="shared" si="0"/>
        <v>0</v>
      </c>
      <c r="Q17" s="16"/>
      <c r="R17" s="23"/>
      <c r="S17" s="23"/>
      <c r="T17" s="16"/>
      <c r="U17" s="16"/>
    </row>
    <row r="18" spans="1:21" ht="12.75" customHeight="1">
      <c r="A18" s="15"/>
      <c r="B18" s="41"/>
      <c r="C18" s="126" t="s">
        <v>31</v>
      </c>
      <c r="D18" s="127"/>
      <c r="E18" s="42"/>
      <c r="F18" s="43">
        <f t="shared" ref="F18:O18" si="2">SUM(F11:F17)</f>
        <v>0</v>
      </c>
      <c r="G18" s="43">
        <f t="shared" si="2"/>
        <v>0</v>
      </c>
      <c r="H18" s="43">
        <f t="shared" si="2"/>
        <v>0</v>
      </c>
      <c r="I18" s="43">
        <f t="shared" si="2"/>
        <v>0</v>
      </c>
      <c r="J18" s="43">
        <f t="shared" si="2"/>
        <v>0</v>
      </c>
      <c r="K18" s="43">
        <f t="shared" si="2"/>
        <v>0</v>
      </c>
      <c r="L18" s="43">
        <f t="shared" si="2"/>
        <v>0</v>
      </c>
      <c r="M18" s="43">
        <f t="shared" si="2"/>
        <v>0</v>
      </c>
      <c r="N18" s="43">
        <f t="shared" si="2"/>
        <v>0</v>
      </c>
      <c r="O18" s="43">
        <f t="shared" si="2"/>
        <v>0</v>
      </c>
      <c r="Q18" s="16"/>
      <c r="R18" s="23"/>
      <c r="S18" s="23"/>
      <c r="T18" s="44"/>
      <c r="U18" s="16"/>
    </row>
    <row r="19" spans="1:21" ht="9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Q19" s="16"/>
      <c r="R19" s="23"/>
      <c r="S19" s="23"/>
      <c r="T19" s="16"/>
      <c r="U19" s="16"/>
    </row>
    <row r="20" spans="1:21" ht="12.75" customHeight="1">
      <c r="A20" s="17" t="s">
        <v>32</v>
      </c>
      <c r="B20" s="18" t="s">
        <v>10</v>
      </c>
      <c r="C20" s="19" t="s">
        <v>11</v>
      </c>
      <c r="D20" s="19" t="s">
        <v>12</v>
      </c>
      <c r="E20" s="20"/>
      <c r="F20" s="19" t="str">
        <f t="shared" ref="F20:I20" si="3">F10</f>
        <v>Reg Ed</v>
      </c>
      <c r="G20" s="19" t="str">
        <f t="shared" si="3"/>
        <v>Spec Ed</v>
      </c>
      <c r="H20" s="19" t="str">
        <f t="shared" si="3"/>
        <v>*Lunch</v>
      </c>
      <c r="I20" s="21" t="str">
        <f t="shared" si="3"/>
        <v>Lunch/Recess Duty</v>
      </c>
      <c r="J20" s="19" t="s">
        <v>55</v>
      </c>
      <c r="K20" s="19" t="s">
        <v>17</v>
      </c>
      <c r="L20" s="19" t="str">
        <f t="shared" ref="L20:O20" si="4">L10</f>
        <v>Inservice</v>
      </c>
      <c r="M20" s="19" t="str">
        <f t="shared" si="4"/>
        <v>Sick/Med</v>
      </c>
      <c r="N20" s="19" t="str">
        <f t="shared" si="4"/>
        <v>Pers</v>
      </c>
      <c r="O20" s="22" t="str">
        <f t="shared" si="4"/>
        <v>TOTAL</v>
      </c>
      <c r="Q20" s="16"/>
      <c r="R20" s="23"/>
      <c r="S20" s="23"/>
      <c r="T20" s="16"/>
      <c r="U20" s="16"/>
    </row>
    <row r="21" spans="1:21" ht="12.75" customHeight="1">
      <c r="A21" s="25" t="s">
        <v>23</v>
      </c>
      <c r="B21" s="94">
        <f t="shared" ref="B21:B27" si="5">B11+7</f>
        <v>45600</v>
      </c>
      <c r="C21" s="27"/>
      <c r="D21" s="27"/>
      <c r="E21" s="28"/>
      <c r="F21" s="29"/>
      <c r="G21" s="29"/>
      <c r="H21" s="29"/>
      <c r="I21" s="29"/>
      <c r="J21" s="30"/>
      <c r="K21" s="30"/>
      <c r="L21" s="30"/>
      <c r="M21" s="30"/>
      <c r="N21" s="30"/>
      <c r="O21" s="34">
        <f t="shared" ref="O21:O27" si="6">SUM(F21:N21)</f>
        <v>0</v>
      </c>
      <c r="Q21" s="16"/>
      <c r="R21" s="23"/>
      <c r="S21" s="23"/>
      <c r="T21" s="16"/>
      <c r="U21" s="16"/>
    </row>
    <row r="22" spans="1:21" ht="12.75" customHeight="1">
      <c r="A22" s="32" t="s">
        <v>24</v>
      </c>
      <c r="B22" s="94">
        <f t="shared" si="5"/>
        <v>45601</v>
      </c>
      <c r="C22" s="27"/>
      <c r="D22" s="27"/>
      <c r="E22" s="28"/>
      <c r="F22" s="29"/>
      <c r="G22" s="29"/>
      <c r="H22" s="29"/>
      <c r="I22" s="29"/>
      <c r="J22" s="33"/>
      <c r="K22" s="33"/>
      <c r="L22" s="33"/>
      <c r="M22" s="33"/>
      <c r="N22" s="33"/>
      <c r="O22" s="34">
        <f t="shared" si="6"/>
        <v>0</v>
      </c>
      <c r="Q22" s="125"/>
      <c r="R22" s="117"/>
      <c r="S22" s="117"/>
      <c r="T22" s="24" t="e">
        <f>'5'!T22 +#REF!</f>
        <v>#REF!</v>
      </c>
      <c r="U22" s="16"/>
    </row>
    <row r="23" spans="1:21" ht="12.75" customHeight="1">
      <c r="A23" s="32" t="s">
        <v>25</v>
      </c>
      <c r="B23" s="94">
        <f t="shared" si="5"/>
        <v>45602</v>
      </c>
      <c r="C23" s="27"/>
      <c r="D23" s="27"/>
      <c r="E23" s="28"/>
      <c r="F23" s="29"/>
      <c r="G23" s="29"/>
      <c r="H23" s="29"/>
      <c r="I23" s="29"/>
      <c r="J23" s="33"/>
      <c r="K23" s="33"/>
      <c r="L23" s="33"/>
      <c r="M23" s="33"/>
      <c r="N23" s="33"/>
      <c r="O23" s="34">
        <f t="shared" si="6"/>
        <v>0</v>
      </c>
      <c r="Q23" s="16"/>
      <c r="R23" s="16"/>
      <c r="S23" s="16"/>
      <c r="T23" s="16"/>
      <c r="U23" s="16"/>
    </row>
    <row r="24" spans="1:21" ht="12.75" customHeight="1">
      <c r="A24" s="32" t="s">
        <v>58</v>
      </c>
      <c r="B24" s="94">
        <f t="shared" si="5"/>
        <v>45603</v>
      </c>
      <c r="C24" s="27"/>
      <c r="D24" s="27"/>
      <c r="E24" s="28"/>
      <c r="F24" s="29"/>
      <c r="G24" s="29"/>
      <c r="H24" s="29"/>
      <c r="I24" s="29"/>
      <c r="J24" s="33"/>
      <c r="K24" s="30"/>
      <c r="L24" s="30"/>
      <c r="M24" s="30"/>
      <c r="N24" s="30"/>
      <c r="O24" s="34">
        <f t="shared" si="6"/>
        <v>0</v>
      </c>
      <c r="Q24" s="16"/>
      <c r="R24" s="16"/>
      <c r="S24" s="16"/>
      <c r="T24" s="16"/>
      <c r="U24" s="16"/>
    </row>
    <row r="25" spans="1:21" ht="12.75" customHeight="1">
      <c r="A25" s="32" t="s">
        <v>28</v>
      </c>
      <c r="B25" s="94">
        <f t="shared" si="5"/>
        <v>45604</v>
      </c>
      <c r="C25" s="27"/>
      <c r="D25" s="27"/>
      <c r="E25" s="28"/>
      <c r="F25" s="29"/>
      <c r="G25" s="29"/>
      <c r="H25" s="29"/>
      <c r="I25" s="29"/>
      <c r="J25" s="33"/>
      <c r="K25" s="30"/>
      <c r="L25" s="29"/>
      <c r="M25" s="33"/>
      <c r="N25" s="33"/>
      <c r="O25" s="34">
        <f t="shared" si="6"/>
        <v>0</v>
      </c>
      <c r="Q25" s="16"/>
      <c r="R25" s="16"/>
      <c r="S25" s="16"/>
      <c r="T25" s="16"/>
      <c r="U25" s="16"/>
    </row>
    <row r="26" spans="1:21" ht="12.75" customHeight="1">
      <c r="A26" s="32" t="s">
        <v>29</v>
      </c>
      <c r="B26" s="94">
        <f t="shared" si="5"/>
        <v>45605</v>
      </c>
      <c r="C26" s="35"/>
      <c r="D26" s="35"/>
      <c r="E26" s="28"/>
      <c r="F26" s="36"/>
      <c r="G26" s="36"/>
      <c r="H26" s="36"/>
      <c r="I26" s="36"/>
      <c r="J26" s="37"/>
      <c r="K26" s="37"/>
      <c r="L26" s="37"/>
      <c r="M26" s="36"/>
      <c r="N26" s="37"/>
      <c r="O26" s="34">
        <f t="shared" si="6"/>
        <v>0</v>
      </c>
      <c r="Q26" s="16"/>
      <c r="R26" s="125"/>
      <c r="S26" s="117"/>
      <c r="T26" s="117"/>
      <c r="U26" s="24">
        <f>'5'!U26 + Q29</f>
        <v>0</v>
      </c>
    </row>
    <row r="27" spans="1:21" ht="12.75" customHeight="1">
      <c r="A27" s="32" t="s">
        <v>30</v>
      </c>
      <c r="B27" s="94">
        <f t="shared" si="5"/>
        <v>45606</v>
      </c>
      <c r="C27" s="35"/>
      <c r="D27" s="35"/>
      <c r="E27" s="28"/>
      <c r="F27" s="38"/>
      <c r="G27" s="38"/>
      <c r="H27" s="38"/>
      <c r="I27" s="38"/>
      <c r="J27" s="39"/>
      <c r="K27" s="39"/>
      <c r="L27" s="39"/>
      <c r="M27" s="39"/>
      <c r="N27" s="39"/>
      <c r="O27" s="40">
        <f t="shared" si="6"/>
        <v>0</v>
      </c>
      <c r="Q27" s="16"/>
      <c r="R27" s="16"/>
      <c r="S27" s="16"/>
      <c r="T27" s="16"/>
      <c r="U27" s="16"/>
    </row>
    <row r="28" spans="1:21" ht="15" customHeight="1">
      <c r="A28" s="16"/>
      <c r="B28" s="16"/>
      <c r="C28" s="133" t="s">
        <v>35</v>
      </c>
      <c r="D28" s="134"/>
      <c r="E28" s="42"/>
      <c r="F28" s="46">
        <f t="shared" ref="F28:O28" si="7">SUM(F21:F27)</f>
        <v>0</v>
      </c>
      <c r="G28" s="46">
        <f t="shared" si="7"/>
        <v>0</v>
      </c>
      <c r="H28" s="46">
        <f t="shared" si="7"/>
        <v>0</v>
      </c>
      <c r="I28" s="46">
        <f t="shared" si="7"/>
        <v>0</v>
      </c>
      <c r="J28" s="46">
        <f t="shared" si="7"/>
        <v>0</v>
      </c>
      <c r="K28" s="46">
        <f t="shared" si="7"/>
        <v>0</v>
      </c>
      <c r="L28" s="46">
        <f t="shared" si="7"/>
        <v>0</v>
      </c>
      <c r="M28" s="46">
        <f t="shared" si="7"/>
        <v>0</v>
      </c>
      <c r="N28" s="46">
        <f t="shared" si="7"/>
        <v>0</v>
      </c>
      <c r="O28" s="43">
        <f t="shared" si="7"/>
        <v>0</v>
      </c>
      <c r="Q28" s="44" t="s">
        <v>36</v>
      </c>
      <c r="R28" s="16"/>
      <c r="S28" s="47"/>
      <c r="T28" s="48"/>
      <c r="U28" s="16"/>
    </row>
    <row r="29" spans="1:21" ht="15.75" customHeight="1">
      <c r="A29" s="16"/>
      <c r="B29" s="16"/>
      <c r="C29" s="135" t="s">
        <v>37</v>
      </c>
      <c r="D29" s="136"/>
      <c r="E29" s="49"/>
      <c r="F29" s="50">
        <f t="shared" ref="F29:O29" si="8">F18+F28</f>
        <v>0</v>
      </c>
      <c r="G29" s="50">
        <f t="shared" si="8"/>
        <v>0</v>
      </c>
      <c r="H29" s="50">
        <f t="shared" si="8"/>
        <v>0</v>
      </c>
      <c r="I29" s="50">
        <f t="shared" si="8"/>
        <v>0</v>
      </c>
      <c r="J29" s="50">
        <f t="shared" si="8"/>
        <v>0</v>
      </c>
      <c r="K29" s="50">
        <f t="shared" si="8"/>
        <v>0</v>
      </c>
      <c r="L29" s="50">
        <f t="shared" si="8"/>
        <v>0</v>
      </c>
      <c r="M29" s="50">
        <f t="shared" si="8"/>
        <v>0</v>
      </c>
      <c r="N29" s="50">
        <f t="shared" si="8"/>
        <v>0</v>
      </c>
      <c r="O29" s="51">
        <f t="shared" si="8"/>
        <v>0</v>
      </c>
      <c r="Q29" s="24">
        <f>O29-L7</f>
        <v>0</v>
      </c>
      <c r="R29" s="16"/>
      <c r="S29" s="47"/>
      <c r="T29" s="48"/>
      <c r="U29" s="16"/>
    </row>
    <row r="30" spans="1:21" ht="11.25" customHeight="1">
      <c r="A30" s="16"/>
      <c r="B30" s="16"/>
      <c r="C30" s="52"/>
      <c r="D30" s="52"/>
      <c r="E30" s="52"/>
      <c r="F30" s="52"/>
      <c r="G30" s="52"/>
      <c r="H30" s="52"/>
      <c r="I30" s="52"/>
      <c r="J30" s="16"/>
      <c r="K30" s="16"/>
      <c r="L30" s="16"/>
      <c r="M30" s="16"/>
      <c r="N30" s="16"/>
      <c r="O30" s="16"/>
    </row>
    <row r="31" spans="1:21" ht="21.75" customHeight="1">
      <c r="A31" s="137"/>
      <c r="B31" s="129"/>
      <c r="C31" s="129"/>
      <c r="D31" s="129"/>
      <c r="E31" s="48"/>
      <c r="F31" s="138"/>
      <c r="G31" s="129"/>
      <c r="H31" s="48"/>
      <c r="I31" s="16"/>
      <c r="J31" s="16"/>
      <c r="K31" s="16"/>
      <c r="L31" s="16"/>
      <c r="M31" s="16"/>
      <c r="N31" s="53" t="s">
        <v>38</v>
      </c>
      <c r="O31" s="54">
        <f>Q29</f>
        <v>0</v>
      </c>
    </row>
    <row r="32" spans="1:21" ht="12.75" customHeight="1">
      <c r="A32" s="160" t="s">
        <v>39</v>
      </c>
      <c r="B32" s="117"/>
      <c r="C32" s="117"/>
      <c r="D32" s="117"/>
      <c r="E32" s="55"/>
      <c r="F32" s="160" t="s">
        <v>40</v>
      </c>
      <c r="G32" s="117"/>
      <c r="H32" s="55"/>
      <c r="I32" s="128" t="s">
        <v>41</v>
      </c>
      <c r="J32" s="129"/>
      <c r="K32" s="129"/>
      <c r="L32" s="129"/>
      <c r="M32" s="129"/>
      <c r="N32" s="129"/>
      <c r="O32" s="129"/>
    </row>
    <row r="33" spans="1:15" ht="18.75" customHeight="1">
      <c r="A33" s="55"/>
      <c r="B33" s="55"/>
      <c r="C33" s="55"/>
      <c r="D33" s="55"/>
      <c r="E33" s="55"/>
      <c r="F33" s="55"/>
      <c r="G33" s="55"/>
      <c r="H33" s="55"/>
      <c r="I33" s="130"/>
      <c r="J33" s="119"/>
      <c r="K33" s="119"/>
      <c r="L33" s="119"/>
      <c r="M33" s="119"/>
      <c r="N33" s="119"/>
      <c r="O33" s="120"/>
    </row>
    <row r="34" spans="1:15" ht="14.25" customHeight="1">
      <c r="A34" s="55"/>
      <c r="B34" s="56"/>
      <c r="C34" s="139" t="s">
        <v>42</v>
      </c>
      <c r="D34" s="140"/>
      <c r="E34" s="57"/>
      <c r="F34" s="58"/>
      <c r="G34" s="55"/>
      <c r="H34" s="55"/>
      <c r="I34" s="16"/>
      <c r="J34" s="161"/>
      <c r="K34" s="117"/>
      <c r="L34" s="117"/>
      <c r="M34" s="117"/>
      <c r="N34" s="117"/>
      <c r="O34" s="59"/>
    </row>
    <row r="35" spans="1:15" ht="5.25" customHeight="1">
      <c r="A35" s="55"/>
      <c r="B35" s="60"/>
      <c r="C35" s="61"/>
      <c r="D35" s="61"/>
      <c r="E35" s="62"/>
      <c r="F35" s="63"/>
      <c r="G35" s="55"/>
      <c r="H35" s="55"/>
      <c r="I35" s="64"/>
      <c r="J35" s="65"/>
      <c r="K35" s="65"/>
      <c r="L35" s="65"/>
      <c r="M35" s="65"/>
      <c r="N35" s="65"/>
      <c r="O35" s="66"/>
    </row>
    <row r="36" spans="1:15" ht="12" customHeight="1">
      <c r="A36" s="67"/>
      <c r="B36" s="68"/>
      <c r="C36" s="141" t="str">
        <f>'1'!C36:D36</f>
        <v>Administrator</v>
      </c>
      <c r="D36" s="159"/>
      <c r="E36" s="104">
        <f>'1'!E53</f>
        <v>0</v>
      </c>
      <c r="F36" s="70"/>
      <c r="G36" s="16"/>
      <c r="H36" s="16"/>
      <c r="I36" s="71" t="s">
        <v>44</v>
      </c>
      <c r="J36" s="72"/>
      <c r="K36" s="72"/>
      <c r="L36" s="72"/>
      <c r="M36" s="72"/>
      <c r="N36" s="72"/>
      <c r="O36" s="73"/>
    </row>
    <row r="37" spans="1:15" ht="3.75" customHeight="1">
      <c r="A37" s="67"/>
      <c r="B37" s="68"/>
      <c r="C37" s="74"/>
      <c r="D37" s="74"/>
      <c r="E37" s="75"/>
      <c r="F37" s="70"/>
      <c r="G37" s="16"/>
      <c r="H37" s="16"/>
      <c r="I37" s="76"/>
      <c r="J37" s="72"/>
      <c r="K37" s="72"/>
      <c r="L37" s="72"/>
      <c r="M37" s="72"/>
      <c r="N37" s="72"/>
      <c r="O37" s="73"/>
    </row>
    <row r="38" spans="1:15" ht="12" customHeight="1">
      <c r="A38" s="77"/>
      <c r="B38" s="68"/>
      <c r="C38" s="141" t="str">
        <f>'1'!C38:D38</f>
        <v>Paraeducator</v>
      </c>
      <c r="D38" s="159"/>
      <c r="E38" s="104">
        <f>'1'!E54</f>
        <v>0</v>
      </c>
      <c r="F38" s="70"/>
      <c r="G38" s="16"/>
      <c r="H38" s="16"/>
      <c r="I38" s="145" t="s">
        <v>46</v>
      </c>
      <c r="J38" s="117"/>
      <c r="K38" s="117"/>
      <c r="L38" s="117"/>
      <c r="M38" s="117"/>
      <c r="N38" s="117"/>
      <c r="O38" s="146"/>
    </row>
    <row r="39" spans="1:15" ht="3.75" customHeight="1">
      <c r="A39" s="77"/>
      <c r="B39" s="68"/>
      <c r="C39" s="74"/>
      <c r="D39" s="74"/>
      <c r="E39" s="75"/>
      <c r="F39" s="70"/>
      <c r="G39" s="16"/>
      <c r="H39" s="16"/>
      <c r="I39" s="78"/>
      <c r="J39" s="79"/>
      <c r="K39" s="79"/>
      <c r="L39" s="79"/>
      <c r="M39" s="79"/>
      <c r="N39" s="79"/>
      <c r="O39" s="80"/>
    </row>
    <row r="40" spans="1:15" ht="11.25" customHeight="1">
      <c r="A40" s="77"/>
      <c r="B40" s="68"/>
      <c r="C40" s="141" t="str">
        <f>'1'!C40:D40</f>
        <v>Clerical</v>
      </c>
      <c r="D40" s="159"/>
      <c r="E40" s="104">
        <f>'1'!E55</f>
        <v>0</v>
      </c>
      <c r="F40" s="70"/>
      <c r="G40" s="16"/>
      <c r="H40" s="16"/>
      <c r="I40" s="147" t="s">
        <v>48</v>
      </c>
      <c r="J40" s="117"/>
      <c r="K40" s="117"/>
      <c r="L40" s="117"/>
      <c r="M40" s="117"/>
      <c r="N40" s="117"/>
      <c r="O40" s="146"/>
    </row>
    <row r="41" spans="1:15" ht="3.75" customHeight="1">
      <c r="A41" s="77"/>
      <c r="B41" s="68"/>
      <c r="C41" s="74"/>
      <c r="D41" s="74"/>
      <c r="E41" s="75"/>
      <c r="F41" s="70"/>
      <c r="G41" s="16"/>
      <c r="H41" s="16"/>
      <c r="I41" s="81"/>
      <c r="J41" s="82"/>
      <c r="K41" s="82"/>
      <c r="L41" s="82"/>
      <c r="M41" s="82"/>
      <c r="N41" s="82"/>
      <c r="O41" s="83"/>
    </row>
    <row r="42" spans="1:15" ht="12" customHeight="1">
      <c r="A42" s="77"/>
      <c r="B42" s="68"/>
      <c r="C42" s="141" t="str">
        <f>'1'!C42:D42</f>
        <v>Behavior Int.</v>
      </c>
      <c r="D42" s="159"/>
      <c r="E42" s="104">
        <f>'1'!E56</f>
        <v>0</v>
      </c>
      <c r="F42" s="70"/>
      <c r="G42" s="16"/>
      <c r="H42" s="16"/>
      <c r="I42" s="145" t="s">
        <v>46</v>
      </c>
      <c r="J42" s="117"/>
      <c r="K42" s="117"/>
      <c r="L42" s="117"/>
      <c r="M42" s="117"/>
      <c r="N42" s="117"/>
      <c r="O42" s="146"/>
    </row>
    <row r="43" spans="1:15" ht="3.75" customHeight="1">
      <c r="A43" s="77"/>
      <c r="B43" s="68"/>
      <c r="C43" s="74"/>
      <c r="D43" s="74"/>
      <c r="E43" s="75"/>
      <c r="F43" s="70"/>
      <c r="G43" s="16"/>
      <c r="H43" s="16"/>
      <c r="I43" s="78"/>
      <c r="J43" s="79"/>
      <c r="K43" s="79"/>
      <c r="L43" s="79"/>
      <c r="M43" s="79"/>
      <c r="N43" s="79"/>
      <c r="O43" s="80"/>
    </row>
    <row r="44" spans="1:15" ht="12" customHeight="1">
      <c r="A44" s="77"/>
      <c r="B44" s="84" t="s">
        <v>56</v>
      </c>
      <c r="C44" s="149" t="str">
        <f>'1'!D57</f>
        <v xml:space="preserve">Other Non-Contracted </v>
      </c>
      <c r="D44" s="150"/>
      <c r="E44" s="104">
        <f>'1'!E44</f>
        <v>0</v>
      </c>
      <c r="F44" s="70"/>
      <c r="G44" s="16"/>
      <c r="H44" s="16"/>
      <c r="I44" s="152" t="s">
        <v>51</v>
      </c>
      <c r="J44" s="117"/>
      <c r="K44" s="117"/>
      <c r="L44" s="117"/>
      <c r="M44" s="117"/>
      <c r="N44" s="117"/>
      <c r="O44" s="146"/>
    </row>
    <row r="45" spans="1:15" ht="16.5" customHeight="1">
      <c r="A45" s="77"/>
      <c r="B45" s="85"/>
      <c r="C45" s="86"/>
      <c r="D45" s="87"/>
      <c r="E45" s="87"/>
      <c r="F45" s="88"/>
      <c r="G45" s="16"/>
      <c r="H45" s="16"/>
      <c r="I45" s="145" t="s">
        <v>52</v>
      </c>
      <c r="J45" s="117"/>
      <c r="K45" s="117"/>
      <c r="L45" s="117"/>
      <c r="M45" s="117"/>
      <c r="N45" s="117"/>
      <c r="O45" s="146"/>
    </row>
    <row r="46" spans="1:15" ht="15.75" customHeight="1">
      <c r="A46" s="77"/>
      <c r="B46" s="72"/>
      <c r="C46" s="16"/>
      <c r="D46" s="16"/>
      <c r="E46" s="16"/>
      <c r="F46" s="16"/>
      <c r="G46" s="16"/>
      <c r="H46" s="16"/>
      <c r="I46" s="153" t="s">
        <v>53</v>
      </c>
      <c r="J46" s="154"/>
      <c r="K46" s="154"/>
      <c r="L46" s="154"/>
      <c r="M46" s="154"/>
      <c r="N46" s="154"/>
      <c r="O46" s="155"/>
    </row>
    <row r="47" spans="1:15" ht="11.25" customHeight="1"/>
    <row r="48" spans="1:15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5">
    <mergeCell ref="I46:O46"/>
    <mergeCell ref="C28:D28"/>
    <mergeCell ref="C29:D29"/>
    <mergeCell ref="A31:D31"/>
    <mergeCell ref="F31:G31"/>
    <mergeCell ref="F32:G32"/>
    <mergeCell ref="I32:O32"/>
    <mergeCell ref="I33:O33"/>
    <mergeCell ref="I38:O38"/>
    <mergeCell ref="I40:O40"/>
    <mergeCell ref="I42:O42"/>
    <mergeCell ref="I44:O44"/>
    <mergeCell ref="I45:O45"/>
    <mergeCell ref="C36:D36"/>
    <mergeCell ref="C38:D38"/>
    <mergeCell ref="C40:D40"/>
    <mergeCell ref="C42:D42"/>
    <mergeCell ref="C44:D44"/>
    <mergeCell ref="C18:D18"/>
    <mergeCell ref="Q22:S22"/>
    <mergeCell ref="R26:T26"/>
    <mergeCell ref="A32:D32"/>
    <mergeCell ref="C34:D34"/>
    <mergeCell ref="J34:N34"/>
    <mergeCell ref="A7:C7"/>
    <mergeCell ref="D7:F7"/>
    <mergeCell ref="H7:I7"/>
    <mergeCell ref="R10:S10"/>
    <mergeCell ref="Q14:S14"/>
    <mergeCell ref="A1:O1"/>
    <mergeCell ref="D3:H3"/>
    <mergeCell ref="J3:N3"/>
    <mergeCell ref="B5:D5"/>
    <mergeCell ref="G5:H5"/>
    <mergeCell ref="L5:M5"/>
  </mergeCells>
  <conditionalFormatting sqref="E36 E38 E40 E42 E44">
    <cfRule type="cellIs" dxfId="288" priority="1" stopIfTrue="1" operator="notEqual">
      <formula>"X"</formula>
    </cfRule>
  </conditionalFormatting>
  <conditionalFormatting sqref="C44:D44">
    <cfRule type="cellIs" dxfId="287" priority="2" stopIfTrue="1" operator="equal">
      <formula>0</formula>
    </cfRule>
  </conditionalFormatting>
  <conditionalFormatting sqref="O31">
    <cfRule type="cellIs" dxfId="286" priority="3" stopIfTrue="1" operator="lessThanOrEqual">
      <formula>0</formula>
    </cfRule>
  </conditionalFormatting>
  <conditionalFormatting sqref="O31">
    <cfRule type="cellIs" dxfId="285" priority="4" stopIfTrue="1" operator="greaterThan">
      <formula>0</formula>
    </cfRule>
  </conditionalFormatting>
  <conditionalFormatting sqref="H11:H17 H21:H27">
    <cfRule type="cellIs" dxfId="284" priority="5" stopIfTrue="1" operator="lessThanOrEqual">
      <formula>0</formula>
    </cfRule>
  </conditionalFormatting>
  <conditionalFormatting sqref="H11:H17 H21:H27">
    <cfRule type="cellIs" dxfId="283" priority="6" stopIfTrue="1" operator="greaterThan">
      <formula>0</formula>
    </cfRule>
  </conditionalFormatting>
  <conditionalFormatting sqref="D3:H3">
    <cfRule type="cellIs" dxfId="282" priority="7" stopIfTrue="1" operator="lessThanOrEqual">
      <formula>0</formula>
    </cfRule>
  </conditionalFormatting>
  <conditionalFormatting sqref="D3:H3">
    <cfRule type="cellIs" dxfId="281" priority="8" stopIfTrue="1" operator="greaterThan">
      <formula>0</formula>
    </cfRule>
  </conditionalFormatting>
  <conditionalFormatting sqref="I3">
    <cfRule type="cellIs" dxfId="280" priority="9" stopIfTrue="1" operator="greaterThan">
      <formula>0</formula>
    </cfRule>
  </conditionalFormatting>
  <conditionalFormatting sqref="J3:N3">
    <cfRule type="cellIs" dxfId="279" priority="10" stopIfTrue="1" operator="lessThanOrEqual">
      <formula>0</formula>
    </cfRule>
  </conditionalFormatting>
  <conditionalFormatting sqref="J3:N3">
    <cfRule type="cellIs" dxfId="278" priority="11" stopIfTrue="1" operator="greaterThan">
      <formula>0</formula>
    </cfRule>
  </conditionalFormatting>
  <conditionalFormatting sqref="O11:O18 O21:O29">
    <cfRule type="cellIs" dxfId="277" priority="12" stopIfTrue="1" operator="lessThanOrEqual">
      <formula>0</formula>
    </cfRule>
  </conditionalFormatting>
  <conditionalFormatting sqref="F18:N18 F28:N29">
    <cfRule type="cellIs" dxfId="276" priority="13" stopIfTrue="1" operator="equal">
      <formula>0</formula>
    </cfRule>
  </conditionalFormatting>
  <conditionalFormatting sqref="G7 L7">
    <cfRule type="cellIs" dxfId="275" priority="14" stopIfTrue="1" operator="lessThanOrEqual">
      <formula>0</formula>
    </cfRule>
  </conditionalFormatting>
  <conditionalFormatting sqref="G7 L7">
    <cfRule type="cellIs" dxfId="274" priority="15" stopIfTrue="1" operator="greaterThan">
      <formula>0</formula>
    </cfRule>
  </conditionalFormatting>
  <conditionalFormatting sqref="O7">
    <cfRule type="cellIs" dxfId="273" priority="16" stopIfTrue="1" operator="lessThanOrEqual">
      <formula>0</formula>
    </cfRule>
  </conditionalFormatting>
  <conditionalFormatting sqref="O7">
    <cfRule type="cellIs" dxfId="272" priority="17" stopIfTrue="1" operator="greaterThan">
      <formula>0</formula>
    </cfRule>
  </conditionalFormatting>
  <dataValidations count="6">
    <dataValidation type="date" allowBlank="1" showInputMessage="1" prompt="Insert Date - For example: 4/3/05 or 4/3/2005 or  May 4, 2005" sqref="G6:I6" xr:uid="{00000000-0002-0000-0500-000000000000}">
      <formula1>39629</formula1>
      <formula2>40008</formula2>
    </dataValidation>
    <dataValidation type="decimal" allowBlank="1" showInputMessage="1" prompt="ATTENTION! - Use this column ONLY for the time you WORKED during lunch..._x000a_" sqref="H11:H17 H21:H27" xr:uid="{00000000-0002-0000-0500-000001000000}">
      <formula1>0.01</formula1>
      <formula2>24</formula2>
    </dataValidation>
    <dataValidation type="custom" allowBlank="1" showInputMessage="1" prompt="Please remember to insert am or pm  (AM/PM) as required.  For example, 8:00 am not 8 or 3:30 PM not 3:30." sqref="E11:E15 E21:E25" xr:uid="{00000000-0002-0000-0500-000002000000}">
      <formula1>AND(GTE(E11,MIN((0),(0.999988425925926))),LTE(E11,MAX((0),(0.999988425925926))))</formula1>
    </dataValidation>
    <dataValidation type="date" allowBlank="1" showInputMessage="1" prompt="Insert Date - For example: 4/3/05 or 4/3/2005 or  May 4, 2005" sqref="G5" xr:uid="{00000000-0002-0000-0500-000003000000}">
      <formula1>41080</formula1>
      <formula2>41469</formula2>
    </dataValidation>
    <dataValidation type="custom" allowBlank="1" showInputMessage="1" prompt="Incorrect Time Format - Remember to input time as hours and minutes with am or pm included: 8:15 am or 3:20 pm._x000a__x000a_Click on &quot;no&quot; or &quot;cancel&quot; to correct..." sqref="E16:E17 E26:E27" xr:uid="{00000000-0002-0000-0500-000004000000}">
      <formula1>AND(GTE(E16,MIN((0),(0.999988425925926))),LTE(E16,MAX((0),(0.999988425925926))))</formula1>
    </dataValidation>
    <dataValidation type="decimal" allowBlank="1" showInputMessage="1" prompt="Please Note: - Minutes should be shown as decimals  (eg. 20 minutes = .33)" sqref="F11:G17 I11:N17 F21:G27 I21:N27" xr:uid="{00000000-0002-0000-0500-000005000000}">
      <formula1>0.01</formula1>
      <formula2>24</formula2>
    </dataValidation>
  </dataValidations>
  <printOptions horizontalCentered="1" verticalCentered="1"/>
  <pageMargins left="0.25" right="0.25" top="0.25" bottom="0.2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1000"/>
  <sheetViews>
    <sheetView workbookViewId="0">
      <selection sqref="A1:O1"/>
    </sheetView>
  </sheetViews>
  <sheetFormatPr defaultColWidth="12.5703125" defaultRowHeight="15" customHeight="1"/>
  <cols>
    <col min="1" max="1" width="8.5703125" customWidth="1"/>
    <col min="2" max="4" width="10.7109375" customWidth="1"/>
    <col min="5" max="5" width="2.140625" customWidth="1"/>
    <col min="6" max="7" width="10.7109375" customWidth="1"/>
    <col min="8" max="8" width="13" customWidth="1"/>
    <col min="9" max="9" width="12.7109375" customWidth="1"/>
    <col min="10" max="10" width="10.7109375" hidden="1" customWidth="1"/>
    <col min="11" max="13" width="10.7109375" customWidth="1"/>
    <col min="14" max="14" width="7.140625" customWidth="1"/>
    <col min="15" max="15" width="9.5703125" customWidth="1"/>
    <col min="16" max="16" width="7.7109375" customWidth="1"/>
    <col min="17" max="17" width="10.7109375" customWidth="1"/>
    <col min="18" max="18" width="9.28515625" customWidth="1"/>
    <col min="19" max="19" width="6.28515625" customWidth="1"/>
    <col min="20" max="26" width="8.5703125" customWidth="1"/>
  </cols>
  <sheetData>
    <row r="1" spans="1:22" ht="26.25" customHeight="1">
      <c r="A1" s="116" t="str">
        <f>'1'!A1:N1</f>
        <v>BUUSD TIME SHEET 2024 - 2025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1:22" ht="3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2" ht="17.25" customHeight="1">
      <c r="A3" s="2"/>
      <c r="B3" s="1"/>
      <c r="C3" s="2" t="s">
        <v>0</v>
      </c>
      <c r="D3" s="118">
        <f>'1'!D3:H3</f>
        <v>0</v>
      </c>
      <c r="E3" s="119"/>
      <c r="F3" s="119"/>
      <c r="G3" s="119"/>
      <c r="H3" s="120"/>
      <c r="I3" s="3" t="s">
        <v>1</v>
      </c>
      <c r="J3" s="121">
        <f>'1'!J3:M3</f>
        <v>0</v>
      </c>
      <c r="K3" s="117"/>
      <c r="L3" s="117"/>
      <c r="M3" s="117"/>
      <c r="N3" s="117"/>
      <c r="O3" s="1"/>
    </row>
    <row r="4" spans="1:22" ht="3.75" customHeight="1">
      <c r="A4" s="4"/>
      <c r="B4" s="4"/>
      <c r="C4" s="4"/>
      <c r="D4" s="4" t="s">
        <v>2</v>
      </c>
      <c r="E4" s="4"/>
      <c r="F4" s="4"/>
      <c r="G4" s="4"/>
      <c r="H4" s="4"/>
      <c r="I4" s="5"/>
      <c r="J4" s="5"/>
      <c r="K4" s="5"/>
      <c r="L4" s="5"/>
      <c r="M4" s="5"/>
      <c r="N4" s="5"/>
      <c r="O4" s="5"/>
    </row>
    <row r="5" spans="1:22" ht="16.5" customHeight="1">
      <c r="A5" s="4"/>
      <c r="B5" s="122" t="s">
        <v>3</v>
      </c>
      <c r="C5" s="117"/>
      <c r="D5" s="117"/>
      <c r="E5" s="4"/>
      <c r="F5" s="6" t="s">
        <v>4</v>
      </c>
      <c r="G5" s="123">
        <f>'6'!G5:H5+14</f>
        <v>45607</v>
      </c>
      <c r="H5" s="120"/>
      <c r="I5" s="6" t="s">
        <v>57</v>
      </c>
      <c r="J5" s="7"/>
      <c r="K5" s="7"/>
      <c r="L5" s="123">
        <f>G5+13</f>
        <v>45620</v>
      </c>
      <c r="M5" s="120"/>
      <c r="N5" s="7"/>
      <c r="O5" s="5"/>
    </row>
    <row r="6" spans="1:22" ht="6" customHeight="1">
      <c r="A6" s="4"/>
      <c r="B6" s="4"/>
      <c r="C6" s="4"/>
      <c r="D6" s="4"/>
      <c r="E6" s="4"/>
      <c r="F6" s="6"/>
      <c r="G6" s="8"/>
      <c r="H6" s="8"/>
      <c r="I6" s="8"/>
      <c r="J6" s="8"/>
      <c r="K6" s="8"/>
      <c r="L6" s="8"/>
      <c r="M6" s="8"/>
      <c r="N6" s="8"/>
      <c r="O6" s="5"/>
    </row>
    <row r="7" spans="1:22" ht="16.5" customHeight="1">
      <c r="A7" s="157"/>
      <c r="B7" s="117"/>
      <c r="C7" s="117"/>
      <c r="D7" s="158" t="s">
        <v>5</v>
      </c>
      <c r="E7" s="117"/>
      <c r="F7" s="117"/>
      <c r="G7" s="11">
        <f>'1'!G7</f>
        <v>0</v>
      </c>
      <c r="H7" s="124" t="s">
        <v>6</v>
      </c>
      <c r="I7" s="117"/>
      <c r="J7" s="12"/>
      <c r="K7" s="12"/>
      <c r="L7" s="13">
        <f>'1'!K7</f>
        <v>0</v>
      </c>
      <c r="M7" s="12"/>
      <c r="N7" s="12" t="s">
        <v>54</v>
      </c>
      <c r="O7" s="13">
        <f>'1'!N7</f>
        <v>0</v>
      </c>
    </row>
    <row r="8" spans="1:22" ht="15" customHeight="1">
      <c r="A8" s="15" t="s">
        <v>8</v>
      </c>
      <c r="B8" s="15"/>
      <c r="C8" s="15"/>
      <c r="D8" s="15"/>
      <c r="E8" s="15"/>
      <c r="F8" s="15"/>
      <c r="G8" s="15"/>
      <c r="H8" s="15"/>
      <c r="I8" s="15"/>
      <c r="J8" s="12"/>
      <c r="K8" s="12"/>
      <c r="L8" s="12"/>
      <c r="M8" s="12"/>
      <c r="N8" s="12"/>
      <c r="O8" s="12"/>
    </row>
    <row r="9" spans="1:22" ht="4.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R9" s="16"/>
      <c r="S9" s="16"/>
      <c r="T9" s="16"/>
      <c r="U9" s="16"/>
      <c r="V9" s="16"/>
    </row>
    <row r="10" spans="1:22" ht="12.75" customHeight="1">
      <c r="A10" s="17" t="s">
        <v>9</v>
      </c>
      <c r="B10" s="18" t="s">
        <v>10</v>
      </c>
      <c r="C10" s="19" t="s">
        <v>11</v>
      </c>
      <c r="D10" s="19" t="s">
        <v>12</v>
      </c>
      <c r="E10" s="20"/>
      <c r="F10" s="19" t="s">
        <v>13</v>
      </c>
      <c r="G10" s="19" t="s">
        <v>14</v>
      </c>
      <c r="H10" s="19" t="str">
        <f>'1'!H10</f>
        <v>*Lunch</v>
      </c>
      <c r="I10" s="21" t="str">
        <f>'1'!I10</f>
        <v>Lunch/Recess Duty</v>
      </c>
      <c r="J10" s="19" t="s">
        <v>55</v>
      </c>
      <c r="K10" s="19" t="s">
        <v>17</v>
      </c>
      <c r="L10" s="19" t="str">
        <f>'1'!K10</f>
        <v>Inservice</v>
      </c>
      <c r="M10" s="19" t="str">
        <f>'1'!L10</f>
        <v>Sick/Med</v>
      </c>
      <c r="N10" s="19" t="str">
        <f>'1'!M10</f>
        <v>Pers</v>
      </c>
      <c r="O10" s="22" t="s">
        <v>21</v>
      </c>
      <c r="R10" s="16"/>
      <c r="S10" s="125" t="s">
        <v>22</v>
      </c>
      <c r="T10" s="117"/>
      <c r="U10" s="24">
        <f>'6'!T10 + N29</f>
        <v>0</v>
      </c>
      <c r="V10" s="16"/>
    </row>
    <row r="11" spans="1:22" ht="12.75" customHeight="1">
      <c r="A11" s="25" t="s">
        <v>23</v>
      </c>
      <c r="B11" s="94">
        <f>'6'!B27+1</f>
        <v>45607</v>
      </c>
      <c r="C11" s="27"/>
      <c r="D11" s="27"/>
      <c r="E11" s="28"/>
      <c r="F11" s="29"/>
      <c r="G11" s="29"/>
      <c r="H11" s="29"/>
      <c r="I11" s="29"/>
      <c r="J11" s="30"/>
      <c r="K11" s="30"/>
      <c r="L11" s="30"/>
      <c r="M11" s="30"/>
      <c r="N11" s="30"/>
      <c r="O11" s="34">
        <f t="shared" ref="O11:O17" si="0">SUM(F11:N11)</f>
        <v>0</v>
      </c>
      <c r="P11" s="108"/>
      <c r="R11" s="16"/>
      <c r="S11" s="23"/>
      <c r="T11" s="23"/>
      <c r="U11" s="16"/>
      <c r="V11" s="16"/>
    </row>
    <row r="12" spans="1:22" ht="12.75" customHeight="1">
      <c r="A12" s="32" t="s">
        <v>24</v>
      </c>
      <c r="B12" s="94">
        <f t="shared" ref="B12:B17" si="1">B11+1</f>
        <v>45608</v>
      </c>
      <c r="C12" s="27"/>
      <c r="D12" s="27"/>
      <c r="E12" s="28"/>
      <c r="F12" s="29"/>
      <c r="G12" s="29"/>
      <c r="H12" s="29"/>
      <c r="I12" s="29"/>
      <c r="J12" s="33"/>
      <c r="K12" s="33"/>
      <c r="L12" s="33"/>
      <c r="M12" s="33"/>
      <c r="N12" s="33"/>
      <c r="O12" s="34">
        <f t="shared" si="0"/>
        <v>0</v>
      </c>
      <c r="P12" s="108"/>
      <c r="R12" s="16"/>
      <c r="S12" s="23"/>
      <c r="T12" s="23"/>
      <c r="U12" s="16"/>
      <c r="V12" s="16"/>
    </row>
    <row r="13" spans="1:22" ht="12.75" customHeight="1">
      <c r="A13" s="32" t="s">
        <v>25</v>
      </c>
      <c r="B13" s="94">
        <f t="shared" si="1"/>
        <v>45609</v>
      </c>
      <c r="C13" s="27"/>
      <c r="D13" s="27"/>
      <c r="E13" s="28"/>
      <c r="F13" s="29"/>
      <c r="G13" s="29"/>
      <c r="H13" s="29"/>
      <c r="I13" s="29"/>
      <c r="J13" s="33"/>
      <c r="K13" s="33"/>
      <c r="L13" s="33"/>
      <c r="M13" s="33"/>
      <c r="N13" s="33"/>
      <c r="O13" s="34">
        <f t="shared" si="0"/>
        <v>0</v>
      </c>
      <c r="P13" s="108"/>
      <c r="R13" s="16"/>
      <c r="S13" s="23"/>
      <c r="T13" s="23"/>
      <c r="U13" s="16"/>
      <c r="V13" s="16"/>
    </row>
    <row r="14" spans="1:22" ht="12.75" customHeight="1">
      <c r="A14" s="32" t="s">
        <v>58</v>
      </c>
      <c r="B14" s="94">
        <f t="shared" si="1"/>
        <v>45610</v>
      </c>
      <c r="C14" s="27"/>
      <c r="D14" s="27"/>
      <c r="E14" s="28"/>
      <c r="F14" s="29"/>
      <c r="G14" s="29"/>
      <c r="H14" s="29"/>
      <c r="I14" s="29"/>
      <c r="J14" s="33"/>
      <c r="K14" s="30"/>
      <c r="L14" s="30"/>
      <c r="M14" s="30"/>
      <c r="N14" s="30"/>
      <c r="O14" s="34">
        <f t="shared" si="0"/>
        <v>0</v>
      </c>
      <c r="P14" s="108"/>
      <c r="R14" s="125" t="s">
        <v>27</v>
      </c>
      <c r="S14" s="117"/>
      <c r="T14" s="117"/>
      <c r="U14" s="24">
        <f>'6'!T14 + O29</f>
        <v>0</v>
      </c>
      <c r="V14" s="16"/>
    </row>
    <row r="15" spans="1:22" ht="12.75" customHeight="1">
      <c r="A15" s="32" t="s">
        <v>28</v>
      </c>
      <c r="B15" s="94">
        <f t="shared" si="1"/>
        <v>45611</v>
      </c>
      <c r="C15" s="27"/>
      <c r="D15" s="27"/>
      <c r="E15" s="28"/>
      <c r="F15" s="29"/>
      <c r="G15" s="29"/>
      <c r="H15" s="29"/>
      <c r="I15" s="29"/>
      <c r="J15" s="33"/>
      <c r="K15" s="33"/>
      <c r="L15" s="33"/>
      <c r="M15" s="33"/>
      <c r="N15" s="33"/>
      <c r="O15" s="34">
        <f t="shared" si="0"/>
        <v>0</v>
      </c>
      <c r="P15" s="108"/>
      <c r="R15" s="16"/>
      <c r="S15" s="23"/>
      <c r="T15" s="23"/>
      <c r="U15" s="16"/>
      <c r="V15" s="16"/>
    </row>
    <row r="16" spans="1:22" ht="12.75" customHeight="1">
      <c r="A16" s="32" t="s">
        <v>29</v>
      </c>
      <c r="B16" s="94">
        <f t="shared" si="1"/>
        <v>45612</v>
      </c>
      <c r="C16" s="35"/>
      <c r="D16" s="35"/>
      <c r="E16" s="28"/>
      <c r="F16" s="36"/>
      <c r="G16" s="36"/>
      <c r="H16" s="36"/>
      <c r="I16" s="36"/>
      <c r="J16" s="37"/>
      <c r="K16" s="37"/>
      <c r="L16" s="37"/>
      <c r="M16" s="37"/>
      <c r="N16" s="37"/>
      <c r="O16" s="34">
        <f t="shared" si="0"/>
        <v>0</v>
      </c>
      <c r="P16" s="108"/>
      <c r="R16" s="16"/>
      <c r="S16" s="23"/>
      <c r="T16" s="23"/>
      <c r="U16" s="16"/>
      <c r="V16" s="16"/>
    </row>
    <row r="17" spans="1:22" ht="12.75" customHeight="1">
      <c r="A17" s="32" t="s">
        <v>30</v>
      </c>
      <c r="B17" s="94">
        <f t="shared" si="1"/>
        <v>45613</v>
      </c>
      <c r="C17" s="35"/>
      <c r="D17" s="35"/>
      <c r="E17" s="28"/>
      <c r="F17" s="38"/>
      <c r="G17" s="38"/>
      <c r="H17" s="38"/>
      <c r="I17" s="38"/>
      <c r="J17" s="39"/>
      <c r="K17" s="39"/>
      <c r="L17" s="39"/>
      <c r="M17" s="39"/>
      <c r="N17" s="39"/>
      <c r="O17" s="40">
        <f t="shared" si="0"/>
        <v>0</v>
      </c>
      <c r="P17" s="108"/>
      <c r="R17" s="16"/>
      <c r="S17" s="23"/>
      <c r="T17" s="23"/>
      <c r="U17" s="16"/>
      <c r="V17" s="16"/>
    </row>
    <row r="18" spans="1:22" ht="12.75" customHeight="1">
      <c r="A18" s="15"/>
      <c r="B18" s="41"/>
      <c r="C18" s="126" t="s">
        <v>31</v>
      </c>
      <c r="D18" s="127"/>
      <c r="E18" s="42"/>
      <c r="F18" s="43">
        <f t="shared" ref="F18:O18" si="2">SUM(F11:F17)</f>
        <v>0</v>
      </c>
      <c r="G18" s="43">
        <f t="shared" si="2"/>
        <v>0</v>
      </c>
      <c r="H18" s="43">
        <f t="shared" si="2"/>
        <v>0</v>
      </c>
      <c r="I18" s="43">
        <f t="shared" si="2"/>
        <v>0</v>
      </c>
      <c r="J18" s="43">
        <f t="shared" si="2"/>
        <v>0</v>
      </c>
      <c r="K18" s="43">
        <f t="shared" si="2"/>
        <v>0</v>
      </c>
      <c r="L18" s="43">
        <f t="shared" si="2"/>
        <v>0</v>
      </c>
      <c r="M18" s="43">
        <f t="shared" si="2"/>
        <v>0</v>
      </c>
      <c r="N18" s="43">
        <f t="shared" si="2"/>
        <v>0</v>
      </c>
      <c r="O18" s="43">
        <f t="shared" si="2"/>
        <v>0</v>
      </c>
      <c r="R18" s="16"/>
      <c r="S18" s="23"/>
      <c r="T18" s="23"/>
      <c r="U18" s="44"/>
      <c r="V18" s="16"/>
    </row>
    <row r="19" spans="1:22" ht="9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R19" s="16"/>
      <c r="S19" s="23"/>
      <c r="T19" s="23"/>
      <c r="U19" s="16"/>
      <c r="V19" s="16"/>
    </row>
    <row r="20" spans="1:22" ht="12.75" customHeight="1">
      <c r="A20" s="17" t="s">
        <v>32</v>
      </c>
      <c r="B20" s="18" t="s">
        <v>10</v>
      </c>
      <c r="C20" s="19" t="s">
        <v>11</v>
      </c>
      <c r="D20" s="19" t="s">
        <v>12</v>
      </c>
      <c r="E20" s="20"/>
      <c r="F20" s="19" t="str">
        <f t="shared" ref="F20:I20" si="3">F10</f>
        <v>Reg Ed</v>
      </c>
      <c r="G20" s="19" t="str">
        <f t="shared" si="3"/>
        <v>Spec Ed</v>
      </c>
      <c r="H20" s="19" t="str">
        <f t="shared" si="3"/>
        <v>*Lunch</v>
      </c>
      <c r="I20" s="21" t="str">
        <f t="shared" si="3"/>
        <v>Lunch/Recess Duty</v>
      </c>
      <c r="J20" s="19" t="s">
        <v>55</v>
      </c>
      <c r="K20" s="19" t="s">
        <v>17</v>
      </c>
      <c r="L20" s="19" t="str">
        <f t="shared" ref="L20:O20" si="4">L10</f>
        <v>Inservice</v>
      </c>
      <c r="M20" s="19" t="str">
        <f t="shared" si="4"/>
        <v>Sick/Med</v>
      </c>
      <c r="N20" s="19" t="str">
        <f t="shared" si="4"/>
        <v>Pers</v>
      </c>
      <c r="O20" s="22" t="str">
        <f t="shared" si="4"/>
        <v>TOTAL</v>
      </c>
      <c r="R20" s="16"/>
      <c r="S20" s="23"/>
      <c r="T20" s="23"/>
      <c r="U20" s="16"/>
      <c r="V20" s="16"/>
    </row>
    <row r="21" spans="1:22" ht="12.75" customHeight="1">
      <c r="A21" s="25" t="s">
        <v>23</v>
      </c>
      <c r="B21" s="94">
        <f t="shared" ref="B21:B27" si="5">B11+7</f>
        <v>45614</v>
      </c>
      <c r="C21" s="110"/>
      <c r="D21" s="110"/>
      <c r="E21" s="28"/>
      <c r="F21" s="111"/>
      <c r="G21" s="111"/>
      <c r="H21" s="111"/>
      <c r="I21" s="111"/>
      <c r="J21" s="112"/>
      <c r="K21" s="112"/>
      <c r="L21" s="112"/>
      <c r="M21" s="112"/>
      <c r="N21" s="112"/>
      <c r="O21" s="34">
        <f t="shared" ref="O21:O27" si="6">SUM(F21:N21)</f>
        <v>0</v>
      </c>
      <c r="P21" s="108"/>
      <c r="R21" s="16"/>
      <c r="S21" s="23"/>
      <c r="T21" s="23"/>
      <c r="U21" s="16"/>
      <c r="V21" s="16"/>
    </row>
    <row r="22" spans="1:22" ht="12.75" customHeight="1">
      <c r="A22" s="32" t="s">
        <v>24</v>
      </c>
      <c r="B22" s="94">
        <f t="shared" si="5"/>
        <v>45615</v>
      </c>
      <c r="C22" s="110"/>
      <c r="D22" s="110"/>
      <c r="E22" s="28"/>
      <c r="F22" s="111"/>
      <c r="G22" s="111"/>
      <c r="H22" s="111"/>
      <c r="I22" s="111"/>
      <c r="J22" s="37"/>
      <c r="K22" s="37"/>
      <c r="L22" s="37"/>
      <c r="M22" s="37"/>
      <c r="N22" s="37"/>
      <c r="O22" s="34">
        <f t="shared" si="6"/>
        <v>0</v>
      </c>
      <c r="P22" s="108"/>
      <c r="R22" s="125" t="s">
        <v>33</v>
      </c>
      <c r="S22" s="117"/>
      <c r="T22" s="117"/>
      <c r="U22" s="24" t="e">
        <f>'6'!T22 + P29</f>
        <v>#REF!</v>
      </c>
      <c r="V22" s="16"/>
    </row>
    <row r="23" spans="1:22" ht="12.75" customHeight="1">
      <c r="A23" s="32" t="s">
        <v>25</v>
      </c>
      <c r="B23" s="94">
        <f t="shared" si="5"/>
        <v>45616</v>
      </c>
      <c r="C23" s="110"/>
      <c r="D23" s="110"/>
      <c r="E23" s="28"/>
      <c r="F23" s="111"/>
      <c r="G23" s="111"/>
      <c r="H23" s="111"/>
      <c r="I23" s="111"/>
      <c r="J23" s="37"/>
      <c r="K23" s="37"/>
      <c r="L23" s="37"/>
      <c r="M23" s="37"/>
      <c r="N23" s="37"/>
      <c r="O23" s="34">
        <f t="shared" si="6"/>
        <v>0</v>
      </c>
      <c r="P23" s="108"/>
      <c r="R23" s="16"/>
      <c r="S23" s="16"/>
      <c r="T23" s="16"/>
      <c r="U23" s="16"/>
      <c r="V23" s="16"/>
    </row>
    <row r="24" spans="1:22" ht="12.75" customHeight="1">
      <c r="A24" s="32" t="s">
        <v>58</v>
      </c>
      <c r="B24" s="94">
        <f t="shared" si="5"/>
        <v>45617</v>
      </c>
      <c r="C24" s="110"/>
      <c r="D24" s="110"/>
      <c r="E24" s="28"/>
      <c r="F24" s="111"/>
      <c r="G24" s="111"/>
      <c r="H24" s="111"/>
      <c r="I24" s="111"/>
      <c r="J24" s="37"/>
      <c r="K24" s="112"/>
      <c r="L24" s="112"/>
      <c r="M24" s="112"/>
      <c r="N24" s="112"/>
      <c r="O24" s="34">
        <f t="shared" si="6"/>
        <v>0</v>
      </c>
      <c r="P24" s="108"/>
      <c r="R24" s="16"/>
      <c r="S24" s="16"/>
      <c r="T24" s="16"/>
      <c r="U24" s="16"/>
      <c r="V24" s="16"/>
    </row>
    <row r="25" spans="1:22" ht="12.75" customHeight="1">
      <c r="A25" s="32" t="s">
        <v>28</v>
      </c>
      <c r="B25" s="94">
        <f t="shared" si="5"/>
        <v>45618</v>
      </c>
      <c r="C25" s="110"/>
      <c r="D25" s="110"/>
      <c r="E25" s="28"/>
      <c r="F25" s="111"/>
      <c r="G25" s="111"/>
      <c r="H25" s="111"/>
      <c r="I25" s="111"/>
      <c r="J25" s="37"/>
      <c r="K25" s="112"/>
      <c r="L25" s="111"/>
      <c r="M25" s="37"/>
      <c r="N25" s="37"/>
      <c r="O25" s="34">
        <f t="shared" si="6"/>
        <v>0</v>
      </c>
      <c r="P25" s="108"/>
      <c r="R25" s="16"/>
      <c r="S25" s="16"/>
      <c r="T25" s="16"/>
      <c r="U25" s="16"/>
      <c r="V25" s="16"/>
    </row>
    <row r="26" spans="1:22" ht="12.75" customHeight="1">
      <c r="A26" s="32" t="s">
        <v>29</v>
      </c>
      <c r="B26" s="94">
        <f t="shared" si="5"/>
        <v>45619</v>
      </c>
      <c r="C26" s="35"/>
      <c r="D26" s="35"/>
      <c r="E26" s="28"/>
      <c r="F26" s="36"/>
      <c r="G26" s="36"/>
      <c r="H26" s="36"/>
      <c r="I26" s="36"/>
      <c r="J26" s="37"/>
      <c r="K26" s="37"/>
      <c r="L26" s="37"/>
      <c r="M26" s="36"/>
      <c r="N26" s="37"/>
      <c r="O26" s="34">
        <f t="shared" si="6"/>
        <v>0</v>
      </c>
      <c r="P26" s="108"/>
      <c r="R26" s="16"/>
      <c r="S26" s="125" t="s">
        <v>34</v>
      </c>
      <c r="T26" s="117"/>
      <c r="U26" s="117"/>
      <c r="V26" s="24">
        <f>'6'!U26 + R29</f>
        <v>0</v>
      </c>
    </row>
    <row r="27" spans="1:22" ht="12.75" customHeight="1">
      <c r="A27" s="32" t="s">
        <v>30</v>
      </c>
      <c r="B27" s="94">
        <f t="shared" si="5"/>
        <v>45620</v>
      </c>
      <c r="C27" s="35"/>
      <c r="D27" s="35"/>
      <c r="E27" s="28"/>
      <c r="F27" s="38"/>
      <c r="G27" s="38"/>
      <c r="H27" s="38"/>
      <c r="I27" s="38"/>
      <c r="J27" s="39"/>
      <c r="K27" s="39"/>
      <c r="L27" s="39"/>
      <c r="M27" s="39"/>
      <c r="N27" s="39"/>
      <c r="O27" s="40">
        <f t="shared" si="6"/>
        <v>0</v>
      </c>
      <c r="P27" s="108"/>
      <c r="R27" s="16"/>
      <c r="S27" s="16"/>
      <c r="T27" s="16"/>
      <c r="U27" s="16"/>
      <c r="V27" s="16"/>
    </row>
    <row r="28" spans="1:22" ht="15" customHeight="1">
      <c r="A28" s="16"/>
      <c r="B28" s="16"/>
      <c r="C28" s="133" t="s">
        <v>35</v>
      </c>
      <c r="D28" s="134"/>
      <c r="E28" s="42"/>
      <c r="F28" s="46">
        <f t="shared" ref="F28:O28" si="7">SUM(F21:F27)</f>
        <v>0</v>
      </c>
      <c r="G28" s="46">
        <f t="shared" si="7"/>
        <v>0</v>
      </c>
      <c r="H28" s="46">
        <f t="shared" si="7"/>
        <v>0</v>
      </c>
      <c r="I28" s="46">
        <f t="shared" si="7"/>
        <v>0</v>
      </c>
      <c r="J28" s="46">
        <f t="shared" si="7"/>
        <v>0</v>
      </c>
      <c r="K28" s="46">
        <f t="shared" si="7"/>
        <v>0</v>
      </c>
      <c r="L28" s="46">
        <f t="shared" si="7"/>
        <v>0</v>
      </c>
      <c r="M28" s="46">
        <f t="shared" si="7"/>
        <v>0</v>
      </c>
      <c r="N28" s="46">
        <f t="shared" si="7"/>
        <v>0</v>
      </c>
      <c r="O28" s="43">
        <f t="shared" si="7"/>
        <v>0</v>
      </c>
      <c r="R28" s="44" t="s">
        <v>36</v>
      </c>
      <c r="S28" s="16"/>
      <c r="T28" s="47"/>
      <c r="U28" s="48"/>
      <c r="V28" s="16"/>
    </row>
    <row r="29" spans="1:22" ht="15.75" customHeight="1">
      <c r="A29" s="16"/>
      <c r="B29" s="16"/>
      <c r="C29" s="135" t="s">
        <v>37</v>
      </c>
      <c r="D29" s="136"/>
      <c r="E29" s="49"/>
      <c r="F29" s="50">
        <f t="shared" ref="F29:O29" si="8">F18+F28</f>
        <v>0</v>
      </c>
      <c r="G29" s="50">
        <f t="shared" si="8"/>
        <v>0</v>
      </c>
      <c r="H29" s="50">
        <f t="shared" si="8"/>
        <v>0</v>
      </c>
      <c r="I29" s="50">
        <f t="shared" si="8"/>
        <v>0</v>
      </c>
      <c r="J29" s="50">
        <f t="shared" si="8"/>
        <v>0</v>
      </c>
      <c r="K29" s="50">
        <f t="shared" si="8"/>
        <v>0</v>
      </c>
      <c r="L29" s="50">
        <f t="shared" si="8"/>
        <v>0</v>
      </c>
      <c r="M29" s="50">
        <f t="shared" si="8"/>
        <v>0</v>
      </c>
      <c r="N29" s="50">
        <f t="shared" si="8"/>
        <v>0</v>
      </c>
      <c r="O29" s="51">
        <f t="shared" si="8"/>
        <v>0</v>
      </c>
      <c r="R29" s="24">
        <f>O29-L7</f>
        <v>0</v>
      </c>
      <c r="S29" s="16"/>
      <c r="T29" s="47"/>
      <c r="U29" s="48"/>
      <c r="V29" s="16"/>
    </row>
    <row r="30" spans="1:22" ht="11.25" customHeight="1">
      <c r="A30" s="16"/>
      <c r="B30" s="16"/>
      <c r="C30" s="52"/>
      <c r="D30" s="52"/>
      <c r="E30" s="52"/>
      <c r="F30" s="52"/>
      <c r="G30" s="52"/>
      <c r="H30" s="52"/>
      <c r="I30" s="52"/>
      <c r="J30" s="16"/>
      <c r="K30" s="16"/>
      <c r="L30" s="16"/>
      <c r="M30" s="16"/>
      <c r="N30" s="16"/>
      <c r="O30" s="16"/>
    </row>
    <row r="31" spans="1:22" ht="21.75" customHeight="1">
      <c r="A31" s="137"/>
      <c r="B31" s="129"/>
      <c r="C31" s="129"/>
      <c r="D31" s="129"/>
      <c r="E31" s="48"/>
      <c r="F31" s="138"/>
      <c r="G31" s="129"/>
      <c r="H31" s="48"/>
      <c r="I31" s="16"/>
      <c r="J31" s="16"/>
      <c r="K31" s="16"/>
      <c r="L31" s="16"/>
      <c r="M31" s="16"/>
      <c r="N31" s="53" t="s">
        <v>38</v>
      </c>
      <c r="O31" s="54">
        <f>R29</f>
        <v>0</v>
      </c>
    </row>
    <row r="32" spans="1:22" ht="12.75" customHeight="1">
      <c r="A32" s="160" t="s">
        <v>39</v>
      </c>
      <c r="B32" s="117"/>
      <c r="C32" s="117"/>
      <c r="D32" s="117"/>
      <c r="E32" s="55"/>
      <c r="F32" s="160" t="s">
        <v>40</v>
      </c>
      <c r="G32" s="117"/>
      <c r="H32" s="55"/>
      <c r="I32" s="128" t="s">
        <v>41</v>
      </c>
      <c r="J32" s="129"/>
      <c r="K32" s="129"/>
      <c r="L32" s="129"/>
      <c r="M32" s="129"/>
      <c r="N32" s="129"/>
      <c r="O32" s="129"/>
    </row>
    <row r="33" spans="1:15" ht="18.75" customHeight="1">
      <c r="A33" s="55"/>
      <c r="B33" s="55"/>
      <c r="C33" s="55"/>
      <c r="D33" s="55"/>
      <c r="E33" s="55"/>
      <c r="F33" s="55"/>
      <c r="G33" s="55"/>
      <c r="H33" s="55"/>
      <c r="I33" s="130"/>
      <c r="J33" s="119"/>
      <c r="K33" s="119"/>
      <c r="L33" s="119"/>
      <c r="M33" s="119"/>
      <c r="N33" s="119"/>
      <c r="O33" s="120"/>
    </row>
    <row r="34" spans="1:15" ht="14.25" customHeight="1">
      <c r="A34" s="55"/>
      <c r="B34" s="56"/>
      <c r="C34" s="139" t="s">
        <v>42</v>
      </c>
      <c r="D34" s="140"/>
      <c r="E34" s="57"/>
      <c r="F34" s="58"/>
      <c r="G34" s="55"/>
      <c r="H34" s="55"/>
      <c r="I34" s="16"/>
      <c r="J34" s="161"/>
      <c r="K34" s="117"/>
      <c r="L34" s="117"/>
      <c r="M34" s="117"/>
      <c r="N34" s="117"/>
      <c r="O34" s="59"/>
    </row>
    <row r="35" spans="1:15" ht="5.25" customHeight="1">
      <c r="A35" s="55"/>
      <c r="B35" s="60"/>
      <c r="C35" s="61"/>
      <c r="D35" s="61"/>
      <c r="E35" s="62"/>
      <c r="F35" s="63"/>
      <c r="G35" s="55"/>
      <c r="H35" s="55"/>
      <c r="I35" s="64"/>
      <c r="J35" s="65"/>
      <c r="K35" s="65"/>
      <c r="L35" s="65"/>
      <c r="M35" s="65"/>
      <c r="N35" s="65"/>
      <c r="O35" s="66"/>
    </row>
    <row r="36" spans="1:15" ht="12" customHeight="1">
      <c r="A36" s="67"/>
      <c r="B36" s="68"/>
      <c r="C36" s="141" t="str">
        <f>'1'!C36:D36</f>
        <v>Administrator</v>
      </c>
      <c r="D36" s="159"/>
      <c r="E36" s="104">
        <f>'1'!E53</f>
        <v>0</v>
      </c>
      <c r="F36" s="70"/>
      <c r="G36" s="16"/>
      <c r="H36" s="16"/>
      <c r="I36" s="71" t="s">
        <v>44</v>
      </c>
      <c r="J36" s="72"/>
      <c r="K36" s="72"/>
      <c r="L36" s="72"/>
      <c r="M36" s="72"/>
      <c r="N36" s="72"/>
      <c r="O36" s="73"/>
    </row>
    <row r="37" spans="1:15" ht="3.75" customHeight="1">
      <c r="A37" s="67"/>
      <c r="B37" s="68"/>
      <c r="C37" s="74"/>
      <c r="D37" s="74"/>
      <c r="E37" s="75"/>
      <c r="F37" s="70"/>
      <c r="G37" s="16"/>
      <c r="H37" s="16"/>
      <c r="I37" s="76"/>
      <c r="J37" s="72"/>
      <c r="K37" s="72"/>
      <c r="L37" s="72"/>
      <c r="M37" s="72"/>
      <c r="N37" s="72"/>
      <c r="O37" s="73"/>
    </row>
    <row r="38" spans="1:15" ht="12" customHeight="1">
      <c r="A38" s="77"/>
      <c r="B38" s="68"/>
      <c r="C38" s="141" t="str">
        <f>'1'!C38:D38</f>
        <v>Paraeducator</v>
      </c>
      <c r="D38" s="159"/>
      <c r="E38" s="104"/>
      <c r="F38" s="70"/>
      <c r="G38" s="16"/>
      <c r="H38" s="16"/>
      <c r="I38" s="145" t="s">
        <v>46</v>
      </c>
      <c r="J38" s="117"/>
      <c r="K38" s="117"/>
      <c r="L38" s="117"/>
      <c r="M38" s="117"/>
      <c r="N38" s="117"/>
      <c r="O38" s="146"/>
    </row>
    <row r="39" spans="1:15" ht="3.75" customHeight="1">
      <c r="A39" s="77"/>
      <c r="B39" s="68"/>
      <c r="C39" s="74"/>
      <c r="D39" s="74"/>
      <c r="E39" s="75"/>
      <c r="F39" s="70"/>
      <c r="G39" s="16"/>
      <c r="H39" s="16"/>
      <c r="I39" s="78"/>
      <c r="J39" s="79"/>
      <c r="K39" s="79"/>
      <c r="L39" s="79"/>
      <c r="M39" s="79"/>
      <c r="N39" s="79"/>
      <c r="O39" s="80"/>
    </row>
    <row r="40" spans="1:15" ht="11.25" customHeight="1">
      <c r="A40" s="77"/>
      <c r="B40" s="68"/>
      <c r="C40" s="141" t="str">
        <f>'1'!C40:D40</f>
        <v>Clerical</v>
      </c>
      <c r="D40" s="159"/>
      <c r="E40" s="104">
        <f>'1'!E55</f>
        <v>0</v>
      </c>
      <c r="F40" s="70"/>
      <c r="G40" s="16"/>
      <c r="H40" s="16"/>
      <c r="I40" s="147" t="s">
        <v>48</v>
      </c>
      <c r="J40" s="117"/>
      <c r="K40" s="117"/>
      <c r="L40" s="117"/>
      <c r="M40" s="117"/>
      <c r="N40" s="117"/>
      <c r="O40" s="146"/>
    </row>
    <row r="41" spans="1:15" ht="3.75" customHeight="1">
      <c r="A41" s="77"/>
      <c r="B41" s="68"/>
      <c r="C41" s="74"/>
      <c r="D41" s="74"/>
      <c r="E41" s="75"/>
      <c r="F41" s="70"/>
      <c r="G41" s="16"/>
      <c r="H41" s="16"/>
      <c r="I41" s="81"/>
      <c r="J41" s="82"/>
      <c r="K41" s="82"/>
      <c r="L41" s="82"/>
      <c r="M41" s="82"/>
      <c r="N41" s="82"/>
      <c r="O41" s="83"/>
    </row>
    <row r="42" spans="1:15" ht="12" customHeight="1">
      <c r="A42" s="77"/>
      <c r="B42" s="68"/>
      <c r="C42" s="141" t="str">
        <f>'1'!C42:D42</f>
        <v>Behavior Int.</v>
      </c>
      <c r="D42" s="159"/>
      <c r="E42" s="104">
        <f>'1'!E56</f>
        <v>0</v>
      </c>
      <c r="F42" s="70"/>
      <c r="G42" s="16"/>
      <c r="H42" s="16"/>
      <c r="I42" s="145" t="s">
        <v>46</v>
      </c>
      <c r="J42" s="117"/>
      <c r="K42" s="117"/>
      <c r="L42" s="117"/>
      <c r="M42" s="117"/>
      <c r="N42" s="117"/>
      <c r="O42" s="146"/>
    </row>
    <row r="43" spans="1:15" ht="3.75" customHeight="1">
      <c r="A43" s="77"/>
      <c r="B43" s="68"/>
      <c r="C43" s="74"/>
      <c r="D43" s="74"/>
      <c r="E43" s="75"/>
      <c r="F43" s="70"/>
      <c r="G43" s="16"/>
      <c r="H43" s="16"/>
      <c r="I43" s="78"/>
      <c r="J43" s="79"/>
      <c r="K43" s="79"/>
      <c r="L43" s="79"/>
      <c r="M43" s="79"/>
      <c r="N43" s="79"/>
      <c r="O43" s="80"/>
    </row>
    <row r="44" spans="1:15" ht="12" customHeight="1">
      <c r="A44" s="77"/>
      <c r="B44" s="84" t="s">
        <v>56</v>
      </c>
      <c r="C44" s="149" t="str">
        <f>'1'!D57</f>
        <v xml:space="preserve">Other Non-Contracted </v>
      </c>
      <c r="D44" s="150"/>
      <c r="E44" s="104">
        <f>'1'!E44</f>
        <v>0</v>
      </c>
      <c r="F44" s="70"/>
      <c r="G44" s="16"/>
      <c r="H44" s="16"/>
      <c r="I44" s="152" t="s">
        <v>51</v>
      </c>
      <c r="J44" s="117"/>
      <c r="K44" s="117"/>
      <c r="L44" s="117"/>
      <c r="M44" s="117"/>
      <c r="N44" s="117"/>
      <c r="O44" s="146"/>
    </row>
    <row r="45" spans="1:15" ht="16.5" customHeight="1">
      <c r="A45" s="77"/>
      <c r="B45" s="85"/>
      <c r="C45" s="86"/>
      <c r="D45" s="87"/>
      <c r="E45" s="87"/>
      <c r="F45" s="88"/>
      <c r="G45" s="16"/>
      <c r="H45" s="16"/>
      <c r="I45" s="145" t="s">
        <v>52</v>
      </c>
      <c r="J45" s="117"/>
      <c r="K45" s="117"/>
      <c r="L45" s="117"/>
      <c r="M45" s="117"/>
      <c r="N45" s="117"/>
      <c r="O45" s="146"/>
    </row>
    <row r="46" spans="1:15" ht="15.75" customHeight="1">
      <c r="A46" s="77"/>
      <c r="B46" s="72"/>
      <c r="C46" s="16"/>
      <c r="D46" s="16"/>
      <c r="E46" s="16"/>
      <c r="F46" s="16"/>
      <c r="G46" s="16"/>
      <c r="H46" s="16"/>
      <c r="I46" s="153" t="s">
        <v>53</v>
      </c>
      <c r="J46" s="154"/>
      <c r="K46" s="154"/>
      <c r="L46" s="154"/>
      <c r="M46" s="154"/>
      <c r="N46" s="154"/>
      <c r="O46" s="155"/>
    </row>
    <row r="47" spans="1:15" ht="11.25" customHeight="1"/>
    <row r="48" spans="1:15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5">
    <mergeCell ref="I46:O46"/>
    <mergeCell ref="C28:D28"/>
    <mergeCell ref="C29:D29"/>
    <mergeCell ref="A31:D31"/>
    <mergeCell ref="F31:G31"/>
    <mergeCell ref="F32:G32"/>
    <mergeCell ref="I32:O32"/>
    <mergeCell ref="I33:O33"/>
    <mergeCell ref="I38:O38"/>
    <mergeCell ref="I40:O40"/>
    <mergeCell ref="I42:O42"/>
    <mergeCell ref="I44:O44"/>
    <mergeCell ref="I45:O45"/>
    <mergeCell ref="C36:D36"/>
    <mergeCell ref="C38:D38"/>
    <mergeCell ref="C40:D40"/>
    <mergeCell ref="C42:D42"/>
    <mergeCell ref="C44:D44"/>
    <mergeCell ref="C18:D18"/>
    <mergeCell ref="R22:T22"/>
    <mergeCell ref="S26:U26"/>
    <mergeCell ref="A32:D32"/>
    <mergeCell ref="C34:D34"/>
    <mergeCell ref="J34:N34"/>
    <mergeCell ref="A7:C7"/>
    <mergeCell ref="D7:F7"/>
    <mergeCell ref="H7:I7"/>
    <mergeCell ref="S10:T10"/>
    <mergeCell ref="R14:T14"/>
    <mergeCell ref="A1:O1"/>
    <mergeCell ref="D3:H3"/>
    <mergeCell ref="J3:N3"/>
    <mergeCell ref="B5:D5"/>
    <mergeCell ref="G5:H5"/>
    <mergeCell ref="L5:M5"/>
  </mergeCells>
  <conditionalFormatting sqref="E36 E38 E40 E42 E44">
    <cfRule type="cellIs" dxfId="271" priority="1" stopIfTrue="1" operator="notEqual">
      <formula>"X"</formula>
    </cfRule>
  </conditionalFormatting>
  <conditionalFormatting sqref="C44:D44">
    <cfRule type="cellIs" dxfId="270" priority="2" stopIfTrue="1" operator="equal">
      <formula>0</formula>
    </cfRule>
  </conditionalFormatting>
  <conditionalFormatting sqref="O31">
    <cfRule type="cellIs" dxfId="269" priority="3" stopIfTrue="1" operator="lessThanOrEqual">
      <formula>0</formula>
    </cfRule>
  </conditionalFormatting>
  <conditionalFormatting sqref="O31">
    <cfRule type="cellIs" dxfId="268" priority="4" stopIfTrue="1" operator="greaterThan">
      <formula>0</formula>
    </cfRule>
  </conditionalFormatting>
  <conditionalFormatting sqref="H11:H17 H21:H27">
    <cfRule type="cellIs" dxfId="267" priority="5" stopIfTrue="1" operator="lessThanOrEqual">
      <formula>0</formula>
    </cfRule>
  </conditionalFormatting>
  <conditionalFormatting sqref="H11:H17 H21:H27">
    <cfRule type="cellIs" dxfId="266" priority="6" stopIfTrue="1" operator="greaterThan">
      <formula>0</formula>
    </cfRule>
  </conditionalFormatting>
  <conditionalFormatting sqref="D3:H3">
    <cfRule type="cellIs" dxfId="265" priority="7" stopIfTrue="1" operator="lessThanOrEqual">
      <formula>0</formula>
    </cfRule>
  </conditionalFormatting>
  <conditionalFormatting sqref="D3:H3">
    <cfRule type="cellIs" dxfId="264" priority="8" stopIfTrue="1" operator="greaterThan">
      <formula>0</formula>
    </cfRule>
  </conditionalFormatting>
  <conditionalFormatting sqref="I3">
    <cfRule type="cellIs" dxfId="263" priority="9" stopIfTrue="1" operator="greaterThan">
      <formula>0</formula>
    </cfRule>
  </conditionalFormatting>
  <conditionalFormatting sqref="J3:N3">
    <cfRule type="cellIs" dxfId="262" priority="10" stopIfTrue="1" operator="lessThanOrEqual">
      <formula>0</formula>
    </cfRule>
  </conditionalFormatting>
  <conditionalFormatting sqref="J3:N3">
    <cfRule type="cellIs" dxfId="261" priority="11" stopIfTrue="1" operator="greaterThan">
      <formula>0</formula>
    </cfRule>
  </conditionalFormatting>
  <conditionalFormatting sqref="O11:O18 O21:O29">
    <cfRule type="cellIs" dxfId="260" priority="12" stopIfTrue="1" operator="lessThanOrEqual">
      <formula>0</formula>
    </cfRule>
  </conditionalFormatting>
  <conditionalFormatting sqref="F18:N18 F28:N29">
    <cfRule type="cellIs" dxfId="259" priority="13" stopIfTrue="1" operator="equal">
      <formula>0</formula>
    </cfRule>
  </conditionalFormatting>
  <conditionalFormatting sqref="G7 L7">
    <cfRule type="cellIs" dxfId="258" priority="14" stopIfTrue="1" operator="lessThanOrEqual">
      <formula>0</formula>
    </cfRule>
  </conditionalFormatting>
  <conditionalFormatting sqref="G7 L7">
    <cfRule type="cellIs" dxfId="257" priority="15" stopIfTrue="1" operator="greaterThan">
      <formula>0</formula>
    </cfRule>
  </conditionalFormatting>
  <conditionalFormatting sqref="O7">
    <cfRule type="cellIs" dxfId="256" priority="16" stopIfTrue="1" operator="lessThanOrEqual">
      <formula>0</formula>
    </cfRule>
  </conditionalFormatting>
  <conditionalFormatting sqref="O7">
    <cfRule type="cellIs" dxfId="255" priority="17" stopIfTrue="1" operator="greaterThan">
      <formula>0</formula>
    </cfRule>
  </conditionalFormatting>
  <dataValidations count="6">
    <dataValidation type="date" allowBlank="1" showInputMessage="1" prompt="Insert Date - For example: 4/3/05 or 4/3/2005 or  May 4, 2005" sqref="G6:I6" xr:uid="{00000000-0002-0000-0600-000000000000}">
      <formula1>39629</formula1>
      <formula2>40008</formula2>
    </dataValidation>
    <dataValidation type="decimal" allowBlank="1" showInputMessage="1" prompt="ATTENTION! - Use this column ONLY for the time you WORKED during lunch..._x000a_" sqref="H11:H17 H21:H27" xr:uid="{00000000-0002-0000-0600-000001000000}">
      <formula1>0.01</formula1>
      <formula2>24</formula2>
    </dataValidation>
    <dataValidation type="custom" allowBlank="1" showInputMessage="1" prompt="Please remember to insert am or pm  (AM/PM) as required.  For example, 8:00 am not 8 or 3:30 PM not 3:30." sqref="E11:E15 E21:E25" xr:uid="{00000000-0002-0000-0600-000002000000}">
      <formula1>AND(GTE(E11,MIN((0),(0.999988425925926))),LTE(E11,MAX((0),(0.999988425925926))))</formula1>
    </dataValidation>
    <dataValidation type="date" allowBlank="1" showInputMessage="1" prompt="Insert Date - For example: 4/3/05 or 4/3/2005 or  May 4, 2005" sqref="G5" xr:uid="{00000000-0002-0000-0600-000003000000}">
      <formula1>41080</formula1>
      <formula2>41469</formula2>
    </dataValidation>
    <dataValidation type="custom" allowBlank="1" showInputMessage="1" prompt="Incorrect Time Format - Remember to input time as hours and minutes with am or pm included: 8:15 am or 3:20 pm._x000a__x000a_Click on &quot;no&quot; or &quot;cancel&quot; to correct..." sqref="E16:E17 E26:E27" xr:uid="{00000000-0002-0000-0600-000004000000}">
      <formula1>AND(GTE(E16,MIN((0),(0.999988425925926))),LTE(E16,MAX((0),(0.999988425925926))))</formula1>
    </dataValidation>
    <dataValidation type="decimal" allowBlank="1" showInputMessage="1" prompt="Please Note: - Minutes should be shown as decimals  (eg. 20 minutes = .33)" sqref="F11:G17 I11:N17 P11:P17 F21:G27 I21:N27 P21:P27" xr:uid="{00000000-0002-0000-0600-000005000000}">
      <formula1>0.01</formula1>
      <formula2>24</formula2>
    </dataValidation>
  </dataValidations>
  <printOptions horizontalCentered="1" verticalCentered="1"/>
  <pageMargins left="0.25" right="0.25" top="0.25" bottom="0.2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1000"/>
  <sheetViews>
    <sheetView workbookViewId="0">
      <selection sqref="A1:O1"/>
    </sheetView>
  </sheetViews>
  <sheetFormatPr defaultColWidth="12.5703125" defaultRowHeight="15" customHeight="1"/>
  <cols>
    <col min="1" max="1" width="8.5703125" customWidth="1"/>
    <col min="2" max="4" width="10.7109375" customWidth="1"/>
    <col min="5" max="5" width="2.140625" customWidth="1"/>
    <col min="6" max="7" width="10.7109375" customWidth="1"/>
    <col min="8" max="8" width="10.5703125" customWidth="1"/>
    <col min="9" max="9" width="12.42578125" customWidth="1"/>
    <col min="10" max="10" width="10.7109375" hidden="1" customWidth="1"/>
    <col min="11" max="13" width="10.7109375" customWidth="1"/>
    <col min="14" max="14" width="7.5703125" customWidth="1"/>
    <col min="15" max="15" width="9.7109375" customWidth="1"/>
    <col min="16" max="16" width="7.7109375" customWidth="1"/>
    <col min="17" max="17" width="10.7109375" customWidth="1"/>
    <col min="18" max="18" width="9.28515625" customWidth="1"/>
    <col min="19" max="19" width="6.28515625" customWidth="1"/>
    <col min="20" max="26" width="8.5703125" customWidth="1"/>
  </cols>
  <sheetData>
    <row r="1" spans="1:22" ht="27" customHeight="1">
      <c r="A1" s="116" t="str">
        <f>'1'!A1:N1</f>
        <v>BUUSD TIME SHEET 2024 - 2025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1:22" ht="3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2" ht="17.25" customHeight="1">
      <c r="A3" s="2"/>
      <c r="B3" s="1"/>
      <c r="C3" s="2" t="s">
        <v>0</v>
      </c>
      <c r="D3" s="118">
        <f>'1'!D3:H3</f>
        <v>0</v>
      </c>
      <c r="E3" s="119"/>
      <c r="F3" s="119"/>
      <c r="G3" s="119"/>
      <c r="H3" s="120"/>
      <c r="I3" s="3" t="s">
        <v>1</v>
      </c>
      <c r="J3" s="121">
        <f>'1'!J3:M3</f>
        <v>0</v>
      </c>
      <c r="K3" s="117"/>
      <c r="L3" s="117"/>
      <c r="M3" s="117"/>
      <c r="N3" s="117"/>
      <c r="O3" s="1"/>
    </row>
    <row r="4" spans="1:22" ht="3.75" customHeight="1">
      <c r="A4" s="4"/>
      <c r="B4" s="4"/>
      <c r="C4" s="4"/>
      <c r="D4" s="4" t="s">
        <v>2</v>
      </c>
      <c r="E4" s="4"/>
      <c r="F4" s="4"/>
      <c r="G4" s="4"/>
      <c r="H4" s="4"/>
      <c r="I4" s="5"/>
      <c r="J4" s="5"/>
      <c r="K4" s="5"/>
      <c r="L4" s="5"/>
      <c r="M4" s="5"/>
      <c r="N4" s="5"/>
      <c r="O4" s="5"/>
    </row>
    <row r="5" spans="1:22" ht="16.5" customHeight="1">
      <c r="A5" s="4"/>
      <c r="B5" s="122" t="s">
        <v>3</v>
      </c>
      <c r="C5" s="117"/>
      <c r="D5" s="117"/>
      <c r="E5" s="4"/>
      <c r="F5" s="6" t="s">
        <v>4</v>
      </c>
      <c r="G5" s="123">
        <f>'7'!G5:H5+14</f>
        <v>45621</v>
      </c>
      <c r="H5" s="120"/>
      <c r="I5" s="6" t="s">
        <v>57</v>
      </c>
      <c r="J5" s="7"/>
      <c r="K5" s="7"/>
      <c r="L5" s="123">
        <f>G5+13</f>
        <v>45634</v>
      </c>
      <c r="M5" s="120"/>
      <c r="N5" s="7"/>
      <c r="O5" s="5"/>
    </row>
    <row r="6" spans="1:22" ht="6" customHeight="1">
      <c r="A6" s="4"/>
      <c r="B6" s="4"/>
      <c r="C6" s="4"/>
      <c r="D6" s="4"/>
      <c r="E6" s="4"/>
      <c r="F6" s="6"/>
      <c r="G6" s="8"/>
      <c r="H6" s="8"/>
      <c r="I6" s="8"/>
      <c r="J6" s="8"/>
      <c r="K6" s="8"/>
      <c r="L6" s="8"/>
      <c r="M6" s="8"/>
      <c r="N6" s="8"/>
      <c r="O6" s="5"/>
    </row>
    <row r="7" spans="1:22" ht="16.5" customHeight="1">
      <c r="A7" s="157"/>
      <c r="B7" s="117"/>
      <c r="C7" s="117"/>
      <c r="D7" s="158" t="s">
        <v>5</v>
      </c>
      <c r="E7" s="117"/>
      <c r="F7" s="117"/>
      <c r="G7" s="11">
        <f>'1'!G7</f>
        <v>0</v>
      </c>
      <c r="H7" s="124" t="s">
        <v>6</v>
      </c>
      <c r="I7" s="117"/>
      <c r="J7" s="12"/>
      <c r="K7" s="12"/>
      <c r="L7" s="13">
        <f>'1'!K7</f>
        <v>0</v>
      </c>
      <c r="M7" s="12"/>
      <c r="N7" s="12" t="s">
        <v>54</v>
      </c>
      <c r="O7" s="13">
        <f>'1'!N7</f>
        <v>0</v>
      </c>
    </row>
    <row r="8" spans="1:22" ht="13.5" customHeight="1">
      <c r="A8" s="15" t="s">
        <v>8</v>
      </c>
      <c r="B8" s="15"/>
      <c r="C8" s="15"/>
      <c r="D8" s="15"/>
      <c r="E8" s="15"/>
      <c r="F8" s="15"/>
      <c r="G8" s="15"/>
      <c r="H8" s="15"/>
      <c r="I8" s="15"/>
      <c r="J8" s="12"/>
      <c r="K8" s="12"/>
      <c r="L8" s="12"/>
      <c r="M8" s="12"/>
      <c r="N8" s="12"/>
      <c r="O8" s="12"/>
    </row>
    <row r="9" spans="1:22" ht="4.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R9" s="16"/>
      <c r="S9" s="16"/>
      <c r="T9" s="16"/>
      <c r="U9" s="16"/>
      <c r="V9" s="16"/>
    </row>
    <row r="10" spans="1:22" ht="12.75" customHeight="1">
      <c r="A10" s="17" t="s">
        <v>9</v>
      </c>
      <c r="B10" s="18" t="s">
        <v>10</v>
      </c>
      <c r="C10" s="19" t="s">
        <v>11</v>
      </c>
      <c r="D10" s="19" t="s">
        <v>12</v>
      </c>
      <c r="E10" s="20"/>
      <c r="F10" s="19" t="s">
        <v>13</v>
      </c>
      <c r="G10" s="19" t="s">
        <v>14</v>
      </c>
      <c r="H10" s="19" t="str">
        <f>'1'!H10</f>
        <v>*Lunch</v>
      </c>
      <c r="I10" s="21" t="str">
        <f>'1'!I10</f>
        <v>Lunch/Recess Duty</v>
      </c>
      <c r="J10" s="19" t="s">
        <v>55</v>
      </c>
      <c r="K10" s="19" t="s">
        <v>17</v>
      </c>
      <c r="L10" s="19" t="str">
        <f>'1'!K10</f>
        <v>Inservice</v>
      </c>
      <c r="M10" s="19" t="str">
        <f>'1'!L10</f>
        <v>Sick/Med</v>
      </c>
      <c r="N10" s="19" t="str">
        <f>'1'!M10</f>
        <v>Pers</v>
      </c>
      <c r="O10" s="22" t="s">
        <v>21</v>
      </c>
      <c r="R10" s="16"/>
      <c r="S10" s="125" t="s">
        <v>22</v>
      </c>
      <c r="T10" s="117"/>
      <c r="U10" s="24">
        <f>'7'!U10 + N29</f>
        <v>0</v>
      </c>
      <c r="V10" s="16"/>
    </row>
    <row r="11" spans="1:22" ht="12.75" customHeight="1">
      <c r="A11" s="25" t="s">
        <v>23</v>
      </c>
      <c r="B11" s="94">
        <f>'7'!B27+1</f>
        <v>45621</v>
      </c>
      <c r="C11" s="27"/>
      <c r="D11" s="27"/>
      <c r="E11" s="28"/>
      <c r="F11" s="29"/>
      <c r="G11" s="29"/>
      <c r="H11" s="29"/>
      <c r="I11" s="29"/>
      <c r="J11" s="30"/>
      <c r="K11" s="30"/>
      <c r="L11" s="30"/>
      <c r="M11" s="30"/>
      <c r="N11" s="30"/>
      <c r="O11" s="34">
        <f t="shared" ref="O11:O17" si="0">SUM(F11:N11)</f>
        <v>0</v>
      </c>
      <c r="P11" s="108"/>
      <c r="R11" s="16"/>
      <c r="S11" s="23"/>
      <c r="T11" s="23"/>
      <c r="U11" s="16"/>
      <c r="V11" s="16"/>
    </row>
    <row r="12" spans="1:22" ht="12.75" customHeight="1">
      <c r="A12" s="32" t="s">
        <v>24</v>
      </c>
      <c r="B12" s="94">
        <f t="shared" ref="B12:B17" si="1">B11+1</f>
        <v>45622</v>
      </c>
      <c r="C12" s="27"/>
      <c r="D12" s="27"/>
      <c r="E12" s="28"/>
      <c r="F12" s="29"/>
      <c r="G12" s="29"/>
      <c r="H12" s="29"/>
      <c r="I12" s="29"/>
      <c r="J12" s="33"/>
      <c r="K12" s="33"/>
      <c r="L12" s="33"/>
      <c r="M12" s="33"/>
      <c r="N12" s="33"/>
      <c r="O12" s="34">
        <f t="shared" si="0"/>
        <v>0</v>
      </c>
      <c r="P12" s="108"/>
      <c r="R12" s="16"/>
      <c r="S12" s="23"/>
      <c r="T12" s="23"/>
      <c r="U12" s="16"/>
      <c r="V12" s="16"/>
    </row>
    <row r="13" spans="1:22" ht="12.75" customHeight="1">
      <c r="A13" s="32" t="s">
        <v>25</v>
      </c>
      <c r="B13" s="94">
        <f t="shared" si="1"/>
        <v>45623</v>
      </c>
      <c r="C13" s="27"/>
      <c r="D13" s="27"/>
      <c r="E13" s="28"/>
      <c r="F13" s="29"/>
      <c r="G13" s="29"/>
      <c r="H13" s="29"/>
      <c r="I13" s="29"/>
      <c r="J13" s="33"/>
      <c r="K13" s="33"/>
      <c r="L13" s="33"/>
      <c r="M13" s="33"/>
      <c r="N13" s="33"/>
      <c r="O13" s="34">
        <f t="shared" si="0"/>
        <v>0</v>
      </c>
      <c r="P13" s="108"/>
      <c r="R13" s="16"/>
      <c r="S13" s="23"/>
      <c r="T13" s="23"/>
      <c r="U13" s="16"/>
      <c r="V13" s="16"/>
    </row>
    <row r="14" spans="1:22" ht="12.75" customHeight="1">
      <c r="A14" s="32" t="s">
        <v>58</v>
      </c>
      <c r="B14" s="94">
        <f t="shared" si="1"/>
        <v>45624</v>
      </c>
      <c r="C14" s="27"/>
      <c r="D14" s="27"/>
      <c r="E14" s="28"/>
      <c r="F14" s="29"/>
      <c r="G14" s="29"/>
      <c r="H14" s="29"/>
      <c r="I14" s="29"/>
      <c r="J14" s="33"/>
      <c r="K14" s="30"/>
      <c r="L14" s="30"/>
      <c r="M14" s="30"/>
      <c r="N14" s="30"/>
      <c r="O14" s="34">
        <f t="shared" si="0"/>
        <v>0</v>
      </c>
      <c r="P14" s="108"/>
      <c r="R14" s="125" t="s">
        <v>27</v>
      </c>
      <c r="S14" s="117"/>
      <c r="T14" s="117"/>
      <c r="U14" s="24">
        <f>'7'!U14 + O29</f>
        <v>0</v>
      </c>
      <c r="V14" s="16"/>
    </row>
    <row r="15" spans="1:22" ht="12.75" customHeight="1">
      <c r="A15" s="32" t="s">
        <v>28</v>
      </c>
      <c r="B15" s="94">
        <f t="shared" si="1"/>
        <v>45625</v>
      </c>
      <c r="C15" s="27"/>
      <c r="D15" s="27"/>
      <c r="E15" s="28"/>
      <c r="F15" s="29"/>
      <c r="G15" s="29"/>
      <c r="H15" s="29"/>
      <c r="I15" s="29"/>
      <c r="J15" s="33"/>
      <c r="K15" s="33"/>
      <c r="L15" s="33"/>
      <c r="M15" s="33"/>
      <c r="N15" s="33"/>
      <c r="O15" s="34">
        <f t="shared" si="0"/>
        <v>0</v>
      </c>
      <c r="P15" s="108"/>
      <c r="R15" s="16"/>
      <c r="S15" s="23"/>
      <c r="T15" s="23"/>
      <c r="U15" s="16"/>
      <c r="V15" s="16"/>
    </row>
    <row r="16" spans="1:22" ht="12.75" customHeight="1">
      <c r="A16" s="32" t="s">
        <v>29</v>
      </c>
      <c r="B16" s="94">
        <f t="shared" si="1"/>
        <v>45626</v>
      </c>
      <c r="C16" s="35"/>
      <c r="D16" s="35"/>
      <c r="E16" s="28"/>
      <c r="F16" s="36"/>
      <c r="G16" s="36"/>
      <c r="H16" s="36"/>
      <c r="I16" s="36"/>
      <c r="J16" s="37"/>
      <c r="K16" s="37"/>
      <c r="L16" s="37"/>
      <c r="M16" s="37"/>
      <c r="N16" s="37"/>
      <c r="O16" s="34">
        <f t="shared" si="0"/>
        <v>0</v>
      </c>
      <c r="P16" s="108"/>
      <c r="R16" s="16"/>
      <c r="S16" s="23"/>
      <c r="T16" s="23"/>
      <c r="U16" s="16"/>
      <c r="V16" s="16"/>
    </row>
    <row r="17" spans="1:22" ht="12.75" customHeight="1">
      <c r="A17" s="32" t="s">
        <v>30</v>
      </c>
      <c r="B17" s="94">
        <f t="shared" si="1"/>
        <v>45627</v>
      </c>
      <c r="C17" s="35"/>
      <c r="D17" s="35"/>
      <c r="E17" s="28"/>
      <c r="F17" s="38"/>
      <c r="G17" s="38"/>
      <c r="H17" s="38"/>
      <c r="I17" s="38"/>
      <c r="J17" s="39"/>
      <c r="K17" s="39"/>
      <c r="L17" s="39"/>
      <c r="M17" s="39"/>
      <c r="N17" s="39"/>
      <c r="O17" s="40">
        <f t="shared" si="0"/>
        <v>0</v>
      </c>
      <c r="P17" s="108"/>
      <c r="R17" s="16"/>
      <c r="S17" s="23"/>
      <c r="T17" s="23"/>
      <c r="U17" s="16"/>
      <c r="V17" s="16"/>
    </row>
    <row r="18" spans="1:22" ht="12.75" customHeight="1">
      <c r="A18" s="15"/>
      <c r="B18" s="41"/>
      <c r="C18" s="126" t="s">
        <v>31</v>
      </c>
      <c r="D18" s="127"/>
      <c r="E18" s="42"/>
      <c r="F18" s="43">
        <f t="shared" ref="F18:O18" si="2">SUM(F11:F17)</f>
        <v>0</v>
      </c>
      <c r="G18" s="43">
        <f t="shared" si="2"/>
        <v>0</v>
      </c>
      <c r="H18" s="43">
        <f t="shared" si="2"/>
        <v>0</v>
      </c>
      <c r="I18" s="43">
        <f t="shared" si="2"/>
        <v>0</v>
      </c>
      <c r="J18" s="43">
        <f t="shared" si="2"/>
        <v>0</v>
      </c>
      <c r="K18" s="43">
        <f t="shared" si="2"/>
        <v>0</v>
      </c>
      <c r="L18" s="43">
        <f t="shared" si="2"/>
        <v>0</v>
      </c>
      <c r="M18" s="43">
        <f t="shared" si="2"/>
        <v>0</v>
      </c>
      <c r="N18" s="43">
        <f t="shared" si="2"/>
        <v>0</v>
      </c>
      <c r="O18" s="43">
        <f t="shared" si="2"/>
        <v>0</v>
      </c>
      <c r="R18" s="16"/>
      <c r="S18" s="23"/>
      <c r="T18" s="23"/>
      <c r="U18" s="44"/>
      <c r="V18" s="16"/>
    </row>
    <row r="19" spans="1:22" ht="9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R19" s="16"/>
      <c r="S19" s="23"/>
      <c r="T19" s="23"/>
      <c r="U19" s="16"/>
      <c r="V19" s="16"/>
    </row>
    <row r="20" spans="1:22" ht="12.75" customHeight="1">
      <c r="A20" s="17" t="s">
        <v>32</v>
      </c>
      <c r="B20" s="18" t="s">
        <v>10</v>
      </c>
      <c r="C20" s="19" t="s">
        <v>11</v>
      </c>
      <c r="D20" s="19" t="s">
        <v>12</v>
      </c>
      <c r="E20" s="20"/>
      <c r="F20" s="19" t="str">
        <f t="shared" ref="F20:I20" si="3">F10</f>
        <v>Reg Ed</v>
      </c>
      <c r="G20" s="19" t="str">
        <f t="shared" si="3"/>
        <v>Spec Ed</v>
      </c>
      <c r="H20" s="19" t="str">
        <f t="shared" si="3"/>
        <v>*Lunch</v>
      </c>
      <c r="I20" s="21" t="str">
        <f t="shared" si="3"/>
        <v>Lunch/Recess Duty</v>
      </c>
      <c r="J20" s="19" t="s">
        <v>55</v>
      </c>
      <c r="K20" s="19" t="s">
        <v>17</v>
      </c>
      <c r="L20" s="19" t="str">
        <f t="shared" ref="L20:O20" si="4">L10</f>
        <v>Inservice</v>
      </c>
      <c r="M20" s="19" t="str">
        <f t="shared" si="4"/>
        <v>Sick/Med</v>
      </c>
      <c r="N20" s="19" t="str">
        <f t="shared" si="4"/>
        <v>Pers</v>
      </c>
      <c r="O20" s="22" t="str">
        <f t="shared" si="4"/>
        <v>TOTAL</v>
      </c>
      <c r="R20" s="16"/>
      <c r="S20" s="23"/>
      <c r="T20" s="23"/>
      <c r="U20" s="16"/>
      <c r="V20" s="16"/>
    </row>
    <row r="21" spans="1:22" ht="12.75" customHeight="1">
      <c r="A21" s="25" t="s">
        <v>23</v>
      </c>
      <c r="B21" s="94">
        <f t="shared" ref="B21:B27" si="5">B11+7</f>
        <v>45628</v>
      </c>
      <c r="C21" s="35"/>
      <c r="D21" s="35"/>
      <c r="E21" s="28"/>
      <c r="F21" s="36"/>
      <c r="G21" s="36"/>
      <c r="H21" s="36"/>
      <c r="I21" s="36"/>
      <c r="J21" s="45"/>
      <c r="K21" s="45"/>
      <c r="L21" s="45"/>
      <c r="M21" s="45"/>
      <c r="N21" s="45"/>
      <c r="O21" s="34">
        <f t="shared" ref="O21:O27" si="6">SUM(F21:N21)</f>
        <v>0</v>
      </c>
      <c r="P21" s="108"/>
      <c r="R21" s="16"/>
      <c r="S21" s="23"/>
      <c r="T21" s="23"/>
      <c r="U21" s="16"/>
      <c r="V21" s="16"/>
    </row>
    <row r="22" spans="1:22" ht="12.75" customHeight="1">
      <c r="A22" s="32" t="s">
        <v>24</v>
      </c>
      <c r="B22" s="94">
        <f t="shared" si="5"/>
        <v>45629</v>
      </c>
      <c r="C22" s="27"/>
      <c r="D22" s="27"/>
      <c r="E22" s="28"/>
      <c r="F22" s="29"/>
      <c r="G22" s="29"/>
      <c r="H22" s="29"/>
      <c r="I22" s="29"/>
      <c r="J22" s="33"/>
      <c r="K22" s="33"/>
      <c r="L22" s="33"/>
      <c r="M22" s="33"/>
      <c r="N22" s="33"/>
      <c r="O22" s="34">
        <f t="shared" si="6"/>
        <v>0</v>
      </c>
      <c r="P22" s="108"/>
      <c r="R22" s="125" t="s">
        <v>33</v>
      </c>
      <c r="S22" s="117"/>
      <c r="T22" s="117"/>
      <c r="U22" s="24" t="e">
        <f>'7'!U22 + P29</f>
        <v>#REF!</v>
      </c>
      <c r="V22" s="16"/>
    </row>
    <row r="23" spans="1:22" ht="12.75" customHeight="1">
      <c r="A23" s="32" t="s">
        <v>25</v>
      </c>
      <c r="B23" s="94">
        <f t="shared" si="5"/>
        <v>45630</v>
      </c>
      <c r="C23" s="27"/>
      <c r="D23" s="27"/>
      <c r="E23" s="28"/>
      <c r="F23" s="29"/>
      <c r="G23" s="29"/>
      <c r="H23" s="29"/>
      <c r="I23" s="29"/>
      <c r="J23" s="33"/>
      <c r="K23" s="33"/>
      <c r="L23" s="33"/>
      <c r="M23" s="33"/>
      <c r="N23" s="33"/>
      <c r="O23" s="34">
        <f t="shared" si="6"/>
        <v>0</v>
      </c>
      <c r="P23" s="108"/>
      <c r="R23" s="16"/>
      <c r="S23" s="16"/>
      <c r="T23" s="16"/>
      <c r="U23" s="16"/>
      <c r="V23" s="16"/>
    </row>
    <row r="24" spans="1:22" ht="12.75" customHeight="1">
      <c r="A24" s="32" t="s">
        <v>58</v>
      </c>
      <c r="B24" s="94">
        <f t="shared" si="5"/>
        <v>45631</v>
      </c>
      <c r="C24" s="27"/>
      <c r="D24" s="27"/>
      <c r="E24" s="28"/>
      <c r="F24" s="29"/>
      <c r="G24" s="29"/>
      <c r="H24" s="29"/>
      <c r="I24" s="29"/>
      <c r="J24" s="33"/>
      <c r="K24" s="30"/>
      <c r="L24" s="30"/>
      <c r="M24" s="30"/>
      <c r="N24" s="30"/>
      <c r="O24" s="34">
        <f t="shared" si="6"/>
        <v>0</v>
      </c>
      <c r="P24" s="108"/>
      <c r="R24" s="16"/>
      <c r="S24" s="16"/>
      <c r="T24" s="16"/>
      <c r="U24" s="16"/>
      <c r="V24" s="16"/>
    </row>
    <row r="25" spans="1:22" ht="12.75" customHeight="1">
      <c r="A25" s="32" t="s">
        <v>28</v>
      </c>
      <c r="B25" s="94">
        <f t="shared" si="5"/>
        <v>45632</v>
      </c>
      <c r="C25" s="27"/>
      <c r="D25" s="27"/>
      <c r="E25" s="28"/>
      <c r="F25" s="29"/>
      <c r="G25" s="29"/>
      <c r="H25" s="29"/>
      <c r="I25" s="29"/>
      <c r="J25" s="33"/>
      <c r="K25" s="30"/>
      <c r="L25" s="29"/>
      <c r="M25" s="33"/>
      <c r="N25" s="33"/>
      <c r="O25" s="34">
        <f t="shared" si="6"/>
        <v>0</v>
      </c>
      <c r="P25" s="108"/>
      <c r="R25" s="16"/>
      <c r="S25" s="16"/>
      <c r="T25" s="16"/>
      <c r="U25" s="16"/>
      <c r="V25" s="16"/>
    </row>
    <row r="26" spans="1:22" ht="12.75" customHeight="1">
      <c r="A26" s="32" t="s">
        <v>29</v>
      </c>
      <c r="B26" s="94">
        <f t="shared" si="5"/>
        <v>45633</v>
      </c>
      <c r="C26" s="35"/>
      <c r="D26" s="35"/>
      <c r="E26" s="28"/>
      <c r="F26" s="36"/>
      <c r="G26" s="36"/>
      <c r="H26" s="36"/>
      <c r="I26" s="36"/>
      <c r="J26" s="37"/>
      <c r="K26" s="37"/>
      <c r="L26" s="37"/>
      <c r="M26" s="36"/>
      <c r="N26" s="37"/>
      <c r="O26" s="34">
        <f t="shared" si="6"/>
        <v>0</v>
      </c>
      <c r="P26" s="108"/>
      <c r="R26" s="16"/>
      <c r="S26" s="125" t="s">
        <v>34</v>
      </c>
      <c r="T26" s="117"/>
      <c r="U26" s="117"/>
      <c r="V26" s="24">
        <f>'7'!V26 + R29</f>
        <v>0</v>
      </c>
    </row>
    <row r="27" spans="1:22" ht="12.75" customHeight="1">
      <c r="A27" s="32" t="s">
        <v>30</v>
      </c>
      <c r="B27" s="94">
        <f t="shared" si="5"/>
        <v>45634</v>
      </c>
      <c r="C27" s="35"/>
      <c r="D27" s="35"/>
      <c r="E27" s="28"/>
      <c r="F27" s="38"/>
      <c r="G27" s="38"/>
      <c r="H27" s="38"/>
      <c r="I27" s="38"/>
      <c r="J27" s="39"/>
      <c r="K27" s="39"/>
      <c r="L27" s="39"/>
      <c r="M27" s="39"/>
      <c r="N27" s="39"/>
      <c r="O27" s="40">
        <f t="shared" si="6"/>
        <v>0</v>
      </c>
      <c r="P27" s="108"/>
      <c r="R27" s="16"/>
      <c r="S27" s="16"/>
      <c r="T27" s="16"/>
      <c r="U27" s="16"/>
      <c r="V27" s="16"/>
    </row>
    <row r="28" spans="1:22" ht="15" customHeight="1">
      <c r="A28" s="16"/>
      <c r="B28" s="16"/>
      <c r="C28" s="133" t="s">
        <v>35</v>
      </c>
      <c r="D28" s="134"/>
      <c r="E28" s="42"/>
      <c r="F28" s="46">
        <f t="shared" ref="F28:O28" si="7">SUM(F21:F27)</f>
        <v>0</v>
      </c>
      <c r="G28" s="46">
        <f t="shared" si="7"/>
        <v>0</v>
      </c>
      <c r="H28" s="46">
        <f t="shared" si="7"/>
        <v>0</v>
      </c>
      <c r="I28" s="46">
        <f t="shared" si="7"/>
        <v>0</v>
      </c>
      <c r="J28" s="46">
        <f t="shared" si="7"/>
        <v>0</v>
      </c>
      <c r="K28" s="46">
        <f t="shared" si="7"/>
        <v>0</v>
      </c>
      <c r="L28" s="46">
        <f t="shared" si="7"/>
        <v>0</v>
      </c>
      <c r="M28" s="46">
        <f t="shared" si="7"/>
        <v>0</v>
      </c>
      <c r="N28" s="46">
        <f t="shared" si="7"/>
        <v>0</v>
      </c>
      <c r="O28" s="43">
        <f t="shared" si="7"/>
        <v>0</v>
      </c>
      <c r="R28" s="44" t="s">
        <v>36</v>
      </c>
      <c r="S28" s="16"/>
      <c r="T28" s="47"/>
      <c r="U28" s="48"/>
      <c r="V28" s="16"/>
    </row>
    <row r="29" spans="1:22" ht="15.75" customHeight="1">
      <c r="A29" s="16"/>
      <c r="B29" s="16"/>
      <c r="C29" s="135" t="s">
        <v>37</v>
      </c>
      <c r="D29" s="136"/>
      <c r="E29" s="49"/>
      <c r="F29" s="50">
        <f t="shared" ref="F29:O29" si="8">F18+F28</f>
        <v>0</v>
      </c>
      <c r="G29" s="50">
        <f t="shared" si="8"/>
        <v>0</v>
      </c>
      <c r="H29" s="50">
        <f t="shared" si="8"/>
        <v>0</v>
      </c>
      <c r="I29" s="50">
        <f t="shared" si="8"/>
        <v>0</v>
      </c>
      <c r="J29" s="50">
        <f t="shared" si="8"/>
        <v>0</v>
      </c>
      <c r="K29" s="50">
        <f t="shared" si="8"/>
        <v>0</v>
      </c>
      <c r="L29" s="50">
        <f t="shared" si="8"/>
        <v>0</v>
      </c>
      <c r="M29" s="50">
        <f t="shared" si="8"/>
        <v>0</v>
      </c>
      <c r="N29" s="50">
        <f t="shared" si="8"/>
        <v>0</v>
      </c>
      <c r="O29" s="51">
        <f t="shared" si="8"/>
        <v>0</v>
      </c>
      <c r="R29" s="24">
        <f>O29-L7</f>
        <v>0</v>
      </c>
      <c r="S29" s="16"/>
      <c r="T29" s="47"/>
      <c r="U29" s="48"/>
      <c r="V29" s="16"/>
    </row>
    <row r="30" spans="1:22" ht="11.25" customHeight="1">
      <c r="A30" s="16"/>
      <c r="B30" s="16"/>
      <c r="C30" s="52"/>
      <c r="D30" s="52"/>
      <c r="E30" s="52"/>
      <c r="F30" s="52"/>
      <c r="G30" s="52"/>
      <c r="H30" s="52"/>
      <c r="I30" s="52"/>
      <c r="J30" s="16"/>
      <c r="K30" s="16"/>
      <c r="L30" s="16"/>
      <c r="M30" s="16"/>
      <c r="N30" s="16"/>
      <c r="O30" s="16"/>
    </row>
    <row r="31" spans="1:22" ht="21.75" customHeight="1">
      <c r="A31" s="137"/>
      <c r="B31" s="129"/>
      <c r="C31" s="129"/>
      <c r="D31" s="129"/>
      <c r="E31" s="48"/>
      <c r="F31" s="138"/>
      <c r="G31" s="129"/>
      <c r="H31" s="48"/>
      <c r="I31" s="16"/>
      <c r="J31" s="16"/>
      <c r="K31" s="16"/>
      <c r="L31" s="16"/>
      <c r="M31" s="16"/>
      <c r="N31" s="53" t="s">
        <v>38</v>
      </c>
      <c r="O31" s="54">
        <f>R29</f>
        <v>0</v>
      </c>
    </row>
    <row r="32" spans="1:22" ht="12.75" customHeight="1">
      <c r="A32" s="160" t="s">
        <v>39</v>
      </c>
      <c r="B32" s="117"/>
      <c r="C32" s="117"/>
      <c r="D32" s="117"/>
      <c r="E32" s="55"/>
      <c r="F32" s="160" t="s">
        <v>40</v>
      </c>
      <c r="G32" s="117"/>
      <c r="H32" s="55"/>
      <c r="I32" s="128" t="s">
        <v>41</v>
      </c>
      <c r="J32" s="129"/>
      <c r="K32" s="129"/>
      <c r="L32" s="129"/>
      <c r="M32" s="129"/>
      <c r="N32" s="129"/>
      <c r="O32" s="129"/>
    </row>
    <row r="33" spans="1:15" ht="18.75" customHeight="1">
      <c r="A33" s="55"/>
      <c r="B33" s="55"/>
      <c r="C33" s="55"/>
      <c r="D33" s="55"/>
      <c r="E33" s="55"/>
      <c r="F33" s="55"/>
      <c r="G33" s="55"/>
      <c r="H33" s="55"/>
      <c r="I33" s="130"/>
      <c r="J33" s="119"/>
      <c r="K33" s="119"/>
      <c r="L33" s="119"/>
      <c r="M33" s="119"/>
      <c r="N33" s="119"/>
      <c r="O33" s="120"/>
    </row>
    <row r="34" spans="1:15" ht="14.25" customHeight="1">
      <c r="A34" s="55"/>
      <c r="B34" s="56"/>
      <c r="C34" s="139" t="s">
        <v>42</v>
      </c>
      <c r="D34" s="140"/>
      <c r="E34" s="57"/>
      <c r="F34" s="58"/>
      <c r="G34" s="55"/>
      <c r="H34" s="55"/>
      <c r="I34" s="16"/>
      <c r="J34" s="161"/>
      <c r="K34" s="117"/>
      <c r="L34" s="117"/>
      <c r="M34" s="117"/>
      <c r="N34" s="117"/>
      <c r="O34" s="59"/>
    </row>
    <row r="35" spans="1:15" ht="5.25" customHeight="1">
      <c r="A35" s="55"/>
      <c r="B35" s="60"/>
      <c r="C35" s="61"/>
      <c r="D35" s="61"/>
      <c r="E35" s="62"/>
      <c r="F35" s="63"/>
      <c r="G35" s="55"/>
      <c r="H35" s="55"/>
      <c r="I35" s="64"/>
      <c r="J35" s="65"/>
      <c r="K35" s="65"/>
      <c r="L35" s="65"/>
      <c r="M35" s="65"/>
      <c r="N35" s="65"/>
      <c r="O35" s="66"/>
    </row>
    <row r="36" spans="1:15" ht="12" customHeight="1">
      <c r="A36" s="67"/>
      <c r="B36" s="68"/>
      <c r="C36" s="141" t="str">
        <f>'1'!C36:D36</f>
        <v>Administrator</v>
      </c>
      <c r="D36" s="159"/>
      <c r="E36" s="104">
        <f>'1'!E53</f>
        <v>0</v>
      </c>
      <c r="F36" s="70"/>
      <c r="G36" s="16"/>
      <c r="H36" s="16"/>
      <c r="I36" s="71" t="s">
        <v>44</v>
      </c>
      <c r="J36" s="72"/>
      <c r="K36" s="72"/>
      <c r="L36" s="72"/>
      <c r="M36" s="72"/>
      <c r="N36" s="72"/>
      <c r="O36" s="73"/>
    </row>
    <row r="37" spans="1:15" ht="3.75" customHeight="1">
      <c r="A37" s="67"/>
      <c r="B37" s="68"/>
      <c r="C37" s="74"/>
      <c r="D37" s="74"/>
      <c r="E37" s="75"/>
      <c r="F37" s="70"/>
      <c r="G37" s="16"/>
      <c r="H37" s="16"/>
      <c r="I37" s="76"/>
      <c r="J37" s="72"/>
      <c r="K37" s="72"/>
      <c r="L37" s="72"/>
      <c r="M37" s="72"/>
      <c r="N37" s="72"/>
      <c r="O37" s="73"/>
    </row>
    <row r="38" spans="1:15" ht="12" customHeight="1">
      <c r="A38" s="77"/>
      <c r="B38" s="68"/>
      <c r="C38" s="141" t="str">
        <f>'1'!C38:D38</f>
        <v>Paraeducator</v>
      </c>
      <c r="D38" s="159"/>
      <c r="E38" s="104">
        <f>'1'!E54</f>
        <v>0</v>
      </c>
      <c r="F38" s="70"/>
      <c r="G38" s="16"/>
      <c r="H38" s="16"/>
      <c r="I38" s="145" t="s">
        <v>46</v>
      </c>
      <c r="J38" s="117"/>
      <c r="K38" s="117"/>
      <c r="L38" s="117"/>
      <c r="M38" s="117"/>
      <c r="N38" s="117"/>
      <c r="O38" s="146"/>
    </row>
    <row r="39" spans="1:15" ht="3.75" customHeight="1">
      <c r="A39" s="77"/>
      <c r="B39" s="68"/>
      <c r="C39" s="74"/>
      <c r="D39" s="74"/>
      <c r="E39" s="75"/>
      <c r="F39" s="70"/>
      <c r="G39" s="16"/>
      <c r="H39" s="16"/>
      <c r="I39" s="78"/>
      <c r="J39" s="79"/>
      <c r="K39" s="79"/>
      <c r="L39" s="79"/>
      <c r="M39" s="79"/>
      <c r="N39" s="79"/>
      <c r="O39" s="80"/>
    </row>
    <row r="40" spans="1:15" ht="11.25" customHeight="1">
      <c r="A40" s="77"/>
      <c r="B40" s="68"/>
      <c r="C40" s="141" t="str">
        <f>'1'!C40:D40</f>
        <v>Clerical</v>
      </c>
      <c r="D40" s="159"/>
      <c r="E40" s="104">
        <f>'1'!E55</f>
        <v>0</v>
      </c>
      <c r="F40" s="70"/>
      <c r="G40" s="16"/>
      <c r="H40" s="16"/>
      <c r="I40" s="147" t="s">
        <v>48</v>
      </c>
      <c r="J40" s="117"/>
      <c r="K40" s="117"/>
      <c r="L40" s="117"/>
      <c r="M40" s="117"/>
      <c r="N40" s="117"/>
      <c r="O40" s="146"/>
    </row>
    <row r="41" spans="1:15" ht="3.75" customHeight="1">
      <c r="A41" s="77"/>
      <c r="B41" s="68"/>
      <c r="C41" s="74"/>
      <c r="D41" s="74"/>
      <c r="E41" s="75"/>
      <c r="F41" s="70"/>
      <c r="G41" s="16"/>
      <c r="H41" s="16"/>
      <c r="I41" s="81"/>
      <c r="J41" s="82"/>
      <c r="K41" s="82"/>
      <c r="L41" s="82"/>
      <c r="M41" s="82"/>
      <c r="N41" s="82"/>
      <c r="O41" s="83"/>
    </row>
    <row r="42" spans="1:15" ht="12" customHeight="1">
      <c r="A42" s="77"/>
      <c r="B42" s="68"/>
      <c r="C42" s="141" t="str">
        <f>'1'!C42:D42</f>
        <v>Behavior Int.</v>
      </c>
      <c r="D42" s="159"/>
      <c r="E42" s="104">
        <f>'1'!E56</f>
        <v>0</v>
      </c>
      <c r="F42" s="70"/>
      <c r="G42" s="16"/>
      <c r="H42" s="16"/>
      <c r="I42" s="145" t="s">
        <v>46</v>
      </c>
      <c r="J42" s="117"/>
      <c r="K42" s="117"/>
      <c r="L42" s="117"/>
      <c r="M42" s="117"/>
      <c r="N42" s="117"/>
      <c r="O42" s="146"/>
    </row>
    <row r="43" spans="1:15" ht="3.75" customHeight="1">
      <c r="A43" s="77"/>
      <c r="B43" s="68"/>
      <c r="C43" s="74"/>
      <c r="D43" s="74"/>
      <c r="E43" s="75"/>
      <c r="F43" s="70"/>
      <c r="G43" s="16"/>
      <c r="H43" s="16"/>
      <c r="I43" s="78"/>
      <c r="J43" s="79"/>
      <c r="K43" s="79"/>
      <c r="L43" s="79"/>
      <c r="M43" s="79"/>
      <c r="N43" s="79"/>
      <c r="O43" s="80"/>
    </row>
    <row r="44" spans="1:15" ht="12" customHeight="1">
      <c r="A44" s="77"/>
      <c r="B44" s="84" t="s">
        <v>56</v>
      </c>
      <c r="C44" s="149" t="str">
        <f>'1'!D57</f>
        <v xml:space="preserve">Other Non-Contracted </v>
      </c>
      <c r="D44" s="150"/>
      <c r="E44" s="104">
        <f>'1'!E44</f>
        <v>0</v>
      </c>
      <c r="F44" s="70"/>
      <c r="G44" s="16"/>
      <c r="H44" s="16"/>
      <c r="I44" s="152" t="s">
        <v>51</v>
      </c>
      <c r="J44" s="117"/>
      <c r="K44" s="117"/>
      <c r="L44" s="117"/>
      <c r="M44" s="117"/>
      <c r="N44" s="117"/>
      <c r="O44" s="146"/>
    </row>
    <row r="45" spans="1:15" ht="16.5" customHeight="1">
      <c r="A45" s="77"/>
      <c r="B45" s="85"/>
      <c r="C45" s="86"/>
      <c r="D45" s="87"/>
      <c r="E45" s="87"/>
      <c r="F45" s="88"/>
      <c r="G45" s="16"/>
      <c r="H45" s="16"/>
      <c r="I45" s="145" t="s">
        <v>52</v>
      </c>
      <c r="J45" s="117"/>
      <c r="K45" s="117"/>
      <c r="L45" s="117"/>
      <c r="M45" s="117"/>
      <c r="N45" s="117"/>
      <c r="O45" s="146"/>
    </row>
    <row r="46" spans="1:15" ht="15.75" customHeight="1">
      <c r="A46" s="77"/>
      <c r="B46" s="72"/>
      <c r="C46" s="16"/>
      <c r="D46" s="16"/>
      <c r="E46" s="16"/>
      <c r="F46" s="16"/>
      <c r="G46" s="16"/>
      <c r="H46" s="16"/>
      <c r="I46" s="153" t="s">
        <v>53</v>
      </c>
      <c r="J46" s="154"/>
      <c r="K46" s="154"/>
      <c r="L46" s="154"/>
      <c r="M46" s="154"/>
      <c r="N46" s="154"/>
      <c r="O46" s="155"/>
    </row>
    <row r="47" spans="1:15" ht="11.25" customHeight="1"/>
    <row r="48" spans="1:15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5">
    <mergeCell ref="I46:O46"/>
    <mergeCell ref="C28:D28"/>
    <mergeCell ref="C29:D29"/>
    <mergeCell ref="A31:D31"/>
    <mergeCell ref="F31:G31"/>
    <mergeCell ref="F32:G32"/>
    <mergeCell ref="I32:O32"/>
    <mergeCell ref="I33:O33"/>
    <mergeCell ref="I38:O38"/>
    <mergeCell ref="I40:O40"/>
    <mergeCell ref="I42:O42"/>
    <mergeCell ref="I44:O44"/>
    <mergeCell ref="I45:O45"/>
    <mergeCell ref="C36:D36"/>
    <mergeCell ref="C38:D38"/>
    <mergeCell ref="C40:D40"/>
    <mergeCell ref="C42:D42"/>
    <mergeCell ref="C44:D44"/>
    <mergeCell ref="C18:D18"/>
    <mergeCell ref="R22:T22"/>
    <mergeCell ref="S26:U26"/>
    <mergeCell ref="A32:D32"/>
    <mergeCell ref="C34:D34"/>
    <mergeCell ref="J34:N34"/>
    <mergeCell ref="A7:C7"/>
    <mergeCell ref="D7:F7"/>
    <mergeCell ref="H7:I7"/>
    <mergeCell ref="S10:T10"/>
    <mergeCell ref="R14:T14"/>
    <mergeCell ref="A1:O1"/>
    <mergeCell ref="D3:H3"/>
    <mergeCell ref="J3:N3"/>
    <mergeCell ref="B5:D5"/>
    <mergeCell ref="G5:H5"/>
    <mergeCell ref="L5:M5"/>
  </mergeCells>
  <conditionalFormatting sqref="E36 E38 E40 E42 E44">
    <cfRule type="cellIs" dxfId="254" priority="1" stopIfTrue="1" operator="notEqual">
      <formula>"X"</formula>
    </cfRule>
  </conditionalFormatting>
  <conditionalFormatting sqref="C44:D44">
    <cfRule type="cellIs" dxfId="253" priority="2" stopIfTrue="1" operator="equal">
      <formula>0</formula>
    </cfRule>
  </conditionalFormatting>
  <conditionalFormatting sqref="O31">
    <cfRule type="cellIs" dxfId="252" priority="3" stopIfTrue="1" operator="lessThanOrEqual">
      <formula>0</formula>
    </cfRule>
  </conditionalFormatting>
  <conditionalFormatting sqref="O31">
    <cfRule type="cellIs" dxfId="251" priority="4" stopIfTrue="1" operator="greaterThan">
      <formula>0</formula>
    </cfRule>
  </conditionalFormatting>
  <conditionalFormatting sqref="H11:H17 H21:H27">
    <cfRule type="cellIs" dxfId="250" priority="5" stopIfTrue="1" operator="lessThanOrEqual">
      <formula>0</formula>
    </cfRule>
  </conditionalFormatting>
  <conditionalFormatting sqref="H11:H17 H21:H27">
    <cfRule type="cellIs" dxfId="249" priority="6" stopIfTrue="1" operator="greaterThan">
      <formula>0</formula>
    </cfRule>
  </conditionalFormatting>
  <conditionalFormatting sqref="D3:H3">
    <cfRule type="cellIs" dxfId="248" priority="7" stopIfTrue="1" operator="lessThanOrEqual">
      <formula>0</formula>
    </cfRule>
  </conditionalFormatting>
  <conditionalFormatting sqref="D3:H3">
    <cfRule type="cellIs" dxfId="247" priority="8" stopIfTrue="1" operator="greaterThan">
      <formula>0</formula>
    </cfRule>
  </conditionalFormatting>
  <conditionalFormatting sqref="I3">
    <cfRule type="cellIs" dxfId="246" priority="9" stopIfTrue="1" operator="greaterThan">
      <formula>0</formula>
    </cfRule>
  </conditionalFormatting>
  <conditionalFormatting sqref="J3:N3">
    <cfRule type="cellIs" dxfId="245" priority="10" stopIfTrue="1" operator="lessThanOrEqual">
      <formula>0</formula>
    </cfRule>
  </conditionalFormatting>
  <conditionalFormatting sqref="J3:N3">
    <cfRule type="cellIs" dxfId="244" priority="11" stopIfTrue="1" operator="greaterThan">
      <formula>0</formula>
    </cfRule>
  </conditionalFormatting>
  <conditionalFormatting sqref="O11:O18 O21:O29">
    <cfRule type="cellIs" dxfId="243" priority="12" stopIfTrue="1" operator="lessThanOrEqual">
      <formula>0</formula>
    </cfRule>
  </conditionalFormatting>
  <conditionalFormatting sqref="F18:N18 F28:N29">
    <cfRule type="cellIs" dxfId="242" priority="13" stopIfTrue="1" operator="equal">
      <formula>0</formula>
    </cfRule>
  </conditionalFormatting>
  <conditionalFormatting sqref="G7 L7">
    <cfRule type="cellIs" dxfId="241" priority="14" stopIfTrue="1" operator="lessThanOrEqual">
      <formula>0</formula>
    </cfRule>
  </conditionalFormatting>
  <conditionalFormatting sqref="G7 L7">
    <cfRule type="cellIs" dxfId="240" priority="15" stopIfTrue="1" operator="greaterThan">
      <formula>0</formula>
    </cfRule>
  </conditionalFormatting>
  <conditionalFormatting sqref="O7">
    <cfRule type="cellIs" dxfId="239" priority="16" stopIfTrue="1" operator="lessThanOrEqual">
      <formula>0</formula>
    </cfRule>
  </conditionalFormatting>
  <conditionalFormatting sqref="O7">
    <cfRule type="cellIs" dxfId="238" priority="17" stopIfTrue="1" operator="greaterThan">
      <formula>0</formula>
    </cfRule>
  </conditionalFormatting>
  <dataValidations count="6">
    <dataValidation type="date" allowBlank="1" showInputMessage="1" prompt="Insert Date - For example: 4/3/05 or 4/3/2005 or  May 4, 2005" sqref="G6:I6" xr:uid="{00000000-0002-0000-0700-000000000000}">
      <formula1>39629</formula1>
      <formula2>40008</formula2>
    </dataValidation>
    <dataValidation type="decimal" allowBlank="1" showInputMessage="1" prompt="ATTENTION! - Use this column ONLY for the time you WORKED during lunch..._x000a_" sqref="H11:H17 H21:H27" xr:uid="{00000000-0002-0000-0700-000001000000}">
      <formula1>0.01</formula1>
      <formula2>24</formula2>
    </dataValidation>
    <dataValidation type="custom" allowBlank="1" showInputMessage="1" prompt="Please remember to insert am or pm  (AM/PM) as required.  For example, 8:00 am not 8 or 3:30 PM not 3:30." sqref="E11:E15 E21:E25" xr:uid="{00000000-0002-0000-0700-000002000000}">
      <formula1>AND(GTE(E11,MIN((0),(0.999988425925926))),LTE(E11,MAX((0),(0.999988425925926))))</formula1>
    </dataValidation>
    <dataValidation type="date" allowBlank="1" showInputMessage="1" prompt="Insert Date - For example: 4/3/05 or 4/3/2005 or  May 4, 2005" sqref="G5" xr:uid="{00000000-0002-0000-0700-000003000000}">
      <formula1>41080</formula1>
      <formula2>41469</formula2>
    </dataValidation>
    <dataValidation type="custom" allowBlank="1" showInputMessage="1" prompt="Incorrect Time Format - Remember to input time as hours and minutes with am or pm included: 8:15 am or 3:20 pm._x000a__x000a_Click on &quot;no&quot; or &quot;cancel&quot; to correct..." sqref="E16:E17 E26:E27" xr:uid="{00000000-0002-0000-0700-000004000000}">
      <formula1>AND(GTE(E16,MIN((0),(0.999988425925926))),LTE(E16,MAX((0),(0.999988425925926))))</formula1>
    </dataValidation>
    <dataValidation type="decimal" allowBlank="1" showInputMessage="1" prompt="Please Note: - Minutes should be shown as decimals  (eg. 20 minutes = .33)" sqref="F11:G17 I11:N17 P11:P17 F21:G27 I21:N27 P21:P27" xr:uid="{00000000-0002-0000-0700-000005000000}">
      <formula1>0.01</formula1>
      <formula2>24</formula2>
    </dataValidation>
  </dataValidations>
  <printOptions horizontalCentered="1" verticalCentered="1"/>
  <pageMargins left="0.25" right="0.25" top="0.25" bottom="0.2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1000"/>
  <sheetViews>
    <sheetView workbookViewId="0">
      <selection sqref="A1:O1"/>
    </sheetView>
  </sheetViews>
  <sheetFormatPr defaultColWidth="12.5703125" defaultRowHeight="15" customHeight="1"/>
  <cols>
    <col min="1" max="1" width="8.5703125" customWidth="1"/>
    <col min="2" max="4" width="10.7109375" customWidth="1"/>
    <col min="5" max="5" width="2.140625" customWidth="1"/>
    <col min="6" max="7" width="10.7109375" customWidth="1"/>
    <col min="8" max="8" width="9.7109375" customWidth="1"/>
    <col min="9" max="9" width="12.85546875" customWidth="1"/>
    <col min="10" max="10" width="10.7109375" hidden="1" customWidth="1"/>
    <col min="11" max="13" width="10.7109375" customWidth="1"/>
    <col min="14" max="14" width="7.28515625" customWidth="1"/>
    <col min="15" max="15" width="9" customWidth="1"/>
    <col min="16" max="16" width="7.7109375" customWidth="1"/>
    <col min="17" max="17" width="10.7109375" customWidth="1"/>
    <col min="18" max="18" width="9.28515625" customWidth="1"/>
    <col min="19" max="19" width="6.28515625" customWidth="1"/>
    <col min="20" max="26" width="8.5703125" customWidth="1"/>
  </cols>
  <sheetData>
    <row r="1" spans="1:22" ht="28.5" customHeight="1">
      <c r="A1" s="116" t="str">
        <f>'1'!A1:N1</f>
        <v>BUUSD TIME SHEET 2024 - 2025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1:22" ht="3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2" ht="17.25" customHeight="1">
      <c r="A3" s="2"/>
      <c r="B3" s="1"/>
      <c r="C3" s="2" t="s">
        <v>0</v>
      </c>
      <c r="D3" s="118">
        <f>'1'!D3:H3</f>
        <v>0</v>
      </c>
      <c r="E3" s="119"/>
      <c r="F3" s="119"/>
      <c r="G3" s="119"/>
      <c r="H3" s="120"/>
      <c r="I3" s="3" t="s">
        <v>1</v>
      </c>
      <c r="J3" s="121">
        <f>'1'!J3:M3</f>
        <v>0</v>
      </c>
      <c r="K3" s="117"/>
      <c r="L3" s="117"/>
      <c r="M3" s="117"/>
      <c r="N3" s="117"/>
      <c r="O3" s="1"/>
    </row>
    <row r="4" spans="1:22" ht="3.75" customHeight="1">
      <c r="A4" s="4"/>
      <c r="B4" s="4"/>
      <c r="C4" s="4"/>
      <c r="D4" s="4" t="s">
        <v>2</v>
      </c>
      <c r="E4" s="4"/>
      <c r="F4" s="4"/>
      <c r="G4" s="4"/>
      <c r="H4" s="4"/>
      <c r="I4" s="5"/>
      <c r="J4" s="5"/>
      <c r="K4" s="5"/>
      <c r="L4" s="5"/>
      <c r="M4" s="5"/>
      <c r="N4" s="5"/>
      <c r="O4" s="5"/>
    </row>
    <row r="5" spans="1:22" ht="16.5" customHeight="1">
      <c r="A5" s="4"/>
      <c r="B5" s="122" t="s">
        <v>3</v>
      </c>
      <c r="C5" s="117"/>
      <c r="D5" s="117"/>
      <c r="E5" s="4"/>
      <c r="F5" s="6" t="s">
        <v>4</v>
      </c>
      <c r="G5" s="123">
        <f>'8'!G5:H5+14</f>
        <v>45635</v>
      </c>
      <c r="H5" s="120"/>
      <c r="I5" s="6" t="s">
        <v>57</v>
      </c>
      <c r="J5" s="7"/>
      <c r="K5" s="7"/>
      <c r="L5" s="123">
        <f>G5+13</f>
        <v>45648</v>
      </c>
      <c r="M5" s="120"/>
      <c r="N5" s="7"/>
      <c r="O5" s="5"/>
    </row>
    <row r="6" spans="1:22" ht="6" customHeight="1">
      <c r="A6" s="4"/>
      <c r="B6" s="4"/>
      <c r="C6" s="4"/>
      <c r="D6" s="4"/>
      <c r="E6" s="4"/>
      <c r="F6" s="6"/>
      <c r="G6" s="8"/>
      <c r="H6" s="8"/>
      <c r="I6" s="8"/>
      <c r="J6" s="8"/>
      <c r="K6" s="8"/>
      <c r="L6" s="8"/>
      <c r="M6" s="8"/>
      <c r="N6" s="8"/>
      <c r="O6" s="5"/>
    </row>
    <row r="7" spans="1:22" ht="16.5" customHeight="1">
      <c r="A7" s="157"/>
      <c r="B7" s="117"/>
      <c r="C7" s="117"/>
      <c r="D7" s="158" t="s">
        <v>5</v>
      </c>
      <c r="E7" s="117"/>
      <c r="F7" s="117"/>
      <c r="G7" s="11">
        <f>'1'!G7</f>
        <v>0</v>
      </c>
      <c r="H7" s="124" t="s">
        <v>6</v>
      </c>
      <c r="I7" s="117"/>
      <c r="J7" s="12"/>
      <c r="K7" s="12"/>
      <c r="L7" s="13">
        <f>'1'!K7</f>
        <v>0</v>
      </c>
      <c r="M7" s="12"/>
      <c r="N7" s="12" t="s">
        <v>54</v>
      </c>
      <c r="O7" s="13">
        <f>'1'!N7</f>
        <v>0</v>
      </c>
    </row>
    <row r="8" spans="1:22" ht="12.75" customHeight="1">
      <c r="A8" s="15" t="s">
        <v>8</v>
      </c>
      <c r="B8" s="15"/>
      <c r="C8" s="15"/>
      <c r="D8" s="15"/>
      <c r="E8" s="15"/>
      <c r="F8" s="15"/>
      <c r="G8" s="15"/>
      <c r="H8" s="15"/>
      <c r="I8" s="15"/>
      <c r="J8" s="12"/>
      <c r="K8" s="12"/>
      <c r="L8" s="12"/>
      <c r="M8" s="12"/>
      <c r="N8" s="12"/>
      <c r="O8" s="12"/>
    </row>
    <row r="9" spans="1:22" ht="4.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R9" s="16"/>
      <c r="S9" s="16"/>
      <c r="T9" s="16"/>
      <c r="U9" s="16"/>
      <c r="V9" s="16"/>
    </row>
    <row r="10" spans="1:22" ht="12.75" customHeight="1">
      <c r="A10" s="17" t="s">
        <v>9</v>
      </c>
      <c r="B10" s="18" t="s">
        <v>10</v>
      </c>
      <c r="C10" s="19" t="s">
        <v>11</v>
      </c>
      <c r="D10" s="19" t="s">
        <v>12</v>
      </c>
      <c r="E10" s="20"/>
      <c r="F10" s="19" t="s">
        <v>13</v>
      </c>
      <c r="G10" s="19" t="s">
        <v>14</v>
      </c>
      <c r="H10" s="19" t="str">
        <f>'1'!H10</f>
        <v>*Lunch</v>
      </c>
      <c r="I10" s="21" t="str">
        <f>'1'!I10</f>
        <v>Lunch/Recess Duty</v>
      </c>
      <c r="J10" s="19" t="s">
        <v>55</v>
      </c>
      <c r="K10" s="19" t="s">
        <v>17</v>
      </c>
      <c r="L10" s="19" t="str">
        <f>'1'!K10</f>
        <v>Inservice</v>
      </c>
      <c r="M10" s="19" t="str">
        <f>'1'!L10</f>
        <v>Sick/Med</v>
      </c>
      <c r="N10" s="19" t="str">
        <f>'1'!M10</f>
        <v>Pers</v>
      </c>
      <c r="O10" s="22" t="s">
        <v>21</v>
      </c>
      <c r="R10" s="16"/>
      <c r="S10" s="125" t="s">
        <v>22</v>
      </c>
      <c r="T10" s="117"/>
      <c r="U10" s="24">
        <f>'8'!U10 + O29</f>
        <v>0</v>
      </c>
      <c r="V10" s="16"/>
    </row>
    <row r="11" spans="1:22" ht="12.75" customHeight="1">
      <c r="A11" s="25" t="s">
        <v>23</v>
      </c>
      <c r="B11" s="94">
        <f>'8'!B27+1</f>
        <v>45635</v>
      </c>
      <c r="C11" s="27"/>
      <c r="D11" s="27"/>
      <c r="E11" s="28"/>
      <c r="F11" s="29"/>
      <c r="G11" s="29"/>
      <c r="H11" s="29"/>
      <c r="I11" s="29"/>
      <c r="J11" s="30"/>
      <c r="K11" s="30"/>
      <c r="L11" s="30"/>
      <c r="M11" s="30"/>
      <c r="N11" s="30"/>
      <c r="O11" s="34">
        <f t="shared" ref="O11:O17" si="0">SUM(F11:N11)</f>
        <v>0</v>
      </c>
      <c r="P11" s="108"/>
      <c r="R11" s="16"/>
      <c r="S11" s="23"/>
      <c r="T11" s="23"/>
      <c r="U11" s="16"/>
      <c r="V11" s="16"/>
    </row>
    <row r="12" spans="1:22" ht="12.75" customHeight="1">
      <c r="A12" s="32" t="s">
        <v>24</v>
      </c>
      <c r="B12" s="94">
        <f t="shared" ref="B12:B17" si="1">B11+1</f>
        <v>45636</v>
      </c>
      <c r="C12" s="27"/>
      <c r="D12" s="27"/>
      <c r="E12" s="28"/>
      <c r="F12" s="29"/>
      <c r="G12" s="29"/>
      <c r="H12" s="29"/>
      <c r="I12" s="29"/>
      <c r="J12" s="33"/>
      <c r="K12" s="33"/>
      <c r="L12" s="33"/>
      <c r="M12" s="33"/>
      <c r="N12" s="33"/>
      <c r="O12" s="34">
        <f t="shared" si="0"/>
        <v>0</v>
      </c>
      <c r="P12" s="108"/>
      <c r="R12" s="16"/>
      <c r="S12" s="23"/>
      <c r="T12" s="23"/>
      <c r="U12" s="16"/>
      <c r="V12" s="16"/>
    </row>
    <row r="13" spans="1:22" ht="12.75" customHeight="1">
      <c r="A13" s="32" t="s">
        <v>25</v>
      </c>
      <c r="B13" s="94">
        <f t="shared" si="1"/>
        <v>45637</v>
      </c>
      <c r="C13" s="27"/>
      <c r="D13" s="27"/>
      <c r="E13" s="28"/>
      <c r="F13" s="29"/>
      <c r="G13" s="29"/>
      <c r="H13" s="29"/>
      <c r="I13" s="29"/>
      <c r="J13" s="33"/>
      <c r="K13" s="33"/>
      <c r="L13" s="33"/>
      <c r="M13" s="33"/>
      <c r="N13" s="33"/>
      <c r="O13" s="34">
        <f t="shared" si="0"/>
        <v>0</v>
      </c>
      <c r="P13" s="108"/>
      <c r="R13" s="16"/>
      <c r="S13" s="23"/>
      <c r="T13" s="23"/>
      <c r="U13" s="16"/>
      <c r="V13" s="16"/>
    </row>
    <row r="14" spans="1:22" ht="12.75" customHeight="1">
      <c r="A14" s="32" t="s">
        <v>58</v>
      </c>
      <c r="B14" s="94">
        <f t="shared" si="1"/>
        <v>45638</v>
      </c>
      <c r="C14" s="27"/>
      <c r="D14" s="27"/>
      <c r="E14" s="28"/>
      <c r="F14" s="29"/>
      <c r="G14" s="29"/>
      <c r="H14" s="29"/>
      <c r="I14" s="29"/>
      <c r="J14" s="33"/>
      <c r="K14" s="30"/>
      <c r="L14" s="30"/>
      <c r="M14" s="30"/>
      <c r="N14" s="30"/>
      <c r="O14" s="34">
        <f t="shared" si="0"/>
        <v>0</v>
      </c>
      <c r="P14" s="108"/>
      <c r="R14" s="125" t="s">
        <v>27</v>
      </c>
      <c r="S14" s="117"/>
      <c r="T14" s="117"/>
      <c r="U14" s="24">
        <f>'8'!U14 + O29</f>
        <v>0</v>
      </c>
      <c r="V14" s="16"/>
    </row>
    <row r="15" spans="1:22" ht="12.75" customHeight="1">
      <c r="A15" s="32" t="s">
        <v>28</v>
      </c>
      <c r="B15" s="94">
        <f t="shared" si="1"/>
        <v>45639</v>
      </c>
      <c r="C15" s="27"/>
      <c r="D15" s="27"/>
      <c r="E15" s="28"/>
      <c r="F15" s="29"/>
      <c r="G15" s="29"/>
      <c r="H15" s="29"/>
      <c r="I15" s="29"/>
      <c r="J15" s="33"/>
      <c r="K15" s="33"/>
      <c r="L15" s="33"/>
      <c r="M15" s="33"/>
      <c r="N15" s="33"/>
      <c r="O15" s="34">
        <f t="shared" si="0"/>
        <v>0</v>
      </c>
      <c r="P15" s="108"/>
      <c r="R15" s="16"/>
      <c r="S15" s="23"/>
      <c r="T15" s="23"/>
      <c r="U15" s="16"/>
      <c r="V15" s="16"/>
    </row>
    <row r="16" spans="1:22" ht="12.75" customHeight="1">
      <c r="A16" s="32" t="s">
        <v>29</v>
      </c>
      <c r="B16" s="94">
        <f t="shared" si="1"/>
        <v>45640</v>
      </c>
      <c r="C16" s="35"/>
      <c r="D16" s="35"/>
      <c r="E16" s="28"/>
      <c r="F16" s="36"/>
      <c r="G16" s="36"/>
      <c r="H16" s="36"/>
      <c r="I16" s="36"/>
      <c r="J16" s="37"/>
      <c r="K16" s="37"/>
      <c r="L16" s="37"/>
      <c r="M16" s="37"/>
      <c r="N16" s="37"/>
      <c r="O16" s="34">
        <f t="shared" si="0"/>
        <v>0</v>
      </c>
      <c r="P16" s="108"/>
      <c r="R16" s="16"/>
      <c r="S16" s="23"/>
      <c r="T16" s="23"/>
      <c r="U16" s="16"/>
      <c r="V16" s="16"/>
    </row>
    <row r="17" spans="1:22" ht="12.75" customHeight="1">
      <c r="A17" s="32" t="s">
        <v>30</v>
      </c>
      <c r="B17" s="94">
        <f t="shared" si="1"/>
        <v>45641</v>
      </c>
      <c r="C17" s="35"/>
      <c r="D17" s="35"/>
      <c r="E17" s="28"/>
      <c r="F17" s="38"/>
      <c r="G17" s="38"/>
      <c r="H17" s="38"/>
      <c r="I17" s="38"/>
      <c r="J17" s="39"/>
      <c r="K17" s="39"/>
      <c r="L17" s="39"/>
      <c r="M17" s="39"/>
      <c r="N17" s="39"/>
      <c r="O17" s="40">
        <f t="shared" si="0"/>
        <v>0</v>
      </c>
      <c r="P17" s="108"/>
      <c r="R17" s="16"/>
      <c r="S17" s="23"/>
      <c r="T17" s="23"/>
      <c r="U17" s="16"/>
      <c r="V17" s="16"/>
    </row>
    <row r="18" spans="1:22" ht="12.75" customHeight="1">
      <c r="A18" s="15"/>
      <c r="B18" s="41"/>
      <c r="C18" s="126" t="s">
        <v>31</v>
      </c>
      <c r="D18" s="127"/>
      <c r="E18" s="42"/>
      <c r="F18" s="43">
        <f t="shared" ref="F18:O18" si="2">SUM(F11:F17)</f>
        <v>0</v>
      </c>
      <c r="G18" s="43">
        <f t="shared" si="2"/>
        <v>0</v>
      </c>
      <c r="H18" s="43">
        <f t="shared" si="2"/>
        <v>0</v>
      </c>
      <c r="I18" s="43">
        <f t="shared" si="2"/>
        <v>0</v>
      </c>
      <c r="J18" s="43">
        <f t="shared" si="2"/>
        <v>0</v>
      </c>
      <c r="K18" s="43">
        <f t="shared" si="2"/>
        <v>0</v>
      </c>
      <c r="L18" s="43">
        <f t="shared" si="2"/>
        <v>0</v>
      </c>
      <c r="M18" s="43">
        <f t="shared" si="2"/>
        <v>0</v>
      </c>
      <c r="N18" s="43">
        <f t="shared" si="2"/>
        <v>0</v>
      </c>
      <c r="O18" s="43">
        <f t="shared" si="2"/>
        <v>0</v>
      </c>
      <c r="R18" s="16"/>
      <c r="S18" s="23"/>
      <c r="T18" s="23"/>
      <c r="U18" s="44"/>
      <c r="V18" s="16"/>
    </row>
    <row r="19" spans="1:22" ht="9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R19" s="16"/>
      <c r="S19" s="23"/>
      <c r="T19" s="23"/>
      <c r="U19" s="16"/>
      <c r="V19" s="16"/>
    </row>
    <row r="20" spans="1:22" ht="12.75" customHeight="1">
      <c r="A20" s="17" t="s">
        <v>32</v>
      </c>
      <c r="B20" s="18" t="s">
        <v>10</v>
      </c>
      <c r="C20" s="19" t="s">
        <v>11</v>
      </c>
      <c r="D20" s="19" t="s">
        <v>12</v>
      </c>
      <c r="E20" s="20"/>
      <c r="F20" s="19" t="str">
        <f t="shared" ref="F20:I20" si="3">F10</f>
        <v>Reg Ed</v>
      </c>
      <c r="G20" s="19" t="str">
        <f t="shared" si="3"/>
        <v>Spec Ed</v>
      </c>
      <c r="H20" s="19" t="str">
        <f t="shared" si="3"/>
        <v>*Lunch</v>
      </c>
      <c r="I20" s="21" t="str">
        <f t="shared" si="3"/>
        <v>Lunch/Recess Duty</v>
      </c>
      <c r="J20" s="19" t="s">
        <v>55</v>
      </c>
      <c r="K20" s="19" t="s">
        <v>17</v>
      </c>
      <c r="L20" s="19" t="str">
        <f t="shared" ref="L20:O20" si="4">L10</f>
        <v>Inservice</v>
      </c>
      <c r="M20" s="19" t="str">
        <f t="shared" si="4"/>
        <v>Sick/Med</v>
      </c>
      <c r="N20" s="19" t="str">
        <f t="shared" si="4"/>
        <v>Pers</v>
      </c>
      <c r="O20" s="22" t="str">
        <f t="shared" si="4"/>
        <v>TOTAL</v>
      </c>
      <c r="R20" s="16"/>
      <c r="S20" s="23"/>
      <c r="T20" s="23"/>
      <c r="U20" s="16"/>
      <c r="V20" s="16"/>
    </row>
    <row r="21" spans="1:22" ht="12.75" customHeight="1">
      <c r="A21" s="25" t="s">
        <v>23</v>
      </c>
      <c r="B21" s="94">
        <f t="shared" ref="B21:B27" si="5">B11+7</f>
        <v>45642</v>
      </c>
      <c r="C21" s="27"/>
      <c r="D21" s="27"/>
      <c r="E21" s="28"/>
      <c r="F21" s="29"/>
      <c r="G21" s="29"/>
      <c r="H21" s="29"/>
      <c r="I21" s="29"/>
      <c r="J21" s="30"/>
      <c r="K21" s="30"/>
      <c r="L21" s="30"/>
      <c r="M21" s="30"/>
      <c r="N21" s="30"/>
      <c r="O21" s="34">
        <f t="shared" ref="O21:O27" si="6">SUM(F21:N21)</f>
        <v>0</v>
      </c>
      <c r="P21" s="108"/>
      <c r="R21" s="16"/>
      <c r="S21" s="23"/>
      <c r="T21" s="23"/>
      <c r="U21" s="16"/>
      <c r="V21" s="16"/>
    </row>
    <row r="22" spans="1:22" ht="12.75" customHeight="1">
      <c r="A22" s="32" t="s">
        <v>24</v>
      </c>
      <c r="B22" s="94">
        <f t="shared" si="5"/>
        <v>45643</v>
      </c>
      <c r="C22" s="27"/>
      <c r="D22" s="27"/>
      <c r="E22" s="28"/>
      <c r="F22" s="29"/>
      <c r="G22" s="29"/>
      <c r="H22" s="29"/>
      <c r="I22" s="29"/>
      <c r="J22" s="33"/>
      <c r="K22" s="33"/>
      <c r="L22" s="33"/>
      <c r="M22" s="33"/>
      <c r="N22" s="33"/>
      <c r="O22" s="34">
        <f t="shared" si="6"/>
        <v>0</v>
      </c>
      <c r="P22" s="108"/>
      <c r="R22" s="125" t="s">
        <v>33</v>
      </c>
      <c r="S22" s="117"/>
      <c r="T22" s="117"/>
      <c r="U22" s="24" t="e">
        <f>'8'!U22 + P29</f>
        <v>#REF!</v>
      </c>
      <c r="V22" s="16"/>
    </row>
    <row r="23" spans="1:22" ht="12.75" customHeight="1">
      <c r="A23" s="32" t="s">
        <v>25</v>
      </c>
      <c r="B23" s="94">
        <f t="shared" si="5"/>
        <v>45644</v>
      </c>
      <c r="C23" s="27"/>
      <c r="D23" s="27"/>
      <c r="E23" s="28"/>
      <c r="F23" s="29"/>
      <c r="G23" s="29"/>
      <c r="H23" s="29"/>
      <c r="I23" s="29"/>
      <c r="J23" s="33"/>
      <c r="K23" s="33"/>
      <c r="L23" s="33"/>
      <c r="M23" s="33"/>
      <c r="N23" s="33"/>
      <c r="O23" s="34">
        <f t="shared" si="6"/>
        <v>0</v>
      </c>
      <c r="P23" s="108"/>
      <c r="R23" s="16"/>
      <c r="S23" s="16"/>
      <c r="T23" s="16"/>
      <c r="U23" s="16"/>
      <c r="V23" s="16"/>
    </row>
    <row r="24" spans="1:22" ht="12.75" customHeight="1">
      <c r="A24" s="32" t="s">
        <v>58</v>
      </c>
      <c r="B24" s="94">
        <f t="shared" si="5"/>
        <v>45645</v>
      </c>
      <c r="C24" s="110"/>
      <c r="D24" s="110"/>
      <c r="E24" s="28"/>
      <c r="F24" s="111"/>
      <c r="G24" s="111"/>
      <c r="H24" s="111"/>
      <c r="I24" s="111"/>
      <c r="J24" s="37"/>
      <c r="K24" s="112"/>
      <c r="L24" s="112"/>
      <c r="M24" s="112"/>
      <c r="N24" s="112"/>
      <c r="O24" s="34">
        <f t="shared" si="6"/>
        <v>0</v>
      </c>
      <c r="P24" s="108"/>
      <c r="R24" s="16"/>
      <c r="S24" s="16"/>
      <c r="T24" s="16"/>
      <c r="U24" s="16"/>
      <c r="V24" s="16"/>
    </row>
    <row r="25" spans="1:22" ht="12.75" customHeight="1">
      <c r="A25" s="32" t="s">
        <v>28</v>
      </c>
      <c r="B25" s="94">
        <f t="shared" si="5"/>
        <v>45646</v>
      </c>
      <c r="C25" s="110"/>
      <c r="D25" s="110"/>
      <c r="E25" s="28"/>
      <c r="F25" s="111"/>
      <c r="G25" s="111"/>
      <c r="H25" s="111"/>
      <c r="I25" s="111"/>
      <c r="J25" s="37"/>
      <c r="K25" s="112"/>
      <c r="L25" s="111"/>
      <c r="M25" s="37"/>
      <c r="N25" s="37"/>
      <c r="O25" s="34">
        <f t="shared" si="6"/>
        <v>0</v>
      </c>
      <c r="P25" s="108"/>
      <c r="R25" s="16"/>
      <c r="S25" s="16"/>
      <c r="T25" s="16"/>
      <c r="U25" s="16"/>
      <c r="V25" s="16"/>
    </row>
    <row r="26" spans="1:22" ht="12.75" customHeight="1">
      <c r="A26" s="32" t="s">
        <v>29</v>
      </c>
      <c r="B26" s="94">
        <f t="shared" si="5"/>
        <v>45647</v>
      </c>
      <c r="C26" s="35"/>
      <c r="D26" s="35"/>
      <c r="E26" s="28"/>
      <c r="F26" s="36"/>
      <c r="G26" s="36"/>
      <c r="H26" s="36"/>
      <c r="I26" s="36"/>
      <c r="J26" s="37"/>
      <c r="K26" s="37"/>
      <c r="L26" s="37"/>
      <c r="M26" s="36"/>
      <c r="N26" s="37"/>
      <c r="O26" s="34">
        <f t="shared" si="6"/>
        <v>0</v>
      </c>
      <c r="P26" s="108"/>
      <c r="R26" s="16"/>
      <c r="S26" s="125" t="s">
        <v>34</v>
      </c>
      <c r="T26" s="117"/>
      <c r="U26" s="117"/>
      <c r="V26" s="24">
        <f>'8'!V26 + R29</f>
        <v>0</v>
      </c>
    </row>
    <row r="27" spans="1:22" ht="12.75" customHeight="1">
      <c r="A27" s="32" t="s">
        <v>30</v>
      </c>
      <c r="B27" s="94">
        <f t="shared" si="5"/>
        <v>45648</v>
      </c>
      <c r="C27" s="35"/>
      <c r="D27" s="35"/>
      <c r="E27" s="28"/>
      <c r="F27" s="38"/>
      <c r="G27" s="38"/>
      <c r="H27" s="38"/>
      <c r="I27" s="38"/>
      <c r="J27" s="39"/>
      <c r="K27" s="39"/>
      <c r="L27" s="39"/>
      <c r="M27" s="39"/>
      <c r="N27" s="39"/>
      <c r="O27" s="40">
        <f t="shared" si="6"/>
        <v>0</v>
      </c>
      <c r="P27" s="108"/>
      <c r="R27" s="16"/>
      <c r="S27" s="16"/>
      <c r="T27" s="16"/>
      <c r="U27" s="16"/>
      <c r="V27" s="16"/>
    </row>
    <row r="28" spans="1:22" ht="15" customHeight="1">
      <c r="A28" s="16"/>
      <c r="B28" s="16"/>
      <c r="C28" s="133" t="s">
        <v>35</v>
      </c>
      <c r="D28" s="134"/>
      <c r="E28" s="42"/>
      <c r="F28" s="46">
        <f t="shared" ref="F28:O28" si="7">SUM(F21:F27)</f>
        <v>0</v>
      </c>
      <c r="G28" s="46">
        <f t="shared" si="7"/>
        <v>0</v>
      </c>
      <c r="H28" s="46">
        <f t="shared" si="7"/>
        <v>0</v>
      </c>
      <c r="I28" s="46">
        <f t="shared" si="7"/>
        <v>0</v>
      </c>
      <c r="J28" s="46">
        <f t="shared" si="7"/>
        <v>0</v>
      </c>
      <c r="K28" s="46">
        <f t="shared" si="7"/>
        <v>0</v>
      </c>
      <c r="L28" s="46">
        <f t="shared" si="7"/>
        <v>0</v>
      </c>
      <c r="M28" s="46">
        <f t="shared" si="7"/>
        <v>0</v>
      </c>
      <c r="N28" s="46">
        <f t="shared" si="7"/>
        <v>0</v>
      </c>
      <c r="O28" s="43">
        <f t="shared" si="7"/>
        <v>0</v>
      </c>
      <c r="R28" s="44" t="s">
        <v>36</v>
      </c>
      <c r="S28" s="16"/>
      <c r="T28" s="47"/>
      <c r="U28" s="48"/>
      <c r="V28" s="16"/>
    </row>
    <row r="29" spans="1:22" ht="15.75" customHeight="1">
      <c r="A29" s="16"/>
      <c r="B29" s="16"/>
      <c r="C29" s="135" t="s">
        <v>37</v>
      </c>
      <c r="D29" s="136"/>
      <c r="E29" s="49"/>
      <c r="F29" s="50">
        <f t="shared" ref="F29:O29" si="8">F18+F28</f>
        <v>0</v>
      </c>
      <c r="G29" s="50">
        <f t="shared" si="8"/>
        <v>0</v>
      </c>
      <c r="H29" s="50">
        <f t="shared" si="8"/>
        <v>0</v>
      </c>
      <c r="I29" s="50">
        <f t="shared" si="8"/>
        <v>0</v>
      </c>
      <c r="J29" s="50">
        <f t="shared" si="8"/>
        <v>0</v>
      </c>
      <c r="K29" s="50">
        <f t="shared" si="8"/>
        <v>0</v>
      </c>
      <c r="L29" s="50">
        <f t="shared" si="8"/>
        <v>0</v>
      </c>
      <c r="M29" s="50">
        <f t="shared" si="8"/>
        <v>0</v>
      </c>
      <c r="N29" s="50">
        <f t="shared" si="8"/>
        <v>0</v>
      </c>
      <c r="O29" s="51">
        <f t="shared" si="8"/>
        <v>0</v>
      </c>
      <c r="R29" s="24">
        <f>O29-L7</f>
        <v>0</v>
      </c>
      <c r="S29" s="16"/>
      <c r="T29" s="47"/>
      <c r="U29" s="48"/>
      <c r="V29" s="16"/>
    </row>
    <row r="30" spans="1:22" ht="11.25" customHeight="1">
      <c r="A30" s="16"/>
      <c r="B30" s="16"/>
      <c r="C30" s="52"/>
      <c r="D30" s="52"/>
      <c r="E30" s="52"/>
      <c r="F30" s="52"/>
      <c r="G30" s="52"/>
      <c r="H30" s="52"/>
      <c r="I30" s="52"/>
      <c r="J30" s="16"/>
      <c r="K30" s="16"/>
      <c r="L30" s="16"/>
      <c r="M30" s="16"/>
      <c r="N30" s="16"/>
      <c r="O30" s="16"/>
    </row>
    <row r="31" spans="1:22" ht="21.75" customHeight="1">
      <c r="A31" s="137"/>
      <c r="B31" s="129"/>
      <c r="C31" s="129"/>
      <c r="D31" s="129"/>
      <c r="E31" s="48"/>
      <c r="F31" s="138"/>
      <c r="G31" s="129"/>
      <c r="H31" s="48"/>
      <c r="I31" s="16"/>
      <c r="J31" s="16"/>
      <c r="K31" s="16"/>
      <c r="L31" s="16"/>
      <c r="M31" s="16"/>
      <c r="N31" s="53" t="s">
        <v>38</v>
      </c>
      <c r="O31" s="54">
        <f>R29</f>
        <v>0</v>
      </c>
    </row>
    <row r="32" spans="1:22" ht="12.75" customHeight="1">
      <c r="A32" s="160" t="s">
        <v>39</v>
      </c>
      <c r="B32" s="117"/>
      <c r="C32" s="117"/>
      <c r="D32" s="117"/>
      <c r="E32" s="55"/>
      <c r="F32" s="160" t="s">
        <v>40</v>
      </c>
      <c r="G32" s="117"/>
      <c r="H32" s="55"/>
      <c r="I32" s="128" t="s">
        <v>41</v>
      </c>
      <c r="J32" s="129"/>
      <c r="K32" s="129"/>
      <c r="L32" s="129"/>
      <c r="M32" s="129"/>
      <c r="N32" s="129"/>
      <c r="O32" s="129"/>
    </row>
    <row r="33" spans="1:15" ht="18.75" customHeight="1">
      <c r="A33" s="55"/>
      <c r="B33" s="55"/>
      <c r="C33" s="55"/>
      <c r="D33" s="55"/>
      <c r="E33" s="55"/>
      <c r="F33" s="55"/>
      <c r="G33" s="55"/>
      <c r="H33" s="55"/>
      <c r="I33" s="130"/>
      <c r="J33" s="119"/>
      <c r="K33" s="119"/>
      <c r="L33" s="119"/>
      <c r="M33" s="119"/>
      <c r="N33" s="119"/>
      <c r="O33" s="120"/>
    </row>
    <row r="34" spans="1:15" ht="14.25" customHeight="1">
      <c r="A34" s="55"/>
      <c r="B34" s="56"/>
      <c r="C34" s="139" t="s">
        <v>42</v>
      </c>
      <c r="D34" s="140"/>
      <c r="E34" s="57"/>
      <c r="F34" s="58"/>
      <c r="G34" s="55"/>
      <c r="H34" s="55"/>
      <c r="I34" s="16"/>
      <c r="J34" s="161"/>
      <c r="K34" s="117"/>
      <c r="L34" s="117"/>
      <c r="M34" s="117"/>
      <c r="N34" s="117"/>
      <c r="O34" s="59"/>
    </row>
    <row r="35" spans="1:15" ht="5.25" customHeight="1">
      <c r="A35" s="55"/>
      <c r="B35" s="60"/>
      <c r="C35" s="61"/>
      <c r="D35" s="61"/>
      <c r="E35" s="62"/>
      <c r="F35" s="63"/>
      <c r="G35" s="55"/>
      <c r="H35" s="55"/>
      <c r="I35" s="64"/>
      <c r="J35" s="65"/>
      <c r="K35" s="65"/>
      <c r="L35" s="65"/>
      <c r="M35" s="65"/>
      <c r="N35" s="65"/>
      <c r="O35" s="66"/>
    </row>
    <row r="36" spans="1:15" ht="12" customHeight="1">
      <c r="A36" s="67"/>
      <c r="B36" s="68"/>
      <c r="C36" s="141" t="str">
        <f>'1'!C36:D36</f>
        <v>Administrator</v>
      </c>
      <c r="D36" s="159"/>
      <c r="E36" s="104">
        <f>'1'!E53</f>
        <v>0</v>
      </c>
      <c r="F36" s="70"/>
      <c r="G36" s="16"/>
      <c r="H36" s="16"/>
      <c r="I36" s="71" t="s">
        <v>44</v>
      </c>
      <c r="J36" s="72"/>
      <c r="K36" s="72"/>
      <c r="L36" s="72"/>
      <c r="M36" s="72"/>
      <c r="N36" s="72"/>
      <c r="O36" s="73"/>
    </row>
    <row r="37" spans="1:15" ht="3.75" customHeight="1">
      <c r="A37" s="67"/>
      <c r="B37" s="68"/>
      <c r="C37" s="74"/>
      <c r="D37" s="74"/>
      <c r="E37" s="75"/>
      <c r="F37" s="70"/>
      <c r="G37" s="16"/>
      <c r="H37" s="16"/>
      <c r="I37" s="76"/>
      <c r="J37" s="72"/>
      <c r="K37" s="72"/>
      <c r="L37" s="72"/>
      <c r="M37" s="72"/>
      <c r="N37" s="72"/>
      <c r="O37" s="73"/>
    </row>
    <row r="38" spans="1:15" ht="12" customHeight="1">
      <c r="A38" s="77"/>
      <c r="B38" s="68"/>
      <c r="C38" s="141" t="str">
        <f>'1'!C38:D38</f>
        <v>Paraeducator</v>
      </c>
      <c r="D38" s="159"/>
      <c r="E38" s="104">
        <f>'1'!E54</f>
        <v>0</v>
      </c>
      <c r="F38" s="70"/>
      <c r="G38" s="16"/>
      <c r="H38" s="16"/>
      <c r="I38" s="145" t="s">
        <v>46</v>
      </c>
      <c r="J38" s="117"/>
      <c r="K38" s="117"/>
      <c r="L38" s="117"/>
      <c r="M38" s="117"/>
      <c r="N38" s="117"/>
      <c r="O38" s="146"/>
    </row>
    <row r="39" spans="1:15" ht="3.75" customHeight="1">
      <c r="A39" s="77"/>
      <c r="B39" s="68"/>
      <c r="C39" s="74"/>
      <c r="D39" s="74"/>
      <c r="E39" s="75"/>
      <c r="F39" s="70"/>
      <c r="G39" s="16"/>
      <c r="H39" s="16"/>
      <c r="I39" s="78"/>
      <c r="J39" s="79"/>
      <c r="K39" s="79"/>
      <c r="L39" s="79"/>
      <c r="M39" s="79"/>
      <c r="N39" s="79"/>
      <c r="O39" s="80"/>
    </row>
    <row r="40" spans="1:15" ht="11.25" customHeight="1">
      <c r="A40" s="77"/>
      <c r="B40" s="68"/>
      <c r="C40" s="141" t="str">
        <f>'1'!C40:D40</f>
        <v>Clerical</v>
      </c>
      <c r="D40" s="159"/>
      <c r="E40" s="104">
        <f>'1'!E55</f>
        <v>0</v>
      </c>
      <c r="F40" s="70"/>
      <c r="G40" s="16"/>
      <c r="H40" s="16"/>
      <c r="I40" s="147" t="s">
        <v>48</v>
      </c>
      <c r="J40" s="117"/>
      <c r="K40" s="117"/>
      <c r="L40" s="117"/>
      <c r="M40" s="117"/>
      <c r="N40" s="117"/>
      <c r="O40" s="146"/>
    </row>
    <row r="41" spans="1:15" ht="3.75" customHeight="1">
      <c r="A41" s="77"/>
      <c r="B41" s="68"/>
      <c r="C41" s="74"/>
      <c r="D41" s="74"/>
      <c r="E41" s="75"/>
      <c r="F41" s="70"/>
      <c r="G41" s="16"/>
      <c r="H41" s="16"/>
      <c r="I41" s="81"/>
      <c r="J41" s="82"/>
      <c r="K41" s="82"/>
      <c r="L41" s="82"/>
      <c r="M41" s="82"/>
      <c r="N41" s="82"/>
      <c r="O41" s="83"/>
    </row>
    <row r="42" spans="1:15" ht="12" customHeight="1">
      <c r="A42" s="77"/>
      <c r="B42" s="68"/>
      <c r="C42" s="141" t="str">
        <f>'1'!C42:D42</f>
        <v>Behavior Int.</v>
      </c>
      <c r="D42" s="159"/>
      <c r="E42" s="104">
        <f>'1'!E56</f>
        <v>0</v>
      </c>
      <c r="F42" s="70"/>
      <c r="G42" s="16"/>
      <c r="H42" s="16"/>
      <c r="I42" s="145" t="s">
        <v>46</v>
      </c>
      <c r="J42" s="117"/>
      <c r="K42" s="117"/>
      <c r="L42" s="117"/>
      <c r="M42" s="117"/>
      <c r="N42" s="117"/>
      <c r="O42" s="146"/>
    </row>
    <row r="43" spans="1:15" ht="3.75" customHeight="1">
      <c r="A43" s="77"/>
      <c r="B43" s="68"/>
      <c r="C43" s="74"/>
      <c r="D43" s="74"/>
      <c r="E43" s="75"/>
      <c r="F43" s="70"/>
      <c r="G43" s="16"/>
      <c r="H43" s="16"/>
      <c r="I43" s="78"/>
      <c r="J43" s="79"/>
      <c r="K43" s="79"/>
      <c r="L43" s="79"/>
      <c r="M43" s="79"/>
      <c r="N43" s="79"/>
      <c r="O43" s="80"/>
    </row>
    <row r="44" spans="1:15" ht="12" customHeight="1">
      <c r="A44" s="77"/>
      <c r="B44" s="84" t="s">
        <v>56</v>
      </c>
      <c r="C44" s="149" t="str">
        <f>'1'!D57</f>
        <v xml:space="preserve">Other Non-Contracted </v>
      </c>
      <c r="D44" s="150"/>
      <c r="E44" s="104">
        <f>'1'!E44</f>
        <v>0</v>
      </c>
      <c r="F44" s="70"/>
      <c r="G44" s="16"/>
      <c r="H44" s="16"/>
      <c r="I44" s="152" t="s">
        <v>51</v>
      </c>
      <c r="J44" s="117"/>
      <c r="K44" s="117"/>
      <c r="L44" s="117"/>
      <c r="M44" s="117"/>
      <c r="N44" s="117"/>
      <c r="O44" s="146"/>
    </row>
    <row r="45" spans="1:15" ht="16.5" customHeight="1">
      <c r="A45" s="77"/>
      <c r="B45" s="85"/>
      <c r="C45" s="86"/>
      <c r="D45" s="87"/>
      <c r="E45" s="87"/>
      <c r="F45" s="88"/>
      <c r="G45" s="16"/>
      <c r="H45" s="16"/>
      <c r="I45" s="145" t="s">
        <v>52</v>
      </c>
      <c r="J45" s="117"/>
      <c r="K45" s="117"/>
      <c r="L45" s="117"/>
      <c r="M45" s="117"/>
      <c r="N45" s="117"/>
      <c r="O45" s="146"/>
    </row>
    <row r="46" spans="1:15" ht="15.75" customHeight="1">
      <c r="A46" s="77"/>
      <c r="B46" s="72"/>
      <c r="C46" s="16"/>
      <c r="D46" s="16"/>
      <c r="E46" s="16"/>
      <c r="F46" s="16"/>
      <c r="G46" s="16"/>
      <c r="H46" s="16"/>
      <c r="I46" s="153" t="s">
        <v>53</v>
      </c>
      <c r="J46" s="154"/>
      <c r="K46" s="154"/>
      <c r="L46" s="154"/>
      <c r="M46" s="154"/>
      <c r="N46" s="154"/>
      <c r="O46" s="155"/>
    </row>
    <row r="47" spans="1:15" ht="11.25" customHeight="1"/>
    <row r="48" spans="1:15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5">
    <mergeCell ref="I46:O46"/>
    <mergeCell ref="C28:D28"/>
    <mergeCell ref="C29:D29"/>
    <mergeCell ref="A31:D31"/>
    <mergeCell ref="F31:G31"/>
    <mergeCell ref="F32:G32"/>
    <mergeCell ref="I32:O32"/>
    <mergeCell ref="I33:O33"/>
    <mergeCell ref="I38:O38"/>
    <mergeCell ref="I40:O40"/>
    <mergeCell ref="I42:O42"/>
    <mergeCell ref="I44:O44"/>
    <mergeCell ref="I45:O45"/>
    <mergeCell ref="C36:D36"/>
    <mergeCell ref="C38:D38"/>
    <mergeCell ref="C40:D40"/>
    <mergeCell ref="C42:D42"/>
    <mergeCell ref="C44:D44"/>
    <mergeCell ref="C18:D18"/>
    <mergeCell ref="R22:T22"/>
    <mergeCell ref="S26:U26"/>
    <mergeCell ref="A32:D32"/>
    <mergeCell ref="C34:D34"/>
    <mergeCell ref="J34:N34"/>
    <mergeCell ref="A7:C7"/>
    <mergeCell ref="D7:F7"/>
    <mergeCell ref="H7:I7"/>
    <mergeCell ref="S10:T10"/>
    <mergeCell ref="R14:T14"/>
    <mergeCell ref="A1:O1"/>
    <mergeCell ref="D3:H3"/>
    <mergeCell ref="J3:N3"/>
    <mergeCell ref="B5:D5"/>
    <mergeCell ref="G5:H5"/>
    <mergeCell ref="L5:M5"/>
  </mergeCells>
  <conditionalFormatting sqref="E36 E38 E40 E42 E44">
    <cfRule type="cellIs" dxfId="237" priority="1" stopIfTrue="1" operator="notEqual">
      <formula>"X"</formula>
    </cfRule>
  </conditionalFormatting>
  <conditionalFormatting sqref="C44:D44">
    <cfRule type="cellIs" dxfId="236" priority="2" stopIfTrue="1" operator="equal">
      <formula>0</formula>
    </cfRule>
  </conditionalFormatting>
  <conditionalFormatting sqref="O31">
    <cfRule type="cellIs" dxfId="235" priority="3" stopIfTrue="1" operator="lessThanOrEqual">
      <formula>0</formula>
    </cfRule>
  </conditionalFormatting>
  <conditionalFormatting sqref="O31">
    <cfRule type="cellIs" dxfId="234" priority="4" stopIfTrue="1" operator="greaterThan">
      <formula>0</formula>
    </cfRule>
  </conditionalFormatting>
  <conditionalFormatting sqref="H11:H17 H21:H27">
    <cfRule type="cellIs" dxfId="233" priority="5" stopIfTrue="1" operator="lessThanOrEqual">
      <formula>0</formula>
    </cfRule>
  </conditionalFormatting>
  <conditionalFormatting sqref="H11:H17 H21:H27">
    <cfRule type="cellIs" dxfId="232" priority="6" stopIfTrue="1" operator="greaterThan">
      <formula>0</formula>
    </cfRule>
  </conditionalFormatting>
  <conditionalFormatting sqref="D3:H3">
    <cfRule type="cellIs" dxfId="231" priority="7" stopIfTrue="1" operator="lessThanOrEqual">
      <formula>0</formula>
    </cfRule>
  </conditionalFormatting>
  <conditionalFormatting sqref="D3:H3">
    <cfRule type="cellIs" dxfId="230" priority="8" stopIfTrue="1" operator="greaterThan">
      <formula>0</formula>
    </cfRule>
  </conditionalFormatting>
  <conditionalFormatting sqref="I3">
    <cfRule type="cellIs" dxfId="229" priority="9" stopIfTrue="1" operator="greaterThan">
      <formula>0</formula>
    </cfRule>
  </conditionalFormatting>
  <conditionalFormatting sqref="J3:N3">
    <cfRule type="cellIs" dxfId="228" priority="10" stopIfTrue="1" operator="lessThanOrEqual">
      <formula>0</formula>
    </cfRule>
  </conditionalFormatting>
  <conditionalFormatting sqref="J3:N3">
    <cfRule type="cellIs" dxfId="227" priority="11" stopIfTrue="1" operator="greaterThan">
      <formula>0</formula>
    </cfRule>
  </conditionalFormatting>
  <conditionalFormatting sqref="O11:O18 O21:O29">
    <cfRule type="cellIs" dxfId="226" priority="12" stopIfTrue="1" operator="lessThanOrEqual">
      <formula>0</formula>
    </cfRule>
  </conditionalFormatting>
  <conditionalFormatting sqref="F18:N18 F28:N29">
    <cfRule type="cellIs" dxfId="225" priority="13" stopIfTrue="1" operator="equal">
      <formula>0</formula>
    </cfRule>
  </conditionalFormatting>
  <conditionalFormatting sqref="G7 L7">
    <cfRule type="cellIs" dxfId="224" priority="14" stopIfTrue="1" operator="lessThanOrEqual">
      <formula>0</formula>
    </cfRule>
  </conditionalFormatting>
  <conditionalFormatting sqref="G7 L7">
    <cfRule type="cellIs" dxfId="223" priority="15" stopIfTrue="1" operator="greaterThan">
      <formula>0</formula>
    </cfRule>
  </conditionalFormatting>
  <conditionalFormatting sqref="O7">
    <cfRule type="cellIs" dxfId="222" priority="16" stopIfTrue="1" operator="lessThanOrEqual">
      <formula>0</formula>
    </cfRule>
  </conditionalFormatting>
  <conditionalFormatting sqref="O7">
    <cfRule type="cellIs" dxfId="221" priority="17" stopIfTrue="1" operator="greaterThan">
      <formula>0</formula>
    </cfRule>
  </conditionalFormatting>
  <dataValidations count="6">
    <dataValidation type="date" allowBlank="1" showInputMessage="1" prompt="Insert Date - For example: 4/3/05 or 4/3/2005 or  May 4, 2005" sqref="G6:I6" xr:uid="{00000000-0002-0000-0800-000000000000}">
      <formula1>39629</formula1>
      <formula2>40008</formula2>
    </dataValidation>
    <dataValidation type="decimal" allowBlank="1" showInputMessage="1" prompt="ATTENTION! - Use this column ONLY for the time you WORKED during lunch..._x000a_" sqref="H11:H17 H21:H27" xr:uid="{00000000-0002-0000-0800-000001000000}">
      <formula1>0.01</formula1>
      <formula2>24</formula2>
    </dataValidation>
    <dataValidation type="custom" allowBlank="1" showInputMessage="1" prompt="Please remember to insert am or pm  (AM/PM) as required.  For example, 8:00 am not 8 or 3:30 PM not 3:30." sqref="E11:E15 E21:E25" xr:uid="{00000000-0002-0000-0800-000002000000}">
      <formula1>AND(GTE(E11,MIN((0),(0.999988425925926))),LTE(E11,MAX((0),(0.999988425925926))))</formula1>
    </dataValidation>
    <dataValidation type="date" allowBlank="1" showInputMessage="1" prompt="Insert Date - For example: 4/3/05 or 4/3/2005 or  May 4, 2005" sqref="G5" xr:uid="{00000000-0002-0000-0800-000003000000}">
      <formula1>41080</formula1>
      <formula2>41469</formula2>
    </dataValidation>
    <dataValidation type="custom" allowBlank="1" showInputMessage="1" prompt="Incorrect Time Format - Remember to input time as hours and minutes with am or pm included: 8:15 am or 3:20 pm._x000a__x000a_Click on &quot;no&quot; or &quot;cancel&quot; to correct..." sqref="E16:E17 E26:E27" xr:uid="{00000000-0002-0000-0800-000004000000}">
      <formula1>AND(GTE(E16,MIN((0),(0.999988425925926))),LTE(E16,MAX((0),(0.999988425925926))))</formula1>
    </dataValidation>
    <dataValidation type="decimal" allowBlank="1" showInputMessage="1" prompt="Please Note: - Minutes should be shown as decimals  (eg. 20 minutes = .33)" sqref="F11:G17 I11:N17 P11:P17 F21:G27 I21:N27 P21:P27" xr:uid="{00000000-0002-0000-0800-000005000000}">
      <formula1>0.01</formula1>
      <formula2>24</formula2>
    </dataValidation>
  </dataValidations>
  <printOptions horizontalCentered="1" verticalCentered="1"/>
  <pageMargins left="0.25" right="0.25" top="0.25" bottom="0.2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000"/>
  <sheetViews>
    <sheetView workbookViewId="0">
      <selection sqref="A1:O1"/>
    </sheetView>
  </sheetViews>
  <sheetFormatPr defaultColWidth="12.5703125" defaultRowHeight="15" customHeight="1"/>
  <cols>
    <col min="1" max="1" width="8.5703125" customWidth="1"/>
    <col min="2" max="4" width="10.7109375" customWidth="1"/>
    <col min="5" max="5" width="2.140625" customWidth="1"/>
    <col min="6" max="7" width="10.7109375" customWidth="1"/>
    <col min="8" max="8" width="11" customWidth="1"/>
    <col min="9" max="9" width="12.7109375" customWidth="1"/>
    <col min="10" max="10" width="10.7109375" hidden="1" customWidth="1"/>
    <col min="11" max="13" width="10.7109375" customWidth="1"/>
    <col min="14" max="14" width="7.140625" customWidth="1"/>
    <col min="15" max="15" width="9.28515625" customWidth="1"/>
    <col min="16" max="16" width="10.7109375" customWidth="1"/>
    <col min="17" max="17" width="9.28515625" customWidth="1"/>
    <col min="18" max="18" width="6.28515625" customWidth="1"/>
    <col min="19" max="26" width="8.5703125" customWidth="1"/>
  </cols>
  <sheetData>
    <row r="1" spans="1:21" ht="30" customHeight="1">
      <c r="A1" s="116" t="str">
        <f>'1'!A1:N1</f>
        <v>BUUSD TIME SHEET 2024 - 2025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1:21" ht="3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1" ht="17.25" customHeight="1">
      <c r="A3" s="2"/>
      <c r="B3" s="1"/>
      <c r="C3" s="2" t="s">
        <v>0</v>
      </c>
      <c r="D3" s="118">
        <f>'1'!D3:H3</f>
        <v>0</v>
      </c>
      <c r="E3" s="119"/>
      <c r="F3" s="119"/>
      <c r="G3" s="119"/>
      <c r="H3" s="120"/>
      <c r="I3" s="3" t="s">
        <v>1</v>
      </c>
      <c r="J3" s="121">
        <f>'1'!J3:M3</f>
        <v>0</v>
      </c>
      <c r="K3" s="117"/>
      <c r="L3" s="117"/>
      <c r="M3" s="117"/>
      <c r="N3" s="117"/>
      <c r="O3" s="1"/>
    </row>
    <row r="4" spans="1:21" ht="3.75" customHeight="1">
      <c r="A4" s="4"/>
      <c r="B4" s="4"/>
      <c r="C4" s="4"/>
      <c r="D4" s="4" t="s">
        <v>2</v>
      </c>
      <c r="E4" s="4"/>
      <c r="F4" s="4"/>
      <c r="G4" s="4"/>
      <c r="H4" s="4"/>
      <c r="I4" s="5"/>
      <c r="J4" s="5"/>
      <c r="K4" s="5"/>
      <c r="L4" s="5"/>
      <c r="M4" s="5"/>
      <c r="N4" s="5"/>
      <c r="O4" s="5"/>
    </row>
    <row r="5" spans="1:21" ht="16.5" customHeight="1">
      <c r="A5" s="4"/>
      <c r="B5" s="122" t="s">
        <v>3</v>
      </c>
      <c r="C5" s="117"/>
      <c r="D5" s="117"/>
      <c r="E5" s="4"/>
      <c r="F5" s="6" t="s">
        <v>4</v>
      </c>
      <c r="G5" s="123">
        <f>'9'!G5:H5+14</f>
        <v>45649</v>
      </c>
      <c r="H5" s="120"/>
      <c r="I5" s="6" t="s">
        <v>57</v>
      </c>
      <c r="J5" s="7"/>
      <c r="K5" s="7"/>
      <c r="L5" s="123">
        <f>G5+13</f>
        <v>45662</v>
      </c>
      <c r="M5" s="120"/>
      <c r="N5" s="7"/>
      <c r="O5" s="5"/>
    </row>
    <row r="6" spans="1:21" ht="6" customHeight="1">
      <c r="A6" s="4"/>
      <c r="B6" s="4"/>
      <c r="C6" s="4"/>
      <c r="D6" s="4"/>
      <c r="E6" s="4"/>
      <c r="F6" s="6"/>
      <c r="G6" s="8"/>
      <c r="H6" s="8"/>
      <c r="I6" s="8"/>
      <c r="J6" s="8"/>
      <c r="K6" s="8"/>
      <c r="L6" s="8"/>
      <c r="M6" s="8"/>
      <c r="N6" s="8"/>
      <c r="O6" s="5"/>
    </row>
    <row r="7" spans="1:21" ht="16.5" customHeight="1">
      <c r="A7" s="157"/>
      <c r="B7" s="117"/>
      <c r="C7" s="117"/>
      <c r="D7" s="158" t="s">
        <v>5</v>
      </c>
      <c r="E7" s="117"/>
      <c r="F7" s="117"/>
      <c r="G7" s="11">
        <f>'1'!G7</f>
        <v>0</v>
      </c>
      <c r="H7" s="124" t="s">
        <v>6</v>
      </c>
      <c r="I7" s="117"/>
      <c r="J7" s="12"/>
      <c r="K7" s="12"/>
      <c r="L7" s="13">
        <f>'1'!K7</f>
        <v>0</v>
      </c>
      <c r="M7" s="12"/>
      <c r="N7" s="12" t="s">
        <v>54</v>
      </c>
      <c r="O7" s="13">
        <f>'1'!N7</f>
        <v>0</v>
      </c>
    </row>
    <row r="8" spans="1:21" ht="12.75" customHeight="1">
      <c r="A8" s="15" t="s">
        <v>8</v>
      </c>
      <c r="B8" s="15"/>
      <c r="C8" s="15"/>
      <c r="D8" s="15"/>
      <c r="E8" s="15"/>
      <c r="F8" s="15"/>
      <c r="G8" s="15"/>
      <c r="H8" s="15"/>
      <c r="I8" s="15"/>
      <c r="J8" s="12"/>
      <c r="K8" s="12"/>
      <c r="L8" s="12"/>
      <c r="M8" s="12"/>
      <c r="N8" s="12"/>
      <c r="O8" s="12"/>
    </row>
    <row r="9" spans="1:21" ht="4.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Q9" s="16"/>
      <c r="R9" s="16"/>
      <c r="S9" s="16"/>
      <c r="T9" s="16"/>
      <c r="U9" s="16"/>
    </row>
    <row r="10" spans="1:21" ht="12.75" customHeight="1">
      <c r="A10" s="17" t="s">
        <v>9</v>
      </c>
      <c r="B10" s="18" t="s">
        <v>10</v>
      </c>
      <c r="C10" s="19" t="s">
        <v>11</v>
      </c>
      <c r="D10" s="19" t="s">
        <v>12</v>
      </c>
      <c r="E10" s="20"/>
      <c r="F10" s="19" t="s">
        <v>13</v>
      </c>
      <c r="G10" s="19" t="s">
        <v>14</v>
      </c>
      <c r="H10" s="19" t="str">
        <f>'1'!H10</f>
        <v>*Lunch</v>
      </c>
      <c r="I10" s="21" t="str">
        <f>'1'!I10</f>
        <v>Lunch/Recess Duty</v>
      </c>
      <c r="J10" s="19" t="s">
        <v>55</v>
      </c>
      <c r="K10" s="19" t="s">
        <v>17</v>
      </c>
      <c r="L10" s="19" t="str">
        <f>'1'!K10</f>
        <v>Inservice</v>
      </c>
      <c r="M10" s="19" t="str">
        <f>'1'!L10</f>
        <v>Sick/Med</v>
      </c>
      <c r="N10" s="19" t="str">
        <f>'1'!M10</f>
        <v>Pers</v>
      </c>
      <c r="O10" s="22" t="s">
        <v>21</v>
      </c>
      <c r="Q10" s="16"/>
      <c r="R10" s="125" t="s">
        <v>22</v>
      </c>
      <c r="S10" s="117"/>
      <c r="T10" s="24">
        <f>'9'!U10 + N29</f>
        <v>0</v>
      </c>
      <c r="U10" s="16"/>
    </row>
    <row r="11" spans="1:21" ht="12.75" customHeight="1">
      <c r="A11" s="25" t="s">
        <v>23</v>
      </c>
      <c r="B11" s="94">
        <f>'9'!B27+1</f>
        <v>45649</v>
      </c>
      <c r="C11" s="110"/>
      <c r="D11" s="110"/>
      <c r="E11" s="28"/>
      <c r="F11" s="111"/>
      <c r="G11" s="111"/>
      <c r="H11" s="111"/>
      <c r="I11" s="111"/>
      <c r="J11" s="112"/>
      <c r="K11" s="112"/>
      <c r="L11" s="112"/>
      <c r="M11" s="112"/>
      <c r="N11" s="112"/>
      <c r="O11" s="34">
        <f t="shared" ref="O11:O17" si="0">SUM(F11:N11)</f>
        <v>0</v>
      </c>
      <c r="Q11" s="16"/>
      <c r="R11" s="23"/>
      <c r="S11" s="23"/>
      <c r="T11" s="16"/>
      <c r="U11" s="16"/>
    </row>
    <row r="12" spans="1:21" ht="12.75" customHeight="1">
      <c r="A12" s="32" t="s">
        <v>24</v>
      </c>
      <c r="B12" s="94">
        <f t="shared" ref="B12:B17" si="1">B11+1</f>
        <v>45650</v>
      </c>
      <c r="C12" s="110"/>
      <c r="D12" s="110"/>
      <c r="E12" s="28"/>
      <c r="F12" s="111"/>
      <c r="G12" s="111"/>
      <c r="H12" s="111"/>
      <c r="I12" s="111"/>
      <c r="J12" s="37"/>
      <c r="K12" s="37"/>
      <c r="L12" s="37"/>
      <c r="M12" s="37"/>
      <c r="N12" s="37"/>
      <c r="O12" s="34">
        <f t="shared" si="0"/>
        <v>0</v>
      </c>
      <c r="Q12" s="16"/>
      <c r="R12" s="23"/>
      <c r="S12" s="23"/>
      <c r="T12" s="16"/>
      <c r="U12" s="16"/>
    </row>
    <row r="13" spans="1:21" ht="12.75" customHeight="1">
      <c r="A13" s="32" t="s">
        <v>25</v>
      </c>
      <c r="B13" s="94">
        <f t="shared" si="1"/>
        <v>45651</v>
      </c>
      <c r="C13" s="110"/>
      <c r="D13" s="110"/>
      <c r="E13" s="28"/>
      <c r="F13" s="111"/>
      <c r="G13" s="111"/>
      <c r="H13" s="111"/>
      <c r="I13" s="111"/>
      <c r="J13" s="37"/>
      <c r="K13" s="37"/>
      <c r="L13" s="37"/>
      <c r="M13" s="37"/>
      <c r="N13" s="37"/>
      <c r="O13" s="34">
        <f t="shared" si="0"/>
        <v>0</v>
      </c>
      <c r="Q13" s="16"/>
      <c r="R13" s="23"/>
      <c r="S13" s="23"/>
      <c r="T13" s="16"/>
      <c r="U13" s="16"/>
    </row>
    <row r="14" spans="1:21" ht="12.75" customHeight="1">
      <c r="A14" s="32" t="s">
        <v>58</v>
      </c>
      <c r="B14" s="94">
        <f t="shared" si="1"/>
        <v>45652</v>
      </c>
      <c r="C14" s="110"/>
      <c r="D14" s="110"/>
      <c r="E14" s="28"/>
      <c r="F14" s="111"/>
      <c r="G14" s="111"/>
      <c r="H14" s="111"/>
      <c r="I14" s="111"/>
      <c r="J14" s="37"/>
      <c r="K14" s="112"/>
      <c r="L14" s="112"/>
      <c r="M14" s="112"/>
      <c r="N14" s="112"/>
      <c r="O14" s="34">
        <f t="shared" si="0"/>
        <v>0</v>
      </c>
      <c r="Q14" s="125" t="s">
        <v>27</v>
      </c>
      <c r="R14" s="117"/>
      <c r="S14" s="117"/>
      <c r="T14" s="24">
        <f>'9'!U14 + O29</f>
        <v>0</v>
      </c>
      <c r="U14" s="16"/>
    </row>
    <row r="15" spans="1:21" ht="12.75" customHeight="1">
      <c r="A15" s="32" t="s">
        <v>28</v>
      </c>
      <c r="B15" s="94">
        <f t="shared" si="1"/>
        <v>45653</v>
      </c>
      <c r="C15" s="110"/>
      <c r="D15" s="110"/>
      <c r="E15" s="28"/>
      <c r="F15" s="111"/>
      <c r="G15" s="111"/>
      <c r="H15" s="111"/>
      <c r="I15" s="111"/>
      <c r="J15" s="37"/>
      <c r="K15" s="37"/>
      <c r="L15" s="37"/>
      <c r="M15" s="37"/>
      <c r="N15" s="37"/>
      <c r="O15" s="34">
        <f t="shared" si="0"/>
        <v>0</v>
      </c>
      <c r="Q15" s="16"/>
      <c r="R15" s="23"/>
      <c r="S15" s="23"/>
      <c r="T15" s="16"/>
      <c r="U15" s="16"/>
    </row>
    <row r="16" spans="1:21" ht="12.75" customHeight="1">
      <c r="A16" s="32" t="s">
        <v>29</v>
      </c>
      <c r="B16" s="94">
        <f t="shared" si="1"/>
        <v>45654</v>
      </c>
      <c r="C16" s="35"/>
      <c r="D16" s="35"/>
      <c r="E16" s="28"/>
      <c r="F16" s="36"/>
      <c r="G16" s="36"/>
      <c r="H16" s="36"/>
      <c r="I16" s="36"/>
      <c r="J16" s="37"/>
      <c r="K16" s="37"/>
      <c r="L16" s="37"/>
      <c r="M16" s="37"/>
      <c r="N16" s="37"/>
      <c r="O16" s="34">
        <f t="shared" si="0"/>
        <v>0</v>
      </c>
      <c r="Q16" s="16"/>
      <c r="R16" s="23"/>
      <c r="S16" s="23"/>
      <c r="T16" s="16"/>
      <c r="U16" s="16"/>
    </row>
    <row r="17" spans="1:21" ht="12.75" customHeight="1">
      <c r="A17" s="32" t="s">
        <v>30</v>
      </c>
      <c r="B17" s="94">
        <f t="shared" si="1"/>
        <v>45655</v>
      </c>
      <c r="C17" s="35"/>
      <c r="D17" s="35"/>
      <c r="E17" s="28"/>
      <c r="F17" s="38"/>
      <c r="G17" s="38"/>
      <c r="H17" s="38"/>
      <c r="I17" s="38"/>
      <c r="J17" s="39"/>
      <c r="K17" s="39"/>
      <c r="L17" s="39"/>
      <c r="M17" s="39"/>
      <c r="N17" s="39"/>
      <c r="O17" s="40">
        <f t="shared" si="0"/>
        <v>0</v>
      </c>
      <c r="Q17" s="16"/>
      <c r="R17" s="23"/>
      <c r="S17" s="23"/>
      <c r="T17" s="16"/>
      <c r="U17" s="16"/>
    </row>
    <row r="18" spans="1:21" ht="12.75" customHeight="1">
      <c r="A18" s="15"/>
      <c r="B18" s="41"/>
      <c r="C18" s="126" t="s">
        <v>31</v>
      </c>
      <c r="D18" s="127"/>
      <c r="E18" s="42"/>
      <c r="F18" s="43">
        <f t="shared" ref="F18:O18" si="2">SUM(F11:F17)</f>
        <v>0</v>
      </c>
      <c r="G18" s="43">
        <f t="shared" si="2"/>
        <v>0</v>
      </c>
      <c r="H18" s="43">
        <f t="shared" si="2"/>
        <v>0</v>
      </c>
      <c r="I18" s="43">
        <f t="shared" si="2"/>
        <v>0</v>
      </c>
      <c r="J18" s="43">
        <f t="shared" si="2"/>
        <v>0</v>
      </c>
      <c r="K18" s="43">
        <f t="shared" si="2"/>
        <v>0</v>
      </c>
      <c r="L18" s="43">
        <f t="shared" si="2"/>
        <v>0</v>
      </c>
      <c r="M18" s="43">
        <f t="shared" si="2"/>
        <v>0</v>
      </c>
      <c r="N18" s="43">
        <f t="shared" si="2"/>
        <v>0</v>
      </c>
      <c r="O18" s="43">
        <f t="shared" si="2"/>
        <v>0</v>
      </c>
      <c r="Q18" s="16"/>
      <c r="R18" s="23"/>
      <c r="S18" s="23"/>
      <c r="T18" s="44"/>
      <c r="U18" s="16"/>
    </row>
    <row r="19" spans="1:21" ht="9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Q19" s="16"/>
      <c r="R19" s="23"/>
      <c r="S19" s="23"/>
      <c r="T19" s="16"/>
      <c r="U19" s="16"/>
    </row>
    <row r="20" spans="1:21" ht="12.75" customHeight="1">
      <c r="A20" s="17" t="s">
        <v>32</v>
      </c>
      <c r="B20" s="18" t="s">
        <v>10</v>
      </c>
      <c r="C20" s="19" t="s">
        <v>11</v>
      </c>
      <c r="D20" s="19" t="s">
        <v>12</v>
      </c>
      <c r="E20" s="20"/>
      <c r="F20" s="19" t="str">
        <f t="shared" ref="F20:I20" si="3">F10</f>
        <v>Reg Ed</v>
      </c>
      <c r="G20" s="19" t="str">
        <f t="shared" si="3"/>
        <v>Spec Ed</v>
      </c>
      <c r="H20" s="19" t="str">
        <f t="shared" si="3"/>
        <v>*Lunch</v>
      </c>
      <c r="I20" s="21" t="str">
        <f t="shared" si="3"/>
        <v>Lunch/Recess Duty</v>
      </c>
      <c r="J20" s="19" t="s">
        <v>55</v>
      </c>
      <c r="K20" s="19" t="s">
        <v>17</v>
      </c>
      <c r="L20" s="19" t="str">
        <f t="shared" ref="L20:O20" si="4">L10</f>
        <v>Inservice</v>
      </c>
      <c r="M20" s="19" t="str">
        <f t="shared" si="4"/>
        <v>Sick/Med</v>
      </c>
      <c r="N20" s="19" t="str">
        <f t="shared" si="4"/>
        <v>Pers</v>
      </c>
      <c r="O20" s="22" t="str">
        <f t="shared" si="4"/>
        <v>TOTAL</v>
      </c>
      <c r="Q20" s="16"/>
      <c r="R20" s="23"/>
      <c r="S20" s="23"/>
      <c r="T20" s="16"/>
      <c r="U20" s="16"/>
    </row>
    <row r="21" spans="1:21" ht="12.75" customHeight="1">
      <c r="A21" s="25" t="s">
        <v>23</v>
      </c>
      <c r="B21" s="94">
        <f t="shared" ref="B21:B27" si="5">B11+7</f>
        <v>45656</v>
      </c>
      <c r="C21" s="27"/>
      <c r="D21" s="27"/>
      <c r="E21" s="28"/>
      <c r="F21" s="29"/>
      <c r="G21" s="29"/>
      <c r="H21" s="29"/>
      <c r="I21" s="29"/>
      <c r="J21" s="30"/>
      <c r="K21" s="30"/>
      <c r="L21" s="30"/>
      <c r="M21" s="30"/>
      <c r="N21" s="30"/>
      <c r="O21" s="34">
        <f t="shared" ref="O21:O27" si="6">SUM(F21:N21)</f>
        <v>0</v>
      </c>
      <c r="Q21" s="16"/>
      <c r="R21" s="23"/>
      <c r="S21" s="23"/>
      <c r="T21" s="16"/>
      <c r="U21" s="16"/>
    </row>
    <row r="22" spans="1:21" ht="12.75" customHeight="1">
      <c r="A22" s="32" t="s">
        <v>24</v>
      </c>
      <c r="B22" s="94">
        <f t="shared" si="5"/>
        <v>45657</v>
      </c>
      <c r="C22" s="27"/>
      <c r="D22" s="27"/>
      <c r="E22" s="28"/>
      <c r="F22" s="29"/>
      <c r="G22" s="29"/>
      <c r="H22" s="29"/>
      <c r="I22" s="29"/>
      <c r="J22" s="33"/>
      <c r="K22" s="33"/>
      <c r="L22" s="33"/>
      <c r="M22" s="33"/>
      <c r="N22" s="33"/>
      <c r="O22" s="34">
        <f t="shared" si="6"/>
        <v>0</v>
      </c>
      <c r="Q22" s="125" t="s">
        <v>33</v>
      </c>
      <c r="R22" s="117"/>
      <c r="S22" s="117"/>
      <c r="T22" s="24" t="e">
        <f>'9'!U22 +#REF!</f>
        <v>#REF!</v>
      </c>
      <c r="U22" s="16"/>
    </row>
    <row r="23" spans="1:21" ht="12.75" customHeight="1">
      <c r="A23" s="32" t="s">
        <v>25</v>
      </c>
      <c r="B23" s="94">
        <f t="shared" si="5"/>
        <v>45658</v>
      </c>
      <c r="C23" s="27"/>
      <c r="D23" s="27"/>
      <c r="E23" s="28"/>
      <c r="F23" s="29"/>
      <c r="G23" s="29"/>
      <c r="H23" s="29"/>
      <c r="I23" s="29"/>
      <c r="J23" s="33"/>
      <c r="K23" s="33"/>
      <c r="L23" s="33"/>
      <c r="M23" s="33"/>
      <c r="N23" s="33"/>
      <c r="O23" s="34">
        <f t="shared" si="6"/>
        <v>0</v>
      </c>
      <c r="Q23" s="16"/>
      <c r="R23" s="16"/>
      <c r="S23" s="16"/>
      <c r="T23" s="16"/>
      <c r="U23" s="16"/>
    </row>
    <row r="24" spans="1:21" ht="12.75" customHeight="1">
      <c r="A24" s="32" t="s">
        <v>58</v>
      </c>
      <c r="B24" s="94">
        <f t="shared" si="5"/>
        <v>45659</v>
      </c>
      <c r="C24" s="27"/>
      <c r="D24" s="27"/>
      <c r="E24" s="28"/>
      <c r="F24" s="29"/>
      <c r="G24" s="29"/>
      <c r="H24" s="29"/>
      <c r="I24" s="29"/>
      <c r="J24" s="33"/>
      <c r="K24" s="30"/>
      <c r="L24" s="30"/>
      <c r="M24" s="30"/>
      <c r="N24" s="30"/>
      <c r="O24" s="34">
        <f t="shared" si="6"/>
        <v>0</v>
      </c>
      <c r="Q24" s="16"/>
      <c r="R24" s="16"/>
      <c r="S24" s="16"/>
      <c r="T24" s="16"/>
      <c r="U24" s="16"/>
    </row>
    <row r="25" spans="1:21" ht="12.75" customHeight="1">
      <c r="A25" s="32" t="s">
        <v>28</v>
      </c>
      <c r="B25" s="94">
        <f t="shared" si="5"/>
        <v>45660</v>
      </c>
      <c r="C25" s="27"/>
      <c r="D25" s="27"/>
      <c r="E25" s="28"/>
      <c r="F25" s="29"/>
      <c r="G25" s="29"/>
      <c r="H25" s="29"/>
      <c r="I25" s="29"/>
      <c r="J25" s="33"/>
      <c r="K25" s="30"/>
      <c r="L25" s="29"/>
      <c r="M25" s="33"/>
      <c r="N25" s="33"/>
      <c r="O25" s="34">
        <f t="shared" si="6"/>
        <v>0</v>
      </c>
      <c r="Q25" s="16"/>
      <c r="R25" s="16"/>
      <c r="S25" s="16"/>
      <c r="T25" s="16"/>
      <c r="U25" s="16"/>
    </row>
    <row r="26" spans="1:21" ht="12.75" customHeight="1">
      <c r="A26" s="32" t="s">
        <v>29</v>
      </c>
      <c r="B26" s="94">
        <f t="shared" si="5"/>
        <v>45661</v>
      </c>
      <c r="C26" s="35"/>
      <c r="D26" s="35"/>
      <c r="E26" s="28"/>
      <c r="F26" s="36"/>
      <c r="G26" s="36"/>
      <c r="H26" s="36"/>
      <c r="I26" s="36"/>
      <c r="J26" s="37"/>
      <c r="K26" s="37"/>
      <c r="L26" s="37"/>
      <c r="M26" s="36"/>
      <c r="N26" s="37"/>
      <c r="O26" s="34">
        <f t="shared" si="6"/>
        <v>0</v>
      </c>
      <c r="Q26" s="16"/>
      <c r="R26" s="125" t="s">
        <v>34</v>
      </c>
      <c r="S26" s="117"/>
      <c r="T26" s="117"/>
      <c r="U26" s="24">
        <f>'9'!V26 + Q29</f>
        <v>0</v>
      </c>
    </row>
    <row r="27" spans="1:21" ht="12.75" customHeight="1">
      <c r="A27" s="32" t="s">
        <v>30</v>
      </c>
      <c r="B27" s="94">
        <f t="shared" si="5"/>
        <v>45662</v>
      </c>
      <c r="C27" s="35"/>
      <c r="D27" s="35"/>
      <c r="E27" s="28"/>
      <c r="F27" s="38"/>
      <c r="G27" s="38"/>
      <c r="H27" s="38"/>
      <c r="I27" s="38"/>
      <c r="J27" s="39"/>
      <c r="K27" s="39"/>
      <c r="L27" s="39"/>
      <c r="M27" s="39"/>
      <c r="N27" s="39"/>
      <c r="O27" s="40">
        <f t="shared" si="6"/>
        <v>0</v>
      </c>
      <c r="Q27" s="16"/>
      <c r="R27" s="16"/>
      <c r="S27" s="16"/>
      <c r="T27" s="16"/>
      <c r="U27" s="16"/>
    </row>
    <row r="28" spans="1:21" ht="15" customHeight="1">
      <c r="A28" s="16"/>
      <c r="B28" s="16"/>
      <c r="C28" s="133" t="s">
        <v>35</v>
      </c>
      <c r="D28" s="134"/>
      <c r="E28" s="42"/>
      <c r="F28" s="46">
        <f t="shared" ref="F28:O28" si="7">SUM(F21:F27)</f>
        <v>0</v>
      </c>
      <c r="G28" s="46">
        <f t="shared" si="7"/>
        <v>0</v>
      </c>
      <c r="H28" s="46">
        <f t="shared" si="7"/>
        <v>0</v>
      </c>
      <c r="I28" s="46">
        <f t="shared" si="7"/>
        <v>0</v>
      </c>
      <c r="J28" s="46">
        <f t="shared" si="7"/>
        <v>0</v>
      </c>
      <c r="K28" s="46">
        <f t="shared" si="7"/>
        <v>0</v>
      </c>
      <c r="L28" s="46">
        <f t="shared" si="7"/>
        <v>0</v>
      </c>
      <c r="M28" s="46">
        <f t="shared" si="7"/>
        <v>0</v>
      </c>
      <c r="N28" s="46">
        <f t="shared" si="7"/>
        <v>0</v>
      </c>
      <c r="O28" s="43">
        <f t="shared" si="7"/>
        <v>0</v>
      </c>
      <c r="Q28" s="44" t="s">
        <v>36</v>
      </c>
      <c r="R28" s="16"/>
      <c r="S28" s="47"/>
      <c r="T28" s="48"/>
      <c r="U28" s="16"/>
    </row>
    <row r="29" spans="1:21" ht="15.75" customHeight="1">
      <c r="A29" s="16"/>
      <c r="B29" s="16"/>
      <c r="C29" s="135" t="s">
        <v>37</v>
      </c>
      <c r="D29" s="136"/>
      <c r="E29" s="49"/>
      <c r="F29" s="50">
        <f t="shared" ref="F29:O29" si="8">F18+F28</f>
        <v>0</v>
      </c>
      <c r="G29" s="50">
        <f t="shared" si="8"/>
        <v>0</v>
      </c>
      <c r="H29" s="50">
        <f t="shared" si="8"/>
        <v>0</v>
      </c>
      <c r="I29" s="50">
        <f t="shared" si="8"/>
        <v>0</v>
      </c>
      <c r="J29" s="50">
        <f t="shared" si="8"/>
        <v>0</v>
      </c>
      <c r="K29" s="50">
        <f t="shared" si="8"/>
        <v>0</v>
      </c>
      <c r="L29" s="50">
        <f t="shared" si="8"/>
        <v>0</v>
      </c>
      <c r="M29" s="50">
        <f t="shared" si="8"/>
        <v>0</v>
      </c>
      <c r="N29" s="50">
        <f t="shared" si="8"/>
        <v>0</v>
      </c>
      <c r="O29" s="51">
        <f t="shared" si="8"/>
        <v>0</v>
      </c>
      <c r="Q29" s="24">
        <f>O29-L7</f>
        <v>0</v>
      </c>
      <c r="R29" s="16"/>
      <c r="S29" s="47"/>
      <c r="T29" s="48"/>
      <c r="U29" s="16"/>
    </row>
    <row r="30" spans="1:21" ht="11.25" customHeight="1">
      <c r="A30" s="16"/>
      <c r="B30" s="16"/>
      <c r="C30" s="52"/>
      <c r="D30" s="52"/>
      <c r="E30" s="52"/>
      <c r="F30" s="52"/>
      <c r="G30" s="52"/>
      <c r="H30" s="52"/>
      <c r="I30" s="52"/>
      <c r="J30" s="16"/>
      <c r="K30" s="16"/>
      <c r="L30" s="16"/>
      <c r="M30" s="16"/>
      <c r="N30" s="16"/>
      <c r="O30" s="16"/>
    </row>
    <row r="31" spans="1:21" ht="21.75" customHeight="1">
      <c r="A31" s="137"/>
      <c r="B31" s="129"/>
      <c r="C31" s="129"/>
      <c r="D31" s="129"/>
      <c r="E31" s="48"/>
      <c r="F31" s="138"/>
      <c r="G31" s="129"/>
      <c r="H31" s="48"/>
      <c r="I31" s="16"/>
      <c r="J31" s="16"/>
      <c r="K31" s="16"/>
      <c r="L31" s="16"/>
      <c r="M31" s="16"/>
      <c r="N31" s="53" t="s">
        <v>38</v>
      </c>
      <c r="O31" s="54">
        <f>Q29</f>
        <v>0</v>
      </c>
    </row>
    <row r="32" spans="1:21" ht="12.75" customHeight="1">
      <c r="A32" s="160" t="s">
        <v>39</v>
      </c>
      <c r="B32" s="117"/>
      <c r="C32" s="117"/>
      <c r="D32" s="117"/>
      <c r="E32" s="55"/>
      <c r="F32" s="160" t="s">
        <v>40</v>
      </c>
      <c r="G32" s="117"/>
      <c r="H32" s="55"/>
      <c r="I32" s="128" t="s">
        <v>41</v>
      </c>
      <c r="J32" s="129"/>
      <c r="K32" s="129"/>
      <c r="L32" s="129"/>
      <c r="M32" s="129"/>
      <c r="N32" s="129"/>
      <c r="O32" s="129"/>
    </row>
    <row r="33" spans="1:15" ht="18.75" customHeight="1">
      <c r="A33" s="55"/>
      <c r="B33" s="55"/>
      <c r="C33" s="55"/>
      <c r="D33" s="55"/>
      <c r="E33" s="55"/>
      <c r="F33" s="55"/>
      <c r="G33" s="55"/>
      <c r="H33" s="55"/>
      <c r="I33" s="130"/>
      <c r="J33" s="119"/>
      <c r="K33" s="119"/>
      <c r="L33" s="119"/>
      <c r="M33" s="119"/>
      <c r="N33" s="119"/>
      <c r="O33" s="120"/>
    </row>
    <row r="34" spans="1:15" ht="14.25" customHeight="1">
      <c r="A34" s="55"/>
      <c r="B34" s="56"/>
      <c r="C34" s="139" t="s">
        <v>42</v>
      </c>
      <c r="D34" s="140"/>
      <c r="E34" s="57"/>
      <c r="F34" s="58"/>
      <c r="G34" s="55"/>
      <c r="H34" s="55"/>
      <c r="I34" s="16"/>
      <c r="J34" s="161"/>
      <c r="K34" s="117"/>
      <c r="L34" s="117"/>
      <c r="M34" s="117"/>
      <c r="N34" s="117"/>
      <c r="O34" s="59"/>
    </row>
    <row r="35" spans="1:15" ht="5.25" customHeight="1">
      <c r="A35" s="55"/>
      <c r="B35" s="60"/>
      <c r="C35" s="61"/>
      <c r="D35" s="61"/>
      <c r="E35" s="62"/>
      <c r="F35" s="63"/>
      <c r="G35" s="55"/>
      <c r="H35" s="55"/>
      <c r="I35" s="64"/>
      <c r="J35" s="65"/>
      <c r="K35" s="65"/>
      <c r="L35" s="65"/>
      <c r="M35" s="65"/>
      <c r="N35" s="65"/>
      <c r="O35" s="66"/>
    </row>
    <row r="36" spans="1:15" ht="12" customHeight="1">
      <c r="A36" s="67"/>
      <c r="B36" s="68"/>
      <c r="C36" s="141" t="str">
        <f>'1'!C36:D36</f>
        <v>Administrator</v>
      </c>
      <c r="D36" s="159"/>
      <c r="E36" s="104">
        <f>'1'!E53</f>
        <v>0</v>
      </c>
      <c r="F36" s="70"/>
      <c r="G36" s="16"/>
      <c r="H36" s="16"/>
      <c r="I36" s="71" t="s">
        <v>44</v>
      </c>
      <c r="J36" s="72"/>
      <c r="K36" s="72"/>
      <c r="L36" s="72"/>
      <c r="M36" s="72"/>
      <c r="N36" s="72"/>
      <c r="O36" s="73"/>
    </row>
    <row r="37" spans="1:15" ht="3.75" customHeight="1">
      <c r="A37" s="67"/>
      <c r="B37" s="68"/>
      <c r="C37" s="74"/>
      <c r="D37" s="74"/>
      <c r="E37" s="75"/>
      <c r="F37" s="70"/>
      <c r="G37" s="16"/>
      <c r="H37" s="16"/>
      <c r="I37" s="76"/>
      <c r="J37" s="72"/>
      <c r="K37" s="72"/>
      <c r="L37" s="72"/>
      <c r="M37" s="72"/>
      <c r="N37" s="72"/>
      <c r="O37" s="73"/>
    </row>
    <row r="38" spans="1:15" ht="12" customHeight="1">
      <c r="A38" s="77"/>
      <c r="B38" s="68"/>
      <c r="C38" s="141" t="str">
        <f>'1'!C38:D38</f>
        <v>Paraeducator</v>
      </c>
      <c r="D38" s="159"/>
      <c r="E38" s="104">
        <f>'1'!E54</f>
        <v>0</v>
      </c>
      <c r="F38" s="70"/>
      <c r="G38" s="16"/>
      <c r="H38" s="16"/>
      <c r="I38" s="145" t="s">
        <v>46</v>
      </c>
      <c r="J38" s="117"/>
      <c r="K38" s="117"/>
      <c r="L38" s="117"/>
      <c r="M38" s="117"/>
      <c r="N38" s="117"/>
      <c r="O38" s="146"/>
    </row>
    <row r="39" spans="1:15" ht="3.75" customHeight="1">
      <c r="A39" s="77"/>
      <c r="B39" s="68"/>
      <c r="C39" s="74"/>
      <c r="D39" s="74"/>
      <c r="E39" s="75"/>
      <c r="F39" s="70"/>
      <c r="G39" s="16"/>
      <c r="H39" s="16"/>
      <c r="I39" s="78"/>
      <c r="J39" s="79"/>
      <c r="K39" s="79"/>
      <c r="L39" s="79"/>
      <c r="M39" s="79"/>
      <c r="N39" s="79"/>
      <c r="O39" s="80"/>
    </row>
    <row r="40" spans="1:15" ht="11.25" customHeight="1">
      <c r="A40" s="77"/>
      <c r="B40" s="68"/>
      <c r="C40" s="141" t="str">
        <f>'1'!C40:D40</f>
        <v>Clerical</v>
      </c>
      <c r="D40" s="159"/>
      <c r="E40" s="104">
        <f>'1'!E55</f>
        <v>0</v>
      </c>
      <c r="F40" s="70"/>
      <c r="G40" s="16"/>
      <c r="H40" s="16"/>
      <c r="I40" s="147" t="s">
        <v>60</v>
      </c>
      <c r="J40" s="117"/>
      <c r="K40" s="117"/>
      <c r="L40" s="117"/>
      <c r="M40" s="117"/>
      <c r="N40" s="117"/>
      <c r="O40" s="146"/>
    </row>
    <row r="41" spans="1:15" ht="3.75" customHeight="1">
      <c r="A41" s="77"/>
      <c r="B41" s="68"/>
      <c r="C41" s="74"/>
      <c r="D41" s="74"/>
      <c r="E41" s="75"/>
      <c r="F41" s="70"/>
      <c r="G41" s="16"/>
      <c r="H41" s="16"/>
      <c r="I41" s="81"/>
      <c r="J41" s="82"/>
      <c r="K41" s="82"/>
      <c r="L41" s="82"/>
      <c r="M41" s="82"/>
      <c r="N41" s="82"/>
      <c r="O41" s="83"/>
    </row>
    <row r="42" spans="1:15" ht="12" customHeight="1">
      <c r="A42" s="77"/>
      <c r="B42" s="68"/>
      <c r="C42" s="141" t="str">
        <f>'1'!C42:D42</f>
        <v>Behavior Int.</v>
      </c>
      <c r="D42" s="159"/>
      <c r="E42" s="104">
        <f>'1'!E56</f>
        <v>0</v>
      </c>
      <c r="F42" s="70"/>
      <c r="G42" s="16"/>
      <c r="H42" s="16"/>
      <c r="I42" s="145" t="s">
        <v>46</v>
      </c>
      <c r="J42" s="117"/>
      <c r="K42" s="117"/>
      <c r="L42" s="117"/>
      <c r="M42" s="117"/>
      <c r="N42" s="117"/>
      <c r="O42" s="146"/>
    </row>
    <row r="43" spans="1:15" ht="3.75" customHeight="1">
      <c r="A43" s="77"/>
      <c r="B43" s="68"/>
      <c r="C43" s="74"/>
      <c r="D43" s="74"/>
      <c r="E43" s="75"/>
      <c r="F43" s="70"/>
      <c r="G43" s="16"/>
      <c r="H43" s="16"/>
      <c r="I43" s="78"/>
      <c r="J43" s="79"/>
      <c r="K43" s="79"/>
      <c r="L43" s="79"/>
      <c r="M43" s="79"/>
      <c r="N43" s="79"/>
      <c r="O43" s="80"/>
    </row>
    <row r="44" spans="1:15" ht="12" customHeight="1">
      <c r="A44" s="77"/>
      <c r="B44" s="84" t="s">
        <v>56</v>
      </c>
      <c r="C44" s="149" t="str">
        <f>'1'!D57</f>
        <v xml:space="preserve">Other Non-Contracted </v>
      </c>
      <c r="D44" s="150"/>
      <c r="E44" s="104">
        <f>'1'!E44</f>
        <v>0</v>
      </c>
      <c r="F44" s="70"/>
      <c r="G44" s="16"/>
      <c r="H44" s="16"/>
      <c r="I44" s="152" t="s">
        <v>61</v>
      </c>
      <c r="J44" s="117"/>
      <c r="K44" s="117"/>
      <c r="L44" s="117"/>
      <c r="M44" s="117"/>
      <c r="N44" s="117"/>
      <c r="O44" s="146"/>
    </row>
    <row r="45" spans="1:15" ht="22.5" customHeight="1">
      <c r="A45" s="77"/>
      <c r="B45" s="85"/>
      <c r="C45" s="86"/>
      <c r="D45" s="87"/>
      <c r="E45" s="87"/>
      <c r="F45" s="88"/>
      <c r="G45" s="16"/>
      <c r="H45" s="16"/>
      <c r="I45" s="145" t="s">
        <v>52</v>
      </c>
      <c r="J45" s="117"/>
      <c r="K45" s="117"/>
      <c r="L45" s="117"/>
      <c r="M45" s="117"/>
      <c r="N45" s="117"/>
      <c r="O45" s="146"/>
    </row>
    <row r="46" spans="1:15" ht="15.75" customHeight="1">
      <c r="A46" s="77"/>
      <c r="B46" s="72"/>
      <c r="C46" s="16"/>
      <c r="D46" s="16"/>
      <c r="E46" s="16"/>
      <c r="F46" s="16"/>
      <c r="G46" s="16"/>
      <c r="H46" s="16"/>
      <c r="I46" s="153" t="s">
        <v>53</v>
      </c>
      <c r="J46" s="154"/>
      <c r="K46" s="154"/>
      <c r="L46" s="154"/>
      <c r="M46" s="154"/>
      <c r="N46" s="154"/>
      <c r="O46" s="155"/>
    </row>
    <row r="47" spans="1:15" ht="11.25" customHeight="1"/>
    <row r="48" spans="1:15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5">
    <mergeCell ref="I46:O46"/>
    <mergeCell ref="C28:D28"/>
    <mergeCell ref="C29:D29"/>
    <mergeCell ref="A31:D31"/>
    <mergeCell ref="F31:G31"/>
    <mergeCell ref="F32:G32"/>
    <mergeCell ref="I32:O32"/>
    <mergeCell ref="I33:O33"/>
    <mergeCell ref="I38:O38"/>
    <mergeCell ref="I40:O40"/>
    <mergeCell ref="I42:O42"/>
    <mergeCell ref="I44:O44"/>
    <mergeCell ref="I45:O45"/>
    <mergeCell ref="C36:D36"/>
    <mergeCell ref="C38:D38"/>
    <mergeCell ref="C40:D40"/>
    <mergeCell ref="C42:D42"/>
    <mergeCell ref="C44:D44"/>
    <mergeCell ref="C18:D18"/>
    <mergeCell ref="Q22:S22"/>
    <mergeCell ref="R26:T26"/>
    <mergeCell ref="A32:D32"/>
    <mergeCell ref="C34:D34"/>
    <mergeCell ref="J34:N34"/>
    <mergeCell ref="A7:C7"/>
    <mergeCell ref="D7:F7"/>
    <mergeCell ref="H7:I7"/>
    <mergeCell ref="R10:S10"/>
    <mergeCell ref="Q14:S14"/>
    <mergeCell ref="A1:O1"/>
    <mergeCell ref="D3:H3"/>
    <mergeCell ref="J3:N3"/>
    <mergeCell ref="B5:D5"/>
    <mergeCell ref="G5:H5"/>
    <mergeCell ref="L5:M5"/>
  </mergeCells>
  <conditionalFormatting sqref="E36 E38 E40 E42 E44">
    <cfRule type="cellIs" dxfId="220" priority="1" stopIfTrue="1" operator="notEqual">
      <formula>"X"</formula>
    </cfRule>
  </conditionalFormatting>
  <conditionalFormatting sqref="C44:D44">
    <cfRule type="cellIs" dxfId="219" priority="2" stopIfTrue="1" operator="equal">
      <formula>0</formula>
    </cfRule>
  </conditionalFormatting>
  <conditionalFormatting sqref="O31">
    <cfRule type="cellIs" dxfId="218" priority="3" stopIfTrue="1" operator="lessThanOrEqual">
      <formula>0</formula>
    </cfRule>
  </conditionalFormatting>
  <conditionalFormatting sqref="O31">
    <cfRule type="cellIs" dxfId="217" priority="4" stopIfTrue="1" operator="greaterThan">
      <formula>0</formula>
    </cfRule>
  </conditionalFormatting>
  <conditionalFormatting sqref="H11:H17 H21:H27">
    <cfRule type="cellIs" dxfId="216" priority="5" stopIfTrue="1" operator="lessThanOrEqual">
      <formula>0</formula>
    </cfRule>
  </conditionalFormatting>
  <conditionalFormatting sqref="H11:H17 H21:H27">
    <cfRule type="cellIs" dxfId="215" priority="6" stopIfTrue="1" operator="greaterThan">
      <formula>0</formula>
    </cfRule>
  </conditionalFormatting>
  <conditionalFormatting sqref="D3:H3">
    <cfRule type="cellIs" dxfId="214" priority="7" stopIfTrue="1" operator="lessThanOrEqual">
      <formula>0</formula>
    </cfRule>
  </conditionalFormatting>
  <conditionalFormatting sqref="D3:H3">
    <cfRule type="cellIs" dxfId="213" priority="8" stopIfTrue="1" operator="greaterThan">
      <formula>0</formula>
    </cfRule>
  </conditionalFormatting>
  <conditionalFormatting sqref="I3">
    <cfRule type="cellIs" dxfId="212" priority="9" stopIfTrue="1" operator="greaterThan">
      <formula>0</formula>
    </cfRule>
  </conditionalFormatting>
  <conditionalFormatting sqref="J3:N3">
    <cfRule type="cellIs" dxfId="211" priority="10" stopIfTrue="1" operator="lessThanOrEqual">
      <formula>0</formula>
    </cfRule>
  </conditionalFormatting>
  <conditionalFormatting sqref="J3:N3">
    <cfRule type="cellIs" dxfId="210" priority="11" stopIfTrue="1" operator="greaterThan">
      <formula>0</formula>
    </cfRule>
  </conditionalFormatting>
  <conditionalFormatting sqref="O11:O18 O21:O29">
    <cfRule type="cellIs" dxfId="209" priority="12" stopIfTrue="1" operator="lessThanOrEqual">
      <formula>0</formula>
    </cfRule>
  </conditionalFormatting>
  <conditionalFormatting sqref="F18:N18 F28:N29">
    <cfRule type="cellIs" dxfId="208" priority="13" stopIfTrue="1" operator="equal">
      <formula>0</formula>
    </cfRule>
  </conditionalFormatting>
  <conditionalFormatting sqref="G7 L7">
    <cfRule type="cellIs" dxfId="207" priority="14" stopIfTrue="1" operator="lessThanOrEqual">
      <formula>0</formula>
    </cfRule>
  </conditionalFormatting>
  <conditionalFormatting sqref="G7 L7">
    <cfRule type="cellIs" dxfId="206" priority="15" stopIfTrue="1" operator="greaterThan">
      <formula>0</formula>
    </cfRule>
  </conditionalFormatting>
  <conditionalFormatting sqref="O7">
    <cfRule type="cellIs" dxfId="205" priority="16" stopIfTrue="1" operator="lessThanOrEqual">
      <formula>0</formula>
    </cfRule>
  </conditionalFormatting>
  <conditionalFormatting sqref="O7">
    <cfRule type="cellIs" dxfId="204" priority="17" stopIfTrue="1" operator="greaterThan">
      <formula>0</formula>
    </cfRule>
  </conditionalFormatting>
  <dataValidations count="6">
    <dataValidation type="date" allowBlank="1" showInputMessage="1" prompt="Insert Date - For example: 4/3/05 or 4/3/2005 or  May 4, 2005" sqref="G6:I6" xr:uid="{00000000-0002-0000-0900-000000000000}">
      <formula1>39629</formula1>
      <formula2>40008</formula2>
    </dataValidation>
    <dataValidation type="decimal" allowBlank="1" showInputMessage="1" prompt="ATTENTION! - Use this column ONLY for the time you WORKED during lunch..._x000a_" sqref="H11:H17 H21:H27" xr:uid="{00000000-0002-0000-0900-000001000000}">
      <formula1>0.01</formula1>
      <formula2>24</formula2>
    </dataValidation>
    <dataValidation type="custom" allowBlank="1" showInputMessage="1" prompt="Please remember to insert am or pm  (AM/PM) as required.  For example, 8:00 am not 8 or 3:30 PM not 3:30." sqref="E11:E15 E21:E25" xr:uid="{00000000-0002-0000-0900-000002000000}">
      <formula1>AND(GTE(E11,MIN((0),(0.999988425925926))),LTE(E11,MAX((0),(0.999988425925926))))</formula1>
    </dataValidation>
    <dataValidation type="date" allowBlank="1" showInputMessage="1" prompt="Insert Date - For example: 4/3/05 or 4/3/2005 or  May 4, 2005" sqref="G5" xr:uid="{00000000-0002-0000-0900-000003000000}">
      <formula1>41080</formula1>
      <formula2>41469</formula2>
    </dataValidation>
    <dataValidation type="custom" allowBlank="1" showInputMessage="1" prompt="Incorrect Time Format - Remember to input time as hours and minutes with am or pm included: 8:15 am or 3:20 pm._x000a__x000a_Click on &quot;no&quot; or &quot;cancel&quot; to correct..." sqref="E16:E17 E26:E27" xr:uid="{00000000-0002-0000-0900-000004000000}">
      <formula1>AND(GTE(E16,MIN((0),(0.999988425925926))),LTE(E16,MAX((0),(0.999988425925926))))</formula1>
    </dataValidation>
    <dataValidation type="decimal" allowBlank="1" showInputMessage="1" prompt="Please Note: - Minutes should be shown as decimals  (eg. 20 minutes = .33)" sqref="F11:G17 I11:N17 F21:G27 I21:N27" xr:uid="{00000000-0002-0000-0900-000005000000}">
      <formula1>0.01</formula1>
      <formula2>24</formula2>
    </dataValidation>
  </dataValidations>
  <printOptions horizontalCentered="1" verticalCentered="1"/>
  <pageMargins left="0.25" right="0.25" top="0.25" bottom="0.2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1000"/>
  <sheetViews>
    <sheetView workbookViewId="0">
      <selection sqref="A1:O1"/>
    </sheetView>
  </sheetViews>
  <sheetFormatPr defaultColWidth="12.5703125" defaultRowHeight="15" customHeight="1"/>
  <cols>
    <col min="1" max="1" width="8.5703125" customWidth="1"/>
    <col min="2" max="4" width="10.7109375" customWidth="1"/>
    <col min="5" max="5" width="2.140625" customWidth="1"/>
    <col min="6" max="7" width="10.7109375" customWidth="1"/>
    <col min="8" max="8" width="9.28515625" customWidth="1"/>
    <col min="9" max="9" width="12.85546875" customWidth="1"/>
    <col min="10" max="10" width="10.7109375" hidden="1" customWidth="1"/>
    <col min="11" max="13" width="10.7109375" customWidth="1"/>
    <col min="14" max="14" width="7.7109375" customWidth="1"/>
    <col min="15" max="15" width="9" customWidth="1"/>
    <col min="16" max="16" width="10.7109375" customWidth="1"/>
    <col min="17" max="17" width="9.28515625" customWidth="1"/>
    <col min="18" max="18" width="6.28515625" customWidth="1"/>
    <col min="19" max="26" width="8.5703125" customWidth="1"/>
  </cols>
  <sheetData>
    <row r="1" spans="1:21" ht="27" customHeight="1">
      <c r="A1" s="116" t="str">
        <f>'1'!A1:N1</f>
        <v>BUUSD TIME SHEET 2024 - 2025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1:21" ht="3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1" ht="17.25" customHeight="1">
      <c r="A3" s="2"/>
      <c r="B3" s="1"/>
      <c r="C3" s="2" t="s">
        <v>0</v>
      </c>
      <c r="D3" s="118">
        <f>'1'!D3:H3</f>
        <v>0</v>
      </c>
      <c r="E3" s="119"/>
      <c r="F3" s="119"/>
      <c r="G3" s="119"/>
      <c r="H3" s="120"/>
      <c r="I3" s="3" t="s">
        <v>1</v>
      </c>
      <c r="J3" s="121">
        <f>'1'!J3:M3</f>
        <v>0</v>
      </c>
      <c r="K3" s="117"/>
      <c r="L3" s="117"/>
      <c r="M3" s="117"/>
      <c r="N3" s="117"/>
      <c r="O3" s="1"/>
    </row>
    <row r="4" spans="1:21" ht="3.75" customHeight="1">
      <c r="A4" s="4"/>
      <c r="B4" s="4"/>
      <c r="C4" s="4"/>
      <c r="D4" s="4" t="s">
        <v>2</v>
      </c>
      <c r="E4" s="4"/>
      <c r="F4" s="4"/>
      <c r="G4" s="4"/>
      <c r="H4" s="4"/>
      <c r="I4" s="5"/>
      <c r="J4" s="5"/>
      <c r="K4" s="5"/>
      <c r="L4" s="5"/>
      <c r="M4" s="5"/>
      <c r="N4" s="5"/>
      <c r="O4" s="5"/>
    </row>
    <row r="5" spans="1:21" ht="16.5" customHeight="1">
      <c r="A5" s="4"/>
      <c r="B5" s="122" t="s">
        <v>3</v>
      </c>
      <c r="C5" s="117"/>
      <c r="D5" s="117"/>
      <c r="E5" s="4"/>
      <c r="F5" s="6" t="s">
        <v>4</v>
      </c>
      <c r="G5" s="123">
        <f>'10'!G5:H5+14</f>
        <v>45663</v>
      </c>
      <c r="H5" s="120"/>
      <c r="I5" s="6" t="s">
        <v>57</v>
      </c>
      <c r="J5" s="7"/>
      <c r="K5" s="7"/>
      <c r="L5" s="123">
        <f>G5+13</f>
        <v>45676</v>
      </c>
      <c r="M5" s="120"/>
      <c r="N5" s="7"/>
      <c r="O5" s="5"/>
    </row>
    <row r="6" spans="1:21" ht="6" customHeight="1">
      <c r="A6" s="4"/>
      <c r="B6" s="4"/>
      <c r="C6" s="4"/>
      <c r="D6" s="4"/>
      <c r="E6" s="4"/>
      <c r="F6" s="6"/>
      <c r="G6" s="8"/>
      <c r="H6" s="8"/>
      <c r="I6" s="8"/>
      <c r="J6" s="8"/>
      <c r="K6" s="8"/>
      <c r="L6" s="8"/>
      <c r="M6" s="8"/>
      <c r="N6" s="8"/>
      <c r="O6" s="5"/>
    </row>
    <row r="7" spans="1:21" ht="16.5" customHeight="1">
      <c r="A7" s="157"/>
      <c r="B7" s="117"/>
      <c r="C7" s="117"/>
      <c r="D7" s="158" t="s">
        <v>5</v>
      </c>
      <c r="E7" s="117"/>
      <c r="F7" s="117"/>
      <c r="G7" s="11">
        <f>'1'!G7</f>
        <v>0</v>
      </c>
      <c r="H7" s="124" t="s">
        <v>6</v>
      </c>
      <c r="I7" s="117"/>
      <c r="J7" s="12"/>
      <c r="K7" s="12"/>
      <c r="L7" s="13">
        <f>'1'!K7</f>
        <v>0</v>
      </c>
      <c r="M7" s="12"/>
      <c r="N7" s="12" t="s">
        <v>54</v>
      </c>
      <c r="O7" s="13">
        <f>'1'!N7</f>
        <v>0</v>
      </c>
    </row>
    <row r="8" spans="1:21" ht="13.5" customHeight="1">
      <c r="A8" s="15" t="s">
        <v>8</v>
      </c>
      <c r="B8" s="15"/>
      <c r="C8" s="15"/>
      <c r="D8" s="15"/>
      <c r="E8" s="15"/>
      <c r="F8" s="15"/>
      <c r="G8" s="15"/>
      <c r="H8" s="15"/>
      <c r="I8" s="15"/>
      <c r="J8" s="12"/>
      <c r="K8" s="12"/>
      <c r="L8" s="12"/>
      <c r="M8" s="12"/>
      <c r="N8" s="12"/>
      <c r="O8" s="12"/>
    </row>
    <row r="9" spans="1:21" ht="4.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Q9" s="16"/>
      <c r="R9" s="16"/>
      <c r="S9" s="16"/>
      <c r="T9" s="16"/>
      <c r="U9" s="16"/>
    </row>
    <row r="10" spans="1:21" ht="12.75" customHeight="1">
      <c r="A10" s="17" t="s">
        <v>9</v>
      </c>
      <c r="B10" s="18" t="s">
        <v>10</v>
      </c>
      <c r="C10" s="19" t="s">
        <v>11</v>
      </c>
      <c r="D10" s="19" t="s">
        <v>12</v>
      </c>
      <c r="E10" s="20"/>
      <c r="F10" s="19" t="s">
        <v>13</v>
      </c>
      <c r="G10" s="19" t="s">
        <v>14</v>
      </c>
      <c r="H10" s="19" t="str">
        <f>'1'!H10</f>
        <v>*Lunch</v>
      </c>
      <c r="I10" s="21" t="str">
        <f>'1'!I10</f>
        <v>Lunch/Recess Duty</v>
      </c>
      <c r="J10" s="19" t="s">
        <v>55</v>
      </c>
      <c r="K10" s="19" t="s">
        <v>17</v>
      </c>
      <c r="L10" s="19" t="str">
        <f>'1'!K10</f>
        <v>Inservice</v>
      </c>
      <c r="M10" s="19" t="str">
        <f>'1'!L10</f>
        <v>Sick/Med</v>
      </c>
      <c r="N10" s="19" t="str">
        <f>'1'!M10</f>
        <v>Pers</v>
      </c>
      <c r="O10" s="22" t="s">
        <v>21</v>
      </c>
      <c r="Q10" s="16"/>
      <c r="R10" s="125" t="s">
        <v>22</v>
      </c>
      <c r="S10" s="117"/>
      <c r="T10" s="24">
        <f>'10'!T10 + N29</f>
        <v>0</v>
      </c>
      <c r="U10" s="16"/>
    </row>
    <row r="11" spans="1:21" ht="12.75" customHeight="1">
      <c r="A11" s="25" t="s">
        <v>23</v>
      </c>
      <c r="B11" s="94">
        <f>'10'!B27+1</f>
        <v>45663</v>
      </c>
      <c r="C11" s="27"/>
      <c r="D11" s="27"/>
      <c r="E11" s="28"/>
      <c r="F11" s="29"/>
      <c r="G11" s="29"/>
      <c r="H11" s="29"/>
      <c r="I11" s="29"/>
      <c r="J11" s="30"/>
      <c r="K11" s="30"/>
      <c r="L11" s="30"/>
      <c r="M11" s="30"/>
      <c r="N11" s="30"/>
      <c r="O11" s="34">
        <f t="shared" ref="O11:O17" si="0">SUM(F11:N11)</f>
        <v>0</v>
      </c>
      <c r="Q11" s="16"/>
      <c r="R11" s="23"/>
      <c r="S11" s="23"/>
      <c r="T11" s="16"/>
      <c r="U11" s="16"/>
    </row>
    <row r="12" spans="1:21" ht="12.75" customHeight="1">
      <c r="A12" s="32" t="s">
        <v>24</v>
      </c>
      <c r="B12" s="94">
        <f t="shared" ref="B12:B17" si="1">B11+1</f>
        <v>45664</v>
      </c>
      <c r="C12" s="27"/>
      <c r="D12" s="27"/>
      <c r="E12" s="28"/>
      <c r="F12" s="29"/>
      <c r="G12" s="29"/>
      <c r="H12" s="29"/>
      <c r="I12" s="29"/>
      <c r="J12" s="33"/>
      <c r="K12" s="33"/>
      <c r="L12" s="33"/>
      <c r="M12" s="33"/>
      <c r="N12" s="33"/>
      <c r="O12" s="34">
        <f t="shared" si="0"/>
        <v>0</v>
      </c>
      <c r="Q12" s="16"/>
      <c r="R12" s="23"/>
      <c r="S12" s="23"/>
      <c r="T12" s="16"/>
      <c r="U12" s="16"/>
    </row>
    <row r="13" spans="1:21" ht="12.75" customHeight="1">
      <c r="A13" s="32" t="s">
        <v>25</v>
      </c>
      <c r="B13" s="94">
        <f t="shared" si="1"/>
        <v>45665</v>
      </c>
      <c r="C13" s="27"/>
      <c r="D13" s="27"/>
      <c r="E13" s="28"/>
      <c r="F13" s="29"/>
      <c r="G13" s="29"/>
      <c r="H13" s="29"/>
      <c r="I13" s="29"/>
      <c r="J13" s="33"/>
      <c r="K13" s="33"/>
      <c r="L13" s="33"/>
      <c r="M13" s="33"/>
      <c r="N13" s="33"/>
      <c r="O13" s="34">
        <f t="shared" si="0"/>
        <v>0</v>
      </c>
      <c r="Q13" s="16"/>
      <c r="R13" s="23"/>
      <c r="S13" s="23"/>
      <c r="T13" s="16"/>
      <c r="U13" s="16"/>
    </row>
    <row r="14" spans="1:21" ht="12.75" customHeight="1">
      <c r="A14" s="32" t="s">
        <v>58</v>
      </c>
      <c r="B14" s="94">
        <f t="shared" si="1"/>
        <v>45666</v>
      </c>
      <c r="C14" s="27"/>
      <c r="D14" s="27"/>
      <c r="E14" s="28"/>
      <c r="F14" s="29"/>
      <c r="G14" s="29"/>
      <c r="H14" s="29"/>
      <c r="I14" s="29"/>
      <c r="J14" s="33"/>
      <c r="K14" s="30"/>
      <c r="L14" s="30"/>
      <c r="M14" s="30"/>
      <c r="N14" s="30"/>
      <c r="O14" s="34">
        <f t="shared" si="0"/>
        <v>0</v>
      </c>
      <c r="Q14" s="125" t="s">
        <v>27</v>
      </c>
      <c r="R14" s="117"/>
      <c r="S14" s="117"/>
      <c r="T14" s="24">
        <f>'10'!T14 + O29</f>
        <v>0</v>
      </c>
      <c r="U14" s="16"/>
    </row>
    <row r="15" spans="1:21" ht="12.75" customHeight="1">
      <c r="A15" s="32" t="s">
        <v>28</v>
      </c>
      <c r="B15" s="94">
        <f t="shared" si="1"/>
        <v>45667</v>
      </c>
      <c r="C15" s="27"/>
      <c r="D15" s="27"/>
      <c r="E15" s="28"/>
      <c r="F15" s="29"/>
      <c r="G15" s="29"/>
      <c r="H15" s="29"/>
      <c r="I15" s="29"/>
      <c r="J15" s="33"/>
      <c r="K15" s="33"/>
      <c r="L15" s="33"/>
      <c r="M15" s="33"/>
      <c r="N15" s="33"/>
      <c r="O15" s="34">
        <f t="shared" si="0"/>
        <v>0</v>
      </c>
      <c r="Q15" s="16"/>
      <c r="R15" s="23"/>
      <c r="S15" s="23"/>
      <c r="T15" s="16"/>
      <c r="U15" s="16"/>
    </row>
    <row r="16" spans="1:21" ht="12.75" customHeight="1">
      <c r="A16" s="32" t="s">
        <v>29</v>
      </c>
      <c r="B16" s="94">
        <f t="shared" si="1"/>
        <v>45668</v>
      </c>
      <c r="C16" s="35"/>
      <c r="D16" s="35"/>
      <c r="E16" s="28"/>
      <c r="F16" s="36"/>
      <c r="G16" s="36"/>
      <c r="H16" s="36"/>
      <c r="I16" s="36"/>
      <c r="J16" s="37"/>
      <c r="K16" s="37"/>
      <c r="L16" s="37"/>
      <c r="M16" s="37"/>
      <c r="N16" s="37"/>
      <c r="O16" s="34">
        <f t="shared" si="0"/>
        <v>0</v>
      </c>
      <c r="Q16" s="16"/>
      <c r="R16" s="23"/>
      <c r="S16" s="23"/>
      <c r="T16" s="16"/>
      <c r="U16" s="16"/>
    </row>
    <row r="17" spans="1:21" ht="12.75" customHeight="1">
      <c r="A17" s="32" t="s">
        <v>30</v>
      </c>
      <c r="B17" s="94">
        <f t="shared" si="1"/>
        <v>45669</v>
      </c>
      <c r="C17" s="35"/>
      <c r="D17" s="35"/>
      <c r="E17" s="28"/>
      <c r="F17" s="38"/>
      <c r="G17" s="38"/>
      <c r="H17" s="38"/>
      <c r="I17" s="38"/>
      <c r="J17" s="39"/>
      <c r="K17" s="39"/>
      <c r="L17" s="39"/>
      <c r="M17" s="39"/>
      <c r="N17" s="39"/>
      <c r="O17" s="40">
        <f t="shared" si="0"/>
        <v>0</v>
      </c>
      <c r="Q17" s="16"/>
      <c r="R17" s="23"/>
      <c r="S17" s="23"/>
      <c r="T17" s="16"/>
      <c r="U17" s="16"/>
    </row>
    <row r="18" spans="1:21" ht="12.75" customHeight="1">
      <c r="A18" s="15"/>
      <c r="B18" s="41"/>
      <c r="C18" s="126" t="s">
        <v>31</v>
      </c>
      <c r="D18" s="127"/>
      <c r="E18" s="42"/>
      <c r="F18" s="43">
        <f t="shared" ref="F18:O18" si="2">SUM(F11:F17)</f>
        <v>0</v>
      </c>
      <c r="G18" s="43">
        <f t="shared" si="2"/>
        <v>0</v>
      </c>
      <c r="H18" s="43">
        <f t="shared" si="2"/>
        <v>0</v>
      </c>
      <c r="I18" s="43">
        <f t="shared" si="2"/>
        <v>0</v>
      </c>
      <c r="J18" s="43">
        <f t="shared" si="2"/>
        <v>0</v>
      </c>
      <c r="K18" s="43">
        <f t="shared" si="2"/>
        <v>0</v>
      </c>
      <c r="L18" s="43">
        <f t="shared" si="2"/>
        <v>0</v>
      </c>
      <c r="M18" s="43">
        <f t="shared" si="2"/>
        <v>0</v>
      </c>
      <c r="N18" s="43">
        <f t="shared" si="2"/>
        <v>0</v>
      </c>
      <c r="O18" s="43">
        <f t="shared" si="2"/>
        <v>0</v>
      </c>
      <c r="Q18" s="16"/>
      <c r="R18" s="23"/>
      <c r="S18" s="23"/>
      <c r="T18" s="44"/>
      <c r="U18" s="16"/>
    </row>
    <row r="19" spans="1:21" ht="9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Q19" s="16"/>
      <c r="R19" s="23"/>
      <c r="S19" s="23"/>
      <c r="T19" s="16"/>
      <c r="U19" s="16"/>
    </row>
    <row r="20" spans="1:21" ht="12.75" customHeight="1">
      <c r="A20" s="17" t="s">
        <v>32</v>
      </c>
      <c r="B20" s="18" t="s">
        <v>10</v>
      </c>
      <c r="C20" s="19" t="s">
        <v>11</v>
      </c>
      <c r="D20" s="19" t="s">
        <v>12</v>
      </c>
      <c r="E20" s="20"/>
      <c r="F20" s="19" t="str">
        <f t="shared" ref="F20:I20" si="3">F10</f>
        <v>Reg Ed</v>
      </c>
      <c r="G20" s="19" t="str">
        <f t="shared" si="3"/>
        <v>Spec Ed</v>
      </c>
      <c r="H20" s="19" t="str">
        <f t="shared" si="3"/>
        <v>*Lunch</v>
      </c>
      <c r="I20" s="21" t="str">
        <f t="shared" si="3"/>
        <v>Lunch/Recess Duty</v>
      </c>
      <c r="J20" s="19" t="s">
        <v>55</v>
      </c>
      <c r="K20" s="19" t="s">
        <v>17</v>
      </c>
      <c r="L20" s="19" t="str">
        <f t="shared" ref="L20:O20" si="4">L10</f>
        <v>Inservice</v>
      </c>
      <c r="M20" s="19" t="str">
        <f t="shared" si="4"/>
        <v>Sick/Med</v>
      </c>
      <c r="N20" s="19" t="str">
        <f t="shared" si="4"/>
        <v>Pers</v>
      </c>
      <c r="O20" s="22" t="str">
        <f t="shared" si="4"/>
        <v>TOTAL</v>
      </c>
      <c r="Q20" s="16"/>
      <c r="R20" s="23"/>
      <c r="S20" s="23"/>
      <c r="T20" s="16"/>
      <c r="U20" s="16"/>
    </row>
    <row r="21" spans="1:21" ht="12.75" customHeight="1">
      <c r="A21" s="25" t="s">
        <v>23</v>
      </c>
      <c r="B21" s="94">
        <f t="shared" ref="B21:B27" si="5">B11+7</f>
        <v>45670</v>
      </c>
      <c r="C21" s="110"/>
      <c r="D21" s="110"/>
      <c r="E21" s="28"/>
      <c r="F21" s="111"/>
      <c r="G21" s="111"/>
      <c r="H21" s="111"/>
      <c r="I21" s="111"/>
      <c r="J21" s="112"/>
      <c r="K21" s="112"/>
      <c r="L21" s="112"/>
      <c r="M21" s="112"/>
      <c r="N21" s="112"/>
      <c r="O21" s="34">
        <f t="shared" ref="O21:O27" si="6">SUM(F21:N21)</f>
        <v>0</v>
      </c>
      <c r="Q21" s="16"/>
      <c r="R21" s="23"/>
      <c r="S21" s="23"/>
      <c r="T21" s="16"/>
      <c r="U21" s="16"/>
    </row>
    <row r="22" spans="1:21" ht="12.75" customHeight="1">
      <c r="A22" s="32" t="s">
        <v>24</v>
      </c>
      <c r="B22" s="94">
        <f t="shared" si="5"/>
        <v>45671</v>
      </c>
      <c r="C22" s="113"/>
      <c r="D22" s="113"/>
      <c r="E22" s="28"/>
      <c r="F22" s="114"/>
      <c r="G22" s="114"/>
      <c r="H22" s="114"/>
      <c r="I22" s="114"/>
      <c r="J22" s="109"/>
      <c r="K22" s="109"/>
      <c r="L22" s="109"/>
      <c r="M22" s="109"/>
      <c r="N22" s="109"/>
      <c r="O22" s="34">
        <f t="shared" si="6"/>
        <v>0</v>
      </c>
      <c r="Q22" s="125" t="s">
        <v>33</v>
      </c>
      <c r="R22" s="117"/>
      <c r="S22" s="117"/>
      <c r="T22" s="24" t="e">
        <f>'10'!T22 +#REF!</f>
        <v>#REF!</v>
      </c>
      <c r="U22" s="16"/>
    </row>
    <row r="23" spans="1:21" ht="12.75" customHeight="1">
      <c r="A23" s="32" t="s">
        <v>25</v>
      </c>
      <c r="B23" s="94">
        <f t="shared" si="5"/>
        <v>45672</v>
      </c>
      <c r="C23" s="105"/>
      <c r="D23" s="105"/>
      <c r="E23" s="28"/>
      <c r="F23" s="106"/>
      <c r="G23" s="106"/>
      <c r="H23" s="106"/>
      <c r="I23" s="106"/>
      <c r="J23" s="109"/>
      <c r="K23" s="109"/>
      <c r="L23" s="109"/>
      <c r="M23" s="109"/>
      <c r="N23" s="109"/>
      <c r="O23" s="34">
        <f t="shared" si="6"/>
        <v>0</v>
      </c>
      <c r="Q23" s="16"/>
      <c r="R23" s="16"/>
      <c r="S23" s="16"/>
      <c r="T23" s="16"/>
      <c r="U23" s="16"/>
    </row>
    <row r="24" spans="1:21" ht="12.75" customHeight="1">
      <c r="A24" s="32" t="s">
        <v>58</v>
      </c>
      <c r="B24" s="94">
        <f t="shared" si="5"/>
        <v>45673</v>
      </c>
      <c r="C24" s="105"/>
      <c r="D24" s="105"/>
      <c r="E24" s="28"/>
      <c r="F24" s="106"/>
      <c r="G24" s="106"/>
      <c r="H24" s="106"/>
      <c r="I24" s="106"/>
      <c r="J24" s="109"/>
      <c r="K24" s="107"/>
      <c r="L24" s="107"/>
      <c r="M24" s="107"/>
      <c r="N24" s="107"/>
      <c r="O24" s="34">
        <f t="shared" si="6"/>
        <v>0</v>
      </c>
      <c r="Q24" s="16"/>
      <c r="R24" s="16"/>
      <c r="S24" s="16"/>
      <c r="T24" s="16"/>
      <c r="U24" s="16"/>
    </row>
    <row r="25" spans="1:21" ht="12.75" customHeight="1">
      <c r="A25" s="32" t="s">
        <v>28</v>
      </c>
      <c r="B25" s="94">
        <f t="shared" si="5"/>
        <v>45674</v>
      </c>
      <c r="C25" s="105"/>
      <c r="D25" s="105"/>
      <c r="E25" s="28"/>
      <c r="F25" s="106"/>
      <c r="G25" s="106"/>
      <c r="H25" s="106"/>
      <c r="I25" s="106"/>
      <c r="J25" s="109"/>
      <c r="K25" s="107"/>
      <c r="L25" s="106"/>
      <c r="M25" s="109"/>
      <c r="N25" s="109"/>
      <c r="O25" s="34">
        <f t="shared" si="6"/>
        <v>0</v>
      </c>
      <c r="Q25" s="16"/>
      <c r="R25" s="16"/>
      <c r="S25" s="16"/>
      <c r="T25" s="16"/>
      <c r="U25" s="16"/>
    </row>
    <row r="26" spans="1:21" ht="12.75" customHeight="1">
      <c r="A26" s="32" t="s">
        <v>29</v>
      </c>
      <c r="B26" s="94">
        <f t="shared" si="5"/>
        <v>45675</v>
      </c>
      <c r="C26" s="35"/>
      <c r="D26" s="35"/>
      <c r="E26" s="28"/>
      <c r="F26" s="36"/>
      <c r="G26" s="36"/>
      <c r="H26" s="36"/>
      <c r="I26" s="36"/>
      <c r="J26" s="37"/>
      <c r="K26" s="37"/>
      <c r="L26" s="37"/>
      <c r="M26" s="36"/>
      <c r="N26" s="37"/>
      <c r="O26" s="34">
        <f t="shared" si="6"/>
        <v>0</v>
      </c>
      <c r="Q26" s="16"/>
      <c r="R26" s="125" t="s">
        <v>34</v>
      </c>
      <c r="S26" s="117"/>
      <c r="T26" s="117"/>
      <c r="U26" s="24">
        <f>'10'!U26 + Q29</f>
        <v>0</v>
      </c>
    </row>
    <row r="27" spans="1:21" ht="12.75" customHeight="1">
      <c r="A27" s="32" t="s">
        <v>30</v>
      </c>
      <c r="B27" s="94">
        <f t="shared" si="5"/>
        <v>45676</v>
      </c>
      <c r="C27" s="35"/>
      <c r="D27" s="35"/>
      <c r="E27" s="28"/>
      <c r="F27" s="38"/>
      <c r="G27" s="38"/>
      <c r="H27" s="38"/>
      <c r="I27" s="38"/>
      <c r="J27" s="39"/>
      <c r="K27" s="39"/>
      <c r="L27" s="39"/>
      <c r="M27" s="39"/>
      <c r="N27" s="39"/>
      <c r="O27" s="40">
        <f t="shared" si="6"/>
        <v>0</v>
      </c>
      <c r="Q27" s="16"/>
      <c r="R27" s="16"/>
      <c r="S27" s="16"/>
      <c r="T27" s="16"/>
      <c r="U27" s="16"/>
    </row>
    <row r="28" spans="1:21" ht="15" customHeight="1">
      <c r="A28" s="16"/>
      <c r="B28" s="16"/>
      <c r="C28" s="133" t="s">
        <v>35</v>
      </c>
      <c r="D28" s="134"/>
      <c r="E28" s="42"/>
      <c r="F28" s="46">
        <f t="shared" ref="F28:O28" si="7">SUM(F21:F27)</f>
        <v>0</v>
      </c>
      <c r="G28" s="46">
        <f t="shared" si="7"/>
        <v>0</v>
      </c>
      <c r="H28" s="46">
        <f t="shared" si="7"/>
        <v>0</v>
      </c>
      <c r="I28" s="46">
        <f t="shared" si="7"/>
        <v>0</v>
      </c>
      <c r="J28" s="46">
        <f t="shared" si="7"/>
        <v>0</v>
      </c>
      <c r="K28" s="46">
        <f t="shared" si="7"/>
        <v>0</v>
      </c>
      <c r="L28" s="46">
        <f t="shared" si="7"/>
        <v>0</v>
      </c>
      <c r="M28" s="46">
        <f t="shared" si="7"/>
        <v>0</v>
      </c>
      <c r="N28" s="46">
        <f t="shared" si="7"/>
        <v>0</v>
      </c>
      <c r="O28" s="43">
        <f t="shared" si="7"/>
        <v>0</v>
      </c>
      <c r="Q28" s="44" t="s">
        <v>36</v>
      </c>
      <c r="R28" s="16"/>
      <c r="S28" s="47"/>
      <c r="T28" s="48"/>
      <c r="U28" s="16"/>
    </row>
    <row r="29" spans="1:21" ht="15.75" customHeight="1">
      <c r="A29" s="16"/>
      <c r="B29" s="16"/>
      <c r="C29" s="135" t="s">
        <v>37</v>
      </c>
      <c r="D29" s="136"/>
      <c r="E29" s="49"/>
      <c r="F29" s="50">
        <f t="shared" ref="F29:O29" si="8">F18+F28</f>
        <v>0</v>
      </c>
      <c r="G29" s="50">
        <f t="shared" si="8"/>
        <v>0</v>
      </c>
      <c r="H29" s="50">
        <f t="shared" si="8"/>
        <v>0</v>
      </c>
      <c r="I29" s="50">
        <f t="shared" si="8"/>
        <v>0</v>
      </c>
      <c r="J29" s="50">
        <f t="shared" si="8"/>
        <v>0</v>
      </c>
      <c r="K29" s="50">
        <f t="shared" si="8"/>
        <v>0</v>
      </c>
      <c r="L29" s="50">
        <f t="shared" si="8"/>
        <v>0</v>
      </c>
      <c r="M29" s="50">
        <f t="shared" si="8"/>
        <v>0</v>
      </c>
      <c r="N29" s="50">
        <f t="shared" si="8"/>
        <v>0</v>
      </c>
      <c r="O29" s="51">
        <f t="shared" si="8"/>
        <v>0</v>
      </c>
      <c r="Q29" s="24">
        <f>O29-L7</f>
        <v>0</v>
      </c>
      <c r="R29" s="16"/>
      <c r="S29" s="47"/>
      <c r="T29" s="48"/>
      <c r="U29" s="16"/>
    </row>
    <row r="30" spans="1:21" ht="11.25" customHeight="1">
      <c r="A30" s="16"/>
      <c r="B30" s="16"/>
      <c r="C30" s="52"/>
      <c r="D30" s="52"/>
      <c r="E30" s="52"/>
      <c r="F30" s="52"/>
      <c r="G30" s="52"/>
      <c r="H30" s="52"/>
      <c r="I30" s="52"/>
      <c r="J30" s="16"/>
      <c r="K30" s="16"/>
      <c r="L30" s="16"/>
      <c r="M30" s="16"/>
      <c r="N30" s="16"/>
      <c r="O30" s="16"/>
    </row>
    <row r="31" spans="1:21" ht="21.75" customHeight="1">
      <c r="A31" s="137"/>
      <c r="B31" s="129"/>
      <c r="C31" s="129"/>
      <c r="D31" s="129"/>
      <c r="E31" s="48"/>
      <c r="F31" s="138"/>
      <c r="G31" s="129"/>
      <c r="H31" s="48"/>
      <c r="I31" s="16"/>
      <c r="J31" s="16"/>
      <c r="K31" s="16"/>
      <c r="L31" s="16"/>
      <c r="M31" s="16"/>
      <c r="N31" s="53" t="s">
        <v>38</v>
      </c>
      <c r="O31" s="54">
        <f>Q29</f>
        <v>0</v>
      </c>
    </row>
    <row r="32" spans="1:21" ht="12.75" customHeight="1">
      <c r="A32" s="160" t="s">
        <v>39</v>
      </c>
      <c r="B32" s="117"/>
      <c r="C32" s="117"/>
      <c r="D32" s="117"/>
      <c r="E32" s="55"/>
      <c r="F32" s="160" t="s">
        <v>40</v>
      </c>
      <c r="G32" s="117"/>
      <c r="H32" s="55"/>
      <c r="I32" s="128" t="s">
        <v>41</v>
      </c>
      <c r="J32" s="129"/>
      <c r="K32" s="129"/>
      <c r="L32" s="129"/>
      <c r="M32" s="129"/>
      <c r="N32" s="129"/>
      <c r="O32" s="129"/>
    </row>
    <row r="33" spans="1:15" ht="18.75" customHeight="1">
      <c r="A33" s="55"/>
      <c r="B33" s="55"/>
      <c r="C33" s="55"/>
      <c r="D33" s="55"/>
      <c r="E33" s="55"/>
      <c r="F33" s="55"/>
      <c r="G33" s="55"/>
      <c r="H33" s="55"/>
      <c r="I33" s="130"/>
      <c r="J33" s="119"/>
      <c r="K33" s="119"/>
      <c r="L33" s="119"/>
      <c r="M33" s="119"/>
      <c r="N33" s="119"/>
      <c r="O33" s="120"/>
    </row>
    <row r="34" spans="1:15" ht="14.25" customHeight="1">
      <c r="A34" s="55"/>
      <c r="B34" s="56"/>
      <c r="C34" s="139" t="s">
        <v>42</v>
      </c>
      <c r="D34" s="140"/>
      <c r="E34" s="57"/>
      <c r="F34" s="58"/>
      <c r="G34" s="55"/>
      <c r="H34" s="55"/>
      <c r="I34" s="16"/>
      <c r="J34" s="161"/>
      <c r="K34" s="117"/>
      <c r="L34" s="117"/>
      <c r="M34" s="117"/>
      <c r="N34" s="117"/>
      <c r="O34" s="59"/>
    </row>
    <row r="35" spans="1:15" ht="5.25" customHeight="1">
      <c r="A35" s="55"/>
      <c r="B35" s="60"/>
      <c r="C35" s="61"/>
      <c r="D35" s="61"/>
      <c r="E35" s="62"/>
      <c r="F35" s="63"/>
      <c r="G35" s="55"/>
      <c r="H35" s="55"/>
      <c r="I35" s="64"/>
      <c r="J35" s="65"/>
      <c r="K35" s="65"/>
      <c r="L35" s="65"/>
      <c r="M35" s="65"/>
      <c r="N35" s="65"/>
      <c r="O35" s="66"/>
    </row>
    <row r="36" spans="1:15" ht="12" customHeight="1">
      <c r="A36" s="67"/>
      <c r="B36" s="68"/>
      <c r="C36" s="141" t="str">
        <f>'1'!C36:D36</f>
        <v>Administrator</v>
      </c>
      <c r="D36" s="159"/>
      <c r="E36" s="104">
        <f>'1'!E53</f>
        <v>0</v>
      </c>
      <c r="F36" s="70"/>
      <c r="G36" s="16"/>
      <c r="H36" s="16"/>
      <c r="I36" s="71" t="s">
        <v>44</v>
      </c>
      <c r="J36" s="72"/>
      <c r="K36" s="72"/>
      <c r="L36" s="72"/>
      <c r="M36" s="72"/>
      <c r="N36" s="72"/>
      <c r="O36" s="73"/>
    </row>
    <row r="37" spans="1:15" ht="3.75" customHeight="1">
      <c r="A37" s="67"/>
      <c r="B37" s="68"/>
      <c r="C37" s="74"/>
      <c r="D37" s="74"/>
      <c r="E37" s="75"/>
      <c r="F37" s="70"/>
      <c r="G37" s="16"/>
      <c r="H37" s="16"/>
      <c r="I37" s="76"/>
      <c r="J37" s="72"/>
      <c r="K37" s="72"/>
      <c r="L37" s="72"/>
      <c r="M37" s="72"/>
      <c r="N37" s="72"/>
      <c r="O37" s="73"/>
    </row>
    <row r="38" spans="1:15" ht="12" customHeight="1">
      <c r="A38" s="77"/>
      <c r="B38" s="68"/>
      <c r="C38" s="141" t="str">
        <f>'1'!C38:D38</f>
        <v>Paraeducator</v>
      </c>
      <c r="D38" s="159"/>
      <c r="E38" s="104">
        <f>'1'!E54</f>
        <v>0</v>
      </c>
      <c r="F38" s="70"/>
      <c r="G38" s="16"/>
      <c r="H38" s="16"/>
      <c r="I38" s="145" t="s">
        <v>46</v>
      </c>
      <c r="J38" s="117"/>
      <c r="K38" s="117"/>
      <c r="L38" s="117"/>
      <c r="M38" s="117"/>
      <c r="N38" s="117"/>
      <c r="O38" s="146"/>
    </row>
    <row r="39" spans="1:15" ht="3.75" customHeight="1">
      <c r="A39" s="77"/>
      <c r="B39" s="68"/>
      <c r="C39" s="74"/>
      <c r="D39" s="74"/>
      <c r="E39" s="75"/>
      <c r="F39" s="70"/>
      <c r="G39" s="16"/>
      <c r="H39" s="16"/>
      <c r="I39" s="78"/>
      <c r="J39" s="79"/>
      <c r="K39" s="79"/>
      <c r="L39" s="79"/>
      <c r="M39" s="79"/>
      <c r="N39" s="79"/>
      <c r="O39" s="80"/>
    </row>
    <row r="40" spans="1:15" ht="11.25" customHeight="1">
      <c r="A40" s="77"/>
      <c r="B40" s="68"/>
      <c r="C40" s="141" t="str">
        <f>'1'!C40:D40</f>
        <v>Clerical</v>
      </c>
      <c r="D40" s="159"/>
      <c r="E40" s="104">
        <f>'1'!E55</f>
        <v>0</v>
      </c>
      <c r="F40" s="70"/>
      <c r="G40" s="16"/>
      <c r="H40" s="16"/>
      <c r="I40" s="147" t="s">
        <v>48</v>
      </c>
      <c r="J40" s="117"/>
      <c r="K40" s="117"/>
      <c r="L40" s="117"/>
      <c r="M40" s="117"/>
      <c r="N40" s="117"/>
      <c r="O40" s="146"/>
    </row>
    <row r="41" spans="1:15" ht="3.75" customHeight="1">
      <c r="A41" s="77"/>
      <c r="B41" s="68"/>
      <c r="C41" s="74"/>
      <c r="D41" s="74"/>
      <c r="E41" s="75"/>
      <c r="F41" s="70"/>
      <c r="G41" s="16"/>
      <c r="H41" s="16"/>
      <c r="I41" s="81"/>
      <c r="J41" s="82"/>
      <c r="K41" s="82"/>
      <c r="L41" s="82"/>
      <c r="M41" s="82"/>
      <c r="N41" s="82"/>
      <c r="O41" s="83"/>
    </row>
    <row r="42" spans="1:15" ht="12" customHeight="1">
      <c r="A42" s="77"/>
      <c r="B42" s="68"/>
      <c r="C42" s="141" t="str">
        <f>'1'!C42:D42</f>
        <v>Behavior Int.</v>
      </c>
      <c r="D42" s="159"/>
      <c r="E42" s="104">
        <f>'1'!E56</f>
        <v>0</v>
      </c>
      <c r="F42" s="70"/>
      <c r="G42" s="16"/>
      <c r="H42" s="16"/>
      <c r="I42" s="145" t="s">
        <v>46</v>
      </c>
      <c r="J42" s="117"/>
      <c r="K42" s="117"/>
      <c r="L42" s="117"/>
      <c r="M42" s="117"/>
      <c r="N42" s="117"/>
      <c r="O42" s="146"/>
    </row>
    <row r="43" spans="1:15" ht="3.75" customHeight="1">
      <c r="A43" s="77"/>
      <c r="B43" s="68"/>
      <c r="C43" s="74"/>
      <c r="D43" s="74"/>
      <c r="E43" s="75"/>
      <c r="F43" s="70"/>
      <c r="G43" s="16"/>
      <c r="H43" s="16"/>
      <c r="I43" s="78"/>
      <c r="J43" s="79"/>
      <c r="K43" s="79"/>
      <c r="L43" s="79"/>
      <c r="M43" s="79"/>
      <c r="N43" s="79"/>
      <c r="O43" s="80"/>
    </row>
    <row r="44" spans="1:15" ht="12" customHeight="1">
      <c r="A44" s="77"/>
      <c r="B44" s="84" t="s">
        <v>56</v>
      </c>
      <c r="C44" s="149" t="str">
        <f>'1'!D57</f>
        <v xml:space="preserve">Other Non-Contracted </v>
      </c>
      <c r="D44" s="150"/>
      <c r="E44" s="104">
        <f>'1'!E44</f>
        <v>0</v>
      </c>
      <c r="F44" s="70"/>
      <c r="G44" s="16"/>
      <c r="H44" s="16"/>
      <c r="I44" s="152" t="s">
        <v>51</v>
      </c>
      <c r="J44" s="117"/>
      <c r="K44" s="117"/>
      <c r="L44" s="117"/>
      <c r="M44" s="117"/>
      <c r="N44" s="117"/>
      <c r="O44" s="146"/>
    </row>
    <row r="45" spans="1:15" ht="16.5" customHeight="1">
      <c r="A45" s="77"/>
      <c r="B45" s="85"/>
      <c r="C45" s="86"/>
      <c r="D45" s="87"/>
      <c r="E45" s="87"/>
      <c r="F45" s="88"/>
      <c r="G45" s="16"/>
      <c r="H45" s="16"/>
      <c r="I45" s="145" t="s">
        <v>52</v>
      </c>
      <c r="J45" s="117"/>
      <c r="K45" s="117"/>
      <c r="L45" s="117"/>
      <c r="M45" s="117"/>
      <c r="N45" s="117"/>
      <c r="O45" s="146"/>
    </row>
    <row r="46" spans="1:15" ht="15.75" customHeight="1">
      <c r="A46" s="77"/>
      <c r="B46" s="72"/>
      <c r="C46" s="16"/>
      <c r="D46" s="16"/>
      <c r="E46" s="16"/>
      <c r="F46" s="16"/>
      <c r="G46" s="16"/>
      <c r="H46" s="16"/>
      <c r="I46" s="153" t="s">
        <v>53</v>
      </c>
      <c r="J46" s="154"/>
      <c r="K46" s="154"/>
      <c r="L46" s="154"/>
      <c r="M46" s="154"/>
      <c r="N46" s="154"/>
      <c r="O46" s="155"/>
    </row>
    <row r="47" spans="1:15" ht="11.25" customHeight="1"/>
    <row r="48" spans="1:15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5">
    <mergeCell ref="I46:O46"/>
    <mergeCell ref="C28:D28"/>
    <mergeCell ref="C29:D29"/>
    <mergeCell ref="A31:D31"/>
    <mergeCell ref="F31:G31"/>
    <mergeCell ref="F32:G32"/>
    <mergeCell ref="I32:O32"/>
    <mergeCell ref="I33:O33"/>
    <mergeCell ref="I38:O38"/>
    <mergeCell ref="I40:O40"/>
    <mergeCell ref="I42:O42"/>
    <mergeCell ref="I44:O44"/>
    <mergeCell ref="I45:O45"/>
    <mergeCell ref="C36:D36"/>
    <mergeCell ref="C38:D38"/>
    <mergeCell ref="C40:D40"/>
    <mergeCell ref="C42:D42"/>
    <mergeCell ref="C44:D44"/>
    <mergeCell ref="C18:D18"/>
    <mergeCell ref="Q22:S22"/>
    <mergeCell ref="R26:T26"/>
    <mergeCell ref="A32:D32"/>
    <mergeCell ref="C34:D34"/>
    <mergeCell ref="J34:N34"/>
    <mergeCell ref="A7:C7"/>
    <mergeCell ref="D7:F7"/>
    <mergeCell ref="H7:I7"/>
    <mergeCell ref="R10:S10"/>
    <mergeCell ref="Q14:S14"/>
    <mergeCell ref="A1:O1"/>
    <mergeCell ref="D3:H3"/>
    <mergeCell ref="J3:N3"/>
    <mergeCell ref="B5:D5"/>
    <mergeCell ref="G5:H5"/>
    <mergeCell ref="L5:M5"/>
  </mergeCells>
  <conditionalFormatting sqref="E36 E38 E40 E42 E44">
    <cfRule type="cellIs" dxfId="203" priority="1" stopIfTrue="1" operator="notEqual">
      <formula>"X"</formula>
    </cfRule>
  </conditionalFormatting>
  <conditionalFormatting sqref="C44:D44">
    <cfRule type="cellIs" dxfId="202" priority="2" stopIfTrue="1" operator="equal">
      <formula>0</formula>
    </cfRule>
  </conditionalFormatting>
  <conditionalFormatting sqref="O31">
    <cfRule type="cellIs" dxfId="201" priority="3" stopIfTrue="1" operator="lessThanOrEqual">
      <formula>0</formula>
    </cfRule>
  </conditionalFormatting>
  <conditionalFormatting sqref="O31">
    <cfRule type="cellIs" dxfId="200" priority="4" stopIfTrue="1" operator="greaterThan">
      <formula>0</formula>
    </cfRule>
  </conditionalFormatting>
  <conditionalFormatting sqref="H11:H17 H21:H27">
    <cfRule type="cellIs" dxfId="199" priority="5" stopIfTrue="1" operator="lessThanOrEqual">
      <formula>0</formula>
    </cfRule>
  </conditionalFormatting>
  <conditionalFormatting sqref="H11:H17 H21:H27">
    <cfRule type="cellIs" dxfId="198" priority="6" stopIfTrue="1" operator="greaterThan">
      <formula>0</formula>
    </cfRule>
  </conditionalFormatting>
  <conditionalFormatting sqref="D3:H3">
    <cfRule type="cellIs" dxfId="197" priority="7" stopIfTrue="1" operator="lessThanOrEqual">
      <formula>0</formula>
    </cfRule>
  </conditionalFormatting>
  <conditionalFormatting sqref="D3:H3">
    <cfRule type="cellIs" dxfId="196" priority="8" stopIfTrue="1" operator="greaterThan">
      <formula>0</formula>
    </cfRule>
  </conditionalFormatting>
  <conditionalFormatting sqref="I3">
    <cfRule type="cellIs" dxfId="195" priority="9" stopIfTrue="1" operator="greaterThan">
      <formula>0</formula>
    </cfRule>
  </conditionalFormatting>
  <conditionalFormatting sqref="J3:N3">
    <cfRule type="cellIs" dxfId="194" priority="10" stopIfTrue="1" operator="lessThanOrEqual">
      <formula>0</formula>
    </cfRule>
  </conditionalFormatting>
  <conditionalFormatting sqref="J3:N3">
    <cfRule type="cellIs" dxfId="193" priority="11" stopIfTrue="1" operator="greaterThan">
      <formula>0</formula>
    </cfRule>
  </conditionalFormatting>
  <conditionalFormatting sqref="O11:O18 O21:O29">
    <cfRule type="cellIs" dxfId="192" priority="12" stopIfTrue="1" operator="lessThanOrEqual">
      <formula>0</formula>
    </cfRule>
  </conditionalFormatting>
  <conditionalFormatting sqref="F18:N18 F28:N29">
    <cfRule type="cellIs" dxfId="191" priority="13" stopIfTrue="1" operator="equal">
      <formula>0</formula>
    </cfRule>
  </conditionalFormatting>
  <conditionalFormatting sqref="G7 L7">
    <cfRule type="cellIs" dxfId="190" priority="14" stopIfTrue="1" operator="lessThanOrEqual">
      <formula>0</formula>
    </cfRule>
  </conditionalFormatting>
  <conditionalFormatting sqref="G7 L7">
    <cfRule type="cellIs" dxfId="189" priority="15" stopIfTrue="1" operator="greaterThan">
      <formula>0</formula>
    </cfRule>
  </conditionalFormatting>
  <conditionalFormatting sqref="O7">
    <cfRule type="cellIs" dxfId="188" priority="16" stopIfTrue="1" operator="lessThanOrEqual">
      <formula>0</formula>
    </cfRule>
  </conditionalFormatting>
  <conditionalFormatting sqref="O7">
    <cfRule type="cellIs" dxfId="187" priority="17" stopIfTrue="1" operator="greaterThan">
      <formula>0</formula>
    </cfRule>
  </conditionalFormatting>
  <dataValidations count="6">
    <dataValidation type="date" allowBlank="1" showInputMessage="1" prompt="Insert Date - For example: 4/3/05 or 4/3/2005 or  May 4, 2005" sqref="G6:I6" xr:uid="{00000000-0002-0000-0A00-000000000000}">
      <formula1>39629</formula1>
      <formula2>40008</formula2>
    </dataValidation>
    <dataValidation type="decimal" allowBlank="1" showInputMessage="1" prompt="ATTENTION! - Use this column ONLY for the time you WORKED during lunch..._x000a_" sqref="H11:H17 H21:H27" xr:uid="{00000000-0002-0000-0A00-000001000000}">
      <formula1>0.01</formula1>
      <formula2>24</formula2>
    </dataValidation>
    <dataValidation type="custom" allowBlank="1" showInputMessage="1" prompt="Please remember to insert am or pm  (AM/PM) as required.  For example, 8:00 am not 8 or 3:30 PM not 3:30." sqref="E11:E15 E21:E25" xr:uid="{00000000-0002-0000-0A00-000002000000}">
      <formula1>AND(GTE(E11,MIN((0),(0.999988425925926))),LTE(E11,MAX((0),(0.999988425925926))))</formula1>
    </dataValidation>
    <dataValidation type="date" allowBlank="1" showInputMessage="1" prompt="Insert Date - For example: 4/3/05 or 4/3/2005 or  May 4, 2005" sqref="G5" xr:uid="{00000000-0002-0000-0A00-000003000000}">
      <formula1>41080</formula1>
      <formula2>41469</formula2>
    </dataValidation>
    <dataValidation type="custom" allowBlank="1" showInputMessage="1" prompt="Incorrect Time Format - Remember to input time as hours and minutes with am or pm included: 8:15 am or 3:20 pm._x000a__x000a_Click on &quot;no&quot; or &quot;cancel&quot; to correct..." sqref="E16:E17 E26:E27" xr:uid="{00000000-0002-0000-0A00-000004000000}">
      <formula1>AND(GTE(E16,MIN((0),(0.999988425925926))),LTE(E16,MAX((0),(0.999988425925926))))</formula1>
    </dataValidation>
    <dataValidation type="decimal" allowBlank="1" showInputMessage="1" prompt="Please Note: - Minutes should be shown as decimals  (eg. 20 minutes = .33)" sqref="F11:G17 I11:N17 F21:G27 I21:N27" xr:uid="{00000000-0002-0000-0A00-000005000000}">
      <formula1>0.01</formula1>
      <formula2>24</formula2>
    </dataValidation>
  </dataValidations>
  <printOptions horizontalCentered="1" verticalCentered="1"/>
  <pageMargins left="0.25" right="0.25" top="0.25" bottom="0.2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1000"/>
  <sheetViews>
    <sheetView workbookViewId="0">
      <selection sqref="A1:O1"/>
    </sheetView>
  </sheetViews>
  <sheetFormatPr defaultColWidth="12.5703125" defaultRowHeight="15" customHeight="1"/>
  <cols>
    <col min="1" max="1" width="8.5703125" customWidth="1"/>
    <col min="2" max="4" width="10.7109375" customWidth="1"/>
    <col min="5" max="5" width="2.140625" customWidth="1"/>
    <col min="6" max="7" width="10.7109375" customWidth="1"/>
    <col min="8" max="8" width="9" customWidth="1"/>
    <col min="9" max="9" width="12.7109375" customWidth="1"/>
    <col min="10" max="10" width="10.7109375" hidden="1" customWidth="1"/>
    <col min="11" max="13" width="10.7109375" customWidth="1"/>
    <col min="14" max="14" width="6.7109375" customWidth="1"/>
    <col min="15" max="15" width="9.85546875" customWidth="1"/>
    <col min="16" max="16" width="7.7109375" customWidth="1"/>
    <col min="17" max="17" width="10.7109375" customWidth="1"/>
    <col min="18" max="18" width="9.28515625" customWidth="1"/>
    <col min="19" max="19" width="6.28515625" customWidth="1"/>
    <col min="20" max="26" width="8.5703125" customWidth="1"/>
  </cols>
  <sheetData>
    <row r="1" spans="1:22" ht="26.25" customHeight="1">
      <c r="A1" s="116" t="str">
        <f>'1'!A1:N1</f>
        <v>BUUSD TIME SHEET 2024 - 2025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1:22" ht="3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2" ht="17.25" customHeight="1">
      <c r="A3" s="2"/>
      <c r="B3" s="1"/>
      <c r="C3" s="2" t="s">
        <v>0</v>
      </c>
      <c r="D3" s="118">
        <f>'1'!D3:H3</f>
        <v>0</v>
      </c>
      <c r="E3" s="119"/>
      <c r="F3" s="119"/>
      <c r="G3" s="119"/>
      <c r="H3" s="120"/>
      <c r="I3" s="3" t="s">
        <v>1</v>
      </c>
      <c r="J3" s="121">
        <f>'1'!J3:M3</f>
        <v>0</v>
      </c>
      <c r="K3" s="117"/>
      <c r="L3" s="117"/>
      <c r="M3" s="117"/>
      <c r="N3" s="117"/>
      <c r="O3" s="1"/>
    </row>
    <row r="4" spans="1:22" ht="3.75" customHeight="1">
      <c r="A4" s="4"/>
      <c r="B4" s="4"/>
      <c r="C4" s="4"/>
      <c r="D4" s="4" t="s">
        <v>2</v>
      </c>
      <c r="E4" s="4"/>
      <c r="F4" s="4"/>
      <c r="G4" s="4"/>
      <c r="H4" s="4"/>
      <c r="I4" s="5"/>
      <c r="J4" s="5"/>
      <c r="K4" s="5"/>
      <c r="L4" s="5"/>
      <c r="M4" s="5"/>
      <c r="N4" s="5"/>
      <c r="O4" s="5"/>
    </row>
    <row r="5" spans="1:22" ht="16.5" customHeight="1">
      <c r="A5" s="4"/>
      <c r="B5" s="122" t="s">
        <v>3</v>
      </c>
      <c r="C5" s="117"/>
      <c r="D5" s="117"/>
      <c r="E5" s="4"/>
      <c r="F5" s="6" t="s">
        <v>4</v>
      </c>
      <c r="G5" s="123">
        <f>'11'!G5:H5+14</f>
        <v>45677</v>
      </c>
      <c r="H5" s="120"/>
      <c r="I5" s="6" t="s">
        <v>57</v>
      </c>
      <c r="J5" s="7"/>
      <c r="K5" s="7"/>
      <c r="L5" s="123">
        <f>G5+13</f>
        <v>45690</v>
      </c>
      <c r="M5" s="120"/>
      <c r="N5" s="7"/>
      <c r="O5" s="5"/>
    </row>
    <row r="6" spans="1:22" ht="6" customHeight="1">
      <c r="A6" s="4"/>
      <c r="B6" s="4"/>
      <c r="C6" s="4"/>
      <c r="D6" s="4"/>
      <c r="E6" s="4"/>
      <c r="F6" s="6"/>
      <c r="G6" s="8"/>
      <c r="H6" s="8"/>
      <c r="I6" s="8"/>
      <c r="J6" s="8"/>
      <c r="K6" s="8"/>
      <c r="L6" s="8"/>
      <c r="M6" s="8"/>
      <c r="N6" s="8"/>
      <c r="O6" s="5"/>
    </row>
    <row r="7" spans="1:22" ht="16.5" customHeight="1">
      <c r="A7" s="157"/>
      <c r="B7" s="117"/>
      <c r="C7" s="117"/>
      <c r="D7" s="158" t="s">
        <v>5</v>
      </c>
      <c r="E7" s="117"/>
      <c r="F7" s="117"/>
      <c r="G7" s="11">
        <f>'1'!G7</f>
        <v>0</v>
      </c>
      <c r="H7" s="124" t="s">
        <v>6</v>
      </c>
      <c r="I7" s="117"/>
      <c r="J7" s="12"/>
      <c r="K7" s="12"/>
      <c r="L7" s="13">
        <f>'1'!K7</f>
        <v>0</v>
      </c>
      <c r="M7" s="12"/>
      <c r="N7" s="12" t="s">
        <v>54</v>
      </c>
      <c r="O7" s="13">
        <f>'1'!N7</f>
        <v>0</v>
      </c>
    </row>
    <row r="8" spans="1:22" ht="13.5" customHeight="1">
      <c r="A8" s="15" t="s">
        <v>8</v>
      </c>
      <c r="B8" s="15"/>
      <c r="C8" s="15"/>
      <c r="D8" s="15"/>
      <c r="E8" s="15"/>
      <c r="F8" s="15"/>
      <c r="G8" s="15"/>
      <c r="H8" s="15"/>
      <c r="I8" s="15"/>
      <c r="J8" s="12"/>
      <c r="K8" s="12"/>
      <c r="L8" s="12"/>
      <c r="M8" s="12"/>
      <c r="N8" s="12"/>
      <c r="O8" s="12"/>
    </row>
    <row r="9" spans="1:22" ht="4.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R9" s="16"/>
      <c r="S9" s="16"/>
      <c r="T9" s="16"/>
      <c r="U9" s="16"/>
      <c r="V9" s="16"/>
    </row>
    <row r="10" spans="1:22" ht="12.75" customHeight="1">
      <c r="A10" s="17" t="s">
        <v>9</v>
      </c>
      <c r="B10" s="18" t="s">
        <v>10</v>
      </c>
      <c r="C10" s="19" t="s">
        <v>11</v>
      </c>
      <c r="D10" s="19" t="s">
        <v>12</v>
      </c>
      <c r="E10" s="20"/>
      <c r="F10" s="19" t="s">
        <v>13</v>
      </c>
      <c r="G10" s="19" t="s">
        <v>14</v>
      </c>
      <c r="H10" s="19" t="str">
        <f>'1'!H10</f>
        <v>*Lunch</v>
      </c>
      <c r="I10" s="21" t="str">
        <f>'1'!I10</f>
        <v>Lunch/Recess Duty</v>
      </c>
      <c r="J10" s="19" t="s">
        <v>55</v>
      </c>
      <c r="K10" s="19" t="s">
        <v>17</v>
      </c>
      <c r="L10" s="19" t="str">
        <f>'1'!K10</f>
        <v>Inservice</v>
      </c>
      <c r="M10" s="19" t="str">
        <f>'1'!L10</f>
        <v>Sick/Med</v>
      </c>
      <c r="N10" s="19" t="str">
        <f>'1'!M10</f>
        <v>Pers</v>
      </c>
      <c r="O10" s="22" t="s">
        <v>21</v>
      </c>
      <c r="R10" s="16"/>
      <c r="S10" s="125" t="s">
        <v>22</v>
      </c>
      <c r="T10" s="117"/>
      <c r="U10" s="24">
        <f>'11'!T10 + N29</f>
        <v>0</v>
      </c>
      <c r="V10" s="16"/>
    </row>
    <row r="11" spans="1:22" ht="12.75" customHeight="1">
      <c r="A11" s="25" t="s">
        <v>23</v>
      </c>
      <c r="B11" s="94">
        <f>'11'!B27+1</f>
        <v>45677</v>
      </c>
      <c r="C11" s="27"/>
      <c r="D11" s="27"/>
      <c r="E11" s="28"/>
      <c r="F11" s="29"/>
      <c r="G11" s="29"/>
      <c r="H11" s="29"/>
      <c r="I11" s="29"/>
      <c r="J11" s="30"/>
      <c r="K11" s="30"/>
      <c r="L11" s="30"/>
      <c r="M11" s="30"/>
      <c r="N11" s="30"/>
      <c r="O11" s="34">
        <f t="shared" ref="O11:O17" si="0">SUM(F11:N11)</f>
        <v>0</v>
      </c>
      <c r="P11" s="108"/>
      <c r="R11" s="16"/>
      <c r="S11" s="23"/>
      <c r="T11" s="23"/>
      <c r="U11" s="16"/>
      <c r="V11" s="16"/>
    </row>
    <row r="12" spans="1:22" ht="12.75" customHeight="1">
      <c r="A12" s="32" t="s">
        <v>24</v>
      </c>
      <c r="B12" s="94">
        <f t="shared" ref="B12:B17" si="1">B11+1</f>
        <v>45678</v>
      </c>
      <c r="C12" s="27"/>
      <c r="D12" s="27"/>
      <c r="E12" s="28"/>
      <c r="F12" s="29"/>
      <c r="G12" s="29"/>
      <c r="H12" s="29"/>
      <c r="I12" s="29"/>
      <c r="J12" s="33"/>
      <c r="K12" s="33"/>
      <c r="L12" s="33"/>
      <c r="M12" s="33"/>
      <c r="N12" s="33"/>
      <c r="O12" s="34">
        <f t="shared" si="0"/>
        <v>0</v>
      </c>
      <c r="P12" s="108"/>
      <c r="R12" s="16"/>
      <c r="S12" s="23"/>
      <c r="T12" s="23"/>
      <c r="U12" s="16"/>
      <c r="V12" s="16"/>
    </row>
    <row r="13" spans="1:22" ht="12.75" customHeight="1">
      <c r="A13" s="32" t="s">
        <v>25</v>
      </c>
      <c r="B13" s="94">
        <f t="shared" si="1"/>
        <v>45679</v>
      </c>
      <c r="C13" s="27"/>
      <c r="D13" s="27"/>
      <c r="E13" s="28"/>
      <c r="F13" s="29"/>
      <c r="G13" s="29"/>
      <c r="H13" s="29"/>
      <c r="I13" s="29"/>
      <c r="J13" s="33"/>
      <c r="K13" s="33"/>
      <c r="L13" s="33"/>
      <c r="M13" s="33"/>
      <c r="N13" s="33"/>
      <c r="O13" s="34">
        <f t="shared" si="0"/>
        <v>0</v>
      </c>
      <c r="P13" s="108"/>
      <c r="R13" s="16"/>
      <c r="S13" s="23"/>
      <c r="T13" s="23"/>
      <c r="U13" s="16"/>
      <c r="V13" s="16"/>
    </row>
    <row r="14" spans="1:22" ht="12.75" customHeight="1">
      <c r="A14" s="32" t="s">
        <v>58</v>
      </c>
      <c r="B14" s="94">
        <f t="shared" si="1"/>
        <v>45680</v>
      </c>
      <c r="C14" s="27"/>
      <c r="D14" s="27"/>
      <c r="E14" s="28"/>
      <c r="F14" s="29"/>
      <c r="G14" s="29"/>
      <c r="H14" s="29"/>
      <c r="I14" s="29"/>
      <c r="J14" s="33"/>
      <c r="K14" s="30"/>
      <c r="L14" s="30"/>
      <c r="M14" s="30"/>
      <c r="N14" s="30"/>
      <c r="O14" s="34">
        <f t="shared" si="0"/>
        <v>0</v>
      </c>
      <c r="P14" s="108"/>
      <c r="R14" s="125" t="s">
        <v>27</v>
      </c>
      <c r="S14" s="117"/>
      <c r="T14" s="117"/>
      <c r="U14" s="24">
        <f>'11'!T14 + O29</f>
        <v>0</v>
      </c>
      <c r="V14" s="16"/>
    </row>
    <row r="15" spans="1:22" ht="12.75" customHeight="1">
      <c r="A15" s="32" t="s">
        <v>28</v>
      </c>
      <c r="B15" s="94">
        <f t="shared" si="1"/>
        <v>45681</v>
      </c>
      <c r="C15" s="27"/>
      <c r="D15" s="27"/>
      <c r="E15" s="28"/>
      <c r="F15" s="29"/>
      <c r="G15" s="29"/>
      <c r="H15" s="29"/>
      <c r="I15" s="29"/>
      <c r="J15" s="33"/>
      <c r="K15" s="33"/>
      <c r="L15" s="33"/>
      <c r="M15" s="33"/>
      <c r="N15" s="33"/>
      <c r="O15" s="34">
        <f t="shared" si="0"/>
        <v>0</v>
      </c>
      <c r="P15" s="108"/>
      <c r="R15" s="16"/>
      <c r="S15" s="23"/>
      <c r="T15" s="23"/>
      <c r="U15" s="16"/>
      <c r="V15" s="16"/>
    </row>
    <row r="16" spans="1:22" ht="12.75" customHeight="1">
      <c r="A16" s="32" t="s">
        <v>29</v>
      </c>
      <c r="B16" s="94">
        <f t="shared" si="1"/>
        <v>45682</v>
      </c>
      <c r="C16" s="35"/>
      <c r="D16" s="35"/>
      <c r="E16" s="28"/>
      <c r="F16" s="36"/>
      <c r="G16" s="36"/>
      <c r="H16" s="36"/>
      <c r="I16" s="36"/>
      <c r="J16" s="37"/>
      <c r="K16" s="37"/>
      <c r="L16" s="37"/>
      <c r="M16" s="37"/>
      <c r="N16" s="37"/>
      <c r="O16" s="34">
        <f t="shared" si="0"/>
        <v>0</v>
      </c>
      <c r="P16" s="108"/>
      <c r="R16" s="16"/>
      <c r="S16" s="23"/>
      <c r="T16" s="23"/>
      <c r="U16" s="16"/>
      <c r="V16" s="16"/>
    </row>
    <row r="17" spans="1:22" ht="12.75" customHeight="1">
      <c r="A17" s="32" t="s">
        <v>30</v>
      </c>
      <c r="B17" s="94">
        <f t="shared" si="1"/>
        <v>45683</v>
      </c>
      <c r="C17" s="35"/>
      <c r="D17" s="35"/>
      <c r="E17" s="28"/>
      <c r="F17" s="38"/>
      <c r="G17" s="38"/>
      <c r="H17" s="38"/>
      <c r="I17" s="38"/>
      <c r="J17" s="39"/>
      <c r="K17" s="39"/>
      <c r="L17" s="39"/>
      <c r="M17" s="39"/>
      <c r="N17" s="39"/>
      <c r="O17" s="40">
        <f t="shared" si="0"/>
        <v>0</v>
      </c>
      <c r="P17" s="108"/>
      <c r="R17" s="16"/>
      <c r="S17" s="23"/>
      <c r="T17" s="23"/>
      <c r="U17" s="16"/>
      <c r="V17" s="16"/>
    </row>
    <row r="18" spans="1:22" ht="12.75" customHeight="1">
      <c r="A18" s="15"/>
      <c r="B18" s="41"/>
      <c r="C18" s="126" t="s">
        <v>31</v>
      </c>
      <c r="D18" s="127"/>
      <c r="E18" s="42"/>
      <c r="F18" s="43">
        <f t="shared" ref="F18:O18" si="2">SUM(F11:F17)</f>
        <v>0</v>
      </c>
      <c r="G18" s="43">
        <f t="shared" si="2"/>
        <v>0</v>
      </c>
      <c r="H18" s="43">
        <f t="shared" si="2"/>
        <v>0</v>
      </c>
      <c r="I18" s="43">
        <f t="shared" si="2"/>
        <v>0</v>
      </c>
      <c r="J18" s="43">
        <f t="shared" si="2"/>
        <v>0</v>
      </c>
      <c r="K18" s="43">
        <f t="shared" si="2"/>
        <v>0</v>
      </c>
      <c r="L18" s="43">
        <f t="shared" si="2"/>
        <v>0</v>
      </c>
      <c r="M18" s="43">
        <f t="shared" si="2"/>
        <v>0</v>
      </c>
      <c r="N18" s="43">
        <f t="shared" si="2"/>
        <v>0</v>
      </c>
      <c r="O18" s="43">
        <f t="shared" si="2"/>
        <v>0</v>
      </c>
      <c r="R18" s="16"/>
      <c r="S18" s="23"/>
      <c r="T18" s="23"/>
      <c r="U18" s="44"/>
      <c r="V18" s="16"/>
    </row>
    <row r="19" spans="1:22" ht="9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R19" s="16"/>
      <c r="S19" s="23"/>
      <c r="T19" s="23"/>
      <c r="U19" s="16"/>
      <c r="V19" s="16"/>
    </row>
    <row r="20" spans="1:22" ht="12.75" customHeight="1">
      <c r="A20" s="17" t="s">
        <v>32</v>
      </c>
      <c r="B20" s="18" t="s">
        <v>10</v>
      </c>
      <c r="C20" s="19" t="s">
        <v>11</v>
      </c>
      <c r="D20" s="19" t="s">
        <v>12</v>
      </c>
      <c r="E20" s="20"/>
      <c r="F20" s="19" t="str">
        <f t="shared" ref="F20:I20" si="3">F10</f>
        <v>Reg Ed</v>
      </c>
      <c r="G20" s="19" t="str">
        <f t="shared" si="3"/>
        <v>Spec Ed</v>
      </c>
      <c r="H20" s="19" t="str">
        <f t="shared" si="3"/>
        <v>*Lunch</v>
      </c>
      <c r="I20" s="21" t="str">
        <f t="shared" si="3"/>
        <v>Lunch/Recess Duty</v>
      </c>
      <c r="J20" s="19" t="s">
        <v>55</v>
      </c>
      <c r="K20" s="19" t="s">
        <v>17</v>
      </c>
      <c r="L20" s="19" t="str">
        <f t="shared" ref="L20:O20" si="4">L10</f>
        <v>Inservice</v>
      </c>
      <c r="M20" s="19" t="str">
        <f t="shared" si="4"/>
        <v>Sick/Med</v>
      </c>
      <c r="N20" s="19" t="str">
        <f t="shared" si="4"/>
        <v>Pers</v>
      </c>
      <c r="O20" s="22" t="str">
        <f t="shared" si="4"/>
        <v>TOTAL</v>
      </c>
      <c r="R20" s="16"/>
      <c r="S20" s="23"/>
      <c r="T20" s="23"/>
      <c r="U20" s="16"/>
      <c r="V20" s="16"/>
    </row>
    <row r="21" spans="1:22" ht="12.75" customHeight="1">
      <c r="A21" s="25" t="s">
        <v>23</v>
      </c>
      <c r="B21" s="94">
        <f t="shared" ref="B21:B27" si="5">B11+7</f>
        <v>45684</v>
      </c>
      <c r="C21" s="27"/>
      <c r="D21" s="27"/>
      <c r="E21" s="28"/>
      <c r="F21" s="29"/>
      <c r="G21" s="29"/>
      <c r="H21" s="29"/>
      <c r="I21" s="29"/>
      <c r="J21" s="30"/>
      <c r="K21" s="30"/>
      <c r="L21" s="30"/>
      <c r="M21" s="30"/>
      <c r="N21" s="30"/>
      <c r="O21" s="34">
        <f t="shared" ref="O21:O27" si="6">SUM(F21:N21)</f>
        <v>0</v>
      </c>
      <c r="P21" s="108"/>
      <c r="R21" s="16"/>
      <c r="S21" s="23"/>
      <c r="T21" s="23"/>
      <c r="U21" s="16"/>
      <c r="V21" s="16"/>
    </row>
    <row r="22" spans="1:22" ht="12.75" customHeight="1">
      <c r="A22" s="32" t="s">
        <v>24</v>
      </c>
      <c r="B22" s="94">
        <f t="shared" si="5"/>
        <v>45685</v>
      </c>
      <c r="C22" s="27"/>
      <c r="D22" s="27"/>
      <c r="E22" s="28"/>
      <c r="F22" s="29"/>
      <c r="G22" s="29"/>
      <c r="H22" s="29"/>
      <c r="I22" s="29"/>
      <c r="J22" s="33"/>
      <c r="K22" s="33"/>
      <c r="L22" s="33"/>
      <c r="M22" s="33"/>
      <c r="N22" s="33"/>
      <c r="O22" s="34">
        <f t="shared" si="6"/>
        <v>0</v>
      </c>
      <c r="P22" s="108"/>
      <c r="R22" s="125" t="s">
        <v>33</v>
      </c>
      <c r="S22" s="117"/>
      <c r="T22" s="117"/>
      <c r="U22" s="24" t="e">
        <f>'11'!T22 + P29</f>
        <v>#REF!</v>
      </c>
      <c r="V22" s="16"/>
    </row>
    <row r="23" spans="1:22" ht="12.75" customHeight="1">
      <c r="A23" s="32" t="s">
        <v>25</v>
      </c>
      <c r="B23" s="94">
        <f t="shared" si="5"/>
        <v>45686</v>
      </c>
      <c r="C23" s="27"/>
      <c r="D23" s="27"/>
      <c r="E23" s="28"/>
      <c r="F23" s="29"/>
      <c r="G23" s="29"/>
      <c r="H23" s="29"/>
      <c r="I23" s="29"/>
      <c r="J23" s="33"/>
      <c r="K23" s="33"/>
      <c r="L23" s="33"/>
      <c r="M23" s="33"/>
      <c r="N23" s="33"/>
      <c r="O23" s="34">
        <f t="shared" si="6"/>
        <v>0</v>
      </c>
      <c r="P23" s="108"/>
      <c r="R23" s="16"/>
      <c r="S23" s="16"/>
      <c r="T23" s="16"/>
      <c r="U23" s="16"/>
      <c r="V23" s="16"/>
    </row>
    <row r="24" spans="1:22" ht="12.75" customHeight="1">
      <c r="A24" s="32" t="s">
        <v>58</v>
      </c>
      <c r="B24" s="94">
        <f t="shared" si="5"/>
        <v>45687</v>
      </c>
      <c r="C24" s="27"/>
      <c r="D24" s="27"/>
      <c r="E24" s="28"/>
      <c r="F24" s="29"/>
      <c r="G24" s="29"/>
      <c r="H24" s="29"/>
      <c r="I24" s="29"/>
      <c r="J24" s="33"/>
      <c r="K24" s="30"/>
      <c r="L24" s="30"/>
      <c r="M24" s="30"/>
      <c r="N24" s="30"/>
      <c r="O24" s="34">
        <f t="shared" si="6"/>
        <v>0</v>
      </c>
      <c r="P24" s="108"/>
      <c r="R24" s="16"/>
      <c r="S24" s="16"/>
      <c r="T24" s="16"/>
      <c r="U24" s="16"/>
      <c r="V24" s="16"/>
    </row>
    <row r="25" spans="1:22" ht="12.75" customHeight="1">
      <c r="A25" s="32" t="s">
        <v>28</v>
      </c>
      <c r="B25" s="94">
        <f t="shared" si="5"/>
        <v>45688</v>
      </c>
      <c r="C25" s="27"/>
      <c r="D25" s="27"/>
      <c r="E25" s="28"/>
      <c r="F25" s="29"/>
      <c r="G25" s="29"/>
      <c r="H25" s="29"/>
      <c r="I25" s="29"/>
      <c r="J25" s="33"/>
      <c r="K25" s="30"/>
      <c r="L25" s="29"/>
      <c r="M25" s="33"/>
      <c r="N25" s="33"/>
      <c r="O25" s="34">
        <f t="shared" si="6"/>
        <v>0</v>
      </c>
      <c r="P25" s="108"/>
      <c r="R25" s="16"/>
      <c r="S25" s="16"/>
      <c r="T25" s="16"/>
      <c r="U25" s="16"/>
      <c r="V25" s="16"/>
    </row>
    <row r="26" spans="1:22" ht="12.75" customHeight="1">
      <c r="A26" s="32" t="s">
        <v>29</v>
      </c>
      <c r="B26" s="94">
        <f t="shared" si="5"/>
        <v>45689</v>
      </c>
      <c r="C26" s="35"/>
      <c r="D26" s="35"/>
      <c r="E26" s="28"/>
      <c r="F26" s="36"/>
      <c r="G26" s="36"/>
      <c r="H26" s="36"/>
      <c r="I26" s="36"/>
      <c r="J26" s="37"/>
      <c r="K26" s="37"/>
      <c r="L26" s="37"/>
      <c r="M26" s="36"/>
      <c r="N26" s="37"/>
      <c r="O26" s="34">
        <f t="shared" si="6"/>
        <v>0</v>
      </c>
      <c r="P26" s="108"/>
      <c r="R26" s="16"/>
      <c r="S26" s="125" t="s">
        <v>34</v>
      </c>
      <c r="T26" s="117"/>
      <c r="U26" s="117"/>
      <c r="V26" s="24">
        <f>'11'!U26 + R29</f>
        <v>0</v>
      </c>
    </row>
    <row r="27" spans="1:22" ht="12.75" customHeight="1">
      <c r="A27" s="32" t="s">
        <v>30</v>
      </c>
      <c r="B27" s="94">
        <f t="shared" si="5"/>
        <v>45690</v>
      </c>
      <c r="C27" s="35"/>
      <c r="D27" s="35"/>
      <c r="E27" s="28"/>
      <c r="F27" s="38"/>
      <c r="G27" s="38"/>
      <c r="H27" s="38"/>
      <c r="I27" s="38"/>
      <c r="J27" s="39"/>
      <c r="K27" s="39"/>
      <c r="L27" s="39"/>
      <c r="M27" s="39"/>
      <c r="N27" s="39"/>
      <c r="O27" s="40">
        <f t="shared" si="6"/>
        <v>0</v>
      </c>
      <c r="P27" s="108"/>
      <c r="R27" s="16"/>
      <c r="S27" s="16"/>
      <c r="T27" s="16"/>
      <c r="U27" s="16"/>
      <c r="V27" s="16"/>
    </row>
    <row r="28" spans="1:22" ht="15" customHeight="1">
      <c r="A28" s="16"/>
      <c r="B28" s="16"/>
      <c r="C28" s="133" t="s">
        <v>35</v>
      </c>
      <c r="D28" s="134"/>
      <c r="E28" s="42"/>
      <c r="F28" s="46">
        <f t="shared" ref="F28:O28" si="7">SUM(F21:F27)</f>
        <v>0</v>
      </c>
      <c r="G28" s="46">
        <f t="shared" si="7"/>
        <v>0</v>
      </c>
      <c r="H28" s="46">
        <f t="shared" si="7"/>
        <v>0</v>
      </c>
      <c r="I28" s="46">
        <f t="shared" si="7"/>
        <v>0</v>
      </c>
      <c r="J28" s="46">
        <f t="shared" si="7"/>
        <v>0</v>
      </c>
      <c r="K28" s="46">
        <f t="shared" si="7"/>
        <v>0</v>
      </c>
      <c r="L28" s="46">
        <f t="shared" si="7"/>
        <v>0</v>
      </c>
      <c r="M28" s="46">
        <f t="shared" si="7"/>
        <v>0</v>
      </c>
      <c r="N28" s="46">
        <f t="shared" si="7"/>
        <v>0</v>
      </c>
      <c r="O28" s="43">
        <f t="shared" si="7"/>
        <v>0</v>
      </c>
      <c r="R28" s="44" t="s">
        <v>36</v>
      </c>
      <c r="S28" s="16"/>
      <c r="T28" s="47"/>
      <c r="U28" s="48"/>
      <c r="V28" s="16"/>
    </row>
    <row r="29" spans="1:22" ht="15.75" customHeight="1">
      <c r="A29" s="16"/>
      <c r="B29" s="16"/>
      <c r="C29" s="135" t="s">
        <v>37</v>
      </c>
      <c r="D29" s="136"/>
      <c r="E29" s="49"/>
      <c r="F29" s="50">
        <f t="shared" ref="F29:O29" si="8">F18+F28</f>
        <v>0</v>
      </c>
      <c r="G29" s="50">
        <f t="shared" si="8"/>
        <v>0</v>
      </c>
      <c r="H29" s="50">
        <f t="shared" si="8"/>
        <v>0</v>
      </c>
      <c r="I29" s="50">
        <f t="shared" si="8"/>
        <v>0</v>
      </c>
      <c r="J29" s="50">
        <f t="shared" si="8"/>
        <v>0</v>
      </c>
      <c r="K29" s="50">
        <f t="shared" si="8"/>
        <v>0</v>
      </c>
      <c r="L29" s="50">
        <f t="shared" si="8"/>
        <v>0</v>
      </c>
      <c r="M29" s="50">
        <f t="shared" si="8"/>
        <v>0</v>
      </c>
      <c r="N29" s="50">
        <f t="shared" si="8"/>
        <v>0</v>
      </c>
      <c r="O29" s="51">
        <f t="shared" si="8"/>
        <v>0</v>
      </c>
      <c r="R29" s="24">
        <f>O29-L7</f>
        <v>0</v>
      </c>
      <c r="S29" s="16"/>
      <c r="T29" s="47"/>
      <c r="U29" s="48"/>
      <c r="V29" s="16"/>
    </row>
    <row r="30" spans="1:22" ht="11.25" customHeight="1">
      <c r="A30" s="16"/>
      <c r="B30" s="16"/>
      <c r="C30" s="52"/>
      <c r="D30" s="52"/>
      <c r="E30" s="52"/>
      <c r="F30" s="52"/>
      <c r="G30" s="52"/>
      <c r="H30" s="52"/>
      <c r="I30" s="52"/>
      <c r="J30" s="16"/>
      <c r="K30" s="16"/>
      <c r="L30" s="16"/>
      <c r="M30" s="16"/>
      <c r="N30" s="16"/>
      <c r="O30" s="16"/>
    </row>
    <row r="31" spans="1:22" ht="21.75" customHeight="1">
      <c r="A31" s="137"/>
      <c r="B31" s="129"/>
      <c r="C31" s="129"/>
      <c r="D31" s="129"/>
      <c r="E31" s="48"/>
      <c r="F31" s="138"/>
      <c r="G31" s="129"/>
      <c r="H31" s="48"/>
      <c r="I31" s="16"/>
      <c r="J31" s="16"/>
      <c r="K31" s="16"/>
      <c r="L31" s="16"/>
      <c r="M31" s="16"/>
      <c r="N31" s="53" t="s">
        <v>38</v>
      </c>
      <c r="O31" s="54">
        <f>R29</f>
        <v>0</v>
      </c>
    </row>
    <row r="32" spans="1:22" ht="12.75" customHeight="1">
      <c r="A32" s="160" t="s">
        <v>39</v>
      </c>
      <c r="B32" s="117"/>
      <c r="C32" s="117"/>
      <c r="D32" s="117"/>
      <c r="E32" s="55"/>
      <c r="F32" s="160" t="s">
        <v>40</v>
      </c>
      <c r="G32" s="117"/>
      <c r="H32" s="55"/>
      <c r="I32" s="128" t="s">
        <v>41</v>
      </c>
      <c r="J32" s="129"/>
      <c r="K32" s="129"/>
      <c r="L32" s="129"/>
      <c r="M32" s="129"/>
      <c r="N32" s="129"/>
      <c r="O32" s="129"/>
    </row>
    <row r="33" spans="1:15" ht="18.75" customHeight="1">
      <c r="A33" s="55"/>
      <c r="B33" s="55"/>
      <c r="C33" s="55"/>
      <c r="D33" s="55"/>
      <c r="E33" s="55"/>
      <c r="F33" s="55"/>
      <c r="G33" s="55"/>
      <c r="H33" s="55"/>
      <c r="I33" s="130"/>
      <c r="J33" s="119"/>
      <c r="K33" s="119"/>
      <c r="L33" s="119"/>
      <c r="M33" s="119"/>
      <c r="N33" s="119"/>
      <c r="O33" s="120"/>
    </row>
    <row r="34" spans="1:15" ht="14.25" customHeight="1">
      <c r="A34" s="55"/>
      <c r="B34" s="56"/>
      <c r="C34" s="139" t="s">
        <v>42</v>
      </c>
      <c r="D34" s="140"/>
      <c r="E34" s="57"/>
      <c r="F34" s="58"/>
      <c r="G34" s="55"/>
      <c r="H34" s="55"/>
      <c r="I34" s="16"/>
      <c r="J34" s="161"/>
      <c r="K34" s="117"/>
      <c r="L34" s="117"/>
      <c r="M34" s="117"/>
      <c r="N34" s="117"/>
      <c r="O34" s="59"/>
    </row>
    <row r="35" spans="1:15" ht="5.25" customHeight="1">
      <c r="A35" s="55"/>
      <c r="B35" s="60"/>
      <c r="C35" s="61"/>
      <c r="D35" s="61"/>
      <c r="E35" s="62"/>
      <c r="F35" s="63"/>
      <c r="G35" s="55"/>
      <c r="H35" s="55"/>
      <c r="I35" s="64"/>
      <c r="J35" s="65"/>
      <c r="K35" s="65"/>
      <c r="L35" s="65"/>
      <c r="M35" s="65"/>
      <c r="N35" s="65"/>
      <c r="O35" s="66"/>
    </row>
    <row r="36" spans="1:15" ht="12" customHeight="1">
      <c r="A36" s="67"/>
      <c r="B36" s="68"/>
      <c r="C36" s="141" t="str">
        <f>'1'!C36:D36</f>
        <v>Administrator</v>
      </c>
      <c r="D36" s="159"/>
      <c r="E36" s="104">
        <f>'1'!E53</f>
        <v>0</v>
      </c>
      <c r="F36" s="70"/>
      <c r="G36" s="16"/>
      <c r="H36" s="16"/>
      <c r="I36" s="71" t="s">
        <v>44</v>
      </c>
      <c r="J36" s="72"/>
      <c r="K36" s="72"/>
      <c r="L36" s="72"/>
      <c r="M36" s="72"/>
      <c r="N36" s="72"/>
      <c r="O36" s="73"/>
    </row>
    <row r="37" spans="1:15" ht="3.75" customHeight="1">
      <c r="A37" s="67"/>
      <c r="B37" s="68"/>
      <c r="C37" s="74"/>
      <c r="D37" s="74"/>
      <c r="E37" s="75"/>
      <c r="F37" s="70"/>
      <c r="G37" s="16"/>
      <c r="H37" s="16"/>
      <c r="I37" s="76"/>
      <c r="J37" s="72"/>
      <c r="K37" s="72"/>
      <c r="L37" s="72"/>
      <c r="M37" s="72"/>
      <c r="N37" s="72"/>
      <c r="O37" s="73"/>
    </row>
    <row r="38" spans="1:15" ht="12" customHeight="1">
      <c r="A38" s="77"/>
      <c r="B38" s="68"/>
      <c r="C38" s="141" t="str">
        <f>'1'!C38:D38</f>
        <v>Paraeducator</v>
      </c>
      <c r="D38" s="159"/>
      <c r="E38" s="104">
        <f>'1'!E54</f>
        <v>0</v>
      </c>
      <c r="F38" s="70"/>
      <c r="G38" s="16"/>
      <c r="H38" s="16"/>
      <c r="I38" s="145" t="s">
        <v>46</v>
      </c>
      <c r="J38" s="117"/>
      <c r="K38" s="117"/>
      <c r="L38" s="117"/>
      <c r="M38" s="117"/>
      <c r="N38" s="117"/>
      <c r="O38" s="146"/>
    </row>
    <row r="39" spans="1:15" ht="3.75" customHeight="1">
      <c r="A39" s="77"/>
      <c r="B39" s="68"/>
      <c r="C39" s="74"/>
      <c r="D39" s="74"/>
      <c r="E39" s="75"/>
      <c r="F39" s="70"/>
      <c r="G39" s="16"/>
      <c r="H39" s="16"/>
      <c r="I39" s="78"/>
      <c r="J39" s="79"/>
      <c r="K39" s="79"/>
      <c r="L39" s="79"/>
      <c r="M39" s="79"/>
      <c r="N39" s="79"/>
      <c r="O39" s="80"/>
    </row>
    <row r="40" spans="1:15" ht="11.25" customHeight="1">
      <c r="A40" s="77"/>
      <c r="B40" s="68"/>
      <c r="C40" s="141" t="str">
        <f>'1'!C40:D40</f>
        <v>Clerical</v>
      </c>
      <c r="D40" s="159"/>
      <c r="E40" s="104">
        <f>'1'!E55</f>
        <v>0</v>
      </c>
      <c r="F40" s="70"/>
      <c r="G40" s="16"/>
      <c r="H40" s="16"/>
      <c r="I40" s="147" t="s">
        <v>48</v>
      </c>
      <c r="J40" s="117"/>
      <c r="K40" s="117"/>
      <c r="L40" s="117"/>
      <c r="M40" s="117"/>
      <c r="N40" s="117"/>
      <c r="O40" s="146"/>
    </row>
    <row r="41" spans="1:15" ht="3.75" customHeight="1">
      <c r="A41" s="77"/>
      <c r="B41" s="68"/>
      <c r="C41" s="74"/>
      <c r="D41" s="74"/>
      <c r="E41" s="75"/>
      <c r="F41" s="70"/>
      <c r="G41" s="16"/>
      <c r="H41" s="16"/>
      <c r="I41" s="81"/>
      <c r="J41" s="82"/>
      <c r="K41" s="82"/>
      <c r="L41" s="82"/>
      <c r="M41" s="82"/>
      <c r="N41" s="82"/>
      <c r="O41" s="83"/>
    </row>
    <row r="42" spans="1:15" ht="12" customHeight="1">
      <c r="A42" s="77"/>
      <c r="B42" s="68"/>
      <c r="C42" s="141" t="str">
        <f>'1'!C42:D42</f>
        <v>Behavior Int.</v>
      </c>
      <c r="D42" s="159"/>
      <c r="E42" s="104">
        <f>'1'!E56</f>
        <v>0</v>
      </c>
      <c r="F42" s="70"/>
      <c r="G42" s="16"/>
      <c r="H42" s="16"/>
      <c r="I42" s="145" t="s">
        <v>46</v>
      </c>
      <c r="J42" s="117"/>
      <c r="K42" s="117"/>
      <c r="L42" s="117"/>
      <c r="M42" s="117"/>
      <c r="N42" s="117"/>
      <c r="O42" s="146"/>
    </row>
    <row r="43" spans="1:15" ht="3.75" customHeight="1">
      <c r="A43" s="77"/>
      <c r="B43" s="68"/>
      <c r="C43" s="74"/>
      <c r="D43" s="74"/>
      <c r="E43" s="75"/>
      <c r="F43" s="70"/>
      <c r="G43" s="16"/>
      <c r="H43" s="16"/>
      <c r="I43" s="78"/>
      <c r="J43" s="79"/>
      <c r="K43" s="79"/>
      <c r="L43" s="79"/>
      <c r="M43" s="79"/>
      <c r="N43" s="79"/>
      <c r="O43" s="80"/>
    </row>
    <row r="44" spans="1:15" ht="12" customHeight="1">
      <c r="A44" s="77"/>
      <c r="B44" s="84" t="s">
        <v>56</v>
      </c>
      <c r="C44" s="149" t="str">
        <f>'1'!D57</f>
        <v xml:space="preserve">Other Non-Contracted </v>
      </c>
      <c r="D44" s="150"/>
      <c r="E44" s="104">
        <f>'1'!E44</f>
        <v>0</v>
      </c>
      <c r="F44" s="70"/>
      <c r="G44" s="16"/>
      <c r="H44" s="16"/>
      <c r="I44" s="152" t="s">
        <v>51</v>
      </c>
      <c r="J44" s="117"/>
      <c r="K44" s="117"/>
      <c r="L44" s="117"/>
      <c r="M44" s="117"/>
      <c r="N44" s="117"/>
      <c r="O44" s="146"/>
    </row>
    <row r="45" spans="1:15" ht="16.5" customHeight="1">
      <c r="A45" s="77"/>
      <c r="B45" s="85"/>
      <c r="C45" s="86"/>
      <c r="D45" s="87"/>
      <c r="E45" s="87"/>
      <c r="F45" s="88"/>
      <c r="G45" s="16"/>
      <c r="H45" s="16"/>
      <c r="I45" s="145" t="s">
        <v>52</v>
      </c>
      <c r="J45" s="117"/>
      <c r="K45" s="117"/>
      <c r="L45" s="117"/>
      <c r="M45" s="117"/>
      <c r="N45" s="117"/>
      <c r="O45" s="146"/>
    </row>
    <row r="46" spans="1:15" ht="15.75" customHeight="1">
      <c r="A46" s="77"/>
      <c r="B46" s="72"/>
      <c r="C46" s="16"/>
      <c r="D46" s="16"/>
      <c r="E46" s="16"/>
      <c r="F46" s="16"/>
      <c r="G46" s="16"/>
      <c r="H46" s="16"/>
      <c r="I46" s="153" t="s">
        <v>53</v>
      </c>
      <c r="J46" s="154"/>
      <c r="K46" s="154"/>
      <c r="L46" s="154"/>
      <c r="M46" s="154"/>
      <c r="N46" s="154"/>
      <c r="O46" s="155"/>
    </row>
    <row r="47" spans="1:15" ht="11.25" customHeight="1"/>
    <row r="48" spans="1:15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5">
    <mergeCell ref="I46:O46"/>
    <mergeCell ref="C28:D28"/>
    <mergeCell ref="C29:D29"/>
    <mergeCell ref="A31:D31"/>
    <mergeCell ref="F31:G31"/>
    <mergeCell ref="F32:G32"/>
    <mergeCell ref="I32:O32"/>
    <mergeCell ref="I33:O33"/>
    <mergeCell ref="I38:O38"/>
    <mergeCell ref="I40:O40"/>
    <mergeCell ref="I42:O42"/>
    <mergeCell ref="I44:O44"/>
    <mergeCell ref="I45:O45"/>
    <mergeCell ref="C36:D36"/>
    <mergeCell ref="C38:D38"/>
    <mergeCell ref="C40:D40"/>
    <mergeCell ref="C42:D42"/>
    <mergeCell ref="C44:D44"/>
    <mergeCell ref="C18:D18"/>
    <mergeCell ref="R22:T22"/>
    <mergeCell ref="S26:U26"/>
    <mergeCell ref="A32:D32"/>
    <mergeCell ref="C34:D34"/>
    <mergeCell ref="J34:N34"/>
    <mergeCell ref="A7:C7"/>
    <mergeCell ref="D7:F7"/>
    <mergeCell ref="H7:I7"/>
    <mergeCell ref="S10:T10"/>
    <mergeCell ref="R14:T14"/>
    <mergeCell ref="A1:O1"/>
    <mergeCell ref="D3:H3"/>
    <mergeCell ref="J3:N3"/>
    <mergeCell ref="B5:D5"/>
    <mergeCell ref="G5:H5"/>
    <mergeCell ref="L5:M5"/>
  </mergeCells>
  <conditionalFormatting sqref="E36 E38 E40 E42 E44">
    <cfRule type="cellIs" dxfId="186" priority="1" stopIfTrue="1" operator="notEqual">
      <formula>"X"</formula>
    </cfRule>
  </conditionalFormatting>
  <conditionalFormatting sqref="C44:D44">
    <cfRule type="cellIs" dxfId="185" priority="2" stopIfTrue="1" operator="equal">
      <formula>0</formula>
    </cfRule>
  </conditionalFormatting>
  <conditionalFormatting sqref="O31">
    <cfRule type="cellIs" dxfId="184" priority="3" stopIfTrue="1" operator="lessThanOrEqual">
      <formula>0</formula>
    </cfRule>
  </conditionalFormatting>
  <conditionalFormatting sqref="O31">
    <cfRule type="cellIs" dxfId="183" priority="4" stopIfTrue="1" operator="greaterThan">
      <formula>0</formula>
    </cfRule>
  </conditionalFormatting>
  <conditionalFormatting sqref="H11:H17 H21:H27">
    <cfRule type="cellIs" dxfId="182" priority="5" stopIfTrue="1" operator="lessThanOrEqual">
      <formula>0</formula>
    </cfRule>
  </conditionalFormatting>
  <conditionalFormatting sqref="H11:H17 H21:H27">
    <cfRule type="cellIs" dxfId="181" priority="6" stopIfTrue="1" operator="greaterThan">
      <formula>0</formula>
    </cfRule>
  </conditionalFormatting>
  <conditionalFormatting sqref="D3:H3">
    <cfRule type="cellIs" dxfId="180" priority="7" stopIfTrue="1" operator="lessThanOrEqual">
      <formula>0</formula>
    </cfRule>
  </conditionalFormatting>
  <conditionalFormatting sqref="D3:H3">
    <cfRule type="cellIs" dxfId="179" priority="8" stopIfTrue="1" operator="greaterThan">
      <formula>0</formula>
    </cfRule>
  </conditionalFormatting>
  <conditionalFormatting sqref="I3">
    <cfRule type="cellIs" dxfId="178" priority="9" stopIfTrue="1" operator="greaterThan">
      <formula>0</formula>
    </cfRule>
  </conditionalFormatting>
  <conditionalFormatting sqref="J3:N3">
    <cfRule type="cellIs" dxfId="177" priority="10" stopIfTrue="1" operator="lessThanOrEqual">
      <formula>0</formula>
    </cfRule>
  </conditionalFormatting>
  <conditionalFormatting sqref="J3:N3">
    <cfRule type="cellIs" dxfId="176" priority="11" stopIfTrue="1" operator="greaterThan">
      <formula>0</formula>
    </cfRule>
  </conditionalFormatting>
  <conditionalFormatting sqref="O11:O18 O21:O29">
    <cfRule type="cellIs" dxfId="175" priority="12" stopIfTrue="1" operator="lessThanOrEqual">
      <formula>0</formula>
    </cfRule>
  </conditionalFormatting>
  <conditionalFormatting sqref="F18:N18 F28:N29">
    <cfRule type="cellIs" dxfId="174" priority="13" stopIfTrue="1" operator="equal">
      <formula>0</formula>
    </cfRule>
  </conditionalFormatting>
  <conditionalFormatting sqref="G7 L7">
    <cfRule type="cellIs" dxfId="173" priority="14" stopIfTrue="1" operator="lessThanOrEqual">
      <formula>0</formula>
    </cfRule>
  </conditionalFormatting>
  <conditionalFormatting sqref="G7 L7">
    <cfRule type="cellIs" dxfId="172" priority="15" stopIfTrue="1" operator="greaterThan">
      <formula>0</formula>
    </cfRule>
  </conditionalFormatting>
  <conditionalFormatting sqref="O7">
    <cfRule type="cellIs" dxfId="171" priority="16" stopIfTrue="1" operator="lessThanOrEqual">
      <formula>0</formula>
    </cfRule>
  </conditionalFormatting>
  <conditionalFormatting sqref="O7">
    <cfRule type="cellIs" dxfId="170" priority="17" stopIfTrue="1" operator="greaterThan">
      <formula>0</formula>
    </cfRule>
  </conditionalFormatting>
  <dataValidations count="6">
    <dataValidation type="date" allowBlank="1" showInputMessage="1" prompt="Insert Date - For example: 4/3/05 or 4/3/2005 or  May 4, 2005" sqref="G6:I6" xr:uid="{00000000-0002-0000-0B00-000000000000}">
      <formula1>39629</formula1>
      <formula2>40008</formula2>
    </dataValidation>
    <dataValidation type="decimal" allowBlank="1" showInputMessage="1" prompt="ATTENTION! - Use this column ONLY for the time you WORKED during lunch..._x000a_" sqref="H11:H17 H21:H27" xr:uid="{00000000-0002-0000-0B00-000001000000}">
      <formula1>0.01</formula1>
      <formula2>24</formula2>
    </dataValidation>
    <dataValidation type="custom" allowBlank="1" showInputMessage="1" prompt="Please remember to insert am or pm  (AM/PM) as required.  For example, 8:00 am not 8 or 3:30 PM not 3:30." sqref="E11:E15 E21:E25" xr:uid="{00000000-0002-0000-0B00-000002000000}">
      <formula1>AND(GTE(E11,MIN((0),(0.999988425925926))),LTE(E11,MAX((0),(0.999988425925926))))</formula1>
    </dataValidation>
    <dataValidation type="date" allowBlank="1" showInputMessage="1" prompt="Insert Date - For example: 4/3/05 or 4/3/2005 or  May 4, 2005" sqref="G5" xr:uid="{00000000-0002-0000-0B00-000003000000}">
      <formula1>41080</formula1>
      <formula2>41469</formula2>
    </dataValidation>
    <dataValidation type="custom" allowBlank="1" showInputMessage="1" prompt="Incorrect Time Format - Remember to input time as hours and minutes with am or pm included: 8:15 am or 3:20 pm._x000a__x000a_Click on &quot;no&quot; or &quot;cancel&quot; to correct..." sqref="E16:E17 E26:E27" xr:uid="{00000000-0002-0000-0B00-000004000000}">
      <formula1>AND(GTE(E16,MIN((0),(0.999988425925926))),LTE(E16,MAX((0),(0.999988425925926))))</formula1>
    </dataValidation>
    <dataValidation type="decimal" allowBlank="1" showInputMessage="1" prompt="Please Note: - Minutes should be shown as decimals  (eg. 20 minutes = .33)" sqref="F11:G17 I11:N17 P11:P17 F21:G27 I21:N27 P21:P27" xr:uid="{00000000-0002-0000-0B00-000005000000}">
      <formula1>0.01</formula1>
      <formula2>24</formula2>
    </dataValidation>
  </dataValidations>
  <printOptions horizontalCentered="1" verticalCentered="1"/>
  <pageMargins left="0.25" right="0.25" top="0.25" bottom="0.2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1000"/>
  <sheetViews>
    <sheetView workbookViewId="0">
      <selection sqref="A1:O1"/>
    </sheetView>
  </sheetViews>
  <sheetFormatPr defaultColWidth="12.5703125" defaultRowHeight="15" customHeight="1"/>
  <cols>
    <col min="1" max="1" width="8.5703125" customWidth="1"/>
    <col min="2" max="4" width="10.7109375" customWidth="1"/>
    <col min="5" max="5" width="2.140625" customWidth="1"/>
    <col min="6" max="7" width="10.7109375" customWidth="1"/>
    <col min="8" max="8" width="9" customWidth="1"/>
    <col min="9" max="9" width="13.42578125" customWidth="1"/>
    <col min="10" max="10" width="10.7109375" hidden="1" customWidth="1"/>
    <col min="11" max="13" width="10.7109375" customWidth="1"/>
    <col min="14" max="14" width="6.7109375" customWidth="1"/>
    <col min="15" max="15" width="9.5703125" customWidth="1"/>
    <col min="16" max="16" width="7.7109375" customWidth="1"/>
    <col min="17" max="17" width="10.7109375" customWidth="1"/>
    <col min="18" max="18" width="9.28515625" customWidth="1"/>
    <col min="19" max="19" width="6.28515625" customWidth="1"/>
    <col min="20" max="26" width="8.5703125" customWidth="1"/>
  </cols>
  <sheetData>
    <row r="1" spans="1:22" ht="29.25" customHeight="1">
      <c r="A1" s="116" t="str">
        <f>'1'!A1:N1</f>
        <v>BUUSD TIME SHEET 2024 - 2025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1:22" ht="3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2" ht="17.25" customHeight="1">
      <c r="A3" s="2"/>
      <c r="B3" s="1"/>
      <c r="C3" s="2" t="s">
        <v>0</v>
      </c>
      <c r="D3" s="118">
        <f>'1'!D3:H3</f>
        <v>0</v>
      </c>
      <c r="E3" s="119"/>
      <c r="F3" s="119"/>
      <c r="G3" s="119"/>
      <c r="H3" s="120"/>
      <c r="I3" s="3" t="s">
        <v>1</v>
      </c>
      <c r="J3" s="121">
        <f>'1'!J3:M3</f>
        <v>0</v>
      </c>
      <c r="K3" s="117"/>
      <c r="L3" s="117"/>
      <c r="M3" s="117"/>
      <c r="N3" s="117"/>
      <c r="O3" s="1"/>
    </row>
    <row r="4" spans="1:22" ht="3.75" customHeight="1">
      <c r="A4" s="4"/>
      <c r="B4" s="4"/>
      <c r="C4" s="4"/>
      <c r="D4" s="4" t="s">
        <v>2</v>
      </c>
      <c r="E4" s="4"/>
      <c r="F4" s="4"/>
      <c r="G4" s="4"/>
      <c r="H4" s="4"/>
      <c r="I4" s="5"/>
      <c r="J4" s="5"/>
      <c r="K4" s="5"/>
      <c r="L4" s="5"/>
      <c r="M4" s="5"/>
      <c r="N4" s="5"/>
      <c r="O4" s="5"/>
    </row>
    <row r="5" spans="1:22" ht="16.5" customHeight="1">
      <c r="A5" s="4"/>
      <c r="B5" s="122" t="s">
        <v>3</v>
      </c>
      <c r="C5" s="117"/>
      <c r="D5" s="117"/>
      <c r="E5" s="4"/>
      <c r="F5" s="6" t="s">
        <v>4</v>
      </c>
      <c r="G5" s="123">
        <f>'12'!G5:H5+14</f>
        <v>45691</v>
      </c>
      <c r="H5" s="120"/>
      <c r="I5" s="6" t="s">
        <v>57</v>
      </c>
      <c r="J5" s="7"/>
      <c r="K5" s="7"/>
      <c r="L5" s="123">
        <f>G5+13</f>
        <v>45704</v>
      </c>
      <c r="M5" s="120"/>
      <c r="N5" s="7"/>
      <c r="O5" s="5"/>
    </row>
    <row r="6" spans="1:22" ht="6" customHeight="1">
      <c r="A6" s="4"/>
      <c r="B6" s="4"/>
      <c r="C6" s="4"/>
      <c r="D6" s="4"/>
      <c r="E6" s="4"/>
      <c r="F6" s="6"/>
      <c r="G6" s="8"/>
      <c r="H6" s="8"/>
      <c r="I6" s="8"/>
      <c r="J6" s="8"/>
      <c r="K6" s="8"/>
      <c r="L6" s="8"/>
      <c r="M6" s="8"/>
      <c r="N6" s="8"/>
      <c r="O6" s="5"/>
    </row>
    <row r="7" spans="1:22" ht="16.5" customHeight="1">
      <c r="A7" s="157"/>
      <c r="B7" s="117"/>
      <c r="C7" s="117"/>
      <c r="D7" s="158" t="s">
        <v>5</v>
      </c>
      <c r="E7" s="117"/>
      <c r="F7" s="117"/>
      <c r="G7" s="11">
        <f>'1'!G7</f>
        <v>0</v>
      </c>
      <c r="H7" s="124" t="s">
        <v>6</v>
      </c>
      <c r="I7" s="117"/>
      <c r="J7" s="12"/>
      <c r="K7" s="12"/>
      <c r="L7" s="13">
        <f>'1'!K7</f>
        <v>0</v>
      </c>
      <c r="M7" s="12"/>
      <c r="N7" s="12" t="s">
        <v>54</v>
      </c>
      <c r="O7" s="13">
        <f>'1'!N7</f>
        <v>0</v>
      </c>
    </row>
    <row r="8" spans="1:22" ht="13.5" customHeight="1">
      <c r="A8" s="15" t="s">
        <v>8</v>
      </c>
      <c r="B8" s="15"/>
      <c r="C8" s="15"/>
      <c r="D8" s="15"/>
      <c r="E8" s="15"/>
      <c r="F8" s="15"/>
      <c r="G8" s="15"/>
      <c r="H8" s="15"/>
      <c r="I8" s="15"/>
      <c r="J8" s="12"/>
      <c r="K8" s="12"/>
      <c r="L8" s="12"/>
      <c r="M8" s="12"/>
      <c r="N8" s="12"/>
      <c r="O8" s="12"/>
    </row>
    <row r="9" spans="1:22" ht="4.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R9" s="16"/>
      <c r="S9" s="16"/>
      <c r="T9" s="16"/>
      <c r="U9" s="16"/>
      <c r="V9" s="16"/>
    </row>
    <row r="10" spans="1:22" ht="12.75" customHeight="1">
      <c r="A10" s="17" t="s">
        <v>9</v>
      </c>
      <c r="B10" s="18" t="s">
        <v>10</v>
      </c>
      <c r="C10" s="19" t="s">
        <v>11</v>
      </c>
      <c r="D10" s="19" t="s">
        <v>12</v>
      </c>
      <c r="E10" s="20"/>
      <c r="F10" s="19" t="s">
        <v>13</v>
      </c>
      <c r="G10" s="19" t="s">
        <v>14</v>
      </c>
      <c r="H10" s="19" t="str">
        <f>'1'!H10</f>
        <v>*Lunch</v>
      </c>
      <c r="I10" s="21" t="str">
        <f>'1'!I10</f>
        <v>Lunch/Recess Duty</v>
      </c>
      <c r="J10" s="19" t="s">
        <v>55</v>
      </c>
      <c r="K10" s="19" t="s">
        <v>17</v>
      </c>
      <c r="L10" s="19" t="str">
        <f>'1'!K10</f>
        <v>Inservice</v>
      </c>
      <c r="M10" s="19" t="str">
        <f>'1'!L10</f>
        <v>Sick/Med</v>
      </c>
      <c r="N10" s="19" t="str">
        <f>'1'!M10</f>
        <v>Pers</v>
      </c>
      <c r="O10" s="22" t="s">
        <v>21</v>
      </c>
      <c r="R10" s="16"/>
      <c r="S10" s="125" t="s">
        <v>22</v>
      </c>
      <c r="T10" s="117"/>
      <c r="U10" s="24">
        <f>'12'!U10 + N29</f>
        <v>0</v>
      </c>
      <c r="V10" s="16"/>
    </row>
    <row r="11" spans="1:22" ht="12.75" customHeight="1">
      <c r="A11" s="25" t="s">
        <v>23</v>
      </c>
      <c r="B11" s="94">
        <f>'12'!B27+1</f>
        <v>45691</v>
      </c>
      <c r="C11" s="27"/>
      <c r="D11" s="27"/>
      <c r="E11" s="28"/>
      <c r="F11" s="29"/>
      <c r="G11" s="29"/>
      <c r="H11" s="29"/>
      <c r="I11" s="29"/>
      <c r="J11" s="30"/>
      <c r="K11" s="30"/>
      <c r="L11" s="30"/>
      <c r="M11" s="30"/>
      <c r="N11" s="30"/>
      <c r="O11" s="34">
        <f t="shared" ref="O11:O17" si="0">SUM(F11:N11)</f>
        <v>0</v>
      </c>
      <c r="P11" s="108"/>
      <c r="R11" s="16"/>
      <c r="S11" s="23"/>
      <c r="T11" s="23"/>
      <c r="U11" s="16"/>
      <c r="V11" s="16"/>
    </row>
    <row r="12" spans="1:22" ht="12.75" customHeight="1">
      <c r="A12" s="32" t="s">
        <v>24</v>
      </c>
      <c r="B12" s="94">
        <f t="shared" ref="B12:B17" si="1">B11+1</f>
        <v>45692</v>
      </c>
      <c r="C12" s="27"/>
      <c r="D12" s="27"/>
      <c r="E12" s="28"/>
      <c r="F12" s="29"/>
      <c r="G12" s="29"/>
      <c r="H12" s="29"/>
      <c r="I12" s="29"/>
      <c r="J12" s="33"/>
      <c r="K12" s="33"/>
      <c r="L12" s="33"/>
      <c r="M12" s="33"/>
      <c r="N12" s="33"/>
      <c r="O12" s="34">
        <f t="shared" si="0"/>
        <v>0</v>
      </c>
      <c r="P12" s="108"/>
      <c r="R12" s="16"/>
      <c r="S12" s="23"/>
      <c r="T12" s="23"/>
      <c r="U12" s="16"/>
      <c r="V12" s="16"/>
    </row>
    <row r="13" spans="1:22" ht="12.75" customHeight="1">
      <c r="A13" s="32" t="s">
        <v>25</v>
      </c>
      <c r="B13" s="94">
        <f t="shared" si="1"/>
        <v>45693</v>
      </c>
      <c r="C13" s="27"/>
      <c r="D13" s="27"/>
      <c r="E13" s="28"/>
      <c r="F13" s="29"/>
      <c r="G13" s="29"/>
      <c r="H13" s="29"/>
      <c r="I13" s="29"/>
      <c r="J13" s="33"/>
      <c r="K13" s="33"/>
      <c r="L13" s="33"/>
      <c r="M13" s="33"/>
      <c r="N13" s="33"/>
      <c r="O13" s="34">
        <f t="shared" si="0"/>
        <v>0</v>
      </c>
      <c r="P13" s="108"/>
      <c r="R13" s="16"/>
      <c r="S13" s="23"/>
      <c r="T13" s="23"/>
      <c r="U13" s="16"/>
      <c r="V13" s="16"/>
    </row>
    <row r="14" spans="1:22" ht="12.75" customHeight="1">
      <c r="A14" s="32" t="s">
        <v>58</v>
      </c>
      <c r="B14" s="94">
        <f t="shared" si="1"/>
        <v>45694</v>
      </c>
      <c r="C14" s="27"/>
      <c r="D14" s="27"/>
      <c r="E14" s="28"/>
      <c r="F14" s="29"/>
      <c r="G14" s="29"/>
      <c r="H14" s="29"/>
      <c r="I14" s="29"/>
      <c r="J14" s="33"/>
      <c r="K14" s="30"/>
      <c r="L14" s="30"/>
      <c r="M14" s="30"/>
      <c r="N14" s="30"/>
      <c r="O14" s="34">
        <f t="shared" si="0"/>
        <v>0</v>
      </c>
      <c r="P14" s="108"/>
      <c r="R14" s="125" t="s">
        <v>27</v>
      </c>
      <c r="S14" s="117"/>
      <c r="T14" s="117"/>
      <c r="U14" s="24">
        <f>'12'!U14 + O29</f>
        <v>0</v>
      </c>
      <c r="V14" s="16"/>
    </row>
    <row r="15" spans="1:22" ht="12.75" customHeight="1">
      <c r="A15" s="32" t="s">
        <v>28</v>
      </c>
      <c r="B15" s="94">
        <f t="shared" si="1"/>
        <v>45695</v>
      </c>
      <c r="C15" s="27"/>
      <c r="D15" s="27"/>
      <c r="E15" s="28"/>
      <c r="F15" s="29"/>
      <c r="G15" s="29"/>
      <c r="H15" s="29"/>
      <c r="I15" s="29"/>
      <c r="J15" s="33"/>
      <c r="K15" s="33"/>
      <c r="L15" s="33"/>
      <c r="M15" s="33"/>
      <c r="N15" s="33"/>
      <c r="O15" s="34">
        <f t="shared" si="0"/>
        <v>0</v>
      </c>
      <c r="P15" s="108"/>
      <c r="R15" s="16"/>
      <c r="S15" s="23"/>
      <c r="T15" s="23"/>
      <c r="U15" s="16"/>
      <c r="V15" s="16"/>
    </row>
    <row r="16" spans="1:22" ht="12.75" customHeight="1">
      <c r="A16" s="32" t="s">
        <v>29</v>
      </c>
      <c r="B16" s="94">
        <f t="shared" si="1"/>
        <v>45696</v>
      </c>
      <c r="C16" s="35"/>
      <c r="D16" s="35"/>
      <c r="E16" s="28"/>
      <c r="F16" s="36"/>
      <c r="G16" s="36"/>
      <c r="H16" s="36"/>
      <c r="I16" s="36"/>
      <c r="J16" s="37"/>
      <c r="K16" s="37"/>
      <c r="L16" s="37"/>
      <c r="M16" s="37"/>
      <c r="N16" s="37"/>
      <c r="O16" s="34">
        <f t="shared" si="0"/>
        <v>0</v>
      </c>
      <c r="P16" s="108"/>
      <c r="R16" s="16"/>
      <c r="S16" s="23"/>
      <c r="T16" s="23"/>
      <c r="U16" s="16"/>
      <c r="V16" s="16"/>
    </row>
    <row r="17" spans="1:22" ht="12.75" customHeight="1">
      <c r="A17" s="32" t="s">
        <v>30</v>
      </c>
      <c r="B17" s="94">
        <f t="shared" si="1"/>
        <v>45697</v>
      </c>
      <c r="C17" s="35"/>
      <c r="D17" s="35"/>
      <c r="E17" s="28"/>
      <c r="F17" s="38"/>
      <c r="G17" s="38"/>
      <c r="H17" s="38"/>
      <c r="I17" s="38"/>
      <c r="J17" s="39"/>
      <c r="K17" s="39"/>
      <c r="L17" s="39"/>
      <c r="M17" s="39"/>
      <c r="N17" s="39"/>
      <c r="O17" s="40">
        <f t="shared" si="0"/>
        <v>0</v>
      </c>
      <c r="P17" s="108"/>
      <c r="R17" s="16"/>
      <c r="S17" s="23"/>
      <c r="T17" s="23"/>
      <c r="U17" s="16"/>
      <c r="V17" s="16"/>
    </row>
    <row r="18" spans="1:22" ht="12.75" customHeight="1">
      <c r="A18" s="15"/>
      <c r="B18" s="41"/>
      <c r="C18" s="126" t="s">
        <v>31</v>
      </c>
      <c r="D18" s="127"/>
      <c r="E18" s="42"/>
      <c r="F18" s="43">
        <f t="shared" ref="F18:O18" si="2">SUM(F11:F17)</f>
        <v>0</v>
      </c>
      <c r="G18" s="43">
        <f t="shared" si="2"/>
        <v>0</v>
      </c>
      <c r="H18" s="43">
        <f t="shared" si="2"/>
        <v>0</v>
      </c>
      <c r="I18" s="43">
        <f t="shared" si="2"/>
        <v>0</v>
      </c>
      <c r="J18" s="43">
        <f t="shared" si="2"/>
        <v>0</v>
      </c>
      <c r="K18" s="43">
        <f t="shared" si="2"/>
        <v>0</v>
      </c>
      <c r="L18" s="43">
        <f t="shared" si="2"/>
        <v>0</v>
      </c>
      <c r="M18" s="43">
        <f t="shared" si="2"/>
        <v>0</v>
      </c>
      <c r="N18" s="43">
        <f t="shared" si="2"/>
        <v>0</v>
      </c>
      <c r="O18" s="43">
        <f t="shared" si="2"/>
        <v>0</v>
      </c>
      <c r="R18" s="16"/>
      <c r="S18" s="23"/>
      <c r="T18" s="23"/>
      <c r="U18" s="44"/>
      <c r="V18" s="16"/>
    </row>
    <row r="19" spans="1:22" ht="9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R19" s="16"/>
      <c r="S19" s="23"/>
      <c r="T19" s="23"/>
      <c r="U19" s="16"/>
      <c r="V19" s="16"/>
    </row>
    <row r="20" spans="1:22" ht="12.75" customHeight="1">
      <c r="A20" s="17" t="s">
        <v>32</v>
      </c>
      <c r="B20" s="18" t="s">
        <v>10</v>
      </c>
      <c r="C20" s="19" t="s">
        <v>11</v>
      </c>
      <c r="D20" s="19" t="s">
        <v>12</v>
      </c>
      <c r="E20" s="20"/>
      <c r="F20" s="19" t="str">
        <f t="shared" ref="F20:I20" si="3">F10</f>
        <v>Reg Ed</v>
      </c>
      <c r="G20" s="19" t="str">
        <f t="shared" si="3"/>
        <v>Spec Ed</v>
      </c>
      <c r="H20" s="19" t="str">
        <f t="shared" si="3"/>
        <v>*Lunch</v>
      </c>
      <c r="I20" s="21" t="str">
        <f t="shared" si="3"/>
        <v>Lunch/Recess Duty</v>
      </c>
      <c r="J20" s="19" t="s">
        <v>55</v>
      </c>
      <c r="K20" s="19" t="s">
        <v>17</v>
      </c>
      <c r="L20" s="19" t="str">
        <f t="shared" ref="L20:O20" si="4">L10</f>
        <v>Inservice</v>
      </c>
      <c r="M20" s="19" t="str">
        <f t="shared" si="4"/>
        <v>Sick/Med</v>
      </c>
      <c r="N20" s="19" t="str">
        <f t="shared" si="4"/>
        <v>Pers</v>
      </c>
      <c r="O20" s="22" t="str">
        <f t="shared" si="4"/>
        <v>TOTAL</v>
      </c>
      <c r="R20" s="16"/>
      <c r="S20" s="23"/>
      <c r="T20" s="23"/>
      <c r="U20" s="16"/>
      <c r="V20" s="16"/>
    </row>
    <row r="21" spans="1:22" ht="12.75" customHeight="1">
      <c r="A21" s="25" t="s">
        <v>23</v>
      </c>
      <c r="B21" s="94">
        <f t="shared" ref="B21:B27" si="5">B11+7</f>
        <v>45698</v>
      </c>
      <c r="C21" s="27"/>
      <c r="D21" s="27"/>
      <c r="E21" s="28"/>
      <c r="F21" s="29"/>
      <c r="G21" s="29"/>
      <c r="H21" s="29"/>
      <c r="I21" s="29"/>
      <c r="J21" s="30"/>
      <c r="K21" s="30"/>
      <c r="L21" s="30"/>
      <c r="M21" s="30"/>
      <c r="N21" s="30"/>
      <c r="O21" s="34">
        <f t="shared" ref="O21:O27" si="6">SUM(F21:N21)</f>
        <v>0</v>
      </c>
      <c r="P21" s="108"/>
      <c r="R21" s="16"/>
      <c r="S21" s="23"/>
      <c r="T21" s="23"/>
      <c r="U21" s="16"/>
      <c r="V21" s="16"/>
    </row>
    <row r="22" spans="1:22" ht="12.75" customHeight="1">
      <c r="A22" s="32" t="s">
        <v>24</v>
      </c>
      <c r="B22" s="94">
        <f t="shared" si="5"/>
        <v>45699</v>
      </c>
      <c r="C22" s="27"/>
      <c r="D22" s="27"/>
      <c r="E22" s="28"/>
      <c r="F22" s="29"/>
      <c r="G22" s="29"/>
      <c r="H22" s="29"/>
      <c r="I22" s="29"/>
      <c r="J22" s="33"/>
      <c r="K22" s="33"/>
      <c r="L22" s="33"/>
      <c r="M22" s="33"/>
      <c r="N22" s="33"/>
      <c r="O22" s="34">
        <f t="shared" si="6"/>
        <v>0</v>
      </c>
      <c r="P22" s="108"/>
      <c r="R22" s="125" t="s">
        <v>33</v>
      </c>
      <c r="S22" s="117"/>
      <c r="T22" s="117"/>
      <c r="U22" s="24" t="e">
        <f>'12'!U22 + P29</f>
        <v>#REF!</v>
      </c>
      <c r="V22" s="16"/>
    </row>
    <row r="23" spans="1:22" ht="12.75" customHeight="1">
      <c r="A23" s="32" t="s">
        <v>25</v>
      </c>
      <c r="B23" s="94">
        <f t="shared" si="5"/>
        <v>45700</v>
      </c>
      <c r="C23" s="105"/>
      <c r="D23" s="105"/>
      <c r="E23" s="28"/>
      <c r="F23" s="106"/>
      <c r="G23" s="106"/>
      <c r="H23" s="106"/>
      <c r="I23" s="106"/>
      <c r="J23" s="109"/>
      <c r="K23" s="109"/>
      <c r="L23" s="109"/>
      <c r="M23" s="109"/>
      <c r="N23" s="109"/>
      <c r="O23" s="115">
        <f t="shared" si="6"/>
        <v>0</v>
      </c>
      <c r="P23" s="108"/>
      <c r="R23" s="16"/>
      <c r="S23" s="16"/>
      <c r="T23" s="16"/>
      <c r="U23" s="16"/>
      <c r="V23" s="16"/>
    </row>
    <row r="24" spans="1:22" ht="12.75" customHeight="1">
      <c r="A24" s="32" t="s">
        <v>58</v>
      </c>
      <c r="B24" s="94">
        <f t="shared" si="5"/>
        <v>45701</v>
      </c>
      <c r="C24" s="105"/>
      <c r="D24" s="105"/>
      <c r="E24" s="28"/>
      <c r="F24" s="106"/>
      <c r="G24" s="106"/>
      <c r="H24" s="106"/>
      <c r="I24" s="106"/>
      <c r="J24" s="109"/>
      <c r="K24" s="107"/>
      <c r="L24" s="107"/>
      <c r="M24" s="107"/>
      <c r="N24" s="107"/>
      <c r="O24" s="115">
        <f t="shared" si="6"/>
        <v>0</v>
      </c>
      <c r="P24" s="108"/>
      <c r="R24" s="16"/>
      <c r="S24" s="16"/>
      <c r="T24" s="16"/>
      <c r="U24" s="16"/>
      <c r="V24" s="16"/>
    </row>
    <row r="25" spans="1:22" ht="12.75" customHeight="1">
      <c r="A25" s="32" t="s">
        <v>28</v>
      </c>
      <c r="B25" s="94">
        <f t="shared" si="5"/>
        <v>45702</v>
      </c>
      <c r="C25" s="105"/>
      <c r="D25" s="105"/>
      <c r="E25" s="28"/>
      <c r="F25" s="106"/>
      <c r="G25" s="106"/>
      <c r="H25" s="106"/>
      <c r="I25" s="106"/>
      <c r="J25" s="109"/>
      <c r="K25" s="107"/>
      <c r="L25" s="106"/>
      <c r="M25" s="109"/>
      <c r="N25" s="109"/>
      <c r="O25" s="115">
        <f t="shared" si="6"/>
        <v>0</v>
      </c>
      <c r="P25" s="108"/>
      <c r="R25" s="16"/>
      <c r="S25" s="16"/>
      <c r="T25" s="16"/>
      <c r="U25" s="16"/>
      <c r="V25" s="16"/>
    </row>
    <row r="26" spans="1:22" ht="12.75" customHeight="1">
      <c r="A26" s="32" t="s">
        <v>29</v>
      </c>
      <c r="B26" s="94">
        <f t="shared" si="5"/>
        <v>45703</v>
      </c>
      <c r="C26" s="35"/>
      <c r="D26" s="35"/>
      <c r="E26" s="28"/>
      <c r="F26" s="36"/>
      <c r="G26" s="36"/>
      <c r="H26" s="36"/>
      <c r="I26" s="36"/>
      <c r="J26" s="37"/>
      <c r="K26" s="37"/>
      <c r="L26" s="37"/>
      <c r="M26" s="36"/>
      <c r="N26" s="37"/>
      <c r="O26" s="34">
        <f t="shared" si="6"/>
        <v>0</v>
      </c>
      <c r="P26" s="108"/>
      <c r="R26" s="16"/>
      <c r="S26" s="125" t="s">
        <v>34</v>
      </c>
      <c r="T26" s="117"/>
      <c r="U26" s="117"/>
      <c r="V26" s="24">
        <f>'12'!V26 + R29</f>
        <v>0</v>
      </c>
    </row>
    <row r="27" spans="1:22" ht="12.75" customHeight="1">
      <c r="A27" s="32" t="s">
        <v>30</v>
      </c>
      <c r="B27" s="94">
        <f t="shared" si="5"/>
        <v>45704</v>
      </c>
      <c r="C27" s="35"/>
      <c r="D27" s="35"/>
      <c r="E27" s="28"/>
      <c r="F27" s="38"/>
      <c r="G27" s="38"/>
      <c r="H27" s="38"/>
      <c r="I27" s="38"/>
      <c r="J27" s="39"/>
      <c r="K27" s="39"/>
      <c r="L27" s="39"/>
      <c r="M27" s="39"/>
      <c r="N27" s="39"/>
      <c r="O27" s="40">
        <f t="shared" si="6"/>
        <v>0</v>
      </c>
      <c r="P27" s="108"/>
      <c r="R27" s="16"/>
      <c r="S27" s="16"/>
      <c r="T27" s="16"/>
      <c r="U27" s="16"/>
      <c r="V27" s="16"/>
    </row>
    <row r="28" spans="1:22" ht="15" customHeight="1">
      <c r="A28" s="16"/>
      <c r="B28" s="16"/>
      <c r="C28" s="133" t="s">
        <v>35</v>
      </c>
      <c r="D28" s="134"/>
      <c r="E28" s="42"/>
      <c r="F28" s="46">
        <f t="shared" ref="F28:O28" si="7">SUM(F21:F27)</f>
        <v>0</v>
      </c>
      <c r="G28" s="46">
        <f t="shared" si="7"/>
        <v>0</v>
      </c>
      <c r="H28" s="46">
        <f t="shared" si="7"/>
        <v>0</v>
      </c>
      <c r="I28" s="46">
        <f t="shared" si="7"/>
        <v>0</v>
      </c>
      <c r="J28" s="46">
        <f t="shared" si="7"/>
        <v>0</v>
      </c>
      <c r="K28" s="46">
        <f t="shared" si="7"/>
        <v>0</v>
      </c>
      <c r="L28" s="46">
        <f t="shared" si="7"/>
        <v>0</v>
      </c>
      <c r="M28" s="46">
        <f t="shared" si="7"/>
        <v>0</v>
      </c>
      <c r="N28" s="46">
        <f t="shared" si="7"/>
        <v>0</v>
      </c>
      <c r="O28" s="43">
        <f t="shared" si="7"/>
        <v>0</v>
      </c>
      <c r="R28" s="44" t="s">
        <v>36</v>
      </c>
      <c r="S28" s="16"/>
      <c r="T28" s="47"/>
      <c r="U28" s="48"/>
      <c r="V28" s="16"/>
    </row>
    <row r="29" spans="1:22" ht="15.75" customHeight="1">
      <c r="A29" s="16"/>
      <c r="B29" s="16"/>
      <c r="C29" s="135" t="s">
        <v>37</v>
      </c>
      <c r="D29" s="136"/>
      <c r="E29" s="49"/>
      <c r="F29" s="50">
        <f t="shared" ref="F29:O29" si="8">F18+F28</f>
        <v>0</v>
      </c>
      <c r="G29" s="50">
        <f t="shared" si="8"/>
        <v>0</v>
      </c>
      <c r="H29" s="50">
        <f t="shared" si="8"/>
        <v>0</v>
      </c>
      <c r="I29" s="50">
        <f t="shared" si="8"/>
        <v>0</v>
      </c>
      <c r="J29" s="50">
        <f t="shared" si="8"/>
        <v>0</v>
      </c>
      <c r="K29" s="50">
        <f t="shared" si="8"/>
        <v>0</v>
      </c>
      <c r="L29" s="50">
        <f t="shared" si="8"/>
        <v>0</v>
      </c>
      <c r="M29" s="50">
        <f t="shared" si="8"/>
        <v>0</v>
      </c>
      <c r="N29" s="50">
        <f t="shared" si="8"/>
        <v>0</v>
      </c>
      <c r="O29" s="51">
        <f t="shared" si="8"/>
        <v>0</v>
      </c>
      <c r="R29" s="24">
        <f>O29-L7</f>
        <v>0</v>
      </c>
      <c r="S29" s="16"/>
      <c r="T29" s="47"/>
      <c r="U29" s="48"/>
      <c r="V29" s="16"/>
    </row>
    <row r="30" spans="1:22" ht="11.25" customHeight="1">
      <c r="A30" s="16"/>
      <c r="B30" s="16"/>
      <c r="C30" s="52"/>
      <c r="D30" s="52"/>
      <c r="E30" s="52"/>
      <c r="F30" s="52"/>
      <c r="G30" s="52"/>
      <c r="H30" s="52"/>
      <c r="I30" s="52"/>
      <c r="J30" s="16"/>
      <c r="K30" s="16"/>
      <c r="L30" s="16"/>
      <c r="M30" s="16"/>
      <c r="N30" s="16"/>
      <c r="O30" s="16"/>
    </row>
    <row r="31" spans="1:22" ht="21.75" customHeight="1">
      <c r="A31" s="137"/>
      <c r="B31" s="129"/>
      <c r="C31" s="129"/>
      <c r="D31" s="129"/>
      <c r="E31" s="48"/>
      <c r="F31" s="138"/>
      <c r="G31" s="129"/>
      <c r="H31" s="48"/>
      <c r="I31" s="16"/>
      <c r="J31" s="16"/>
      <c r="K31" s="16"/>
      <c r="L31" s="16"/>
      <c r="M31" s="16"/>
      <c r="N31" s="53" t="s">
        <v>38</v>
      </c>
      <c r="O31" s="54">
        <f>R29</f>
        <v>0</v>
      </c>
    </row>
    <row r="32" spans="1:22" ht="12.75" customHeight="1">
      <c r="A32" s="160" t="s">
        <v>39</v>
      </c>
      <c r="B32" s="117"/>
      <c r="C32" s="117"/>
      <c r="D32" s="117"/>
      <c r="E32" s="55"/>
      <c r="F32" s="160" t="s">
        <v>40</v>
      </c>
      <c r="G32" s="117"/>
      <c r="H32" s="55"/>
      <c r="I32" s="128" t="s">
        <v>41</v>
      </c>
      <c r="J32" s="129"/>
      <c r="K32" s="129"/>
      <c r="L32" s="129"/>
      <c r="M32" s="129"/>
      <c r="N32" s="129"/>
      <c r="O32" s="129"/>
    </row>
    <row r="33" spans="1:15" ht="18.75" customHeight="1">
      <c r="A33" s="55"/>
      <c r="B33" s="55"/>
      <c r="C33" s="55"/>
      <c r="D33" s="55"/>
      <c r="E33" s="55"/>
      <c r="F33" s="55"/>
      <c r="G33" s="55"/>
      <c r="H33" s="55"/>
      <c r="I33" s="130"/>
      <c r="J33" s="119"/>
      <c r="K33" s="119"/>
      <c r="L33" s="119"/>
      <c r="M33" s="119"/>
      <c r="N33" s="119"/>
      <c r="O33" s="120"/>
    </row>
    <row r="34" spans="1:15" ht="14.25" customHeight="1">
      <c r="A34" s="55"/>
      <c r="B34" s="56"/>
      <c r="C34" s="139" t="s">
        <v>42</v>
      </c>
      <c r="D34" s="140"/>
      <c r="E34" s="57"/>
      <c r="F34" s="58"/>
      <c r="G34" s="55"/>
      <c r="H34" s="55"/>
      <c r="I34" s="16"/>
      <c r="J34" s="161"/>
      <c r="K34" s="117"/>
      <c r="L34" s="117"/>
      <c r="M34" s="117"/>
      <c r="N34" s="117"/>
      <c r="O34" s="59"/>
    </row>
    <row r="35" spans="1:15" ht="5.25" customHeight="1">
      <c r="A35" s="55"/>
      <c r="B35" s="60"/>
      <c r="C35" s="61"/>
      <c r="D35" s="61"/>
      <c r="E35" s="62"/>
      <c r="F35" s="63"/>
      <c r="G35" s="55"/>
      <c r="H35" s="55"/>
      <c r="I35" s="64"/>
      <c r="J35" s="65"/>
      <c r="K35" s="65"/>
      <c r="L35" s="65"/>
      <c r="M35" s="65"/>
      <c r="N35" s="65"/>
      <c r="O35" s="66"/>
    </row>
    <row r="36" spans="1:15" ht="12" customHeight="1">
      <c r="A36" s="67"/>
      <c r="B36" s="68"/>
      <c r="C36" s="141" t="str">
        <f>'1'!C36:D36</f>
        <v>Administrator</v>
      </c>
      <c r="D36" s="159"/>
      <c r="E36" s="104">
        <f>'1'!E53</f>
        <v>0</v>
      </c>
      <c r="F36" s="70"/>
      <c r="G36" s="16"/>
      <c r="H36" s="16"/>
      <c r="I36" s="71" t="s">
        <v>44</v>
      </c>
      <c r="J36" s="72"/>
      <c r="K36" s="72"/>
      <c r="L36" s="72"/>
      <c r="M36" s="72"/>
      <c r="N36" s="72"/>
      <c r="O36" s="73"/>
    </row>
    <row r="37" spans="1:15" ht="3.75" customHeight="1">
      <c r="A37" s="67"/>
      <c r="B37" s="68"/>
      <c r="C37" s="74"/>
      <c r="D37" s="74"/>
      <c r="E37" s="75"/>
      <c r="F37" s="70"/>
      <c r="G37" s="16"/>
      <c r="H37" s="16"/>
      <c r="I37" s="76"/>
      <c r="J37" s="72"/>
      <c r="K37" s="72"/>
      <c r="L37" s="72"/>
      <c r="M37" s="72"/>
      <c r="N37" s="72"/>
      <c r="O37" s="73"/>
    </row>
    <row r="38" spans="1:15" ht="12" customHeight="1">
      <c r="A38" s="77"/>
      <c r="B38" s="68"/>
      <c r="C38" s="141" t="str">
        <f>'1'!C38:D38</f>
        <v>Paraeducator</v>
      </c>
      <c r="D38" s="159"/>
      <c r="E38" s="104" t="s">
        <v>62</v>
      </c>
      <c r="F38" s="70"/>
      <c r="G38" s="16"/>
      <c r="H38" s="16"/>
      <c r="I38" s="145" t="s">
        <v>46</v>
      </c>
      <c r="J38" s="117"/>
      <c r="K38" s="117"/>
      <c r="L38" s="117"/>
      <c r="M38" s="117"/>
      <c r="N38" s="117"/>
      <c r="O38" s="146"/>
    </row>
    <row r="39" spans="1:15" ht="3.75" customHeight="1">
      <c r="A39" s="77"/>
      <c r="B39" s="68"/>
      <c r="C39" s="74"/>
      <c r="D39" s="74"/>
      <c r="E39" s="75"/>
      <c r="F39" s="70"/>
      <c r="G39" s="16"/>
      <c r="H39" s="16"/>
      <c r="I39" s="78"/>
      <c r="J39" s="79"/>
      <c r="K39" s="79"/>
      <c r="L39" s="79"/>
      <c r="M39" s="79"/>
      <c r="N39" s="79"/>
      <c r="O39" s="80"/>
    </row>
    <row r="40" spans="1:15" ht="11.25" customHeight="1">
      <c r="A40" s="77"/>
      <c r="B40" s="68"/>
      <c r="C40" s="141" t="str">
        <f>'1'!C40:D40</f>
        <v>Clerical</v>
      </c>
      <c r="D40" s="159"/>
      <c r="E40" s="104">
        <f>'1'!E55</f>
        <v>0</v>
      </c>
      <c r="F40" s="70"/>
      <c r="G40" s="16"/>
      <c r="H40" s="16"/>
      <c r="I40" s="147" t="s">
        <v>48</v>
      </c>
      <c r="J40" s="117"/>
      <c r="K40" s="117"/>
      <c r="L40" s="117"/>
      <c r="M40" s="117"/>
      <c r="N40" s="117"/>
      <c r="O40" s="146"/>
    </row>
    <row r="41" spans="1:15" ht="3.75" customHeight="1">
      <c r="A41" s="77"/>
      <c r="B41" s="68"/>
      <c r="C41" s="74"/>
      <c r="D41" s="74"/>
      <c r="E41" s="75"/>
      <c r="F41" s="70"/>
      <c r="G41" s="16"/>
      <c r="H41" s="16"/>
      <c r="I41" s="81"/>
      <c r="J41" s="82"/>
      <c r="K41" s="82"/>
      <c r="L41" s="82"/>
      <c r="M41" s="82"/>
      <c r="N41" s="82"/>
      <c r="O41" s="83"/>
    </row>
    <row r="42" spans="1:15" ht="12" customHeight="1">
      <c r="A42" s="77"/>
      <c r="B42" s="68"/>
      <c r="C42" s="141" t="str">
        <f>'1'!C42:D42</f>
        <v>Behavior Int.</v>
      </c>
      <c r="D42" s="159"/>
      <c r="E42" s="104">
        <f>'1'!E56</f>
        <v>0</v>
      </c>
      <c r="F42" s="70"/>
      <c r="G42" s="16"/>
      <c r="H42" s="16"/>
      <c r="I42" s="145" t="s">
        <v>46</v>
      </c>
      <c r="J42" s="117"/>
      <c r="K42" s="117"/>
      <c r="L42" s="117"/>
      <c r="M42" s="117"/>
      <c r="N42" s="117"/>
      <c r="O42" s="146"/>
    </row>
    <row r="43" spans="1:15" ht="3.75" customHeight="1">
      <c r="A43" s="77"/>
      <c r="B43" s="68"/>
      <c r="C43" s="74"/>
      <c r="D43" s="74"/>
      <c r="E43" s="75"/>
      <c r="F43" s="70"/>
      <c r="G43" s="16"/>
      <c r="H43" s="16"/>
      <c r="I43" s="78"/>
      <c r="J43" s="79"/>
      <c r="K43" s="79"/>
      <c r="L43" s="79"/>
      <c r="M43" s="79"/>
      <c r="N43" s="79"/>
      <c r="O43" s="80"/>
    </row>
    <row r="44" spans="1:15" ht="12" customHeight="1">
      <c r="A44" s="77"/>
      <c r="B44" s="84" t="s">
        <v>56</v>
      </c>
      <c r="C44" s="149" t="str">
        <f>'1'!D57</f>
        <v xml:space="preserve">Other Non-Contracted </v>
      </c>
      <c r="D44" s="150"/>
      <c r="E44" s="104">
        <f>'1'!E44</f>
        <v>0</v>
      </c>
      <c r="F44" s="70"/>
      <c r="G44" s="16"/>
      <c r="H44" s="16"/>
      <c r="I44" s="152" t="s">
        <v>51</v>
      </c>
      <c r="J44" s="117"/>
      <c r="K44" s="117"/>
      <c r="L44" s="117"/>
      <c r="M44" s="117"/>
      <c r="N44" s="117"/>
      <c r="O44" s="146"/>
    </row>
    <row r="45" spans="1:15" ht="16.5" customHeight="1">
      <c r="A45" s="77"/>
      <c r="B45" s="85"/>
      <c r="C45" s="86"/>
      <c r="D45" s="87"/>
      <c r="E45" s="87"/>
      <c r="F45" s="88"/>
      <c r="G45" s="16"/>
      <c r="H45" s="16"/>
      <c r="I45" s="145" t="s">
        <v>52</v>
      </c>
      <c r="J45" s="117"/>
      <c r="K45" s="117"/>
      <c r="L45" s="117"/>
      <c r="M45" s="117"/>
      <c r="N45" s="117"/>
      <c r="O45" s="146"/>
    </row>
    <row r="46" spans="1:15" ht="15.75" customHeight="1">
      <c r="A46" s="77"/>
      <c r="B46" s="72"/>
      <c r="C46" s="16"/>
      <c r="D46" s="16"/>
      <c r="E46" s="16"/>
      <c r="F46" s="16"/>
      <c r="G46" s="16"/>
      <c r="H46" s="16"/>
      <c r="I46" s="153" t="s">
        <v>53</v>
      </c>
      <c r="J46" s="154"/>
      <c r="K46" s="154"/>
      <c r="L46" s="154"/>
      <c r="M46" s="154"/>
      <c r="N46" s="154"/>
      <c r="O46" s="155"/>
    </row>
    <row r="47" spans="1:15" ht="11.25" customHeight="1"/>
    <row r="48" spans="1:15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5">
    <mergeCell ref="I46:O46"/>
    <mergeCell ref="C28:D28"/>
    <mergeCell ref="C29:D29"/>
    <mergeCell ref="A31:D31"/>
    <mergeCell ref="F31:G31"/>
    <mergeCell ref="F32:G32"/>
    <mergeCell ref="I32:O32"/>
    <mergeCell ref="I33:O33"/>
    <mergeCell ref="I38:O38"/>
    <mergeCell ref="I40:O40"/>
    <mergeCell ref="I42:O42"/>
    <mergeCell ref="I44:O44"/>
    <mergeCell ref="I45:O45"/>
    <mergeCell ref="C36:D36"/>
    <mergeCell ref="C38:D38"/>
    <mergeCell ref="C40:D40"/>
    <mergeCell ref="C42:D42"/>
    <mergeCell ref="C44:D44"/>
    <mergeCell ref="C18:D18"/>
    <mergeCell ref="R22:T22"/>
    <mergeCell ref="S26:U26"/>
    <mergeCell ref="A32:D32"/>
    <mergeCell ref="C34:D34"/>
    <mergeCell ref="J34:N34"/>
    <mergeCell ref="A7:C7"/>
    <mergeCell ref="D7:F7"/>
    <mergeCell ref="H7:I7"/>
    <mergeCell ref="S10:T10"/>
    <mergeCell ref="R14:T14"/>
    <mergeCell ref="A1:O1"/>
    <mergeCell ref="D3:H3"/>
    <mergeCell ref="J3:N3"/>
    <mergeCell ref="B5:D5"/>
    <mergeCell ref="G5:H5"/>
    <mergeCell ref="L5:M5"/>
  </mergeCells>
  <conditionalFormatting sqref="E36 E38 E40 E42 E44">
    <cfRule type="cellIs" dxfId="169" priority="1" stopIfTrue="1" operator="notEqual">
      <formula>"X"</formula>
    </cfRule>
  </conditionalFormatting>
  <conditionalFormatting sqref="C44:D44">
    <cfRule type="cellIs" dxfId="168" priority="2" stopIfTrue="1" operator="equal">
      <formula>0</formula>
    </cfRule>
  </conditionalFormatting>
  <conditionalFormatting sqref="O31">
    <cfRule type="cellIs" dxfId="167" priority="3" stopIfTrue="1" operator="lessThanOrEqual">
      <formula>0</formula>
    </cfRule>
  </conditionalFormatting>
  <conditionalFormatting sqref="O31">
    <cfRule type="cellIs" dxfId="166" priority="4" stopIfTrue="1" operator="greaterThan">
      <formula>0</formula>
    </cfRule>
  </conditionalFormatting>
  <conditionalFormatting sqref="H11:H17 H21:H27">
    <cfRule type="cellIs" dxfId="165" priority="5" stopIfTrue="1" operator="lessThanOrEqual">
      <formula>0</formula>
    </cfRule>
  </conditionalFormatting>
  <conditionalFormatting sqref="H11:H17 H21:H27">
    <cfRule type="cellIs" dxfId="164" priority="6" stopIfTrue="1" operator="greaterThan">
      <formula>0</formula>
    </cfRule>
  </conditionalFormatting>
  <conditionalFormatting sqref="D3:H3">
    <cfRule type="cellIs" dxfId="163" priority="7" stopIfTrue="1" operator="lessThanOrEqual">
      <formula>0</formula>
    </cfRule>
  </conditionalFormatting>
  <conditionalFormatting sqref="D3:H3">
    <cfRule type="cellIs" dxfId="162" priority="8" stopIfTrue="1" operator="greaterThan">
      <formula>0</formula>
    </cfRule>
  </conditionalFormatting>
  <conditionalFormatting sqref="I3">
    <cfRule type="cellIs" dxfId="161" priority="9" stopIfTrue="1" operator="greaterThan">
      <formula>0</formula>
    </cfRule>
  </conditionalFormatting>
  <conditionalFormatting sqref="J3:N3">
    <cfRule type="cellIs" dxfId="160" priority="10" stopIfTrue="1" operator="lessThanOrEqual">
      <formula>0</formula>
    </cfRule>
  </conditionalFormatting>
  <conditionalFormatting sqref="J3:N3">
    <cfRule type="cellIs" dxfId="159" priority="11" stopIfTrue="1" operator="greaterThan">
      <formula>0</formula>
    </cfRule>
  </conditionalFormatting>
  <conditionalFormatting sqref="O11:O18 O21:O29">
    <cfRule type="cellIs" dxfId="158" priority="12" stopIfTrue="1" operator="lessThanOrEqual">
      <formula>0</formula>
    </cfRule>
  </conditionalFormatting>
  <conditionalFormatting sqref="F18:N18 F28:N29">
    <cfRule type="cellIs" dxfId="157" priority="13" stopIfTrue="1" operator="equal">
      <formula>0</formula>
    </cfRule>
  </conditionalFormatting>
  <conditionalFormatting sqref="G7 L7">
    <cfRule type="cellIs" dxfId="156" priority="14" stopIfTrue="1" operator="lessThanOrEqual">
      <formula>0</formula>
    </cfRule>
  </conditionalFormatting>
  <conditionalFormatting sqref="G7 L7">
    <cfRule type="cellIs" dxfId="155" priority="15" stopIfTrue="1" operator="greaterThan">
      <formula>0</formula>
    </cfRule>
  </conditionalFormatting>
  <conditionalFormatting sqref="O7">
    <cfRule type="cellIs" dxfId="154" priority="16" stopIfTrue="1" operator="lessThanOrEqual">
      <formula>0</formula>
    </cfRule>
  </conditionalFormatting>
  <conditionalFormatting sqref="O7">
    <cfRule type="cellIs" dxfId="153" priority="17" stopIfTrue="1" operator="greaterThan">
      <formula>0</formula>
    </cfRule>
  </conditionalFormatting>
  <dataValidations count="6">
    <dataValidation type="date" allowBlank="1" showInputMessage="1" prompt="Insert Date - For example: 4/3/05 or 4/3/2005 or  May 4, 2005" sqref="G6:I6" xr:uid="{00000000-0002-0000-0C00-000000000000}">
      <formula1>39629</formula1>
      <formula2>40008</formula2>
    </dataValidation>
    <dataValidation type="decimal" allowBlank="1" showInputMessage="1" prompt="ATTENTION! - Use this column ONLY for the time you WORKED during lunch..._x000a_" sqref="H11:H17 H21:H27" xr:uid="{00000000-0002-0000-0C00-000001000000}">
      <formula1>0.01</formula1>
      <formula2>24</formula2>
    </dataValidation>
    <dataValidation type="custom" allowBlank="1" showInputMessage="1" prompt="Please remember to insert am or pm  (AM/PM) as required.  For example, 8:00 am not 8 or 3:30 PM not 3:30." sqref="E11:E15 E21:E25" xr:uid="{00000000-0002-0000-0C00-000002000000}">
      <formula1>AND(GTE(E11,MIN((0),(0.999988425925926))),LTE(E11,MAX((0),(0.999988425925926))))</formula1>
    </dataValidation>
    <dataValidation type="date" allowBlank="1" showInputMessage="1" prompt="Insert Date - For example: 4/3/05 or 4/3/2005 or  May 4, 2005" sqref="G5" xr:uid="{00000000-0002-0000-0C00-000003000000}">
      <formula1>41080</formula1>
      <formula2>41469</formula2>
    </dataValidation>
    <dataValidation type="custom" allowBlank="1" showInputMessage="1" prompt="Incorrect Time Format - Remember to input time as hours and minutes with am or pm included: 8:15 am or 3:20 pm._x000a__x000a_Click on &quot;no&quot; or &quot;cancel&quot; to correct..." sqref="E16:E17 E26:E27" xr:uid="{00000000-0002-0000-0C00-000004000000}">
      <formula1>AND(GTE(E16,MIN((0),(0.999988425925926))),LTE(E16,MAX((0),(0.999988425925926))))</formula1>
    </dataValidation>
    <dataValidation type="decimal" allowBlank="1" showInputMessage="1" prompt="Please Note: - Minutes should be shown as decimals  (eg. 20 minutes = .33)" sqref="F11:G17 I11:N17 P11:P17 F21:G27 I21:N27 P21:P27" xr:uid="{00000000-0002-0000-0C00-000005000000}">
      <formula1>0.01</formula1>
      <formula2>24</formula2>
    </dataValidation>
  </dataValidations>
  <printOptions horizontalCentered="1" verticalCentered="1"/>
  <pageMargins left="0.25" right="0.25" top="0.25" bottom="0.2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1000"/>
  <sheetViews>
    <sheetView workbookViewId="0">
      <selection sqref="A1:O1"/>
    </sheetView>
  </sheetViews>
  <sheetFormatPr defaultColWidth="12.5703125" defaultRowHeight="15" customHeight="1"/>
  <cols>
    <col min="1" max="1" width="8.5703125" customWidth="1"/>
    <col min="2" max="4" width="10.7109375" customWidth="1"/>
    <col min="5" max="5" width="2.140625" customWidth="1"/>
    <col min="6" max="7" width="10.7109375" customWidth="1"/>
    <col min="8" max="8" width="9.7109375" customWidth="1"/>
    <col min="9" max="9" width="12.7109375" customWidth="1"/>
    <col min="10" max="10" width="10.7109375" hidden="1" customWidth="1"/>
    <col min="11" max="13" width="10.7109375" customWidth="1"/>
    <col min="14" max="14" width="7.140625" customWidth="1"/>
    <col min="15" max="15" width="9.85546875" customWidth="1"/>
    <col min="16" max="16" width="7.7109375" customWidth="1"/>
    <col min="17" max="17" width="10.7109375" customWidth="1"/>
    <col min="18" max="18" width="9.28515625" customWidth="1"/>
    <col min="19" max="19" width="6.28515625" customWidth="1"/>
    <col min="20" max="26" width="8.5703125" customWidth="1"/>
  </cols>
  <sheetData>
    <row r="1" spans="1:22" ht="27" customHeight="1">
      <c r="A1" s="116" t="str">
        <f>'1'!A1:N1</f>
        <v>BUUSD TIME SHEET 2024 - 2025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1:22" ht="3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2" ht="17.25" customHeight="1">
      <c r="A3" s="2"/>
      <c r="B3" s="1"/>
      <c r="C3" s="2" t="s">
        <v>0</v>
      </c>
      <c r="D3" s="118">
        <f>'1'!D3:H3</f>
        <v>0</v>
      </c>
      <c r="E3" s="119"/>
      <c r="F3" s="119"/>
      <c r="G3" s="119"/>
      <c r="H3" s="120"/>
      <c r="I3" s="3" t="s">
        <v>1</v>
      </c>
      <c r="J3" s="121">
        <f>'1'!J3:M3</f>
        <v>0</v>
      </c>
      <c r="K3" s="117"/>
      <c r="L3" s="117"/>
      <c r="M3" s="117"/>
      <c r="N3" s="117"/>
      <c r="O3" s="1"/>
    </row>
    <row r="4" spans="1:22" ht="3.75" customHeight="1">
      <c r="A4" s="4"/>
      <c r="B4" s="4"/>
      <c r="C4" s="4"/>
      <c r="D4" s="4" t="s">
        <v>2</v>
      </c>
      <c r="E4" s="4"/>
      <c r="F4" s="4"/>
      <c r="G4" s="4"/>
      <c r="H4" s="4"/>
      <c r="I4" s="5"/>
      <c r="J4" s="5"/>
      <c r="K4" s="5"/>
      <c r="L4" s="5"/>
      <c r="M4" s="5"/>
      <c r="N4" s="5"/>
      <c r="O4" s="5"/>
    </row>
    <row r="5" spans="1:22" ht="16.5" customHeight="1">
      <c r="A5" s="4"/>
      <c r="B5" s="122" t="s">
        <v>3</v>
      </c>
      <c r="C5" s="117"/>
      <c r="D5" s="117"/>
      <c r="E5" s="4"/>
      <c r="F5" s="6" t="s">
        <v>4</v>
      </c>
      <c r="G5" s="123">
        <f>'13'!G5:H5+14</f>
        <v>45705</v>
      </c>
      <c r="H5" s="120"/>
      <c r="I5" s="6" t="s">
        <v>57</v>
      </c>
      <c r="J5" s="7"/>
      <c r="K5" s="7"/>
      <c r="L5" s="123">
        <f>G5+13</f>
        <v>45718</v>
      </c>
      <c r="M5" s="120"/>
      <c r="N5" s="7"/>
      <c r="O5" s="5"/>
    </row>
    <row r="6" spans="1:22" ht="6" customHeight="1">
      <c r="A6" s="4"/>
      <c r="B6" s="4"/>
      <c r="C6" s="4"/>
      <c r="D6" s="4"/>
      <c r="E6" s="4"/>
      <c r="F6" s="6"/>
      <c r="G6" s="8"/>
      <c r="H6" s="8"/>
      <c r="I6" s="8"/>
      <c r="J6" s="8"/>
      <c r="K6" s="8"/>
      <c r="L6" s="8"/>
      <c r="M6" s="8"/>
      <c r="N6" s="8"/>
      <c r="O6" s="5"/>
    </row>
    <row r="7" spans="1:22" ht="16.5" customHeight="1">
      <c r="A7" s="157"/>
      <c r="B7" s="117"/>
      <c r="C7" s="117"/>
      <c r="D7" s="158" t="s">
        <v>5</v>
      </c>
      <c r="E7" s="117"/>
      <c r="F7" s="117"/>
      <c r="G7" s="11">
        <f>'1'!G7</f>
        <v>0</v>
      </c>
      <c r="H7" s="124" t="s">
        <v>6</v>
      </c>
      <c r="I7" s="117"/>
      <c r="J7" s="12"/>
      <c r="K7" s="12"/>
      <c r="L7" s="13">
        <f>'1'!K7</f>
        <v>0</v>
      </c>
      <c r="M7" s="12"/>
      <c r="N7" s="12" t="s">
        <v>54</v>
      </c>
      <c r="O7" s="13">
        <f>'1'!N7</f>
        <v>0</v>
      </c>
    </row>
    <row r="8" spans="1:22" ht="14.25" customHeight="1">
      <c r="A8" s="15" t="s">
        <v>8</v>
      </c>
      <c r="B8" s="15"/>
      <c r="C8" s="15"/>
      <c r="D8" s="15"/>
      <c r="E8" s="15"/>
      <c r="F8" s="15"/>
      <c r="G8" s="15"/>
      <c r="H8" s="15"/>
      <c r="I8" s="15"/>
      <c r="J8" s="12"/>
      <c r="K8" s="12"/>
      <c r="L8" s="12"/>
      <c r="M8" s="12"/>
      <c r="N8" s="12"/>
      <c r="O8" s="12"/>
    </row>
    <row r="9" spans="1:22" ht="4.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R9" s="16"/>
      <c r="S9" s="16"/>
      <c r="T9" s="16"/>
      <c r="U9" s="16"/>
      <c r="V9" s="16"/>
    </row>
    <row r="10" spans="1:22" ht="12.75" customHeight="1">
      <c r="A10" s="17" t="s">
        <v>9</v>
      </c>
      <c r="B10" s="18" t="s">
        <v>10</v>
      </c>
      <c r="C10" s="19" t="s">
        <v>11</v>
      </c>
      <c r="D10" s="19" t="s">
        <v>12</v>
      </c>
      <c r="E10" s="20"/>
      <c r="F10" s="19" t="s">
        <v>13</v>
      </c>
      <c r="G10" s="19" t="s">
        <v>14</v>
      </c>
      <c r="H10" s="19" t="str">
        <f>'1'!H10</f>
        <v>*Lunch</v>
      </c>
      <c r="I10" s="21" t="str">
        <f>'1'!I10</f>
        <v>Lunch/Recess Duty</v>
      </c>
      <c r="J10" s="19" t="s">
        <v>55</v>
      </c>
      <c r="K10" s="19" t="s">
        <v>17</v>
      </c>
      <c r="L10" s="19" t="str">
        <f>'1'!K10</f>
        <v>Inservice</v>
      </c>
      <c r="M10" s="19" t="str">
        <f>'1'!L10</f>
        <v>Sick/Med</v>
      </c>
      <c r="N10" s="19" t="str">
        <f>'1'!M10</f>
        <v>Pers</v>
      </c>
      <c r="O10" s="22" t="s">
        <v>21</v>
      </c>
      <c r="R10" s="16"/>
      <c r="S10" s="125" t="s">
        <v>22</v>
      </c>
      <c r="T10" s="117"/>
      <c r="U10" s="24">
        <f>'13'!U10 + N29</f>
        <v>0</v>
      </c>
      <c r="V10" s="16"/>
    </row>
    <row r="11" spans="1:22" ht="12.75" customHeight="1">
      <c r="A11" s="25" t="s">
        <v>23</v>
      </c>
      <c r="B11" s="94">
        <f>'13'!B27+1</f>
        <v>45705</v>
      </c>
      <c r="C11" s="105"/>
      <c r="D11" s="105"/>
      <c r="E11" s="28"/>
      <c r="F11" s="106"/>
      <c r="G11" s="106"/>
      <c r="H11" s="106"/>
      <c r="I11" s="106"/>
      <c r="J11" s="107"/>
      <c r="K11" s="107"/>
      <c r="L11" s="107"/>
      <c r="M11" s="107"/>
      <c r="N11" s="107"/>
      <c r="O11" s="34">
        <f t="shared" ref="O11:O17" si="0">SUM(F11:N11)</f>
        <v>0</v>
      </c>
      <c r="P11" s="108"/>
      <c r="R11" s="16"/>
      <c r="S11" s="23"/>
      <c r="T11" s="23"/>
      <c r="U11" s="16"/>
      <c r="V11" s="16"/>
    </row>
    <row r="12" spans="1:22" ht="12.75" customHeight="1">
      <c r="A12" s="32" t="s">
        <v>24</v>
      </c>
      <c r="B12" s="94">
        <f t="shared" ref="B12:B17" si="1">B11+1</f>
        <v>45706</v>
      </c>
      <c r="C12" s="105"/>
      <c r="D12" s="105"/>
      <c r="E12" s="28"/>
      <c r="F12" s="106"/>
      <c r="G12" s="106"/>
      <c r="H12" s="106"/>
      <c r="I12" s="106"/>
      <c r="J12" s="109"/>
      <c r="K12" s="109"/>
      <c r="L12" s="109"/>
      <c r="M12" s="109"/>
      <c r="N12" s="109"/>
      <c r="O12" s="34">
        <f t="shared" si="0"/>
        <v>0</v>
      </c>
      <c r="P12" s="108"/>
      <c r="R12" s="16"/>
      <c r="S12" s="23"/>
      <c r="T12" s="23"/>
      <c r="U12" s="16"/>
      <c r="V12" s="16"/>
    </row>
    <row r="13" spans="1:22" ht="12.75" customHeight="1">
      <c r="A13" s="32" t="s">
        <v>25</v>
      </c>
      <c r="B13" s="94">
        <f t="shared" si="1"/>
        <v>45707</v>
      </c>
      <c r="C13" s="105"/>
      <c r="D13" s="105"/>
      <c r="E13" s="28"/>
      <c r="F13" s="106"/>
      <c r="G13" s="106"/>
      <c r="H13" s="106"/>
      <c r="I13" s="106"/>
      <c r="J13" s="109"/>
      <c r="K13" s="109"/>
      <c r="L13" s="109"/>
      <c r="M13" s="109"/>
      <c r="N13" s="109"/>
      <c r="O13" s="34">
        <f t="shared" si="0"/>
        <v>0</v>
      </c>
      <c r="P13" s="108"/>
      <c r="R13" s="16"/>
      <c r="S13" s="23"/>
      <c r="T13" s="23"/>
      <c r="U13" s="16"/>
      <c r="V13" s="16"/>
    </row>
    <row r="14" spans="1:22" ht="12.75" customHeight="1">
      <c r="A14" s="32" t="s">
        <v>58</v>
      </c>
      <c r="B14" s="94">
        <f t="shared" si="1"/>
        <v>45708</v>
      </c>
      <c r="C14" s="105"/>
      <c r="D14" s="105"/>
      <c r="E14" s="28"/>
      <c r="F14" s="106"/>
      <c r="G14" s="106"/>
      <c r="H14" s="106"/>
      <c r="I14" s="106"/>
      <c r="J14" s="109"/>
      <c r="K14" s="107"/>
      <c r="L14" s="107"/>
      <c r="M14" s="107"/>
      <c r="N14" s="107"/>
      <c r="O14" s="34">
        <f t="shared" si="0"/>
        <v>0</v>
      </c>
      <c r="P14" s="108"/>
      <c r="R14" s="125" t="s">
        <v>27</v>
      </c>
      <c r="S14" s="117"/>
      <c r="T14" s="117"/>
      <c r="U14" s="24">
        <f>'13'!U14 + O29</f>
        <v>0</v>
      </c>
      <c r="V14" s="16"/>
    </row>
    <row r="15" spans="1:22" ht="12.75" customHeight="1">
      <c r="A15" s="32" t="s">
        <v>28</v>
      </c>
      <c r="B15" s="94">
        <f t="shared" si="1"/>
        <v>45709</v>
      </c>
      <c r="C15" s="105"/>
      <c r="D15" s="105"/>
      <c r="E15" s="28"/>
      <c r="F15" s="106"/>
      <c r="G15" s="106"/>
      <c r="H15" s="106"/>
      <c r="I15" s="106"/>
      <c r="J15" s="109"/>
      <c r="K15" s="109"/>
      <c r="L15" s="109"/>
      <c r="M15" s="109"/>
      <c r="N15" s="109"/>
      <c r="O15" s="34">
        <f t="shared" si="0"/>
        <v>0</v>
      </c>
      <c r="P15" s="108"/>
      <c r="R15" s="16"/>
      <c r="S15" s="23"/>
      <c r="T15" s="23"/>
      <c r="U15" s="16"/>
      <c r="V15" s="16"/>
    </row>
    <row r="16" spans="1:22" ht="12.75" customHeight="1">
      <c r="A16" s="32" t="s">
        <v>29</v>
      </c>
      <c r="B16" s="94">
        <f t="shared" si="1"/>
        <v>45710</v>
      </c>
      <c r="C16" s="35"/>
      <c r="D16" s="35"/>
      <c r="E16" s="28"/>
      <c r="F16" s="36"/>
      <c r="G16" s="36"/>
      <c r="H16" s="36"/>
      <c r="I16" s="36"/>
      <c r="J16" s="37"/>
      <c r="K16" s="37"/>
      <c r="L16" s="37"/>
      <c r="M16" s="37"/>
      <c r="N16" s="37"/>
      <c r="O16" s="34">
        <f t="shared" si="0"/>
        <v>0</v>
      </c>
      <c r="P16" s="108"/>
      <c r="R16" s="16"/>
      <c r="S16" s="23"/>
      <c r="T16" s="23"/>
      <c r="U16" s="16"/>
      <c r="V16" s="16"/>
    </row>
    <row r="17" spans="1:22" ht="12.75" customHeight="1">
      <c r="A17" s="32" t="s">
        <v>30</v>
      </c>
      <c r="B17" s="94">
        <f t="shared" si="1"/>
        <v>45711</v>
      </c>
      <c r="C17" s="35"/>
      <c r="D17" s="35"/>
      <c r="E17" s="28"/>
      <c r="F17" s="38"/>
      <c r="G17" s="38"/>
      <c r="H17" s="38"/>
      <c r="I17" s="38"/>
      <c r="J17" s="39"/>
      <c r="K17" s="39"/>
      <c r="L17" s="39"/>
      <c r="M17" s="39"/>
      <c r="N17" s="39"/>
      <c r="O17" s="40">
        <f t="shared" si="0"/>
        <v>0</v>
      </c>
      <c r="P17" s="108"/>
      <c r="R17" s="16"/>
      <c r="S17" s="23"/>
      <c r="T17" s="23"/>
      <c r="U17" s="16"/>
      <c r="V17" s="16"/>
    </row>
    <row r="18" spans="1:22" ht="12.75" customHeight="1">
      <c r="A18" s="15"/>
      <c r="B18" s="41"/>
      <c r="C18" s="126" t="s">
        <v>31</v>
      </c>
      <c r="D18" s="127"/>
      <c r="E18" s="42"/>
      <c r="F18" s="43">
        <f t="shared" ref="F18:O18" si="2">SUM(F11:F17)</f>
        <v>0</v>
      </c>
      <c r="G18" s="43">
        <f t="shared" si="2"/>
        <v>0</v>
      </c>
      <c r="H18" s="43">
        <f t="shared" si="2"/>
        <v>0</v>
      </c>
      <c r="I18" s="43">
        <f t="shared" si="2"/>
        <v>0</v>
      </c>
      <c r="J18" s="43">
        <f t="shared" si="2"/>
        <v>0</v>
      </c>
      <c r="K18" s="43">
        <f t="shared" si="2"/>
        <v>0</v>
      </c>
      <c r="L18" s="43">
        <f t="shared" si="2"/>
        <v>0</v>
      </c>
      <c r="M18" s="43">
        <f t="shared" si="2"/>
        <v>0</v>
      </c>
      <c r="N18" s="43">
        <f t="shared" si="2"/>
        <v>0</v>
      </c>
      <c r="O18" s="43">
        <f t="shared" si="2"/>
        <v>0</v>
      </c>
      <c r="R18" s="16"/>
      <c r="S18" s="23"/>
      <c r="T18" s="23"/>
      <c r="U18" s="44"/>
      <c r="V18" s="16"/>
    </row>
    <row r="19" spans="1:22" ht="9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R19" s="16"/>
      <c r="S19" s="23"/>
      <c r="T19" s="23"/>
      <c r="U19" s="16"/>
      <c r="V19" s="16"/>
    </row>
    <row r="20" spans="1:22" ht="12.75" customHeight="1">
      <c r="A20" s="17" t="s">
        <v>32</v>
      </c>
      <c r="B20" s="18" t="s">
        <v>10</v>
      </c>
      <c r="C20" s="19" t="s">
        <v>11</v>
      </c>
      <c r="D20" s="19" t="s">
        <v>12</v>
      </c>
      <c r="E20" s="20"/>
      <c r="F20" s="19" t="str">
        <f t="shared" ref="F20:I20" si="3">F10</f>
        <v>Reg Ed</v>
      </c>
      <c r="G20" s="19" t="str">
        <f t="shared" si="3"/>
        <v>Spec Ed</v>
      </c>
      <c r="H20" s="19" t="str">
        <f t="shared" si="3"/>
        <v>*Lunch</v>
      </c>
      <c r="I20" s="21" t="str">
        <f t="shared" si="3"/>
        <v>Lunch/Recess Duty</v>
      </c>
      <c r="J20" s="19" t="s">
        <v>55</v>
      </c>
      <c r="K20" s="19" t="s">
        <v>17</v>
      </c>
      <c r="L20" s="19" t="str">
        <f t="shared" ref="L20:O20" si="4">L10</f>
        <v>Inservice</v>
      </c>
      <c r="M20" s="19" t="str">
        <f t="shared" si="4"/>
        <v>Sick/Med</v>
      </c>
      <c r="N20" s="19" t="str">
        <f t="shared" si="4"/>
        <v>Pers</v>
      </c>
      <c r="O20" s="22" t="str">
        <f t="shared" si="4"/>
        <v>TOTAL</v>
      </c>
      <c r="R20" s="16"/>
      <c r="S20" s="23"/>
      <c r="T20" s="23"/>
      <c r="U20" s="16"/>
      <c r="V20" s="16"/>
    </row>
    <row r="21" spans="1:22" ht="12.75" customHeight="1">
      <c r="A21" s="25" t="s">
        <v>23</v>
      </c>
      <c r="B21" s="94">
        <f t="shared" ref="B21:B27" si="5">B11+7</f>
        <v>45712</v>
      </c>
      <c r="C21" s="110"/>
      <c r="D21" s="110"/>
      <c r="E21" s="28"/>
      <c r="F21" s="111"/>
      <c r="G21" s="111"/>
      <c r="H21" s="111"/>
      <c r="I21" s="111"/>
      <c r="J21" s="112"/>
      <c r="K21" s="112"/>
      <c r="L21" s="112"/>
      <c r="M21" s="112"/>
      <c r="N21" s="112"/>
      <c r="O21" s="34">
        <f t="shared" ref="O21:O27" si="6">SUM(F21:N21)</f>
        <v>0</v>
      </c>
      <c r="P21" s="108"/>
      <c r="R21" s="16"/>
      <c r="S21" s="23"/>
      <c r="T21" s="23"/>
      <c r="U21" s="16"/>
      <c r="V21" s="16"/>
    </row>
    <row r="22" spans="1:22" ht="12.75" customHeight="1">
      <c r="A22" s="32" t="s">
        <v>24</v>
      </c>
      <c r="B22" s="94">
        <f t="shared" si="5"/>
        <v>45713</v>
      </c>
      <c r="C22" s="110"/>
      <c r="D22" s="110"/>
      <c r="E22" s="28"/>
      <c r="F22" s="111"/>
      <c r="G22" s="111"/>
      <c r="H22" s="111"/>
      <c r="I22" s="111"/>
      <c r="J22" s="37"/>
      <c r="K22" s="37"/>
      <c r="L22" s="37"/>
      <c r="M22" s="37"/>
      <c r="N22" s="37"/>
      <c r="O22" s="34">
        <f t="shared" si="6"/>
        <v>0</v>
      </c>
      <c r="P22" s="108"/>
      <c r="R22" s="125" t="s">
        <v>33</v>
      </c>
      <c r="S22" s="117"/>
      <c r="T22" s="117"/>
      <c r="U22" s="24" t="e">
        <f>'13'!U22 + P29</f>
        <v>#REF!</v>
      </c>
      <c r="V22" s="16"/>
    </row>
    <row r="23" spans="1:22" ht="12.75" customHeight="1">
      <c r="A23" s="32" t="s">
        <v>25</v>
      </c>
      <c r="B23" s="94">
        <f t="shared" si="5"/>
        <v>45714</v>
      </c>
      <c r="C23" s="110"/>
      <c r="D23" s="110"/>
      <c r="E23" s="28"/>
      <c r="F23" s="111"/>
      <c r="G23" s="111"/>
      <c r="H23" s="111"/>
      <c r="I23" s="111"/>
      <c r="J23" s="37"/>
      <c r="K23" s="37"/>
      <c r="L23" s="37"/>
      <c r="M23" s="37"/>
      <c r="N23" s="37"/>
      <c r="O23" s="34">
        <f t="shared" si="6"/>
        <v>0</v>
      </c>
      <c r="P23" s="108"/>
      <c r="R23" s="16"/>
      <c r="S23" s="16"/>
      <c r="T23" s="16"/>
      <c r="U23" s="16"/>
      <c r="V23" s="16"/>
    </row>
    <row r="24" spans="1:22" ht="12.75" customHeight="1">
      <c r="A24" s="32" t="s">
        <v>58</v>
      </c>
      <c r="B24" s="94">
        <f t="shared" si="5"/>
        <v>45715</v>
      </c>
      <c r="C24" s="110"/>
      <c r="D24" s="110"/>
      <c r="E24" s="28"/>
      <c r="F24" s="111"/>
      <c r="G24" s="111"/>
      <c r="H24" s="111"/>
      <c r="I24" s="111"/>
      <c r="J24" s="37"/>
      <c r="K24" s="112"/>
      <c r="L24" s="112"/>
      <c r="M24" s="112"/>
      <c r="N24" s="112"/>
      <c r="O24" s="34">
        <f t="shared" si="6"/>
        <v>0</v>
      </c>
      <c r="P24" s="108"/>
      <c r="R24" s="16"/>
      <c r="S24" s="16"/>
      <c r="T24" s="16"/>
      <c r="U24" s="16"/>
      <c r="V24" s="16"/>
    </row>
    <row r="25" spans="1:22" ht="12.75" customHeight="1">
      <c r="A25" s="32" t="s">
        <v>28</v>
      </c>
      <c r="B25" s="94">
        <f t="shared" si="5"/>
        <v>45716</v>
      </c>
      <c r="C25" s="110"/>
      <c r="D25" s="110"/>
      <c r="E25" s="28"/>
      <c r="F25" s="111"/>
      <c r="G25" s="111"/>
      <c r="H25" s="111"/>
      <c r="I25" s="111"/>
      <c r="J25" s="37"/>
      <c r="K25" s="112"/>
      <c r="L25" s="111"/>
      <c r="M25" s="37"/>
      <c r="N25" s="37"/>
      <c r="O25" s="34">
        <f t="shared" si="6"/>
        <v>0</v>
      </c>
      <c r="P25" s="108"/>
      <c r="R25" s="16"/>
      <c r="S25" s="16"/>
      <c r="T25" s="16"/>
      <c r="U25" s="16"/>
      <c r="V25" s="16"/>
    </row>
    <row r="26" spans="1:22" ht="12.75" customHeight="1">
      <c r="A26" s="32" t="s">
        <v>29</v>
      </c>
      <c r="B26" s="94">
        <f t="shared" si="5"/>
        <v>45717</v>
      </c>
      <c r="C26" s="35"/>
      <c r="D26" s="35"/>
      <c r="E26" s="28"/>
      <c r="F26" s="36"/>
      <c r="G26" s="36"/>
      <c r="H26" s="36"/>
      <c r="I26" s="36"/>
      <c r="J26" s="37"/>
      <c r="K26" s="37"/>
      <c r="L26" s="37"/>
      <c r="M26" s="36"/>
      <c r="N26" s="37"/>
      <c r="O26" s="34">
        <f t="shared" si="6"/>
        <v>0</v>
      </c>
      <c r="P26" s="108"/>
      <c r="R26" s="16"/>
      <c r="S26" s="125" t="s">
        <v>34</v>
      </c>
      <c r="T26" s="117"/>
      <c r="U26" s="117"/>
      <c r="V26" s="24">
        <f>'13'!V26 + R29</f>
        <v>0</v>
      </c>
    </row>
    <row r="27" spans="1:22" ht="12.75" customHeight="1">
      <c r="A27" s="32" t="s">
        <v>30</v>
      </c>
      <c r="B27" s="94">
        <f t="shared" si="5"/>
        <v>45718</v>
      </c>
      <c r="C27" s="35"/>
      <c r="D27" s="35"/>
      <c r="E27" s="28"/>
      <c r="F27" s="38"/>
      <c r="G27" s="38"/>
      <c r="H27" s="38"/>
      <c r="I27" s="38"/>
      <c r="J27" s="39"/>
      <c r="K27" s="39"/>
      <c r="L27" s="39"/>
      <c r="M27" s="39"/>
      <c r="N27" s="39"/>
      <c r="O27" s="40">
        <f t="shared" si="6"/>
        <v>0</v>
      </c>
      <c r="P27" s="108"/>
      <c r="R27" s="16"/>
      <c r="S27" s="16"/>
      <c r="T27" s="16"/>
      <c r="U27" s="16"/>
      <c r="V27" s="16"/>
    </row>
    <row r="28" spans="1:22" ht="15" customHeight="1">
      <c r="A28" s="16"/>
      <c r="B28" s="16"/>
      <c r="C28" s="133" t="s">
        <v>35</v>
      </c>
      <c r="D28" s="134"/>
      <c r="E28" s="42"/>
      <c r="F28" s="46">
        <f t="shared" ref="F28:O28" si="7">SUM(F21:F27)</f>
        <v>0</v>
      </c>
      <c r="G28" s="46">
        <f t="shared" si="7"/>
        <v>0</v>
      </c>
      <c r="H28" s="46">
        <f t="shared" si="7"/>
        <v>0</v>
      </c>
      <c r="I28" s="46">
        <f t="shared" si="7"/>
        <v>0</v>
      </c>
      <c r="J28" s="46">
        <f t="shared" si="7"/>
        <v>0</v>
      </c>
      <c r="K28" s="46">
        <f t="shared" si="7"/>
        <v>0</v>
      </c>
      <c r="L28" s="46">
        <f t="shared" si="7"/>
        <v>0</v>
      </c>
      <c r="M28" s="46">
        <f t="shared" si="7"/>
        <v>0</v>
      </c>
      <c r="N28" s="46">
        <f t="shared" si="7"/>
        <v>0</v>
      </c>
      <c r="O28" s="43">
        <f t="shared" si="7"/>
        <v>0</v>
      </c>
      <c r="R28" s="44" t="s">
        <v>36</v>
      </c>
      <c r="S28" s="16"/>
      <c r="T28" s="47"/>
      <c r="U28" s="48"/>
      <c r="V28" s="16"/>
    </row>
    <row r="29" spans="1:22" ht="15.75" customHeight="1">
      <c r="A29" s="16"/>
      <c r="B29" s="16"/>
      <c r="C29" s="135" t="s">
        <v>37</v>
      </c>
      <c r="D29" s="136"/>
      <c r="E29" s="49"/>
      <c r="F29" s="50">
        <f t="shared" ref="F29:O29" si="8">F18+F28</f>
        <v>0</v>
      </c>
      <c r="G29" s="50">
        <f t="shared" si="8"/>
        <v>0</v>
      </c>
      <c r="H29" s="50">
        <f t="shared" si="8"/>
        <v>0</v>
      </c>
      <c r="I29" s="50">
        <f t="shared" si="8"/>
        <v>0</v>
      </c>
      <c r="J29" s="50">
        <f t="shared" si="8"/>
        <v>0</v>
      </c>
      <c r="K29" s="50">
        <f t="shared" si="8"/>
        <v>0</v>
      </c>
      <c r="L29" s="50">
        <f t="shared" si="8"/>
        <v>0</v>
      </c>
      <c r="M29" s="50">
        <f t="shared" si="8"/>
        <v>0</v>
      </c>
      <c r="N29" s="50">
        <f t="shared" si="8"/>
        <v>0</v>
      </c>
      <c r="O29" s="51">
        <f t="shared" si="8"/>
        <v>0</v>
      </c>
      <c r="R29" s="24">
        <f>O29-L7</f>
        <v>0</v>
      </c>
      <c r="S29" s="16"/>
      <c r="T29" s="47"/>
      <c r="U29" s="48"/>
      <c r="V29" s="16"/>
    </row>
    <row r="30" spans="1:22" ht="11.25" customHeight="1">
      <c r="A30" s="16"/>
      <c r="B30" s="16"/>
      <c r="C30" s="52"/>
      <c r="D30" s="52"/>
      <c r="E30" s="52"/>
      <c r="F30" s="52"/>
      <c r="G30" s="52"/>
      <c r="H30" s="52"/>
      <c r="I30" s="52"/>
      <c r="J30" s="16"/>
      <c r="K30" s="16"/>
      <c r="L30" s="16"/>
      <c r="M30" s="16"/>
      <c r="N30" s="16"/>
      <c r="O30" s="16"/>
    </row>
    <row r="31" spans="1:22" ht="21.75" customHeight="1">
      <c r="A31" s="137"/>
      <c r="B31" s="129"/>
      <c r="C31" s="129"/>
      <c r="D31" s="129"/>
      <c r="E31" s="48"/>
      <c r="F31" s="138"/>
      <c r="G31" s="129"/>
      <c r="H31" s="48"/>
      <c r="I31" s="16"/>
      <c r="J31" s="16"/>
      <c r="K31" s="16"/>
      <c r="L31" s="16"/>
      <c r="M31" s="16"/>
      <c r="N31" s="53" t="s">
        <v>38</v>
      </c>
      <c r="O31" s="54">
        <f>R29</f>
        <v>0</v>
      </c>
    </row>
    <row r="32" spans="1:22" ht="12.75" customHeight="1">
      <c r="A32" s="160" t="s">
        <v>39</v>
      </c>
      <c r="B32" s="117"/>
      <c r="C32" s="117"/>
      <c r="D32" s="117"/>
      <c r="E32" s="55"/>
      <c r="F32" s="160" t="s">
        <v>40</v>
      </c>
      <c r="G32" s="117"/>
      <c r="H32" s="55"/>
      <c r="I32" s="128" t="s">
        <v>41</v>
      </c>
      <c r="J32" s="129"/>
      <c r="K32" s="129"/>
      <c r="L32" s="129"/>
      <c r="M32" s="129"/>
      <c r="N32" s="129"/>
      <c r="O32" s="129"/>
    </row>
    <row r="33" spans="1:15" ht="18.75" customHeight="1">
      <c r="A33" s="55"/>
      <c r="B33" s="55"/>
      <c r="C33" s="55"/>
      <c r="D33" s="55"/>
      <c r="E33" s="55"/>
      <c r="F33" s="55"/>
      <c r="G33" s="55"/>
      <c r="H33" s="55"/>
      <c r="I33" s="130"/>
      <c r="J33" s="119"/>
      <c r="K33" s="119"/>
      <c r="L33" s="119"/>
      <c r="M33" s="119"/>
      <c r="N33" s="119"/>
      <c r="O33" s="120"/>
    </row>
    <row r="34" spans="1:15" ht="14.25" customHeight="1">
      <c r="A34" s="55"/>
      <c r="B34" s="56"/>
      <c r="C34" s="139" t="s">
        <v>42</v>
      </c>
      <c r="D34" s="140"/>
      <c r="E34" s="57"/>
      <c r="F34" s="58"/>
      <c r="G34" s="55"/>
      <c r="H34" s="55"/>
      <c r="I34" s="16"/>
      <c r="J34" s="161"/>
      <c r="K34" s="117"/>
      <c r="L34" s="117"/>
      <c r="M34" s="117"/>
      <c r="N34" s="117"/>
      <c r="O34" s="59"/>
    </row>
    <row r="35" spans="1:15" ht="5.25" customHeight="1">
      <c r="A35" s="55"/>
      <c r="B35" s="60"/>
      <c r="C35" s="61"/>
      <c r="D35" s="61"/>
      <c r="E35" s="62"/>
      <c r="F35" s="63"/>
      <c r="G35" s="55"/>
      <c r="H35" s="55"/>
      <c r="I35" s="64"/>
      <c r="J35" s="65"/>
      <c r="K35" s="65"/>
      <c r="L35" s="65"/>
      <c r="M35" s="65"/>
      <c r="N35" s="65"/>
      <c r="O35" s="66"/>
    </row>
    <row r="36" spans="1:15" ht="12" customHeight="1">
      <c r="A36" s="67"/>
      <c r="B36" s="68"/>
      <c r="C36" s="141" t="str">
        <f>'1'!C36:D36</f>
        <v>Administrator</v>
      </c>
      <c r="D36" s="159"/>
      <c r="E36" s="104">
        <f>'1'!E53</f>
        <v>0</v>
      </c>
      <c r="F36" s="70"/>
      <c r="G36" s="16"/>
      <c r="H36" s="16"/>
      <c r="I36" s="71" t="s">
        <v>44</v>
      </c>
      <c r="J36" s="72"/>
      <c r="K36" s="72"/>
      <c r="L36" s="72"/>
      <c r="M36" s="72"/>
      <c r="N36" s="72"/>
      <c r="O36" s="73"/>
    </row>
    <row r="37" spans="1:15" ht="3.75" customHeight="1">
      <c r="A37" s="67"/>
      <c r="B37" s="68"/>
      <c r="C37" s="74"/>
      <c r="D37" s="74"/>
      <c r="E37" s="75"/>
      <c r="F37" s="70"/>
      <c r="G37" s="16"/>
      <c r="H37" s="16"/>
      <c r="I37" s="76"/>
      <c r="J37" s="72"/>
      <c r="K37" s="72"/>
      <c r="L37" s="72"/>
      <c r="M37" s="72"/>
      <c r="N37" s="72"/>
      <c r="O37" s="73"/>
    </row>
    <row r="38" spans="1:15" ht="12" customHeight="1">
      <c r="A38" s="77"/>
      <c r="B38" s="68"/>
      <c r="C38" s="141" t="str">
        <f>'1'!C38:D38</f>
        <v>Paraeducator</v>
      </c>
      <c r="D38" s="159"/>
      <c r="E38" s="104">
        <f>'1'!E54</f>
        <v>0</v>
      </c>
      <c r="F38" s="70"/>
      <c r="G38" s="16"/>
      <c r="H38" s="16"/>
      <c r="I38" s="145" t="s">
        <v>46</v>
      </c>
      <c r="J38" s="117"/>
      <c r="K38" s="117"/>
      <c r="L38" s="117"/>
      <c r="M38" s="117"/>
      <c r="N38" s="117"/>
      <c r="O38" s="146"/>
    </row>
    <row r="39" spans="1:15" ht="3.75" customHeight="1">
      <c r="A39" s="77"/>
      <c r="B39" s="68"/>
      <c r="C39" s="74"/>
      <c r="D39" s="74"/>
      <c r="E39" s="75"/>
      <c r="F39" s="70"/>
      <c r="G39" s="16"/>
      <c r="H39" s="16"/>
      <c r="I39" s="78"/>
      <c r="J39" s="79"/>
      <c r="K39" s="79"/>
      <c r="L39" s="79"/>
      <c r="M39" s="79"/>
      <c r="N39" s="79"/>
      <c r="O39" s="80"/>
    </row>
    <row r="40" spans="1:15" ht="11.25" customHeight="1">
      <c r="A40" s="77"/>
      <c r="B40" s="68"/>
      <c r="C40" s="141" t="str">
        <f>'1'!C40:D40</f>
        <v>Clerical</v>
      </c>
      <c r="D40" s="159"/>
      <c r="E40" s="104">
        <f>'1'!E55</f>
        <v>0</v>
      </c>
      <c r="F40" s="70"/>
      <c r="G40" s="16"/>
      <c r="H40" s="16"/>
      <c r="I40" s="147" t="s">
        <v>48</v>
      </c>
      <c r="J40" s="117"/>
      <c r="K40" s="117"/>
      <c r="L40" s="117"/>
      <c r="M40" s="117"/>
      <c r="N40" s="117"/>
      <c r="O40" s="146"/>
    </row>
    <row r="41" spans="1:15" ht="3.75" customHeight="1">
      <c r="A41" s="77"/>
      <c r="B41" s="68"/>
      <c r="C41" s="74"/>
      <c r="D41" s="74"/>
      <c r="E41" s="75"/>
      <c r="F41" s="70"/>
      <c r="G41" s="16"/>
      <c r="H41" s="16"/>
      <c r="I41" s="81"/>
      <c r="J41" s="82"/>
      <c r="K41" s="82"/>
      <c r="L41" s="82"/>
      <c r="M41" s="82"/>
      <c r="N41" s="82"/>
      <c r="O41" s="83"/>
    </row>
    <row r="42" spans="1:15" ht="12" customHeight="1">
      <c r="A42" s="77"/>
      <c r="B42" s="68"/>
      <c r="C42" s="141" t="str">
        <f>'1'!C42:D42</f>
        <v>Behavior Int.</v>
      </c>
      <c r="D42" s="159"/>
      <c r="E42" s="104">
        <f>'1'!E56</f>
        <v>0</v>
      </c>
      <c r="F42" s="70"/>
      <c r="G42" s="16"/>
      <c r="H42" s="16"/>
      <c r="I42" s="145" t="s">
        <v>46</v>
      </c>
      <c r="J42" s="117"/>
      <c r="K42" s="117"/>
      <c r="L42" s="117"/>
      <c r="M42" s="117"/>
      <c r="N42" s="117"/>
      <c r="O42" s="146"/>
    </row>
    <row r="43" spans="1:15" ht="3.75" customHeight="1">
      <c r="A43" s="77"/>
      <c r="B43" s="68"/>
      <c r="C43" s="74"/>
      <c r="D43" s="74"/>
      <c r="E43" s="75"/>
      <c r="F43" s="70"/>
      <c r="G43" s="16"/>
      <c r="H43" s="16"/>
      <c r="I43" s="78"/>
      <c r="J43" s="79"/>
      <c r="K43" s="79"/>
      <c r="L43" s="79"/>
      <c r="M43" s="79"/>
      <c r="N43" s="79"/>
      <c r="O43" s="80"/>
    </row>
    <row r="44" spans="1:15" ht="12" customHeight="1">
      <c r="A44" s="77"/>
      <c r="B44" s="84" t="s">
        <v>56</v>
      </c>
      <c r="C44" s="149" t="str">
        <f>'1'!D57</f>
        <v xml:space="preserve">Other Non-Contracted </v>
      </c>
      <c r="D44" s="150"/>
      <c r="E44" s="104">
        <f>'1'!E44</f>
        <v>0</v>
      </c>
      <c r="F44" s="70"/>
      <c r="G44" s="16"/>
      <c r="H44" s="16"/>
      <c r="I44" s="152" t="s">
        <v>51</v>
      </c>
      <c r="J44" s="117"/>
      <c r="K44" s="117"/>
      <c r="L44" s="117"/>
      <c r="M44" s="117"/>
      <c r="N44" s="117"/>
      <c r="O44" s="146"/>
    </row>
    <row r="45" spans="1:15" ht="16.5" customHeight="1">
      <c r="A45" s="77"/>
      <c r="B45" s="85"/>
      <c r="C45" s="86"/>
      <c r="D45" s="87"/>
      <c r="E45" s="87"/>
      <c r="F45" s="88"/>
      <c r="G45" s="16"/>
      <c r="H45" s="16"/>
      <c r="I45" s="145" t="s">
        <v>52</v>
      </c>
      <c r="J45" s="117"/>
      <c r="K45" s="117"/>
      <c r="L45" s="117"/>
      <c r="M45" s="117"/>
      <c r="N45" s="117"/>
      <c r="O45" s="146"/>
    </row>
    <row r="46" spans="1:15" ht="15.75" customHeight="1">
      <c r="A46" s="77"/>
      <c r="B46" s="72"/>
      <c r="C46" s="16"/>
      <c r="D46" s="16"/>
      <c r="E46" s="16"/>
      <c r="F46" s="16"/>
      <c r="G46" s="16"/>
      <c r="H46" s="16"/>
      <c r="I46" s="153" t="s">
        <v>53</v>
      </c>
      <c r="J46" s="154"/>
      <c r="K46" s="154"/>
      <c r="L46" s="154"/>
      <c r="M46" s="154"/>
      <c r="N46" s="154"/>
      <c r="O46" s="155"/>
    </row>
    <row r="47" spans="1:15" ht="11.25" customHeight="1"/>
    <row r="48" spans="1:15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5">
    <mergeCell ref="I46:O46"/>
    <mergeCell ref="C28:D28"/>
    <mergeCell ref="C29:D29"/>
    <mergeCell ref="A31:D31"/>
    <mergeCell ref="F31:G31"/>
    <mergeCell ref="F32:G32"/>
    <mergeCell ref="I32:O32"/>
    <mergeCell ref="I33:O33"/>
    <mergeCell ref="I38:O38"/>
    <mergeCell ref="I40:O40"/>
    <mergeCell ref="I42:O42"/>
    <mergeCell ref="I44:O44"/>
    <mergeCell ref="I45:O45"/>
    <mergeCell ref="C36:D36"/>
    <mergeCell ref="C38:D38"/>
    <mergeCell ref="C40:D40"/>
    <mergeCell ref="C42:D42"/>
    <mergeCell ref="C44:D44"/>
    <mergeCell ref="C18:D18"/>
    <mergeCell ref="R22:T22"/>
    <mergeCell ref="S26:U26"/>
    <mergeCell ref="A32:D32"/>
    <mergeCell ref="C34:D34"/>
    <mergeCell ref="J34:N34"/>
    <mergeCell ref="A7:C7"/>
    <mergeCell ref="D7:F7"/>
    <mergeCell ref="H7:I7"/>
    <mergeCell ref="S10:T10"/>
    <mergeCell ref="R14:T14"/>
    <mergeCell ref="A1:O1"/>
    <mergeCell ref="D3:H3"/>
    <mergeCell ref="J3:N3"/>
    <mergeCell ref="B5:D5"/>
    <mergeCell ref="G5:H5"/>
    <mergeCell ref="L5:M5"/>
  </mergeCells>
  <conditionalFormatting sqref="E36 E38 E40 E42 E44">
    <cfRule type="cellIs" dxfId="152" priority="1" stopIfTrue="1" operator="notEqual">
      <formula>"X"</formula>
    </cfRule>
  </conditionalFormatting>
  <conditionalFormatting sqref="C44:D44">
    <cfRule type="cellIs" dxfId="151" priority="2" stopIfTrue="1" operator="equal">
      <formula>0</formula>
    </cfRule>
  </conditionalFormatting>
  <conditionalFormatting sqref="O31">
    <cfRule type="cellIs" dxfId="150" priority="3" stopIfTrue="1" operator="lessThanOrEqual">
      <formula>0</formula>
    </cfRule>
  </conditionalFormatting>
  <conditionalFormatting sqref="O31">
    <cfRule type="cellIs" dxfId="149" priority="4" stopIfTrue="1" operator="greaterThan">
      <formula>0</formula>
    </cfRule>
  </conditionalFormatting>
  <conditionalFormatting sqref="H11:H17 H21:H27">
    <cfRule type="cellIs" dxfId="148" priority="5" stopIfTrue="1" operator="lessThanOrEqual">
      <formula>0</formula>
    </cfRule>
  </conditionalFormatting>
  <conditionalFormatting sqref="H11:H17 H21:H27">
    <cfRule type="cellIs" dxfId="147" priority="6" stopIfTrue="1" operator="greaterThan">
      <formula>0</formula>
    </cfRule>
  </conditionalFormatting>
  <conditionalFormatting sqref="D3:H3">
    <cfRule type="cellIs" dxfId="146" priority="7" stopIfTrue="1" operator="lessThanOrEqual">
      <formula>0</formula>
    </cfRule>
  </conditionalFormatting>
  <conditionalFormatting sqref="D3:H3">
    <cfRule type="cellIs" dxfId="145" priority="8" stopIfTrue="1" operator="greaterThan">
      <formula>0</formula>
    </cfRule>
  </conditionalFormatting>
  <conditionalFormatting sqref="I3">
    <cfRule type="cellIs" dxfId="144" priority="9" stopIfTrue="1" operator="greaterThan">
      <formula>0</formula>
    </cfRule>
  </conditionalFormatting>
  <conditionalFormatting sqref="J3:N3">
    <cfRule type="cellIs" dxfId="143" priority="10" stopIfTrue="1" operator="lessThanOrEqual">
      <formula>0</formula>
    </cfRule>
  </conditionalFormatting>
  <conditionalFormatting sqref="J3:N3">
    <cfRule type="cellIs" dxfId="142" priority="11" stopIfTrue="1" operator="greaterThan">
      <formula>0</formula>
    </cfRule>
  </conditionalFormatting>
  <conditionalFormatting sqref="O11:O18 O21:O29">
    <cfRule type="cellIs" dxfId="141" priority="12" stopIfTrue="1" operator="lessThanOrEqual">
      <formula>0</formula>
    </cfRule>
  </conditionalFormatting>
  <conditionalFormatting sqref="F18:N18 F28:N29">
    <cfRule type="cellIs" dxfId="140" priority="13" stopIfTrue="1" operator="equal">
      <formula>0</formula>
    </cfRule>
  </conditionalFormatting>
  <conditionalFormatting sqref="G7 L7">
    <cfRule type="cellIs" dxfId="139" priority="14" stopIfTrue="1" operator="lessThanOrEqual">
      <formula>0</formula>
    </cfRule>
  </conditionalFormatting>
  <conditionalFormatting sqref="G7 L7">
    <cfRule type="cellIs" dxfId="138" priority="15" stopIfTrue="1" operator="greaterThan">
      <formula>0</formula>
    </cfRule>
  </conditionalFormatting>
  <conditionalFormatting sqref="O7">
    <cfRule type="cellIs" dxfId="137" priority="16" stopIfTrue="1" operator="lessThanOrEqual">
      <formula>0</formula>
    </cfRule>
  </conditionalFormatting>
  <conditionalFormatting sqref="O7">
    <cfRule type="cellIs" dxfId="136" priority="17" stopIfTrue="1" operator="greaterThan">
      <formula>0</formula>
    </cfRule>
  </conditionalFormatting>
  <dataValidations count="6">
    <dataValidation type="date" allowBlank="1" showInputMessage="1" prompt="Insert Date - For example: 4/3/05 or 4/3/2005 or  May 4, 2005" sqref="G6:I6" xr:uid="{00000000-0002-0000-0D00-000000000000}">
      <formula1>39629</formula1>
      <formula2>40008</formula2>
    </dataValidation>
    <dataValidation type="decimal" allowBlank="1" showInputMessage="1" prompt="ATTENTION! - Use this column ONLY for the time you WORKED during lunch..._x000a_" sqref="H11:H17 H21:H27" xr:uid="{00000000-0002-0000-0D00-000001000000}">
      <formula1>0.01</formula1>
      <formula2>24</formula2>
    </dataValidation>
    <dataValidation type="custom" allowBlank="1" showInputMessage="1" prompt="Please remember to insert am or pm  (AM/PM) as required.  For example, 8:00 am not 8 or 3:30 PM not 3:30." sqref="E11:E15 E21:E25" xr:uid="{00000000-0002-0000-0D00-000002000000}">
      <formula1>AND(GTE(E11,MIN((0),(0.999988425925926))),LTE(E11,MAX((0),(0.999988425925926))))</formula1>
    </dataValidation>
    <dataValidation type="date" allowBlank="1" showInputMessage="1" prompt="Insert Date - For example: 4/3/05 or 4/3/2005 or  May 4, 2005" sqref="G5" xr:uid="{00000000-0002-0000-0D00-000003000000}">
      <formula1>41080</formula1>
      <formula2>41469</formula2>
    </dataValidation>
    <dataValidation type="custom" allowBlank="1" showInputMessage="1" prompt="Incorrect Time Format - Remember to input time as hours and minutes with am or pm included: 8:15 am or 3:20 pm._x000a__x000a_Click on &quot;no&quot; or &quot;cancel&quot; to correct..." sqref="E16:E17 E26:E27" xr:uid="{00000000-0002-0000-0D00-000004000000}">
      <formula1>AND(GTE(E16,MIN((0),(0.999988425925926))),LTE(E16,MAX((0),(0.999988425925926))))</formula1>
    </dataValidation>
    <dataValidation type="decimal" allowBlank="1" showInputMessage="1" prompt="Please Note: - Minutes should be shown as decimals  (eg. 20 minutes = .33)" sqref="F11:G17 I11:N17 P11:P17 F21:G27 I21:N27 P21:P27" xr:uid="{00000000-0002-0000-0D00-000005000000}">
      <formula1>0.01</formula1>
      <formula2>24</formula2>
    </dataValidation>
  </dataValidations>
  <printOptions horizontalCentered="1" verticalCentered="1"/>
  <pageMargins left="0.25" right="0.25" top="0.25" bottom="0.2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V1000"/>
  <sheetViews>
    <sheetView workbookViewId="0">
      <selection sqref="A1:O1"/>
    </sheetView>
  </sheetViews>
  <sheetFormatPr defaultColWidth="12.5703125" defaultRowHeight="15" customHeight="1"/>
  <cols>
    <col min="1" max="1" width="8.5703125" customWidth="1"/>
    <col min="2" max="4" width="10.7109375" customWidth="1"/>
    <col min="5" max="5" width="2.140625" customWidth="1"/>
    <col min="6" max="7" width="10.7109375" customWidth="1"/>
    <col min="8" max="8" width="8.85546875" customWidth="1"/>
    <col min="9" max="9" width="13.7109375" customWidth="1"/>
    <col min="10" max="10" width="0.5703125" hidden="1" customWidth="1"/>
    <col min="11" max="11" width="9.5703125" customWidth="1"/>
    <col min="12" max="13" width="10.7109375" customWidth="1"/>
    <col min="14" max="14" width="6.85546875" customWidth="1"/>
    <col min="15" max="15" width="9.42578125" customWidth="1"/>
    <col min="16" max="16" width="7.7109375" customWidth="1"/>
    <col min="17" max="17" width="10.7109375" customWidth="1"/>
    <col min="18" max="18" width="9.28515625" customWidth="1"/>
    <col min="19" max="19" width="6.28515625" customWidth="1"/>
    <col min="20" max="26" width="8.5703125" customWidth="1"/>
  </cols>
  <sheetData>
    <row r="1" spans="1:22" ht="29.25" customHeight="1">
      <c r="A1" s="116" t="str">
        <f>'1'!A1:N1</f>
        <v>BUUSD TIME SHEET 2024 - 2025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1:22" ht="3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2" ht="17.25" customHeight="1">
      <c r="A3" s="2"/>
      <c r="B3" s="1"/>
      <c r="C3" s="2" t="s">
        <v>0</v>
      </c>
      <c r="D3" s="118">
        <f>'1'!D3:H3</f>
        <v>0</v>
      </c>
      <c r="E3" s="119"/>
      <c r="F3" s="119"/>
      <c r="G3" s="119"/>
      <c r="H3" s="120"/>
      <c r="I3" s="3" t="s">
        <v>1</v>
      </c>
      <c r="J3" s="121">
        <f>'1'!J3:M3</f>
        <v>0</v>
      </c>
      <c r="K3" s="117"/>
      <c r="L3" s="117"/>
      <c r="M3" s="117"/>
      <c r="N3" s="117"/>
      <c r="O3" s="1"/>
    </row>
    <row r="4" spans="1:22" ht="3.75" customHeight="1">
      <c r="A4" s="4"/>
      <c r="B4" s="4"/>
      <c r="C4" s="4"/>
      <c r="D4" s="4" t="s">
        <v>2</v>
      </c>
      <c r="E4" s="4"/>
      <c r="F4" s="4"/>
      <c r="G4" s="4"/>
      <c r="H4" s="4"/>
      <c r="I4" s="5"/>
      <c r="J4" s="5"/>
      <c r="K4" s="5"/>
      <c r="L4" s="5"/>
      <c r="M4" s="5"/>
      <c r="N4" s="5"/>
      <c r="O4" s="5"/>
    </row>
    <row r="5" spans="1:22" ht="16.5" customHeight="1">
      <c r="A5" s="4"/>
      <c r="B5" s="122" t="s">
        <v>3</v>
      </c>
      <c r="C5" s="117"/>
      <c r="D5" s="117"/>
      <c r="E5" s="4"/>
      <c r="F5" s="6" t="s">
        <v>4</v>
      </c>
      <c r="G5" s="123">
        <f>'14'!G5:H5+14</f>
        <v>45719</v>
      </c>
      <c r="H5" s="120"/>
      <c r="I5" s="6" t="s">
        <v>57</v>
      </c>
      <c r="J5" s="7"/>
      <c r="K5" s="7"/>
      <c r="L5" s="123">
        <f>G5+13</f>
        <v>45732</v>
      </c>
      <c r="M5" s="120"/>
      <c r="N5" s="7"/>
      <c r="O5" s="5"/>
    </row>
    <row r="6" spans="1:22" ht="6" customHeight="1">
      <c r="A6" s="4"/>
      <c r="B6" s="4"/>
      <c r="C6" s="4"/>
      <c r="D6" s="4"/>
      <c r="E6" s="4"/>
      <c r="F6" s="6"/>
      <c r="G6" s="8"/>
      <c r="H6" s="8"/>
      <c r="I6" s="8"/>
      <c r="J6" s="8"/>
      <c r="K6" s="8"/>
      <c r="L6" s="8"/>
      <c r="M6" s="8"/>
      <c r="N6" s="8"/>
      <c r="O6" s="5"/>
    </row>
    <row r="7" spans="1:22" ht="16.5" customHeight="1">
      <c r="A7" s="157"/>
      <c r="B7" s="117"/>
      <c r="C7" s="117"/>
      <c r="D7" s="158" t="s">
        <v>5</v>
      </c>
      <c r="E7" s="117"/>
      <c r="F7" s="117"/>
      <c r="G7" s="11">
        <f>'1'!G7</f>
        <v>0</v>
      </c>
      <c r="H7" s="124" t="s">
        <v>6</v>
      </c>
      <c r="I7" s="117"/>
      <c r="J7" s="12"/>
      <c r="K7" s="12"/>
      <c r="L7" s="13">
        <f>'1'!K7</f>
        <v>0</v>
      </c>
      <c r="M7" s="12"/>
      <c r="N7" s="12" t="s">
        <v>54</v>
      </c>
      <c r="O7" s="13">
        <f>'1'!N7</f>
        <v>0</v>
      </c>
    </row>
    <row r="8" spans="1:22" ht="13.5" customHeight="1">
      <c r="A8" s="15" t="s">
        <v>8</v>
      </c>
      <c r="B8" s="15"/>
      <c r="C8" s="15"/>
      <c r="D8" s="15"/>
      <c r="E8" s="15"/>
      <c r="F8" s="15"/>
      <c r="G8" s="15"/>
      <c r="H8" s="15"/>
      <c r="I8" s="15"/>
      <c r="J8" s="12"/>
      <c r="K8" s="12"/>
      <c r="L8" s="12"/>
      <c r="M8" s="12"/>
      <c r="N8" s="12"/>
      <c r="O8" s="12"/>
    </row>
    <row r="9" spans="1:22" ht="4.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R9" s="16"/>
      <c r="S9" s="16"/>
      <c r="T9" s="16"/>
      <c r="U9" s="16"/>
      <c r="V9" s="16"/>
    </row>
    <row r="10" spans="1:22" ht="12.75" customHeight="1">
      <c r="A10" s="17" t="s">
        <v>9</v>
      </c>
      <c r="B10" s="18" t="s">
        <v>10</v>
      </c>
      <c r="C10" s="19" t="s">
        <v>11</v>
      </c>
      <c r="D10" s="19" t="s">
        <v>12</v>
      </c>
      <c r="E10" s="20"/>
      <c r="F10" s="19" t="s">
        <v>13</v>
      </c>
      <c r="G10" s="19" t="s">
        <v>14</v>
      </c>
      <c r="H10" s="19" t="str">
        <f>'1'!H10</f>
        <v>*Lunch</v>
      </c>
      <c r="I10" s="21" t="str">
        <f>'1'!I10</f>
        <v>Lunch/Recess Duty</v>
      </c>
      <c r="J10" s="19" t="s">
        <v>55</v>
      </c>
      <c r="K10" s="19" t="s">
        <v>17</v>
      </c>
      <c r="L10" s="19" t="str">
        <f>'1'!K10</f>
        <v>Inservice</v>
      </c>
      <c r="M10" s="19" t="str">
        <f>'1'!L10</f>
        <v>Sick/Med</v>
      </c>
      <c r="N10" s="19" t="str">
        <f>'1'!M10</f>
        <v>Pers</v>
      </c>
      <c r="O10" s="22" t="s">
        <v>21</v>
      </c>
      <c r="R10" s="16"/>
      <c r="S10" s="125" t="s">
        <v>22</v>
      </c>
      <c r="T10" s="117"/>
      <c r="U10" s="24">
        <f>'14'!U10 + N29</f>
        <v>0</v>
      </c>
      <c r="V10" s="16"/>
    </row>
    <row r="11" spans="1:22" ht="12.75" customHeight="1">
      <c r="A11" s="25" t="s">
        <v>23</v>
      </c>
      <c r="B11" s="94">
        <f>'14'!B27+1</f>
        <v>45719</v>
      </c>
      <c r="C11" s="110"/>
      <c r="D11" s="110"/>
      <c r="E11" s="28"/>
      <c r="F11" s="111"/>
      <c r="G11" s="111"/>
      <c r="H11" s="111"/>
      <c r="I11" s="111"/>
      <c r="J11" s="112"/>
      <c r="K11" s="112"/>
      <c r="L11" s="112"/>
      <c r="M11" s="112"/>
      <c r="N11" s="112"/>
      <c r="O11" s="34">
        <f t="shared" ref="O11:O17" si="0">SUM(F11:N11)</f>
        <v>0</v>
      </c>
      <c r="P11" s="108"/>
      <c r="R11" s="16"/>
      <c r="S11" s="23"/>
      <c r="T11" s="23"/>
      <c r="U11" s="16"/>
      <c r="V11" s="16"/>
    </row>
    <row r="12" spans="1:22" ht="12.75" customHeight="1">
      <c r="A12" s="32" t="s">
        <v>24</v>
      </c>
      <c r="B12" s="94">
        <f t="shared" ref="B12:B17" si="1">B11+1</f>
        <v>45720</v>
      </c>
      <c r="C12" s="110"/>
      <c r="D12" s="110"/>
      <c r="E12" s="28"/>
      <c r="F12" s="111"/>
      <c r="G12" s="111"/>
      <c r="H12" s="111"/>
      <c r="I12" s="111"/>
      <c r="J12" s="37"/>
      <c r="K12" s="37"/>
      <c r="L12" s="37"/>
      <c r="M12" s="37"/>
      <c r="N12" s="37"/>
      <c r="O12" s="34">
        <f t="shared" si="0"/>
        <v>0</v>
      </c>
      <c r="P12" s="108"/>
      <c r="R12" s="16"/>
      <c r="S12" s="23"/>
      <c r="T12" s="23"/>
      <c r="U12" s="16"/>
      <c r="V12" s="16"/>
    </row>
    <row r="13" spans="1:22" ht="12.75" customHeight="1">
      <c r="A13" s="32" t="s">
        <v>25</v>
      </c>
      <c r="B13" s="94">
        <f t="shared" si="1"/>
        <v>45721</v>
      </c>
      <c r="C13" s="27"/>
      <c r="D13" s="27"/>
      <c r="E13" s="28"/>
      <c r="F13" s="29"/>
      <c r="G13" s="29"/>
      <c r="H13" s="29"/>
      <c r="I13" s="29"/>
      <c r="J13" s="33"/>
      <c r="K13" s="33"/>
      <c r="L13" s="33"/>
      <c r="M13" s="33"/>
      <c r="N13" s="33"/>
      <c r="O13" s="34">
        <f t="shared" si="0"/>
        <v>0</v>
      </c>
      <c r="P13" s="108"/>
      <c r="R13" s="16"/>
      <c r="S13" s="23"/>
      <c r="T13" s="23"/>
      <c r="U13" s="16"/>
      <c r="V13" s="16"/>
    </row>
    <row r="14" spans="1:22" ht="12.75" customHeight="1">
      <c r="A14" s="32" t="s">
        <v>58</v>
      </c>
      <c r="B14" s="94">
        <f t="shared" si="1"/>
        <v>45722</v>
      </c>
      <c r="C14" s="27"/>
      <c r="D14" s="27"/>
      <c r="E14" s="28"/>
      <c r="F14" s="29"/>
      <c r="G14" s="29"/>
      <c r="H14" s="29"/>
      <c r="I14" s="29"/>
      <c r="J14" s="33"/>
      <c r="K14" s="30"/>
      <c r="L14" s="30"/>
      <c r="M14" s="30"/>
      <c r="N14" s="30"/>
      <c r="O14" s="34">
        <f t="shared" si="0"/>
        <v>0</v>
      </c>
      <c r="P14" s="108"/>
      <c r="R14" s="125" t="s">
        <v>27</v>
      </c>
      <c r="S14" s="117"/>
      <c r="T14" s="117"/>
      <c r="U14" s="24">
        <f>'14'!U14 + O29</f>
        <v>0</v>
      </c>
      <c r="V14" s="16"/>
    </row>
    <row r="15" spans="1:22" ht="12.75" customHeight="1">
      <c r="A15" s="32" t="s">
        <v>28</v>
      </c>
      <c r="B15" s="94">
        <f t="shared" si="1"/>
        <v>45723</v>
      </c>
      <c r="C15" s="27"/>
      <c r="D15" s="27"/>
      <c r="E15" s="28"/>
      <c r="F15" s="29"/>
      <c r="G15" s="29"/>
      <c r="H15" s="29"/>
      <c r="I15" s="29"/>
      <c r="J15" s="33"/>
      <c r="K15" s="33"/>
      <c r="L15" s="33"/>
      <c r="M15" s="33"/>
      <c r="N15" s="33"/>
      <c r="O15" s="34">
        <f t="shared" si="0"/>
        <v>0</v>
      </c>
      <c r="P15" s="108"/>
      <c r="R15" s="16"/>
      <c r="S15" s="23"/>
      <c r="T15" s="23"/>
      <c r="U15" s="16"/>
      <c r="V15" s="16"/>
    </row>
    <row r="16" spans="1:22" ht="12.75" customHeight="1">
      <c r="A16" s="32" t="s">
        <v>29</v>
      </c>
      <c r="B16" s="94">
        <f t="shared" si="1"/>
        <v>45724</v>
      </c>
      <c r="C16" s="35"/>
      <c r="D16" s="35"/>
      <c r="E16" s="28"/>
      <c r="F16" s="36"/>
      <c r="G16" s="36"/>
      <c r="H16" s="36"/>
      <c r="I16" s="36"/>
      <c r="J16" s="37"/>
      <c r="K16" s="37"/>
      <c r="L16" s="37"/>
      <c r="M16" s="37"/>
      <c r="N16" s="37"/>
      <c r="O16" s="34">
        <f t="shared" si="0"/>
        <v>0</v>
      </c>
      <c r="P16" s="108"/>
      <c r="R16" s="16"/>
      <c r="S16" s="23"/>
      <c r="T16" s="23"/>
      <c r="U16" s="16"/>
      <c r="V16" s="16"/>
    </row>
    <row r="17" spans="1:22" ht="12.75" customHeight="1">
      <c r="A17" s="32" t="s">
        <v>30</v>
      </c>
      <c r="B17" s="94">
        <f t="shared" si="1"/>
        <v>45725</v>
      </c>
      <c r="C17" s="35"/>
      <c r="D17" s="35"/>
      <c r="E17" s="28"/>
      <c r="F17" s="38"/>
      <c r="G17" s="38"/>
      <c r="H17" s="38"/>
      <c r="I17" s="38"/>
      <c r="J17" s="39"/>
      <c r="K17" s="39"/>
      <c r="L17" s="39"/>
      <c r="M17" s="39"/>
      <c r="N17" s="39"/>
      <c r="O17" s="40">
        <f t="shared" si="0"/>
        <v>0</v>
      </c>
      <c r="P17" s="108"/>
      <c r="R17" s="16"/>
      <c r="S17" s="23"/>
      <c r="T17" s="23"/>
      <c r="U17" s="16"/>
      <c r="V17" s="16"/>
    </row>
    <row r="18" spans="1:22" ht="12.75" customHeight="1">
      <c r="A18" s="15"/>
      <c r="B18" s="41"/>
      <c r="C18" s="126" t="s">
        <v>31</v>
      </c>
      <c r="D18" s="127"/>
      <c r="E18" s="42"/>
      <c r="F18" s="43">
        <f t="shared" ref="F18:O18" si="2">SUM(F11:F17)</f>
        <v>0</v>
      </c>
      <c r="G18" s="43">
        <f t="shared" si="2"/>
        <v>0</v>
      </c>
      <c r="H18" s="43">
        <f t="shared" si="2"/>
        <v>0</v>
      </c>
      <c r="I18" s="43">
        <f t="shared" si="2"/>
        <v>0</v>
      </c>
      <c r="J18" s="43">
        <f t="shared" si="2"/>
        <v>0</v>
      </c>
      <c r="K18" s="43">
        <f t="shared" si="2"/>
        <v>0</v>
      </c>
      <c r="L18" s="43">
        <f t="shared" si="2"/>
        <v>0</v>
      </c>
      <c r="M18" s="43">
        <f t="shared" si="2"/>
        <v>0</v>
      </c>
      <c r="N18" s="43">
        <f t="shared" si="2"/>
        <v>0</v>
      </c>
      <c r="O18" s="43">
        <f t="shared" si="2"/>
        <v>0</v>
      </c>
      <c r="R18" s="16"/>
      <c r="S18" s="23"/>
      <c r="T18" s="23"/>
      <c r="U18" s="44"/>
      <c r="V18" s="16"/>
    </row>
    <row r="19" spans="1:22" ht="9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R19" s="16"/>
      <c r="S19" s="23"/>
      <c r="T19" s="23"/>
      <c r="U19" s="16"/>
      <c r="V19" s="16"/>
    </row>
    <row r="20" spans="1:22" ht="12.75" customHeight="1">
      <c r="A20" s="17" t="s">
        <v>32</v>
      </c>
      <c r="B20" s="18" t="s">
        <v>10</v>
      </c>
      <c r="C20" s="19" t="s">
        <v>11</v>
      </c>
      <c r="D20" s="19" t="s">
        <v>12</v>
      </c>
      <c r="E20" s="20"/>
      <c r="F20" s="19" t="str">
        <f t="shared" ref="F20:I20" si="3">F10</f>
        <v>Reg Ed</v>
      </c>
      <c r="G20" s="19" t="str">
        <f t="shared" si="3"/>
        <v>Spec Ed</v>
      </c>
      <c r="H20" s="19" t="str">
        <f t="shared" si="3"/>
        <v>*Lunch</v>
      </c>
      <c r="I20" s="21" t="str">
        <f t="shared" si="3"/>
        <v>Lunch/Recess Duty</v>
      </c>
      <c r="J20" s="19" t="s">
        <v>55</v>
      </c>
      <c r="K20" s="19" t="s">
        <v>17</v>
      </c>
      <c r="L20" s="19" t="str">
        <f t="shared" ref="L20:O20" si="4">L10</f>
        <v>Inservice</v>
      </c>
      <c r="M20" s="19" t="str">
        <f t="shared" si="4"/>
        <v>Sick/Med</v>
      </c>
      <c r="N20" s="19" t="str">
        <f t="shared" si="4"/>
        <v>Pers</v>
      </c>
      <c r="O20" s="22" t="str">
        <f t="shared" si="4"/>
        <v>TOTAL</v>
      </c>
      <c r="R20" s="16"/>
      <c r="S20" s="23"/>
      <c r="T20" s="23"/>
      <c r="U20" s="16"/>
      <c r="V20" s="16"/>
    </row>
    <row r="21" spans="1:22" ht="12.75" customHeight="1">
      <c r="A21" s="25" t="s">
        <v>23</v>
      </c>
      <c r="B21" s="94">
        <f t="shared" ref="B21:B27" si="5">B11+7</f>
        <v>45726</v>
      </c>
      <c r="C21" s="27"/>
      <c r="D21" s="27"/>
      <c r="E21" s="28"/>
      <c r="F21" s="29"/>
      <c r="G21" s="29"/>
      <c r="H21" s="29"/>
      <c r="I21" s="29"/>
      <c r="J21" s="30"/>
      <c r="K21" s="30"/>
      <c r="L21" s="30"/>
      <c r="M21" s="30"/>
      <c r="N21" s="30"/>
      <c r="O21" s="34">
        <f t="shared" ref="O21:O27" si="6">SUM(F21:N21)</f>
        <v>0</v>
      </c>
      <c r="P21" s="108"/>
      <c r="R21" s="16"/>
      <c r="S21" s="23"/>
      <c r="T21" s="23"/>
      <c r="U21" s="16"/>
      <c r="V21" s="16"/>
    </row>
    <row r="22" spans="1:22" ht="12.75" customHeight="1">
      <c r="A22" s="32" t="s">
        <v>24</v>
      </c>
      <c r="B22" s="94">
        <f t="shared" si="5"/>
        <v>45727</v>
      </c>
      <c r="C22" s="27"/>
      <c r="D22" s="27"/>
      <c r="E22" s="28"/>
      <c r="F22" s="29"/>
      <c r="G22" s="29"/>
      <c r="H22" s="29"/>
      <c r="I22" s="29"/>
      <c r="J22" s="33"/>
      <c r="K22" s="33"/>
      <c r="L22" s="33"/>
      <c r="M22" s="33"/>
      <c r="N22" s="33"/>
      <c r="O22" s="34">
        <f t="shared" si="6"/>
        <v>0</v>
      </c>
      <c r="P22" s="108"/>
      <c r="R22" s="125" t="s">
        <v>33</v>
      </c>
      <c r="S22" s="117"/>
      <c r="T22" s="117"/>
      <c r="U22" s="24" t="e">
        <f>'14'!U22 + P29</f>
        <v>#REF!</v>
      </c>
      <c r="V22" s="16"/>
    </row>
    <row r="23" spans="1:22" ht="12.75" customHeight="1">
      <c r="A23" s="32" t="s">
        <v>25</v>
      </c>
      <c r="B23" s="94">
        <f t="shared" si="5"/>
        <v>45728</v>
      </c>
      <c r="C23" s="27"/>
      <c r="D23" s="27"/>
      <c r="E23" s="28"/>
      <c r="F23" s="29"/>
      <c r="G23" s="29"/>
      <c r="H23" s="29"/>
      <c r="I23" s="29"/>
      <c r="J23" s="33"/>
      <c r="K23" s="33"/>
      <c r="L23" s="33"/>
      <c r="M23" s="33"/>
      <c r="N23" s="33"/>
      <c r="O23" s="34">
        <f t="shared" si="6"/>
        <v>0</v>
      </c>
      <c r="P23" s="108"/>
      <c r="R23" s="16"/>
      <c r="S23" s="16"/>
      <c r="T23" s="16"/>
      <c r="U23" s="16"/>
      <c r="V23" s="16"/>
    </row>
    <row r="24" spans="1:22" ht="12.75" customHeight="1">
      <c r="A24" s="32" t="s">
        <v>58</v>
      </c>
      <c r="B24" s="94">
        <f t="shared" si="5"/>
        <v>45729</v>
      </c>
      <c r="C24" s="27"/>
      <c r="D24" s="27"/>
      <c r="E24" s="28"/>
      <c r="F24" s="29"/>
      <c r="G24" s="29"/>
      <c r="H24" s="29"/>
      <c r="I24" s="29"/>
      <c r="J24" s="33"/>
      <c r="K24" s="30"/>
      <c r="L24" s="30"/>
      <c r="M24" s="30"/>
      <c r="N24" s="30"/>
      <c r="O24" s="34">
        <f t="shared" si="6"/>
        <v>0</v>
      </c>
      <c r="P24" s="108"/>
      <c r="R24" s="16"/>
      <c r="S24" s="16"/>
      <c r="T24" s="16"/>
      <c r="U24" s="16"/>
      <c r="V24" s="16"/>
    </row>
    <row r="25" spans="1:22" ht="12.75" customHeight="1">
      <c r="A25" s="32" t="s">
        <v>28</v>
      </c>
      <c r="B25" s="94">
        <f t="shared" si="5"/>
        <v>45730</v>
      </c>
      <c r="C25" s="27"/>
      <c r="D25" s="27"/>
      <c r="E25" s="28"/>
      <c r="F25" s="29"/>
      <c r="G25" s="29"/>
      <c r="H25" s="29"/>
      <c r="I25" s="29"/>
      <c r="J25" s="33"/>
      <c r="K25" s="30"/>
      <c r="L25" s="29"/>
      <c r="M25" s="33"/>
      <c r="N25" s="33"/>
      <c r="O25" s="34">
        <f t="shared" si="6"/>
        <v>0</v>
      </c>
      <c r="P25" s="108"/>
      <c r="R25" s="16"/>
      <c r="S25" s="16"/>
      <c r="T25" s="16"/>
      <c r="U25" s="16"/>
      <c r="V25" s="16"/>
    </row>
    <row r="26" spans="1:22" ht="12.75" customHeight="1">
      <c r="A26" s="32" t="s">
        <v>29</v>
      </c>
      <c r="B26" s="94">
        <f t="shared" si="5"/>
        <v>45731</v>
      </c>
      <c r="C26" s="35"/>
      <c r="D26" s="35"/>
      <c r="E26" s="28"/>
      <c r="F26" s="36"/>
      <c r="G26" s="36"/>
      <c r="H26" s="36"/>
      <c r="I26" s="36"/>
      <c r="J26" s="37"/>
      <c r="K26" s="37"/>
      <c r="L26" s="37"/>
      <c r="M26" s="36"/>
      <c r="N26" s="37"/>
      <c r="O26" s="34">
        <f t="shared" si="6"/>
        <v>0</v>
      </c>
      <c r="P26" s="108"/>
      <c r="R26" s="16"/>
      <c r="S26" s="125" t="s">
        <v>34</v>
      </c>
      <c r="T26" s="117"/>
      <c r="U26" s="117"/>
      <c r="V26" s="24">
        <f>'14'!V26 + R29</f>
        <v>0</v>
      </c>
    </row>
    <row r="27" spans="1:22" ht="12.75" customHeight="1">
      <c r="A27" s="32" t="s">
        <v>30</v>
      </c>
      <c r="B27" s="94">
        <f t="shared" si="5"/>
        <v>45732</v>
      </c>
      <c r="C27" s="35"/>
      <c r="D27" s="35"/>
      <c r="E27" s="28"/>
      <c r="F27" s="38"/>
      <c r="G27" s="38"/>
      <c r="H27" s="38"/>
      <c r="I27" s="38"/>
      <c r="J27" s="39"/>
      <c r="K27" s="39"/>
      <c r="L27" s="39"/>
      <c r="M27" s="39"/>
      <c r="N27" s="39"/>
      <c r="O27" s="40">
        <f t="shared" si="6"/>
        <v>0</v>
      </c>
      <c r="P27" s="108"/>
      <c r="R27" s="16"/>
      <c r="S27" s="16"/>
      <c r="T27" s="16"/>
      <c r="U27" s="16"/>
      <c r="V27" s="16"/>
    </row>
    <row r="28" spans="1:22" ht="15" customHeight="1">
      <c r="A28" s="16"/>
      <c r="B28" s="16"/>
      <c r="C28" s="133" t="s">
        <v>35</v>
      </c>
      <c r="D28" s="134"/>
      <c r="E28" s="42"/>
      <c r="F28" s="46">
        <f t="shared" ref="F28:O28" si="7">SUM(F21:F27)</f>
        <v>0</v>
      </c>
      <c r="G28" s="46">
        <f t="shared" si="7"/>
        <v>0</v>
      </c>
      <c r="H28" s="46">
        <f t="shared" si="7"/>
        <v>0</v>
      </c>
      <c r="I28" s="46">
        <f t="shared" si="7"/>
        <v>0</v>
      </c>
      <c r="J28" s="46">
        <f t="shared" si="7"/>
        <v>0</v>
      </c>
      <c r="K28" s="46">
        <f t="shared" si="7"/>
        <v>0</v>
      </c>
      <c r="L28" s="46">
        <f t="shared" si="7"/>
        <v>0</v>
      </c>
      <c r="M28" s="46">
        <f t="shared" si="7"/>
        <v>0</v>
      </c>
      <c r="N28" s="46">
        <f t="shared" si="7"/>
        <v>0</v>
      </c>
      <c r="O28" s="43">
        <f t="shared" si="7"/>
        <v>0</v>
      </c>
      <c r="R28" s="44" t="s">
        <v>36</v>
      </c>
      <c r="S28" s="16"/>
      <c r="T28" s="47"/>
      <c r="U28" s="48"/>
      <c r="V28" s="16"/>
    </row>
    <row r="29" spans="1:22" ht="15.75" customHeight="1">
      <c r="A29" s="16"/>
      <c r="B29" s="16"/>
      <c r="C29" s="135" t="s">
        <v>37</v>
      </c>
      <c r="D29" s="136"/>
      <c r="E29" s="49"/>
      <c r="F29" s="50">
        <f t="shared" ref="F29:O29" si="8">F18+F28</f>
        <v>0</v>
      </c>
      <c r="G29" s="50">
        <f t="shared" si="8"/>
        <v>0</v>
      </c>
      <c r="H29" s="50">
        <f t="shared" si="8"/>
        <v>0</v>
      </c>
      <c r="I29" s="50">
        <f t="shared" si="8"/>
        <v>0</v>
      </c>
      <c r="J29" s="50">
        <f t="shared" si="8"/>
        <v>0</v>
      </c>
      <c r="K29" s="50">
        <f t="shared" si="8"/>
        <v>0</v>
      </c>
      <c r="L29" s="50">
        <f t="shared" si="8"/>
        <v>0</v>
      </c>
      <c r="M29" s="50">
        <f t="shared" si="8"/>
        <v>0</v>
      </c>
      <c r="N29" s="50">
        <f t="shared" si="8"/>
        <v>0</v>
      </c>
      <c r="O29" s="51">
        <f t="shared" si="8"/>
        <v>0</v>
      </c>
      <c r="R29" s="24">
        <f>O29-L7</f>
        <v>0</v>
      </c>
      <c r="S29" s="16"/>
      <c r="T29" s="47"/>
      <c r="U29" s="48"/>
      <c r="V29" s="16"/>
    </row>
    <row r="30" spans="1:22" ht="11.25" customHeight="1">
      <c r="A30" s="16"/>
      <c r="B30" s="16"/>
      <c r="C30" s="52"/>
      <c r="D30" s="52"/>
      <c r="E30" s="52"/>
      <c r="F30" s="52"/>
      <c r="G30" s="52"/>
      <c r="H30" s="52"/>
      <c r="I30" s="52"/>
      <c r="J30" s="16"/>
      <c r="K30" s="16"/>
      <c r="L30" s="16"/>
      <c r="M30" s="16"/>
      <c r="N30" s="16"/>
      <c r="O30" s="16"/>
    </row>
    <row r="31" spans="1:22" ht="21.75" customHeight="1">
      <c r="A31" s="137"/>
      <c r="B31" s="129"/>
      <c r="C31" s="129"/>
      <c r="D31" s="129"/>
      <c r="E31" s="48"/>
      <c r="F31" s="138"/>
      <c r="G31" s="129"/>
      <c r="H31" s="48"/>
      <c r="I31" s="16"/>
      <c r="J31" s="16"/>
      <c r="K31" s="16"/>
      <c r="L31" s="16"/>
      <c r="M31" s="16"/>
      <c r="N31" s="53" t="s">
        <v>38</v>
      </c>
      <c r="O31" s="54">
        <f>R29</f>
        <v>0</v>
      </c>
    </row>
    <row r="32" spans="1:22" ht="12.75" customHeight="1">
      <c r="A32" s="160" t="s">
        <v>39</v>
      </c>
      <c r="B32" s="117"/>
      <c r="C32" s="117"/>
      <c r="D32" s="117"/>
      <c r="E32" s="55"/>
      <c r="F32" s="160" t="s">
        <v>40</v>
      </c>
      <c r="G32" s="117"/>
      <c r="H32" s="55"/>
      <c r="I32" s="128" t="s">
        <v>41</v>
      </c>
      <c r="J32" s="129"/>
      <c r="K32" s="129"/>
      <c r="L32" s="129"/>
      <c r="M32" s="129"/>
      <c r="N32" s="129"/>
      <c r="O32" s="129"/>
    </row>
    <row r="33" spans="1:15" ht="18.75" customHeight="1">
      <c r="A33" s="55"/>
      <c r="B33" s="55"/>
      <c r="C33" s="55"/>
      <c r="D33" s="55"/>
      <c r="E33" s="55"/>
      <c r="F33" s="55"/>
      <c r="G33" s="55"/>
      <c r="H33" s="55"/>
      <c r="I33" s="130"/>
      <c r="J33" s="119"/>
      <c r="K33" s="119"/>
      <c r="L33" s="119"/>
      <c r="M33" s="119"/>
      <c r="N33" s="119"/>
      <c r="O33" s="120"/>
    </row>
    <row r="34" spans="1:15" ht="14.25" customHeight="1">
      <c r="A34" s="55"/>
      <c r="B34" s="56"/>
      <c r="C34" s="139" t="s">
        <v>42</v>
      </c>
      <c r="D34" s="140"/>
      <c r="E34" s="57"/>
      <c r="F34" s="58"/>
      <c r="G34" s="55"/>
      <c r="H34" s="55"/>
      <c r="I34" s="16"/>
      <c r="J34" s="161"/>
      <c r="K34" s="117"/>
      <c r="L34" s="117"/>
      <c r="M34" s="117"/>
      <c r="N34" s="117"/>
      <c r="O34" s="59"/>
    </row>
    <row r="35" spans="1:15" ht="5.25" customHeight="1">
      <c r="A35" s="55"/>
      <c r="B35" s="60"/>
      <c r="C35" s="61"/>
      <c r="D35" s="61"/>
      <c r="E35" s="62"/>
      <c r="F35" s="63"/>
      <c r="G35" s="55"/>
      <c r="H35" s="55"/>
      <c r="I35" s="64"/>
      <c r="J35" s="65"/>
      <c r="K35" s="65"/>
      <c r="L35" s="65"/>
      <c r="M35" s="65"/>
      <c r="N35" s="65"/>
      <c r="O35" s="66"/>
    </row>
    <row r="36" spans="1:15" ht="12" customHeight="1">
      <c r="A36" s="67"/>
      <c r="B36" s="68"/>
      <c r="C36" s="141" t="str">
        <f>'1'!C36:D36</f>
        <v>Administrator</v>
      </c>
      <c r="D36" s="159"/>
      <c r="E36" s="104">
        <f>'1'!E53</f>
        <v>0</v>
      </c>
      <c r="F36" s="70"/>
      <c r="G36" s="16"/>
      <c r="H36" s="16"/>
      <c r="I36" s="71" t="s">
        <v>44</v>
      </c>
      <c r="J36" s="72"/>
      <c r="K36" s="72"/>
      <c r="L36" s="72"/>
      <c r="M36" s="72"/>
      <c r="N36" s="72"/>
      <c r="O36" s="73"/>
    </row>
    <row r="37" spans="1:15" ht="3.75" customHeight="1">
      <c r="A37" s="67"/>
      <c r="B37" s="68"/>
      <c r="C37" s="74"/>
      <c r="D37" s="74"/>
      <c r="E37" s="75"/>
      <c r="F37" s="70"/>
      <c r="G37" s="16"/>
      <c r="H37" s="16"/>
      <c r="I37" s="76"/>
      <c r="J37" s="72"/>
      <c r="K37" s="72"/>
      <c r="L37" s="72"/>
      <c r="M37" s="72"/>
      <c r="N37" s="72"/>
      <c r="O37" s="73"/>
    </row>
    <row r="38" spans="1:15" ht="12" customHeight="1">
      <c r="A38" s="77"/>
      <c r="B38" s="68"/>
      <c r="C38" s="141" t="str">
        <f>'1'!C38:D38</f>
        <v>Paraeducator</v>
      </c>
      <c r="D38" s="159"/>
      <c r="E38" s="104">
        <f>'1'!E54</f>
        <v>0</v>
      </c>
      <c r="F38" s="70"/>
      <c r="G38" s="16"/>
      <c r="H38" s="16"/>
      <c r="I38" s="145" t="s">
        <v>46</v>
      </c>
      <c r="J38" s="117"/>
      <c r="K38" s="117"/>
      <c r="L38" s="117"/>
      <c r="M38" s="117"/>
      <c r="N38" s="117"/>
      <c r="O38" s="146"/>
    </row>
    <row r="39" spans="1:15" ht="3.75" customHeight="1">
      <c r="A39" s="77"/>
      <c r="B39" s="68"/>
      <c r="C39" s="74"/>
      <c r="D39" s="74"/>
      <c r="E39" s="75"/>
      <c r="F39" s="70"/>
      <c r="G39" s="16"/>
      <c r="H39" s="16"/>
      <c r="I39" s="78"/>
      <c r="J39" s="79"/>
      <c r="K39" s="79"/>
      <c r="L39" s="79"/>
      <c r="M39" s="79"/>
      <c r="N39" s="79"/>
      <c r="O39" s="80"/>
    </row>
    <row r="40" spans="1:15" ht="11.25" customHeight="1">
      <c r="A40" s="77"/>
      <c r="B40" s="68"/>
      <c r="C40" s="141" t="str">
        <f>'1'!C40:D40</f>
        <v>Clerical</v>
      </c>
      <c r="D40" s="159"/>
      <c r="E40" s="104">
        <f>'1'!E55</f>
        <v>0</v>
      </c>
      <c r="F40" s="70"/>
      <c r="G40" s="16"/>
      <c r="H40" s="16"/>
      <c r="I40" s="147" t="s">
        <v>48</v>
      </c>
      <c r="J40" s="117"/>
      <c r="K40" s="117"/>
      <c r="L40" s="117"/>
      <c r="M40" s="117"/>
      <c r="N40" s="117"/>
      <c r="O40" s="146"/>
    </row>
    <row r="41" spans="1:15" ht="3.75" customHeight="1">
      <c r="A41" s="77"/>
      <c r="B41" s="68"/>
      <c r="C41" s="74"/>
      <c r="D41" s="74"/>
      <c r="E41" s="75"/>
      <c r="F41" s="70"/>
      <c r="G41" s="16"/>
      <c r="H41" s="16"/>
      <c r="I41" s="81"/>
      <c r="J41" s="82"/>
      <c r="K41" s="82"/>
      <c r="L41" s="82"/>
      <c r="M41" s="82"/>
      <c r="N41" s="82"/>
      <c r="O41" s="83"/>
    </row>
    <row r="42" spans="1:15" ht="12" customHeight="1">
      <c r="A42" s="77"/>
      <c r="B42" s="68"/>
      <c r="C42" s="141" t="str">
        <f>'1'!C42:D42</f>
        <v>Behavior Int.</v>
      </c>
      <c r="D42" s="159"/>
      <c r="E42" s="104">
        <f>'1'!E56</f>
        <v>0</v>
      </c>
      <c r="F42" s="70"/>
      <c r="G42" s="16"/>
      <c r="H42" s="16"/>
      <c r="I42" s="145" t="s">
        <v>46</v>
      </c>
      <c r="J42" s="117"/>
      <c r="K42" s="117"/>
      <c r="L42" s="117"/>
      <c r="M42" s="117"/>
      <c r="N42" s="117"/>
      <c r="O42" s="146"/>
    </row>
    <row r="43" spans="1:15" ht="3.75" customHeight="1">
      <c r="A43" s="77"/>
      <c r="B43" s="68"/>
      <c r="C43" s="74"/>
      <c r="D43" s="74"/>
      <c r="E43" s="75"/>
      <c r="F43" s="70"/>
      <c r="G43" s="16"/>
      <c r="H43" s="16"/>
      <c r="I43" s="78"/>
      <c r="J43" s="79"/>
      <c r="K43" s="79"/>
      <c r="L43" s="79"/>
      <c r="M43" s="79"/>
      <c r="N43" s="79"/>
      <c r="O43" s="80"/>
    </row>
    <row r="44" spans="1:15" ht="12" customHeight="1">
      <c r="A44" s="77"/>
      <c r="B44" s="84" t="s">
        <v>56</v>
      </c>
      <c r="C44" s="149" t="str">
        <f>'1'!D57</f>
        <v xml:space="preserve">Other Non-Contracted </v>
      </c>
      <c r="D44" s="150"/>
      <c r="E44" s="104">
        <f>'1'!E44</f>
        <v>0</v>
      </c>
      <c r="F44" s="70"/>
      <c r="G44" s="16"/>
      <c r="H44" s="16"/>
      <c r="I44" s="152" t="s">
        <v>51</v>
      </c>
      <c r="J44" s="117"/>
      <c r="K44" s="117"/>
      <c r="L44" s="117"/>
      <c r="M44" s="117"/>
      <c r="N44" s="117"/>
      <c r="O44" s="146"/>
    </row>
    <row r="45" spans="1:15" ht="16.5" customHeight="1">
      <c r="A45" s="77"/>
      <c r="B45" s="85"/>
      <c r="C45" s="86"/>
      <c r="D45" s="87"/>
      <c r="E45" s="87"/>
      <c r="F45" s="88"/>
      <c r="G45" s="16"/>
      <c r="H45" s="16"/>
      <c r="I45" s="145" t="s">
        <v>52</v>
      </c>
      <c r="J45" s="117"/>
      <c r="K45" s="117"/>
      <c r="L45" s="117"/>
      <c r="M45" s="117"/>
      <c r="N45" s="117"/>
      <c r="O45" s="146"/>
    </row>
    <row r="46" spans="1:15" ht="15.75" customHeight="1">
      <c r="A46" s="77"/>
      <c r="B46" s="72"/>
      <c r="C46" s="16"/>
      <c r="D46" s="16"/>
      <c r="E46" s="16"/>
      <c r="F46" s="16"/>
      <c r="G46" s="16"/>
      <c r="H46" s="16"/>
      <c r="I46" s="153" t="s">
        <v>53</v>
      </c>
      <c r="J46" s="154"/>
      <c r="K46" s="154"/>
      <c r="L46" s="154"/>
      <c r="M46" s="154"/>
      <c r="N46" s="154"/>
      <c r="O46" s="155"/>
    </row>
    <row r="47" spans="1:15" ht="11.25" customHeight="1"/>
    <row r="48" spans="1:15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5">
    <mergeCell ref="I46:O46"/>
    <mergeCell ref="C28:D28"/>
    <mergeCell ref="C29:D29"/>
    <mergeCell ref="A31:D31"/>
    <mergeCell ref="F31:G31"/>
    <mergeCell ref="F32:G32"/>
    <mergeCell ref="I32:O32"/>
    <mergeCell ref="I33:O33"/>
    <mergeCell ref="I38:O38"/>
    <mergeCell ref="I40:O40"/>
    <mergeCell ref="I42:O42"/>
    <mergeCell ref="I44:O44"/>
    <mergeCell ref="I45:O45"/>
    <mergeCell ref="C36:D36"/>
    <mergeCell ref="C38:D38"/>
    <mergeCell ref="C40:D40"/>
    <mergeCell ref="C42:D42"/>
    <mergeCell ref="C44:D44"/>
    <mergeCell ref="C18:D18"/>
    <mergeCell ref="R22:T22"/>
    <mergeCell ref="S26:U26"/>
    <mergeCell ref="A32:D32"/>
    <mergeCell ref="C34:D34"/>
    <mergeCell ref="J34:N34"/>
    <mergeCell ref="A7:C7"/>
    <mergeCell ref="D7:F7"/>
    <mergeCell ref="H7:I7"/>
    <mergeCell ref="S10:T10"/>
    <mergeCell ref="R14:T14"/>
    <mergeCell ref="A1:O1"/>
    <mergeCell ref="D3:H3"/>
    <mergeCell ref="J3:N3"/>
    <mergeCell ref="B5:D5"/>
    <mergeCell ref="G5:H5"/>
    <mergeCell ref="L5:M5"/>
  </mergeCells>
  <conditionalFormatting sqref="E36 E38 E40 E42 E44">
    <cfRule type="cellIs" dxfId="135" priority="1" stopIfTrue="1" operator="notEqual">
      <formula>"X"</formula>
    </cfRule>
  </conditionalFormatting>
  <conditionalFormatting sqref="C44:D44">
    <cfRule type="cellIs" dxfId="134" priority="2" stopIfTrue="1" operator="equal">
      <formula>0</formula>
    </cfRule>
  </conditionalFormatting>
  <conditionalFormatting sqref="O31">
    <cfRule type="cellIs" dxfId="133" priority="3" stopIfTrue="1" operator="lessThanOrEqual">
      <formula>0</formula>
    </cfRule>
  </conditionalFormatting>
  <conditionalFormatting sqref="O31">
    <cfRule type="cellIs" dxfId="132" priority="4" stopIfTrue="1" operator="greaterThan">
      <formula>0</formula>
    </cfRule>
  </conditionalFormatting>
  <conditionalFormatting sqref="H11:H17 H21:H27">
    <cfRule type="cellIs" dxfId="131" priority="5" stopIfTrue="1" operator="lessThanOrEqual">
      <formula>0</formula>
    </cfRule>
  </conditionalFormatting>
  <conditionalFormatting sqref="H11:H17 H21:H27">
    <cfRule type="cellIs" dxfId="130" priority="6" stopIfTrue="1" operator="greaterThan">
      <formula>0</formula>
    </cfRule>
  </conditionalFormatting>
  <conditionalFormatting sqref="D3:H3">
    <cfRule type="cellIs" dxfId="129" priority="7" stopIfTrue="1" operator="lessThanOrEqual">
      <formula>0</formula>
    </cfRule>
  </conditionalFormatting>
  <conditionalFormatting sqref="D3:H3">
    <cfRule type="cellIs" dxfId="128" priority="8" stopIfTrue="1" operator="greaterThan">
      <formula>0</formula>
    </cfRule>
  </conditionalFormatting>
  <conditionalFormatting sqref="I3">
    <cfRule type="cellIs" dxfId="127" priority="9" stopIfTrue="1" operator="greaterThan">
      <formula>0</formula>
    </cfRule>
  </conditionalFormatting>
  <conditionalFormatting sqref="J3:N3">
    <cfRule type="cellIs" dxfId="126" priority="10" stopIfTrue="1" operator="lessThanOrEqual">
      <formula>0</formula>
    </cfRule>
  </conditionalFormatting>
  <conditionalFormatting sqref="J3:N3">
    <cfRule type="cellIs" dxfId="125" priority="11" stopIfTrue="1" operator="greaterThan">
      <formula>0</formula>
    </cfRule>
  </conditionalFormatting>
  <conditionalFormatting sqref="O11:O18 O21:O29">
    <cfRule type="cellIs" dxfId="124" priority="12" stopIfTrue="1" operator="lessThanOrEqual">
      <formula>0</formula>
    </cfRule>
  </conditionalFormatting>
  <conditionalFormatting sqref="F18:N18 F28:N29">
    <cfRule type="cellIs" dxfId="123" priority="13" stopIfTrue="1" operator="equal">
      <formula>0</formula>
    </cfRule>
  </conditionalFormatting>
  <conditionalFormatting sqref="G7 L7">
    <cfRule type="cellIs" dxfId="122" priority="14" stopIfTrue="1" operator="lessThanOrEqual">
      <formula>0</formula>
    </cfRule>
  </conditionalFormatting>
  <conditionalFormatting sqref="G7 L7">
    <cfRule type="cellIs" dxfId="121" priority="15" stopIfTrue="1" operator="greaterThan">
      <formula>0</formula>
    </cfRule>
  </conditionalFormatting>
  <conditionalFormatting sqref="O7">
    <cfRule type="cellIs" dxfId="120" priority="16" stopIfTrue="1" operator="lessThanOrEqual">
      <formula>0</formula>
    </cfRule>
  </conditionalFormatting>
  <conditionalFormatting sqref="O7">
    <cfRule type="cellIs" dxfId="119" priority="17" stopIfTrue="1" operator="greaterThan">
      <formula>0</formula>
    </cfRule>
  </conditionalFormatting>
  <dataValidations count="6">
    <dataValidation type="date" allowBlank="1" showInputMessage="1" prompt="Insert Date - For example: 4/3/05 or 4/3/2005 or  May 4, 2005" sqref="G6:I6" xr:uid="{00000000-0002-0000-0E00-000000000000}">
      <formula1>39629</formula1>
      <formula2>40008</formula2>
    </dataValidation>
    <dataValidation type="decimal" allowBlank="1" showInputMessage="1" prompt="ATTENTION! - Use this column ONLY for the time you WORKED during lunch..._x000a_" sqref="H11:H17 H21:H27" xr:uid="{00000000-0002-0000-0E00-000001000000}">
      <formula1>0.01</formula1>
      <formula2>24</formula2>
    </dataValidation>
    <dataValidation type="custom" allowBlank="1" showInputMessage="1" prompt="Please remember to insert am or pm  (AM/PM) as required.  For example, 8:00 am not 8 or 3:30 PM not 3:30." sqref="E11:E15 E21:E25" xr:uid="{00000000-0002-0000-0E00-000002000000}">
      <formula1>AND(GTE(E11,MIN((0),(0.999988425925926))),LTE(E11,MAX((0),(0.999988425925926))))</formula1>
    </dataValidation>
    <dataValidation type="date" allowBlank="1" showInputMessage="1" prompt="Insert Date - For example: 4/3/05 or 4/3/2005 or  May 4, 2005" sqref="G5" xr:uid="{00000000-0002-0000-0E00-000003000000}">
      <formula1>41080</formula1>
      <formula2>41469</formula2>
    </dataValidation>
    <dataValidation type="custom" allowBlank="1" showInputMessage="1" prompt="Incorrect Time Format - Remember to input time as hours and minutes with am or pm included: 8:15 am or 3:20 pm._x000a__x000a_Click on &quot;no&quot; or &quot;cancel&quot; to correct..." sqref="E16:E17 E26:E27" xr:uid="{00000000-0002-0000-0E00-000004000000}">
      <formula1>AND(GTE(E16,MIN((0),(0.999988425925926))),LTE(E16,MAX((0),(0.999988425925926))))</formula1>
    </dataValidation>
    <dataValidation type="decimal" allowBlank="1" showInputMessage="1" prompt="Please Note: - Minutes should be shown as decimals  (eg. 20 minutes = .33)" sqref="F11:G17 I11:N17 P11:P17 F21:G27 I21:N27 P21:P27" xr:uid="{00000000-0002-0000-0E00-000005000000}">
      <formula1>0.01</formula1>
      <formula2>24</formula2>
    </dataValidation>
  </dataValidations>
  <printOptions horizontalCentered="1" verticalCentered="1"/>
  <pageMargins left="0.25" right="0.25" top="0.25" bottom="0.2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V1000"/>
  <sheetViews>
    <sheetView workbookViewId="0">
      <selection sqref="A1:O1"/>
    </sheetView>
  </sheetViews>
  <sheetFormatPr defaultColWidth="12.5703125" defaultRowHeight="15" customHeight="1"/>
  <cols>
    <col min="1" max="1" width="8.5703125" customWidth="1"/>
    <col min="2" max="4" width="10.7109375" customWidth="1"/>
    <col min="5" max="5" width="2.140625" customWidth="1"/>
    <col min="6" max="7" width="10.7109375" customWidth="1"/>
    <col min="8" max="8" width="8.28515625" customWidth="1"/>
    <col min="9" max="9" width="12.42578125" customWidth="1"/>
    <col min="10" max="10" width="10.7109375" hidden="1" customWidth="1"/>
    <col min="11" max="13" width="10.7109375" customWidth="1"/>
    <col min="14" max="14" width="7.42578125" customWidth="1"/>
    <col min="15" max="15" width="10" customWidth="1"/>
    <col min="16" max="16" width="7.7109375" customWidth="1"/>
    <col min="17" max="17" width="10.7109375" customWidth="1"/>
    <col min="18" max="18" width="9.28515625" customWidth="1"/>
    <col min="19" max="19" width="6.28515625" customWidth="1"/>
    <col min="20" max="26" width="8.5703125" customWidth="1"/>
  </cols>
  <sheetData>
    <row r="1" spans="1:22" ht="22.5" customHeight="1">
      <c r="A1" s="116" t="str">
        <f>'1'!A1:N1</f>
        <v>BUUSD TIME SHEET 2024 - 2025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1:22" ht="3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2" ht="17.25" customHeight="1">
      <c r="A3" s="2"/>
      <c r="B3" s="1"/>
      <c r="C3" s="2" t="s">
        <v>0</v>
      </c>
      <c r="D3" s="118">
        <f>'1'!D3:H3</f>
        <v>0</v>
      </c>
      <c r="E3" s="119"/>
      <c r="F3" s="119"/>
      <c r="G3" s="119"/>
      <c r="H3" s="120"/>
      <c r="I3" s="3" t="s">
        <v>1</v>
      </c>
      <c r="J3" s="121">
        <f>'1'!J3:M3</f>
        <v>0</v>
      </c>
      <c r="K3" s="117"/>
      <c r="L3" s="117"/>
      <c r="M3" s="117"/>
      <c r="N3" s="117"/>
      <c r="O3" s="1"/>
    </row>
    <row r="4" spans="1:22" ht="3.75" customHeight="1">
      <c r="A4" s="4"/>
      <c r="B4" s="4"/>
      <c r="C4" s="4"/>
      <c r="D4" s="4" t="s">
        <v>2</v>
      </c>
      <c r="E4" s="4"/>
      <c r="F4" s="4"/>
      <c r="G4" s="4"/>
      <c r="H4" s="4"/>
      <c r="I4" s="5"/>
      <c r="J4" s="5"/>
      <c r="K4" s="5"/>
      <c r="L4" s="5"/>
      <c r="M4" s="5"/>
      <c r="N4" s="5"/>
      <c r="O4" s="5"/>
    </row>
    <row r="5" spans="1:22" ht="16.5" customHeight="1">
      <c r="A5" s="4"/>
      <c r="B5" s="122" t="s">
        <v>3</v>
      </c>
      <c r="C5" s="117"/>
      <c r="D5" s="117"/>
      <c r="E5" s="4"/>
      <c r="F5" s="6" t="s">
        <v>4</v>
      </c>
      <c r="G5" s="123">
        <f>'15'!G5:H5+14</f>
        <v>45733</v>
      </c>
      <c r="H5" s="120"/>
      <c r="I5" s="6" t="s">
        <v>57</v>
      </c>
      <c r="J5" s="7"/>
      <c r="K5" s="7"/>
      <c r="L5" s="123">
        <f>G5+13</f>
        <v>45746</v>
      </c>
      <c r="M5" s="120"/>
      <c r="N5" s="7"/>
      <c r="O5" s="5"/>
    </row>
    <row r="6" spans="1:22" ht="6" customHeight="1">
      <c r="A6" s="4"/>
      <c r="B6" s="4"/>
      <c r="C6" s="4"/>
      <c r="D6" s="4"/>
      <c r="E6" s="4"/>
      <c r="F6" s="6"/>
      <c r="G6" s="8"/>
      <c r="H6" s="8"/>
      <c r="I6" s="8"/>
      <c r="J6" s="8"/>
      <c r="K6" s="8"/>
      <c r="L6" s="8"/>
      <c r="M6" s="8"/>
      <c r="N6" s="8"/>
      <c r="O6" s="5"/>
    </row>
    <row r="7" spans="1:22" ht="16.5" customHeight="1">
      <c r="A7" s="157"/>
      <c r="B7" s="117"/>
      <c r="C7" s="117"/>
      <c r="D7" s="158" t="s">
        <v>5</v>
      </c>
      <c r="E7" s="117"/>
      <c r="F7" s="117"/>
      <c r="G7" s="11">
        <f>'1'!G7</f>
        <v>0</v>
      </c>
      <c r="H7" s="124" t="s">
        <v>6</v>
      </c>
      <c r="I7" s="117"/>
      <c r="J7" s="12"/>
      <c r="K7" s="12"/>
      <c r="L7" s="13">
        <f>'1'!K7</f>
        <v>0</v>
      </c>
      <c r="M7" s="12"/>
      <c r="N7" s="12" t="s">
        <v>54</v>
      </c>
      <c r="O7" s="13">
        <f>'1'!N7</f>
        <v>0</v>
      </c>
    </row>
    <row r="8" spans="1:22" ht="13.5" customHeight="1">
      <c r="A8" s="15" t="s">
        <v>8</v>
      </c>
      <c r="B8" s="15"/>
      <c r="C8" s="15"/>
      <c r="D8" s="15"/>
      <c r="E8" s="15"/>
      <c r="F8" s="15"/>
      <c r="G8" s="15"/>
      <c r="H8" s="15"/>
      <c r="I8" s="15"/>
      <c r="J8" s="12"/>
      <c r="K8" s="12"/>
      <c r="L8" s="12"/>
      <c r="M8" s="12"/>
      <c r="N8" s="12"/>
      <c r="O8" s="12"/>
    </row>
    <row r="9" spans="1:22" ht="4.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R9" s="16"/>
      <c r="S9" s="16"/>
      <c r="T9" s="16"/>
      <c r="U9" s="16"/>
      <c r="V9" s="16"/>
    </row>
    <row r="10" spans="1:22" ht="12.75" customHeight="1">
      <c r="A10" s="17" t="s">
        <v>9</v>
      </c>
      <c r="B10" s="18" t="s">
        <v>10</v>
      </c>
      <c r="C10" s="19" t="s">
        <v>11</v>
      </c>
      <c r="D10" s="19" t="s">
        <v>12</v>
      </c>
      <c r="E10" s="20"/>
      <c r="F10" s="19" t="s">
        <v>13</v>
      </c>
      <c r="G10" s="19" t="s">
        <v>14</v>
      </c>
      <c r="H10" s="19" t="str">
        <f>'1'!H10</f>
        <v>*Lunch</v>
      </c>
      <c r="I10" s="21" t="str">
        <f>'1'!I10</f>
        <v>Lunch/Recess Duty</v>
      </c>
      <c r="J10" s="19" t="s">
        <v>55</v>
      </c>
      <c r="K10" s="19" t="s">
        <v>17</v>
      </c>
      <c r="L10" s="19" t="str">
        <f>'1'!K10</f>
        <v>Inservice</v>
      </c>
      <c r="M10" s="19" t="str">
        <f>'1'!L10</f>
        <v>Sick/Med</v>
      </c>
      <c r="N10" s="19" t="str">
        <f>'1'!M10</f>
        <v>Pers</v>
      </c>
      <c r="O10" s="22" t="s">
        <v>21</v>
      </c>
      <c r="R10" s="16"/>
      <c r="S10" s="125" t="s">
        <v>22</v>
      </c>
      <c r="T10" s="117"/>
      <c r="U10" s="24">
        <f>'15'!U10 + N29</f>
        <v>0</v>
      </c>
      <c r="V10" s="16"/>
    </row>
    <row r="11" spans="1:22" ht="12.75" customHeight="1">
      <c r="A11" s="25" t="s">
        <v>23</v>
      </c>
      <c r="B11" s="94">
        <f>'15'!B27+1</f>
        <v>45733</v>
      </c>
      <c r="C11" s="27"/>
      <c r="D11" s="27"/>
      <c r="E11" s="28"/>
      <c r="F11" s="29"/>
      <c r="G11" s="29"/>
      <c r="H11" s="29"/>
      <c r="I11" s="29"/>
      <c r="J11" s="30"/>
      <c r="K11" s="30"/>
      <c r="L11" s="30"/>
      <c r="M11" s="30"/>
      <c r="N11" s="30"/>
      <c r="O11" s="34">
        <f t="shared" ref="O11:O17" si="0">SUM(F11:N11)</f>
        <v>0</v>
      </c>
      <c r="P11" s="108"/>
      <c r="R11" s="16"/>
      <c r="S11" s="23"/>
      <c r="T11" s="23"/>
      <c r="U11" s="16"/>
      <c r="V11" s="16"/>
    </row>
    <row r="12" spans="1:22" ht="12.75" customHeight="1">
      <c r="A12" s="32" t="s">
        <v>24</v>
      </c>
      <c r="B12" s="94">
        <f t="shared" ref="B12:B17" si="1">B11+1</f>
        <v>45734</v>
      </c>
      <c r="C12" s="27"/>
      <c r="D12" s="27"/>
      <c r="E12" s="28"/>
      <c r="F12" s="29"/>
      <c r="G12" s="29"/>
      <c r="H12" s="29"/>
      <c r="I12" s="29"/>
      <c r="J12" s="33"/>
      <c r="K12" s="33"/>
      <c r="L12" s="33"/>
      <c r="M12" s="33"/>
      <c r="N12" s="33"/>
      <c r="O12" s="34">
        <f t="shared" si="0"/>
        <v>0</v>
      </c>
      <c r="P12" s="108"/>
      <c r="R12" s="16"/>
      <c r="S12" s="23"/>
      <c r="T12" s="23"/>
      <c r="U12" s="16"/>
      <c r="V12" s="16"/>
    </row>
    <row r="13" spans="1:22" ht="12.75" customHeight="1">
      <c r="A13" s="32" t="s">
        <v>25</v>
      </c>
      <c r="B13" s="94">
        <f t="shared" si="1"/>
        <v>45735</v>
      </c>
      <c r="C13" s="27"/>
      <c r="D13" s="27"/>
      <c r="E13" s="28"/>
      <c r="F13" s="29"/>
      <c r="G13" s="29"/>
      <c r="H13" s="29"/>
      <c r="I13" s="29"/>
      <c r="J13" s="33"/>
      <c r="K13" s="33"/>
      <c r="L13" s="33"/>
      <c r="M13" s="33"/>
      <c r="N13" s="33"/>
      <c r="O13" s="34">
        <f t="shared" si="0"/>
        <v>0</v>
      </c>
      <c r="P13" s="108"/>
      <c r="R13" s="16"/>
      <c r="S13" s="23"/>
      <c r="T13" s="23"/>
      <c r="U13" s="16"/>
      <c r="V13" s="16"/>
    </row>
    <row r="14" spans="1:22" ht="12.75" customHeight="1">
      <c r="A14" s="32" t="s">
        <v>58</v>
      </c>
      <c r="B14" s="94">
        <f t="shared" si="1"/>
        <v>45736</v>
      </c>
      <c r="C14" s="27"/>
      <c r="D14" s="27"/>
      <c r="E14" s="28"/>
      <c r="F14" s="29"/>
      <c r="G14" s="29"/>
      <c r="H14" s="29"/>
      <c r="I14" s="29"/>
      <c r="J14" s="33"/>
      <c r="K14" s="30"/>
      <c r="L14" s="30"/>
      <c r="M14" s="30"/>
      <c r="N14" s="30"/>
      <c r="O14" s="34">
        <f t="shared" si="0"/>
        <v>0</v>
      </c>
      <c r="P14" s="108"/>
      <c r="R14" s="125" t="s">
        <v>27</v>
      </c>
      <c r="S14" s="117"/>
      <c r="T14" s="117"/>
      <c r="U14" s="24">
        <f>'15'!U14 + O29</f>
        <v>0</v>
      </c>
      <c r="V14" s="16"/>
    </row>
    <row r="15" spans="1:22" ht="12.75" customHeight="1">
      <c r="A15" s="32" t="s">
        <v>28</v>
      </c>
      <c r="B15" s="94">
        <f t="shared" si="1"/>
        <v>45737</v>
      </c>
      <c r="C15" s="27"/>
      <c r="D15" s="27"/>
      <c r="E15" s="28"/>
      <c r="F15" s="29"/>
      <c r="G15" s="29"/>
      <c r="H15" s="29"/>
      <c r="I15" s="29"/>
      <c r="J15" s="33"/>
      <c r="K15" s="33"/>
      <c r="L15" s="33"/>
      <c r="M15" s="33"/>
      <c r="N15" s="33"/>
      <c r="O15" s="34">
        <f t="shared" si="0"/>
        <v>0</v>
      </c>
      <c r="P15" s="108"/>
      <c r="R15" s="16"/>
      <c r="S15" s="23"/>
      <c r="T15" s="23"/>
      <c r="U15" s="16"/>
      <c r="V15" s="16"/>
    </row>
    <row r="16" spans="1:22" ht="12.75" customHeight="1">
      <c r="A16" s="32" t="s">
        <v>29</v>
      </c>
      <c r="B16" s="94">
        <f t="shared" si="1"/>
        <v>45738</v>
      </c>
      <c r="C16" s="35"/>
      <c r="D16" s="35"/>
      <c r="E16" s="28"/>
      <c r="F16" s="36"/>
      <c r="G16" s="36"/>
      <c r="H16" s="36"/>
      <c r="I16" s="36"/>
      <c r="J16" s="37"/>
      <c r="K16" s="37"/>
      <c r="L16" s="37"/>
      <c r="M16" s="37"/>
      <c r="N16" s="37"/>
      <c r="O16" s="34">
        <f t="shared" si="0"/>
        <v>0</v>
      </c>
      <c r="P16" s="108"/>
      <c r="R16" s="16"/>
      <c r="S16" s="23"/>
      <c r="T16" s="23"/>
      <c r="U16" s="16"/>
      <c r="V16" s="16"/>
    </row>
    <row r="17" spans="1:22" ht="12.75" customHeight="1">
      <c r="A17" s="32" t="s">
        <v>30</v>
      </c>
      <c r="B17" s="94">
        <f t="shared" si="1"/>
        <v>45739</v>
      </c>
      <c r="C17" s="35"/>
      <c r="D17" s="35"/>
      <c r="E17" s="28"/>
      <c r="F17" s="38"/>
      <c r="G17" s="38"/>
      <c r="H17" s="38"/>
      <c r="I17" s="38"/>
      <c r="J17" s="39"/>
      <c r="K17" s="39"/>
      <c r="L17" s="39"/>
      <c r="M17" s="39"/>
      <c r="N17" s="39"/>
      <c r="O17" s="40">
        <f t="shared" si="0"/>
        <v>0</v>
      </c>
      <c r="P17" s="108"/>
      <c r="R17" s="16"/>
      <c r="S17" s="23"/>
      <c r="T17" s="23"/>
      <c r="U17" s="16"/>
      <c r="V17" s="16"/>
    </row>
    <row r="18" spans="1:22" ht="12.75" customHeight="1">
      <c r="A18" s="15"/>
      <c r="B18" s="41"/>
      <c r="C18" s="126" t="s">
        <v>31</v>
      </c>
      <c r="D18" s="127"/>
      <c r="E18" s="42"/>
      <c r="F18" s="43">
        <f t="shared" ref="F18:O18" si="2">SUM(F11:F17)</f>
        <v>0</v>
      </c>
      <c r="G18" s="43">
        <f t="shared" si="2"/>
        <v>0</v>
      </c>
      <c r="H18" s="43">
        <f t="shared" si="2"/>
        <v>0</v>
      </c>
      <c r="I18" s="43">
        <f t="shared" si="2"/>
        <v>0</v>
      </c>
      <c r="J18" s="43">
        <f t="shared" si="2"/>
        <v>0</v>
      </c>
      <c r="K18" s="43">
        <f t="shared" si="2"/>
        <v>0</v>
      </c>
      <c r="L18" s="43">
        <f t="shared" si="2"/>
        <v>0</v>
      </c>
      <c r="M18" s="43">
        <f t="shared" si="2"/>
        <v>0</v>
      </c>
      <c r="N18" s="43">
        <f t="shared" si="2"/>
        <v>0</v>
      </c>
      <c r="O18" s="43">
        <f t="shared" si="2"/>
        <v>0</v>
      </c>
      <c r="R18" s="16"/>
      <c r="S18" s="23"/>
      <c r="T18" s="23"/>
      <c r="U18" s="44"/>
      <c r="V18" s="16"/>
    </row>
    <row r="19" spans="1:22" ht="9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R19" s="16"/>
      <c r="S19" s="23"/>
      <c r="T19" s="23"/>
      <c r="U19" s="16"/>
      <c r="V19" s="16"/>
    </row>
    <row r="20" spans="1:22" ht="12.75" customHeight="1">
      <c r="A20" s="17" t="s">
        <v>32</v>
      </c>
      <c r="B20" s="18" t="s">
        <v>10</v>
      </c>
      <c r="C20" s="19" t="s">
        <v>11</v>
      </c>
      <c r="D20" s="19" t="s">
        <v>12</v>
      </c>
      <c r="E20" s="20"/>
      <c r="F20" s="19" t="str">
        <f t="shared" ref="F20:I20" si="3">F10</f>
        <v>Reg Ed</v>
      </c>
      <c r="G20" s="19" t="str">
        <f t="shared" si="3"/>
        <v>Spec Ed</v>
      </c>
      <c r="H20" s="19" t="str">
        <f t="shared" si="3"/>
        <v>*Lunch</v>
      </c>
      <c r="I20" s="21" t="str">
        <f t="shared" si="3"/>
        <v>Lunch/Recess Duty</v>
      </c>
      <c r="J20" s="19" t="s">
        <v>55</v>
      </c>
      <c r="K20" s="19" t="s">
        <v>17</v>
      </c>
      <c r="L20" s="19" t="str">
        <f t="shared" ref="L20:O20" si="4">L10</f>
        <v>Inservice</v>
      </c>
      <c r="M20" s="19" t="str">
        <f t="shared" si="4"/>
        <v>Sick/Med</v>
      </c>
      <c r="N20" s="19" t="str">
        <f t="shared" si="4"/>
        <v>Pers</v>
      </c>
      <c r="O20" s="22" t="str">
        <f t="shared" si="4"/>
        <v>TOTAL</v>
      </c>
      <c r="R20" s="16"/>
      <c r="S20" s="23"/>
      <c r="T20" s="23"/>
      <c r="U20" s="16"/>
      <c r="V20" s="16"/>
    </row>
    <row r="21" spans="1:22" ht="12.75" customHeight="1">
      <c r="A21" s="25" t="s">
        <v>23</v>
      </c>
      <c r="B21" s="94">
        <f t="shared" ref="B21:B27" si="5">B11+7</f>
        <v>45740</v>
      </c>
      <c r="C21" s="27"/>
      <c r="D21" s="27"/>
      <c r="E21" s="28"/>
      <c r="F21" s="29"/>
      <c r="G21" s="29"/>
      <c r="H21" s="29"/>
      <c r="I21" s="29"/>
      <c r="J21" s="30"/>
      <c r="K21" s="30"/>
      <c r="L21" s="30"/>
      <c r="M21" s="30"/>
      <c r="N21" s="30"/>
      <c r="O21" s="34">
        <f t="shared" ref="O21:O27" si="6">SUM(F21:N21)</f>
        <v>0</v>
      </c>
      <c r="P21" s="108"/>
      <c r="R21" s="16"/>
      <c r="S21" s="23"/>
      <c r="T21" s="23"/>
      <c r="U21" s="16"/>
      <c r="V21" s="16"/>
    </row>
    <row r="22" spans="1:22" ht="12.75" customHeight="1">
      <c r="A22" s="32" t="s">
        <v>24</v>
      </c>
      <c r="B22" s="94">
        <f t="shared" si="5"/>
        <v>45741</v>
      </c>
      <c r="C22" s="27"/>
      <c r="D22" s="27"/>
      <c r="E22" s="28"/>
      <c r="F22" s="29"/>
      <c r="G22" s="29"/>
      <c r="H22" s="29"/>
      <c r="I22" s="29"/>
      <c r="J22" s="33"/>
      <c r="K22" s="33"/>
      <c r="L22" s="33"/>
      <c r="M22" s="33"/>
      <c r="N22" s="33"/>
      <c r="O22" s="34">
        <f t="shared" si="6"/>
        <v>0</v>
      </c>
      <c r="P22" s="108"/>
      <c r="R22" s="125" t="s">
        <v>33</v>
      </c>
      <c r="S22" s="117"/>
      <c r="T22" s="117"/>
      <c r="U22" s="24" t="e">
        <f>'15'!U22 + P29</f>
        <v>#REF!</v>
      </c>
      <c r="V22" s="16"/>
    </row>
    <row r="23" spans="1:22" ht="12.75" customHeight="1">
      <c r="A23" s="32" t="s">
        <v>25</v>
      </c>
      <c r="B23" s="94">
        <f t="shared" si="5"/>
        <v>45742</v>
      </c>
      <c r="C23" s="27"/>
      <c r="D23" s="27"/>
      <c r="E23" s="28"/>
      <c r="F23" s="29"/>
      <c r="G23" s="29"/>
      <c r="H23" s="29"/>
      <c r="I23" s="29"/>
      <c r="J23" s="33"/>
      <c r="K23" s="33"/>
      <c r="L23" s="33"/>
      <c r="M23" s="33"/>
      <c r="N23" s="33"/>
      <c r="O23" s="34">
        <f t="shared" si="6"/>
        <v>0</v>
      </c>
      <c r="P23" s="108"/>
      <c r="R23" s="16"/>
      <c r="S23" s="16"/>
      <c r="T23" s="16"/>
      <c r="U23" s="16"/>
      <c r="V23" s="16"/>
    </row>
    <row r="24" spans="1:22" ht="12.75" customHeight="1">
      <c r="A24" s="32" t="s">
        <v>58</v>
      </c>
      <c r="B24" s="94">
        <f t="shared" si="5"/>
        <v>45743</v>
      </c>
      <c r="C24" s="27"/>
      <c r="D24" s="27"/>
      <c r="E24" s="28"/>
      <c r="F24" s="29"/>
      <c r="G24" s="29"/>
      <c r="H24" s="29"/>
      <c r="I24" s="29"/>
      <c r="J24" s="33"/>
      <c r="K24" s="30"/>
      <c r="L24" s="30"/>
      <c r="M24" s="30"/>
      <c r="N24" s="30"/>
      <c r="O24" s="34">
        <f t="shared" si="6"/>
        <v>0</v>
      </c>
      <c r="P24" s="108"/>
      <c r="R24" s="16"/>
      <c r="S24" s="16"/>
      <c r="T24" s="16"/>
      <c r="U24" s="16"/>
      <c r="V24" s="16"/>
    </row>
    <row r="25" spans="1:22" ht="12.75" customHeight="1">
      <c r="A25" s="32" t="s">
        <v>28</v>
      </c>
      <c r="B25" s="94">
        <f t="shared" si="5"/>
        <v>45744</v>
      </c>
      <c r="C25" s="27"/>
      <c r="D25" s="27"/>
      <c r="E25" s="28"/>
      <c r="F25" s="29"/>
      <c r="G25" s="29"/>
      <c r="H25" s="29"/>
      <c r="I25" s="29"/>
      <c r="J25" s="33"/>
      <c r="K25" s="30"/>
      <c r="L25" s="29"/>
      <c r="M25" s="33"/>
      <c r="N25" s="33"/>
      <c r="O25" s="34">
        <f t="shared" si="6"/>
        <v>0</v>
      </c>
      <c r="P25" s="108"/>
      <c r="R25" s="16"/>
      <c r="S25" s="16"/>
      <c r="T25" s="16"/>
      <c r="U25" s="16"/>
      <c r="V25" s="16"/>
    </row>
    <row r="26" spans="1:22" ht="12.75" customHeight="1">
      <c r="A26" s="32" t="s">
        <v>29</v>
      </c>
      <c r="B26" s="94">
        <f t="shared" si="5"/>
        <v>45745</v>
      </c>
      <c r="C26" s="35"/>
      <c r="D26" s="35"/>
      <c r="E26" s="28"/>
      <c r="F26" s="36"/>
      <c r="G26" s="36"/>
      <c r="H26" s="36"/>
      <c r="I26" s="36"/>
      <c r="J26" s="37"/>
      <c r="K26" s="37"/>
      <c r="L26" s="37"/>
      <c r="M26" s="36"/>
      <c r="N26" s="37"/>
      <c r="O26" s="34">
        <f t="shared" si="6"/>
        <v>0</v>
      </c>
      <c r="P26" s="108"/>
      <c r="R26" s="16"/>
      <c r="S26" s="125" t="s">
        <v>34</v>
      </c>
      <c r="T26" s="117"/>
      <c r="U26" s="117"/>
      <c r="V26" s="24">
        <f>'15'!V26 + R29</f>
        <v>0</v>
      </c>
    </row>
    <row r="27" spans="1:22" ht="12.75" customHeight="1">
      <c r="A27" s="32" t="s">
        <v>30</v>
      </c>
      <c r="B27" s="94">
        <f t="shared" si="5"/>
        <v>45746</v>
      </c>
      <c r="C27" s="35"/>
      <c r="D27" s="35"/>
      <c r="E27" s="28"/>
      <c r="F27" s="38"/>
      <c r="G27" s="38"/>
      <c r="H27" s="38"/>
      <c r="I27" s="38"/>
      <c r="J27" s="39"/>
      <c r="K27" s="39"/>
      <c r="L27" s="39"/>
      <c r="M27" s="39"/>
      <c r="N27" s="39"/>
      <c r="O27" s="40">
        <f t="shared" si="6"/>
        <v>0</v>
      </c>
      <c r="P27" s="108"/>
      <c r="R27" s="16"/>
      <c r="S27" s="16"/>
      <c r="T27" s="16"/>
      <c r="U27" s="16"/>
      <c r="V27" s="16"/>
    </row>
    <row r="28" spans="1:22" ht="15" customHeight="1">
      <c r="A28" s="16"/>
      <c r="B28" s="16"/>
      <c r="C28" s="133" t="s">
        <v>35</v>
      </c>
      <c r="D28" s="134"/>
      <c r="E28" s="42"/>
      <c r="F28" s="46">
        <f t="shared" ref="F28:O28" si="7">SUM(F21:F27)</f>
        <v>0</v>
      </c>
      <c r="G28" s="46">
        <f t="shared" si="7"/>
        <v>0</v>
      </c>
      <c r="H28" s="46">
        <f t="shared" si="7"/>
        <v>0</v>
      </c>
      <c r="I28" s="46">
        <f t="shared" si="7"/>
        <v>0</v>
      </c>
      <c r="J28" s="46">
        <f t="shared" si="7"/>
        <v>0</v>
      </c>
      <c r="K28" s="46">
        <f t="shared" si="7"/>
        <v>0</v>
      </c>
      <c r="L28" s="46">
        <f t="shared" si="7"/>
        <v>0</v>
      </c>
      <c r="M28" s="46">
        <f t="shared" si="7"/>
        <v>0</v>
      </c>
      <c r="N28" s="46">
        <f t="shared" si="7"/>
        <v>0</v>
      </c>
      <c r="O28" s="43">
        <f t="shared" si="7"/>
        <v>0</v>
      </c>
      <c r="R28" s="44" t="s">
        <v>36</v>
      </c>
      <c r="S28" s="16"/>
      <c r="T28" s="47"/>
      <c r="U28" s="48"/>
      <c r="V28" s="16"/>
    </row>
    <row r="29" spans="1:22" ht="15.75" customHeight="1">
      <c r="A29" s="16"/>
      <c r="B29" s="16"/>
      <c r="C29" s="135" t="s">
        <v>37</v>
      </c>
      <c r="D29" s="136"/>
      <c r="E29" s="49"/>
      <c r="F29" s="50">
        <f t="shared" ref="F29:O29" si="8">F18+F28</f>
        <v>0</v>
      </c>
      <c r="G29" s="50">
        <f t="shared" si="8"/>
        <v>0</v>
      </c>
      <c r="H29" s="50">
        <f t="shared" si="8"/>
        <v>0</v>
      </c>
      <c r="I29" s="50">
        <f t="shared" si="8"/>
        <v>0</v>
      </c>
      <c r="J29" s="50">
        <f t="shared" si="8"/>
        <v>0</v>
      </c>
      <c r="K29" s="50">
        <f t="shared" si="8"/>
        <v>0</v>
      </c>
      <c r="L29" s="50">
        <f t="shared" si="8"/>
        <v>0</v>
      </c>
      <c r="M29" s="50">
        <f t="shared" si="8"/>
        <v>0</v>
      </c>
      <c r="N29" s="50">
        <f t="shared" si="8"/>
        <v>0</v>
      </c>
      <c r="O29" s="51">
        <f t="shared" si="8"/>
        <v>0</v>
      </c>
      <c r="R29" s="24">
        <f>O29-L7</f>
        <v>0</v>
      </c>
      <c r="S29" s="16"/>
      <c r="T29" s="47"/>
      <c r="U29" s="48"/>
      <c r="V29" s="16"/>
    </row>
    <row r="30" spans="1:22" ht="11.25" customHeight="1">
      <c r="A30" s="16"/>
      <c r="B30" s="16"/>
      <c r="C30" s="52"/>
      <c r="D30" s="52"/>
      <c r="E30" s="52"/>
      <c r="F30" s="52"/>
      <c r="G30" s="52"/>
      <c r="H30" s="52"/>
      <c r="I30" s="52"/>
      <c r="J30" s="16"/>
      <c r="K30" s="16"/>
      <c r="L30" s="16"/>
      <c r="M30" s="16"/>
      <c r="N30" s="16"/>
      <c r="O30" s="16"/>
    </row>
    <row r="31" spans="1:22" ht="21.75" customHeight="1">
      <c r="A31" s="137"/>
      <c r="B31" s="129"/>
      <c r="C31" s="129"/>
      <c r="D31" s="129"/>
      <c r="E31" s="48"/>
      <c r="F31" s="138"/>
      <c r="G31" s="129"/>
      <c r="H31" s="48"/>
      <c r="I31" s="16"/>
      <c r="J31" s="16"/>
      <c r="K31" s="16"/>
      <c r="L31" s="16"/>
      <c r="M31" s="16"/>
      <c r="N31" s="53" t="s">
        <v>38</v>
      </c>
      <c r="O31" s="54">
        <f>R29</f>
        <v>0</v>
      </c>
    </row>
    <row r="32" spans="1:22" ht="12.75" customHeight="1">
      <c r="A32" s="160" t="s">
        <v>39</v>
      </c>
      <c r="B32" s="117"/>
      <c r="C32" s="117"/>
      <c r="D32" s="117"/>
      <c r="E32" s="55"/>
      <c r="F32" s="160" t="s">
        <v>40</v>
      </c>
      <c r="G32" s="117"/>
      <c r="H32" s="55"/>
      <c r="I32" s="128" t="s">
        <v>41</v>
      </c>
      <c r="J32" s="129"/>
      <c r="K32" s="129"/>
      <c r="L32" s="129"/>
      <c r="M32" s="129"/>
      <c r="N32" s="129"/>
      <c r="O32" s="129"/>
    </row>
    <row r="33" spans="1:15" ht="18.75" customHeight="1">
      <c r="A33" s="55"/>
      <c r="B33" s="55"/>
      <c r="C33" s="55"/>
      <c r="D33" s="55"/>
      <c r="E33" s="55"/>
      <c r="F33" s="55"/>
      <c r="G33" s="55"/>
      <c r="H33" s="55"/>
      <c r="I33" s="130"/>
      <c r="J33" s="119"/>
      <c r="K33" s="119"/>
      <c r="L33" s="119"/>
      <c r="M33" s="119"/>
      <c r="N33" s="119"/>
      <c r="O33" s="120"/>
    </row>
    <row r="34" spans="1:15" ht="14.25" customHeight="1">
      <c r="A34" s="55"/>
      <c r="B34" s="56"/>
      <c r="C34" s="139" t="s">
        <v>42</v>
      </c>
      <c r="D34" s="140"/>
      <c r="E34" s="57"/>
      <c r="F34" s="58"/>
      <c r="G34" s="55"/>
      <c r="H34" s="55"/>
      <c r="I34" s="16"/>
      <c r="J34" s="161"/>
      <c r="K34" s="117"/>
      <c r="L34" s="117"/>
      <c r="M34" s="117"/>
      <c r="N34" s="117"/>
      <c r="O34" s="59"/>
    </row>
    <row r="35" spans="1:15" ht="5.25" customHeight="1">
      <c r="A35" s="55"/>
      <c r="B35" s="60"/>
      <c r="C35" s="61"/>
      <c r="D35" s="61"/>
      <c r="E35" s="62"/>
      <c r="F35" s="63"/>
      <c r="G35" s="55"/>
      <c r="H35" s="55"/>
      <c r="I35" s="64"/>
      <c r="J35" s="65"/>
      <c r="K35" s="65"/>
      <c r="L35" s="65"/>
      <c r="M35" s="65"/>
      <c r="N35" s="65"/>
      <c r="O35" s="66"/>
    </row>
    <row r="36" spans="1:15" ht="12" customHeight="1">
      <c r="A36" s="67"/>
      <c r="B36" s="68"/>
      <c r="C36" s="141" t="str">
        <f>'1'!C36:D36</f>
        <v>Administrator</v>
      </c>
      <c r="D36" s="159"/>
      <c r="E36" s="104">
        <f>'1'!E53</f>
        <v>0</v>
      </c>
      <c r="F36" s="70"/>
      <c r="G36" s="16"/>
      <c r="H36" s="16"/>
      <c r="I36" s="71" t="s">
        <v>44</v>
      </c>
      <c r="J36" s="72"/>
      <c r="K36" s="72"/>
      <c r="L36" s="72"/>
      <c r="M36" s="72"/>
      <c r="N36" s="72"/>
      <c r="O36" s="73"/>
    </row>
    <row r="37" spans="1:15" ht="3.75" customHeight="1">
      <c r="A37" s="67"/>
      <c r="B37" s="68"/>
      <c r="C37" s="74"/>
      <c r="D37" s="74"/>
      <c r="E37" s="75"/>
      <c r="F37" s="70"/>
      <c r="G37" s="16"/>
      <c r="H37" s="16"/>
      <c r="I37" s="76"/>
      <c r="J37" s="72"/>
      <c r="K37" s="72"/>
      <c r="L37" s="72"/>
      <c r="M37" s="72"/>
      <c r="N37" s="72"/>
      <c r="O37" s="73"/>
    </row>
    <row r="38" spans="1:15" ht="12" customHeight="1">
      <c r="A38" s="77"/>
      <c r="B38" s="68"/>
      <c r="C38" s="141" t="str">
        <f>'1'!C38:D38</f>
        <v>Paraeducator</v>
      </c>
      <c r="D38" s="159"/>
      <c r="E38" s="104">
        <f>'1'!E54</f>
        <v>0</v>
      </c>
      <c r="F38" s="70"/>
      <c r="G38" s="16"/>
      <c r="H38" s="16"/>
      <c r="I38" s="145" t="s">
        <v>46</v>
      </c>
      <c r="J38" s="117"/>
      <c r="K38" s="117"/>
      <c r="L38" s="117"/>
      <c r="M38" s="117"/>
      <c r="N38" s="117"/>
      <c r="O38" s="146"/>
    </row>
    <row r="39" spans="1:15" ht="3.75" customHeight="1">
      <c r="A39" s="77"/>
      <c r="B39" s="68"/>
      <c r="C39" s="74"/>
      <c r="D39" s="74"/>
      <c r="E39" s="75"/>
      <c r="F39" s="70"/>
      <c r="G39" s="16"/>
      <c r="H39" s="16"/>
      <c r="I39" s="78"/>
      <c r="J39" s="79"/>
      <c r="K39" s="79"/>
      <c r="L39" s="79"/>
      <c r="M39" s="79"/>
      <c r="N39" s="79"/>
      <c r="O39" s="80"/>
    </row>
    <row r="40" spans="1:15" ht="11.25" customHeight="1">
      <c r="A40" s="77"/>
      <c r="B40" s="68"/>
      <c r="C40" s="141" t="str">
        <f>'1'!C40:D40</f>
        <v>Clerical</v>
      </c>
      <c r="D40" s="159"/>
      <c r="E40" s="104">
        <f>'1'!E55</f>
        <v>0</v>
      </c>
      <c r="F40" s="70"/>
      <c r="G40" s="16"/>
      <c r="H40" s="16"/>
      <c r="I40" s="147" t="s">
        <v>48</v>
      </c>
      <c r="J40" s="117"/>
      <c r="K40" s="117"/>
      <c r="L40" s="117"/>
      <c r="M40" s="117"/>
      <c r="N40" s="117"/>
      <c r="O40" s="146"/>
    </row>
    <row r="41" spans="1:15" ht="3.75" customHeight="1">
      <c r="A41" s="77"/>
      <c r="B41" s="68"/>
      <c r="C41" s="74"/>
      <c r="D41" s="74"/>
      <c r="E41" s="75"/>
      <c r="F41" s="70"/>
      <c r="G41" s="16"/>
      <c r="H41" s="16"/>
      <c r="I41" s="81"/>
      <c r="J41" s="82"/>
      <c r="K41" s="82"/>
      <c r="L41" s="82"/>
      <c r="M41" s="82"/>
      <c r="N41" s="82"/>
      <c r="O41" s="83"/>
    </row>
    <row r="42" spans="1:15" ht="12" customHeight="1">
      <c r="A42" s="77"/>
      <c r="B42" s="68"/>
      <c r="C42" s="141" t="str">
        <f>'1'!C42:D42</f>
        <v>Behavior Int.</v>
      </c>
      <c r="D42" s="159"/>
      <c r="E42" s="104">
        <f>'1'!E56</f>
        <v>0</v>
      </c>
      <c r="F42" s="70"/>
      <c r="G42" s="16"/>
      <c r="H42" s="16"/>
      <c r="I42" s="145" t="s">
        <v>46</v>
      </c>
      <c r="J42" s="117"/>
      <c r="K42" s="117"/>
      <c r="L42" s="117"/>
      <c r="M42" s="117"/>
      <c r="N42" s="117"/>
      <c r="O42" s="146"/>
    </row>
    <row r="43" spans="1:15" ht="3.75" customHeight="1">
      <c r="A43" s="77"/>
      <c r="B43" s="68"/>
      <c r="C43" s="74"/>
      <c r="D43" s="74"/>
      <c r="E43" s="75"/>
      <c r="F43" s="70"/>
      <c r="G43" s="16"/>
      <c r="H43" s="16"/>
      <c r="I43" s="78"/>
      <c r="J43" s="79"/>
      <c r="K43" s="79"/>
      <c r="L43" s="79"/>
      <c r="M43" s="79"/>
      <c r="N43" s="79"/>
      <c r="O43" s="80"/>
    </row>
    <row r="44" spans="1:15" ht="12" customHeight="1">
      <c r="A44" s="77"/>
      <c r="B44" s="84" t="s">
        <v>56</v>
      </c>
      <c r="C44" s="149" t="str">
        <f>'1'!D57</f>
        <v xml:space="preserve">Other Non-Contracted </v>
      </c>
      <c r="D44" s="150"/>
      <c r="E44" s="104">
        <f>'1'!E44</f>
        <v>0</v>
      </c>
      <c r="F44" s="70"/>
      <c r="G44" s="16"/>
      <c r="H44" s="16"/>
      <c r="I44" s="152" t="s">
        <v>51</v>
      </c>
      <c r="J44" s="117"/>
      <c r="K44" s="117"/>
      <c r="L44" s="117"/>
      <c r="M44" s="117"/>
      <c r="N44" s="117"/>
      <c r="O44" s="146"/>
    </row>
    <row r="45" spans="1:15" ht="16.5" customHeight="1">
      <c r="A45" s="77"/>
      <c r="B45" s="85"/>
      <c r="C45" s="86"/>
      <c r="D45" s="87"/>
      <c r="E45" s="87"/>
      <c r="F45" s="88"/>
      <c r="G45" s="16"/>
      <c r="H45" s="16"/>
      <c r="I45" s="145" t="s">
        <v>52</v>
      </c>
      <c r="J45" s="117"/>
      <c r="K45" s="117"/>
      <c r="L45" s="117"/>
      <c r="M45" s="117"/>
      <c r="N45" s="117"/>
      <c r="O45" s="146"/>
    </row>
    <row r="46" spans="1:15" ht="15.75" customHeight="1">
      <c r="A46" s="77"/>
      <c r="B46" s="72"/>
      <c r="C46" s="16"/>
      <c r="D46" s="16"/>
      <c r="E46" s="16"/>
      <c r="F46" s="16"/>
      <c r="G46" s="16"/>
      <c r="H46" s="16"/>
      <c r="I46" s="153" t="s">
        <v>53</v>
      </c>
      <c r="J46" s="154"/>
      <c r="K46" s="154"/>
      <c r="L46" s="154"/>
      <c r="M46" s="154"/>
      <c r="N46" s="154"/>
      <c r="O46" s="155"/>
    </row>
    <row r="47" spans="1:15" ht="11.25" customHeight="1"/>
    <row r="48" spans="1:15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5">
    <mergeCell ref="I46:O46"/>
    <mergeCell ref="C28:D28"/>
    <mergeCell ref="C29:D29"/>
    <mergeCell ref="A31:D31"/>
    <mergeCell ref="F31:G31"/>
    <mergeCell ref="F32:G32"/>
    <mergeCell ref="I32:O32"/>
    <mergeCell ref="I33:O33"/>
    <mergeCell ref="I38:O38"/>
    <mergeCell ref="I40:O40"/>
    <mergeCell ref="I42:O42"/>
    <mergeCell ref="I44:O44"/>
    <mergeCell ref="I45:O45"/>
    <mergeCell ref="C36:D36"/>
    <mergeCell ref="C38:D38"/>
    <mergeCell ref="C40:D40"/>
    <mergeCell ref="C42:D42"/>
    <mergeCell ref="C44:D44"/>
    <mergeCell ref="C18:D18"/>
    <mergeCell ref="R22:T22"/>
    <mergeCell ref="S26:U26"/>
    <mergeCell ref="A32:D32"/>
    <mergeCell ref="C34:D34"/>
    <mergeCell ref="J34:N34"/>
    <mergeCell ref="A7:C7"/>
    <mergeCell ref="D7:F7"/>
    <mergeCell ref="H7:I7"/>
    <mergeCell ref="S10:T10"/>
    <mergeCell ref="R14:T14"/>
    <mergeCell ref="A1:O1"/>
    <mergeCell ref="D3:H3"/>
    <mergeCell ref="J3:N3"/>
    <mergeCell ref="B5:D5"/>
    <mergeCell ref="G5:H5"/>
    <mergeCell ref="L5:M5"/>
  </mergeCells>
  <conditionalFormatting sqref="E36 E38 E40 E42 E44">
    <cfRule type="cellIs" dxfId="118" priority="1" stopIfTrue="1" operator="notEqual">
      <formula>"X"</formula>
    </cfRule>
  </conditionalFormatting>
  <conditionalFormatting sqref="C44:D44">
    <cfRule type="cellIs" dxfId="117" priority="2" stopIfTrue="1" operator="equal">
      <formula>0</formula>
    </cfRule>
  </conditionalFormatting>
  <conditionalFormatting sqref="O31">
    <cfRule type="cellIs" dxfId="116" priority="3" stopIfTrue="1" operator="lessThanOrEqual">
      <formula>0</formula>
    </cfRule>
  </conditionalFormatting>
  <conditionalFormatting sqref="O31">
    <cfRule type="cellIs" dxfId="115" priority="4" stopIfTrue="1" operator="greaterThan">
      <formula>0</formula>
    </cfRule>
  </conditionalFormatting>
  <conditionalFormatting sqref="H11:H17 H21:H27">
    <cfRule type="cellIs" dxfId="114" priority="5" stopIfTrue="1" operator="lessThanOrEqual">
      <formula>0</formula>
    </cfRule>
  </conditionalFormatting>
  <conditionalFormatting sqref="H11:H17 H21:H27">
    <cfRule type="cellIs" dxfId="113" priority="6" stopIfTrue="1" operator="greaterThan">
      <formula>0</formula>
    </cfRule>
  </conditionalFormatting>
  <conditionalFormatting sqref="D3:H3">
    <cfRule type="cellIs" dxfId="112" priority="7" stopIfTrue="1" operator="lessThanOrEqual">
      <formula>0</formula>
    </cfRule>
  </conditionalFormatting>
  <conditionalFormatting sqref="D3:H3">
    <cfRule type="cellIs" dxfId="111" priority="8" stopIfTrue="1" operator="greaterThan">
      <formula>0</formula>
    </cfRule>
  </conditionalFormatting>
  <conditionalFormatting sqref="I3">
    <cfRule type="cellIs" dxfId="110" priority="9" stopIfTrue="1" operator="greaterThan">
      <formula>0</formula>
    </cfRule>
  </conditionalFormatting>
  <conditionalFormatting sqref="J3:N3">
    <cfRule type="cellIs" dxfId="109" priority="10" stopIfTrue="1" operator="lessThanOrEqual">
      <formula>0</formula>
    </cfRule>
  </conditionalFormatting>
  <conditionalFormatting sqref="J3:N3">
    <cfRule type="cellIs" dxfId="108" priority="11" stopIfTrue="1" operator="greaterThan">
      <formula>0</formula>
    </cfRule>
  </conditionalFormatting>
  <conditionalFormatting sqref="O11:O18 O21:O29">
    <cfRule type="cellIs" dxfId="107" priority="12" stopIfTrue="1" operator="lessThanOrEqual">
      <formula>0</formula>
    </cfRule>
  </conditionalFormatting>
  <conditionalFormatting sqref="F18:N18 F28:N29">
    <cfRule type="cellIs" dxfId="106" priority="13" stopIfTrue="1" operator="equal">
      <formula>0</formula>
    </cfRule>
  </conditionalFormatting>
  <conditionalFormatting sqref="G7 L7">
    <cfRule type="cellIs" dxfId="105" priority="14" stopIfTrue="1" operator="lessThanOrEqual">
      <formula>0</formula>
    </cfRule>
  </conditionalFormatting>
  <conditionalFormatting sqref="G7 L7">
    <cfRule type="cellIs" dxfId="104" priority="15" stopIfTrue="1" operator="greaterThan">
      <formula>0</formula>
    </cfRule>
  </conditionalFormatting>
  <conditionalFormatting sqref="O7">
    <cfRule type="cellIs" dxfId="103" priority="16" stopIfTrue="1" operator="lessThanOrEqual">
      <formula>0</formula>
    </cfRule>
  </conditionalFormatting>
  <conditionalFormatting sqref="O7">
    <cfRule type="cellIs" dxfId="102" priority="17" stopIfTrue="1" operator="greaterThan">
      <formula>0</formula>
    </cfRule>
  </conditionalFormatting>
  <dataValidations count="6">
    <dataValidation type="date" allowBlank="1" showInputMessage="1" prompt="Insert Date - For example: 4/3/05 or 4/3/2005 or  May 4, 2005" sqref="G6:I6" xr:uid="{00000000-0002-0000-0F00-000000000000}">
      <formula1>39629</formula1>
      <formula2>40008</formula2>
    </dataValidation>
    <dataValidation type="decimal" allowBlank="1" showInputMessage="1" prompt="ATTENTION! - Use this column ONLY for the time you WORKED during lunch..._x000a_" sqref="H11:H17 H21:H27" xr:uid="{00000000-0002-0000-0F00-000001000000}">
      <formula1>0.01</formula1>
      <formula2>24</formula2>
    </dataValidation>
    <dataValidation type="custom" allowBlank="1" showInputMessage="1" prompt="Please remember to insert am or pm  (AM/PM) as required.  For example, 8:00 am not 8 or 3:30 PM not 3:30." sqref="E11:E15 E21:E25" xr:uid="{00000000-0002-0000-0F00-000002000000}">
      <formula1>AND(GTE(E11,MIN((0),(0.999988425925926))),LTE(E11,MAX((0),(0.999988425925926))))</formula1>
    </dataValidation>
    <dataValidation type="date" allowBlank="1" showInputMessage="1" prompt="Insert Date - For example: 4/3/05 or 4/3/2005 or  May 4, 2005" sqref="G5" xr:uid="{00000000-0002-0000-0F00-000003000000}">
      <formula1>41080</formula1>
      <formula2>41469</formula2>
    </dataValidation>
    <dataValidation type="custom" allowBlank="1" showInputMessage="1" prompt="Incorrect Time Format - Remember to input time as hours and minutes with am or pm included: 8:15 am or 3:20 pm._x000a__x000a_Click on &quot;no&quot; or &quot;cancel&quot; to correct..." sqref="E16:E17 E26:E27" xr:uid="{00000000-0002-0000-0F00-000004000000}">
      <formula1>AND(GTE(E16,MIN((0),(0.999988425925926))),LTE(E16,MAX((0),(0.999988425925926))))</formula1>
    </dataValidation>
    <dataValidation type="decimal" allowBlank="1" showInputMessage="1" prompt="Please Note: - Minutes should be shown as decimals  (eg. 20 minutes = .33)" sqref="F11:G17 I11:N17 P11:P17 F21:G27 I21:N27 P21:P27" xr:uid="{00000000-0002-0000-0F00-000005000000}">
      <formula1>0.01</formula1>
      <formula2>24</formula2>
    </dataValidation>
  </dataValidations>
  <printOptions horizontalCentered="1" verticalCentered="1"/>
  <pageMargins left="0.25" right="0.25" top="0.25" bottom="0.2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V1000"/>
  <sheetViews>
    <sheetView workbookViewId="0">
      <selection sqref="A1:O1"/>
    </sheetView>
  </sheetViews>
  <sheetFormatPr defaultColWidth="12.5703125" defaultRowHeight="15" customHeight="1"/>
  <cols>
    <col min="1" max="1" width="8.5703125" customWidth="1"/>
    <col min="2" max="4" width="10.7109375" customWidth="1"/>
    <col min="5" max="5" width="2.140625" customWidth="1"/>
    <col min="6" max="7" width="10.7109375" customWidth="1"/>
    <col min="8" max="8" width="8.140625" customWidth="1"/>
    <col min="9" max="9" width="12.85546875" customWidth="1"/>
    <col min="10" max="10" width="10.7109375" hidden="1" customWidth="1"/>
    <col min="11" max="13" width="10.7109375" customWidth="1"/>
    <col min="14" max="14" width="7" customWidth="1"/>
    <col min="15" max="15" width="9.42578125" customWidth="1"/>
    <col min="16" max="16" width="7.7109375" customWidth="1"/>
    <col min="17" max="17" width="10.7109375" customWidth="1"/>
    <col min="18" max="18" width="9.28515625" customWidth="1"/>
    <col min="19" max="19" width="6.28515625" customWidth="1"/>
    <col min="20" max="26" width="8.5703125" customWidth="1"/>
  </cols>
  <sheetData>
    <row r="1" spans="1:22" ht="26.25" customHeight="1">
      <c r="A1" s="116" t="str">
        <f>'1'!A1:N1</f>
        <v>BUUSD TIME SHEET 2024 - 2025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1:22" ht="3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2" ht="17.25" customHeight="1">
      <c r="A3" s="2"/>
      <c r="B3" s="1"/>
      <c r="C3" s="2" t="s">
        <v>0</v>
      </c>
      <c r="D3" s="118">
        <f>'1'!D3:H3</f>
        <v>0</v>
      </c>
      <c r="E3" s="119"/>
      <c r="F3" s="119"/>
      <c r="G3" s="119"/>
      <c r="H3" s="120"/>
      <c r="I3" s="3" t="s">
        <v>1</v>
      </c>
      <c r="J3" s="121">
        <f>'1'!J3:M3</f>
        <v>0</v>
      </c>
      <c r="K3" s="117"/>
      <c r="L3" s="117"/>
      <c r="M3" s="117"/>
      <c r="N3" s="117"/>
      <c r="O3" s="1"/>
    </row>
    <row r="4" spans="1:22" ht="3.75" customHeight="1">
      <c r="A4" s="4"/>
      <c r="B4" s="4"/>
      <c r="C4" s="4"/>
      <c r="D4" s="4" t="s">
        <v>2</v>
      </c>
      <c r="E4" s="4"/>
      <c r="F4" s="4"/>
      <c r="G4" s="4"/>
      <c r="H4" s="4"/>
      <c r="I4" s="5"/>
      <c r="J4" s="5"/>
      <c r="K4" s="5"/>
      <c r="L4" s="5"/>
      <c r="M4" s="5"/>
      <c r="N4" s="5"/>
      <c r="O4" s="5"/>
    </row>
    <row r="5" spans="1:22" ht="16.5" customHeight="1">
      <c r="A5" s="4"/>
      <c r="B5" s="122" t="s">
        <v>3</v>
      </c>
      <c r="C5" s="117"/>
      <c r="D5" s="117"/>
      <c r="E5" s="4"/>
      <c r="F5" s="6" t="s">
        <v>4</v>
      </c>
      <c r="G5" s="123">
        <f>'16'!G5:H5+14</f>
        <v>45747</v>
      </c>
      <c r="H5" s="120"/>
      <c r="I5" s="6" t="s">
        <v>57</v>
      </c>
      <c r="J5" s="7"/>
      <c r="K5" s="7"/>
      <c r="L5" s="123">
        <f>G5+13</f>
        <v>45760</v>
      </c>
      <c r="M5" s="120"/>
      <c r="N5" s="7"/>
      <c r="O5" s="5"/>
    </row>
    <row r="6" spans="1:22" ht="6" customHeight="1">
      <c r="A6" s="4"/>
      <c r="B6" s="4"/>
      <c r="C6" s="4"/>
      <c r="D6" s="4"/>
      <c r="E6" s="4"/>
      <c r="F6" s="6"/>
      <c r="G6" s="8"/>
      <c r="H6" s="8"/>
      <c r="I6" s="8"/>
      <c r="J6" s="8"/>
      <c r="K6" s="8"/>
      <c r="L6" s="8"/>
      <c r="M6" s="8"/>
      <c r="N6" s="8"/>
      <c r="O6" s="5"/>
    </row>
    <row r="7" spans="1:22" ht="16.5" customHeight="1">
      <c r="A7" s="157"/>
      <c r="B7" s="117"/>
      <c r="C7" s="117"/>
      <c r="D7" s="158" t="s">
        <v>5</v>
      </c>
      <c r="E7" s="117"/>
      <c r="F7" s="117"/>
      <c r="G7" s="11">
        <f>'1'!G7</f>
        <v>0</v>
      </c>
      <c r="H7" s="124" t="s">
        <v>6</v>
      </c>
      <c r="I7" s="117"/>
      <c r="J7" s="12"/>
      <c r="K7" s="12"/>
      <c r="L7" s="13">
        <f>'1'!K7</f>
        <v>0</v>
      </c>
      <c r="M7" s="12"/>
      <c r="N7" s="12" t="s">
        <v>54</v>
      </c>
      <c r="O7" s="13">
        <f>'1'!N7</f>
        <v>0</v>
      </c>
    </row>
    <row r="8" spans="1:22" ht="13.5" customHeight="1">
      <c r="A8" s="15" t="s">
        <v>8</v>
      </c>
      <c r="B8" s="15"/>
      <c r="C8" s="15"/>
      <c r="D8" s="15"/>
      <c r="E8" s="15"/>
      <c r="F8" s="15"/>
      <c r="G8" s="15"/>
      <c r="H8" s="15"/>
      <c r="I8" s="15"/>
      <c r="J8" s="12"/>
      <c r="K8" s="12"/>
      <c r="L8" s="12"/>
      <c r="M8" s="12"/>
      <c r="N8" s="12"/>
      <c r="O8" s="12"/>
    </row>
    <row r="9" spans="1:22" ht="4.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R9" s="16"/>
      <c r="S9" s="16"/>
      <c r="T9" s="16"/>
      <c r="U9" s="16"/>
      <c r="V9" s="16"/>
    </row>
    <row r="10" spans="1:22" ht="12.75" customHeight="1">
      <c r="A10" s="17" t="s">
        <v>9</v>
      </c>
      <c r="B10" s="18" t="s">
        <v>10</v>
      </c>
      <c r="C10" s="19" t="s">
        <v>11</v>
      </c>
      <c r="D10" s="19" t="s">
        <v>12</v>
      </c>
      <c r="E10" s="20"/>
      <c r="F10" s="19" t="s">
        <v>13</v>
      </c>
      <c r="G10" s="19" t="s">
        <v>14</v>
      </c>
      <c r="H10" s="19" t="str">
        <f>'1'!H10</f>
        <v>*Lunch</v>
      </c>
      <c r="I10" s="21" t="str">
        <f>'1'!I10</f>
        <v>Lunch/Recess Duty</v>
      </c>
      <c r="J10" s="19" t="s">
        <v>55</v>
      </c>
      <c r="K10" s="19" t="s">
        <v>17</v>
      </c>
      <c r="L10" s="19" t="str">
        <f>'1'!K10</f>
        <v>Inservice</v>
      </c>
      <c r="M10" s="19" t="str">
        <f>'1'!L10</f>
        <v>Sick/Med</v>
      </c>
      <c r="N10" s="19" t="str">
        <f>'1'!M10</f>
        <v>Pers</v>
      </c>
      <c r="O10" s="22" t="s">
        <v>21</v>
      </c>
      <c r="R10" s="16"/>
      <c r="S10" s="125" t="s">
        <v>22</v>
      </c>
      <c r="T10" s="117"/>
      <c r="U10" s="24">
        <f>'16'!U10 + N29</f>
        <v>0</v>
      </c>
      <c r="V10" s="16"/>
    </row>
    <row r="11" spans="1:22" ht="12.75" customHeight="1">
      <c r="A11" s="25" t="s">
        <v>23</v>
      </c>
      <c r="B11" s="94">
        <f>'16'!B27+1</f>
        <v>45747</v>
      </c>
      <c r="C11" s="27"/>
      <c r="D11" s="27"/>
      <c r="E11" s="28"/>
      <c r="F11" s="29"/>
      <c r="G11" s="29"/>
      <c r="H11" s="29"/>
      <c r="I11" s="29"/>
      <c r="J11" s="30"/>
      <c r="K11" s="30"/>
      <c r="L11" s="30"/>
      <c r="M11" s="30"/>
      <c r="N11" s="30"/>
      <c r="O11" s="34">
        <f t="shared" ref="O11:O17" si="0">SUM(F11:N11)</f>
        <v>0</v>
      </c>
      <c r="P11" s="108"/>
      <c r="R11" s="16"/>
      <c r="S11" s="23"/>
      <c r="T11" s="23"/>
      <c r="U11" s="16"/>
      <c r="V11" s="16"/>
    </row>
    <row r="12" spans="1:22" ht="12.75" customHeight="1">
      <c r="A12" s="32" t="s">
        <v>24</v>
      </c>
      <c r="B12" s="94">
        <f t="shared" ref="B12:B17" si="1">B11+1</f>
        <v>45748</v>
      </c>
      <c r="C12" s="27"/>
      <c r="D12" s="27"/>
      <c r="E12" s="28"/>
      <c r="F12" s="29"/>
      <c r="G12" s="29"/>
      <c r="H12" s="29"/>
      <c r="I12" s="29"/>
      <c r="J12" s="33"/>
      <c r="K12" s="33"/>
      <c r="L12" s="33"/>
      <c r="M12" s="33"/>
      <c r="N12" s="33"/>
      <c r="O12" s="34">
        <f t="shared" si="0"/>
        <v>0</v>
      </c>
      <c r="P12" s="108"/>
      <c r="R12" s="16"/>
      <c r="S12" s="23"/>
      <c r="T12" s="23"/>
      <c r="U12" s="16"/>
      <c r="V12" s="16"/>
    </row>
    <row r="13" spans="1:22" ht="12.75" customHeight="1">
      <c r="A13" s="32" t="s">
        <v>25</v>
      </c>
      <c r="B13" s="94">
        <f t="shared" si="1"/>
        <v>45749</v>
      </c>
      <c r="C13" s="27"/>
      <c r="D13" s="27"/>
      <c r="E13" s="28"/>
      <c r="F13" s="29"/>
      <c r="G13" s="29"/>
      <c r="H13" s="29"/>
      <c r="I13" s="29"/>
      <c r="J13" s="33"/>
      <c r="K13" s="33"/>
      <c r="L13" s="33"/>
      <c r="M13" s="33"/>
      <c r="N13" s="33"/>
      <c r="O13" s="34">
        <f t="shared" si="0"/>
        <v>0</v>
      </c>
      <c r="P13" s="108"/>
      <c r="R13" s="16"/>
      <c r="S13" s="23"/>
      <c r="T13" s="23"/>
      <c r="U13" s="16"/>
      <c r="V13" s="16"/>
    </row>
    <row r="14" spans="1:22" ht="12.75" customHeight="1">
      <c r="A14" s="32" t="s">
        <v>58</v>
      </c>
      <c r="B14" s="94">
        <f t="shared" si="1"/>
        <v>45750</v>
      </c>
      <c r="C14" s="27"/>
      <c r="D14" s="27"/>
      <c r="E14" s="28"/>
      <c r="F14" s="29"/>
      <c r="G14" s="29"/>
      <c r="H14" s="29"/>
      <c r="I14" s="29"/>
      <c r="J14" s="33"/>
      <c r="K14" s="30"/>
      <c r="L14" s="30"/>
      <c r="M14" s="30"/>
      <c r="N14" s="30"/>
      <c r="O14" s="34">
        <f t="shared" si="0"/>
        <v>0</v>
      </c>
      <c r="P14" s="108"/>
      <c r="R14" s="125" t="s">
        <v>27</v>
      </c>
      <c r="S14" s="117"/>
      <c r="T14" s="117"/>
      <c r="U14" s="24">
        <f>'16'!U14 + O29</f>
        <v>0</v>
      </c>
      <c r="V14" s="16"/>
    </row>
    <row r="15" spans="1:22" ht="12.75" customHeight="1">
      <c r="A15" s="32" t="s">
        <v>28</v>
      </c>
      <c r="B15" s="94">
        <f t="shared" si="1"/>
        <v>45751</v>
      </c>
      <c r="C15" s="27"/>
      <c r="D15" s="27"/>
      <c r="E15" s="28"/>
      <c r="F15" s="29"/>
      <c r="G15" s="29"/>
      <c r="H15" s="29"/>
      <c r="I15" s="29"/>
      <c r="J15" s="33"/>
      <c r="K15" s="33"/>
      <c r="L15" s="33"/>
      <c r="M15" s="33"/>
      <c r="N15" s="33"/>
      <c r="O15" s="34">
        <f t="shared" si="0"/>
        <v>0</v>
      </c>
      <c r="P15" s="108"/>
      <c r="R15" s="16"/>
      <c r="S15" s="23"/>
      <c r="T15" s="23"/>
      <c r="U15" s="16"/>
      <c r="V15" s="16"/>
    </row>
    <row r="16" spans="1:22" ht="12.75" customHeight="1">
      <c r="A16" s="32" t="s">
        <v>29</v>
      </c>
      <c r="B16" s="94">
        <f t="shared" si="1"/>
        <v>45752</v>
      </c>
      <c r="C16" s="35"/>
      <c r="D16" s="35"/>
      <c r="E16" s="28"/>
      <c r="F16" s="36"/>
      <c r="G16" s="36"/>
      <c r="H16" s="36"/>
      <c r="I16" s="36"/>
      <c r="J16" s="37"/>
      <c r="K16" s="37"/>
      <c r="L16" s="37"/>
      <c r="M16" s="37"/>
      <c r="N16" s="37"/>
      <c r="O16" s="34">
        <f t="shared" si="0"/>
        <v>0</v>
      </c>
      <c r="P16" s="108"/>
      <c r="R16" s="16"/>
      <c r="S16" s="23"/>
      <c r="T16" s="23"/>
      <c r="U16" s="16"/>
      <c r="V16" s="16"/>
    </row>
    <row r="17" spans="1:22" ht="12.75" customHeight="1">
      <c r="A17" s="32" t="s">
        <v>30</v>
      </c>
      <c r="B17" s="94">
        <f t="shared" si="1"/>
        <v>45753</v>
      </c>
      <c r="C17" s="35"/>
      <c r="D17" s="35"/>
      <c r="E17" s="28"/>
      <c r="F17" s="38"/>
      <c r="G17" s="38"/>
      <c r="H17" s="38"/>
      <c r="I17" s="38"/>
      <c r="J17" s="39"/>
      <c r="K17" s="39"/>
      <c r="L17" s="39"/>
      <c r="M17" s="39"/>
      <c r="N17" s="39"/>
      <c r="O17" s="40">
        <f t="shared" si="0"/>
        <v>0</v>
      </c>
      <c r="P17" s="108"/>
      <c r="R17" s="16"/>
      <c r="S17" s="23"/>
      <c r="T17" s="23"/>
      <c r="U17" s="16"/>
      <c r="V17" s="16"/>
    </row>
    <row r="18" spans="1:22" ht="12.75" customHeight="1">
      <c r="A18" s="15"/>
      <c r="B18" s="41"/>
      <c r="C18" s="126" t="s">
        <v>31</v>
      </c>
      <c r="D18" s="127"/>
      <c r="E18" s="42"/>
      <c r="F18" s="43">
        <f t="shared" ref="F18:O18" si="2">SUM(F11:F17)</f>
        <v>0</v>
      </c>
      <c r="G18" s="43">
        <f t="shared" si="2"/>
        <v>0</v>
      </c>
      <c r="H18" s="43">
        <f t="shared" si="2"/>
        <v>0</v>
      </c>
      <c r="I18" s="43">
        <f t="shared" si="2"/>
        <v>0</v>
      </c>
      <c r="J18" s="43">
        <f t="shared" si="2"/>
        <v>0</v>
      </c>
      <c r="K18" s="43">
        <f t="shared" si="2"/>
        <v>0</v>
      </c>
      <c r="L18" s="43">
        <f t="shared" si="2"/>
        <v>0</v>
      </c>
      <c r="M18" s="43">
        <f t="shared" si="2"/>
        <v>0</v>
      </c>
      <c r="N18" s="43">
        <f t="shared" si="2"/>
        <v>0</v>
      </c>
      <c r="O18" s="43">
        <f t="shared" si="2"/>
        <v>0</v>
      </c>
      <c r="R18" s="16"/>
      <c r="S18" s="23"/>
      <c r="T18" s="23"/>
      <c r="U18" s="44"/>
      <c r="V18" s="16"/>
    </row>
    <row r="19" spans="1:22" ht="9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R19" s="16"/>
      <c r="S19" s="23"/>
      <c r="T19" s="23"/>
      <c r="U19" s="16"/>
      <c r="V19" s="16"/>
    </row>
    <row r="20" spans="1:22" ht="12.75" customHeight="1">
      <c r="A20" s="17" t="s">
        <v>32</v>
      </c>
      <c r="B20" s="18" t="s">
        <v>10</v>
      </c>
      <c r="C20" s="19" t="s">
        <v>11</v>
      </c>
      <c r="D20" s="19" t="s">
        <v>12</v>
      </c>
      <c r="E20" s="20"/>
      <c r="F20" s="19" t="str">
        <f t="shared" ref="F20:I20" si="3">F10</f>
        <v>Reg Ed</v>
      </c>
      <c r="G20" s="19" t="str">
        <f t="shared" si="3"/>
        <v>Spec Ed</v>
      </c>
      <c r="H20" s="19" t="str">
        <f t="shared" si="3"/>
        <v>*Lunch</v>
      </c>
      <c r="I20" s="21" t="str">
        <f t="shared" si="3"/>
        <v>Lunch/Recess Duty</v>
      </c>
      <c r="J20" s="19" t="s">
        <v>55</v>
      </c>
      <c r="K20" s="19" t="s">
        <v>17</v>
      </c>
      <c r="L20" s="19" t="str">
        <f t="shared" ref="L20:O20" si="4">L10</f>
        <v>Inservice</v>
      </c>
      <c r="M20" s="19" t="str">
        <f t="shared" si="4"/>
        <v>Sick/Med</v>
      </c>
      <c r="N20" s="19" t="str">
        <f t="shared" si="4"/>
        <v>Pers</v>
      </c>
      <c r="O20" s="22" t="str">
        <f t="shared" si="4"/>
        <v>TOTAL</v>
      </c>
      <c r="R20" s="16"/>
      <c r="S20" s="23"/>
      <c r="T20" s="23"/>
      <c r="U20" s="16"/>
      <c r="V20" s="16"/>
    </row>
    <row r="21" spans="1:22" ht="12.75" customHeight="1">
      <c r="A21" s="25" t="s">
        <v>23</v>
      </c>
      <c r="B21" s="94">
        <f t="shared" ref="B21:B27" si="5">B11+7</f>
        <v>45754</v>
      </c>
      <c r="C21" s="27"/>
      <c r="D21" s="27"/>
      <c r="E21" s="28"/>
      <c r="F21" s="29"/>
      <c r="G21" s="29"/>
      <c r="H21" s="29"/>
      <c r="I21" s="29"/>
      <c r="J21" s="30"/>
      <c r="K21" s="30"/>
      <c r="L21" s="30"/>
      <c r="M21" s="30"/>
      <c r="N21" s="30"/>
      <c r="O21" s="34">
        <f t="shared" ref="O21:O27" si="6">SUM(F21:N21)</f>
        <v>0</v>
      </c>
      <c r="P21" s="108"/>
      <c r="R21" s="16"/>
      <c r="S21" s="23"/>
      <c r="T21" s="23"/>
      <c r="U21" s="16"/>
      <c r="V21" s="16"/>
    </row>
    <row r="22" spans="1:22" ht="12.75" customHeight="1">
      <c r="A22" s="32" t="s">
        <v>24</v>
      </c>
      <c r="B22" s="94">
        <f t="shared" si="5"/>
        <v>45755</v>
      </c>
      <c r="C22" s="27"/>
      <c r="D22" s="27"/>
      <c r="E22" s="28"/>
      <c r="F22" s="29"/>
      <c r="G22" s="29"/>
      <c r="H22" s="29"/>
      <c r="I22" s="29"/>
      <c r="J22" s="33"/>
      <c r="K22" s="33"/>
      <c r="L22" s="33"/>
      <c r="M22" s="33"/>
      <c r="N22" s="33"/>
      <c r="O22" s="34">
        <f t="shared" si="6"/>
        <v>0</v>
      </c>
      <c r="P22" s="108"/>
      <c r="R22" s="125" t="s">
        <v>33</v>
      </c>
      <c r="S22" s="117"/>
      <c r="T22" s="117"/>
      <c r="U22" s="24" t="e">
        <f>'16'!U22 + P29</f>
        <v>#REF!</v>
      </c>
      <c r="V22" s="16"/>
    </row>
    <row r="23" spans="1:22" ht="12.75" customHeight="1">
      <c r="A23" s="32" t="s">
        <v>25</v>
      </c>
      <c r="B23" s="94">
        <f t="shared" si="5"/>
        <v>45756</v>
      </c>
      <c r="C23" s="27"/>
      <c r="D23" s="27"/>
      <c r="E23" s="28"/>
      <c r="F23" s="29"/>
      <c r="G23" s="29"/>
      <c r="H23" s="29"/>
      <c r="I23" s="29"/>
      <c r="J23" s="33"/>
      <c r="K23" s="33"/>
      <c r="L23" s="33"/>
      <c r="M23" s="33"/>
      <c r="N23" s="33"/>
      <c r="O23" s="34">
        <f t="shared" si="6"/>
        <v>0</v>
      </c>
      <c r="P23" s="108"/>
      <c r="R23" s="16"/>
      <c r="S23" s="16"/>
      <c r="T23" s="16"/>
      <c r="U23" s="16"/>
      <c r="V23" s="16"/>
    </row>
    <row r="24" spans="1:22" ht="12.75" customHeight="1">
      <c r="A24" s="32" t="s">
        <v>58</v>
      </c>
      <c r="B24" s="94">
        <f t="shared" si="5"/>
        <v>45757</v>
      </c>
      <c r="C24" s="27"/>
      <c r="D24" s="27"/>
      <c r="E24" s="28"/>
      <c r="F24" s="29"/>
      <c r="G24" s="29"/>
      <c r="H24" s="29"/>
      <c r="I24" s="29"/>
      <c r="J24" s="33"/>
      <c r="K24" s="30"/>
      <c r="L24" s="30"/>
      <c r="M24" s="30"/>
      <c r="N24" s="30"/>
      <c r="O24" s="34">
        <f t="shared" si="6"/>
        <v>0</v>
      </c>
      <c r="P24" s="108"/>
      <c r="R24" s="16"/>
      <c r="S24" s="16"/>
      <c r="T24" s="16"/>
      <c r="U24" s="16"/>
      <c r="V24" s="16"/>
    </row>
    <row r="25" spans="1:22" ht="12.75" customHeight="1">
      <c r="A25" s="32" t="s">
        <v>28</v>
      </c>
      <c r="B25" s="94">
        <f t="shared" si="5"/>
        <v>45758</v>
      </c>
      <c r="C25" s="27"/>
      <c r="D25" s="27"/>
      <c r="E25" s="28"/>
      <c r="F25" s="29"/>
      <c r="G25" s="29"/>
      <c r="H25" s="29"/>
      <c r="I25" s="29"/>
      <c r="J25" s="33"/>
      <c r="K25" s="30"/>
      <c r="L25" s="29"/>
      <c r="M25" s="33"/>
      <c r="N25" s="33"/>
      <c r="O25" s="34">
        <f t="shared" si="6"/>
        <v>0</v>
      </c>
      <c r="P25" s="108"/>
      <c r="R25" s="16"/>
      <c r="S25" s="16"/>
      <c r="T25" s="16"/>
      <c r="U25" s="16"/>
      <c r="V25" s="16"/>
    </row>
    <row r="26" spans="1:22" ht="12.75" customHeight="1">
      <c r="A26" s="32" t="s">
        <v>29</v>
      </c>
      <c r="B26" s="94">
        <f t="shared" si="5"/>
        <v>45759</v>
      </c>
      <c r="C26" s="35"/>
      <c r="D26" s="35"/>
      <c r="E26" s="28"/>
      <c r="F26" s="36"/>
      <c r="G26" s="36"/>
      <c r="H26" s="36"/>
      <c r="I26" s="36"/>
      <c r="J26" s="37"/>
      <c r="K26" s="37"/>
      <c r="L26" s="37"/>
      <c r="M26" s="36"/>
      <c r="N26" s="37"/>
      <c r="O26" s="34">
        <f t="shared" si="6"/>
        <v>0</v>
      </c>
      <c r="P26" s="108"/>
      <c r="R26" s="16"/>
      <c r="S26" s="125" t="s">
        <v>34</v>
      </c>
      <c r="T26" s="117"/>
      <c r="U26" s="117"/>
      <c r="V26" s="24">
        <f>'16'!V26 + R29</f>
        <v>0</v>
      </c>
    </row>
    <row r="27" spans="1:22" ht="12.75" customHeight="1">
      <c r="A27" s="32" t="s">
        <v>30</v>
      </c>
      <c r="B27" s="94">
        <f t="shared" si="5"/>
        <v>45760</v>
      </c>
      <c r="C27" s="35"/>
      <c r="D27" s="35"/>
      <c r="E27" s="28"/>
      <c r="F27" s="38"/>
      <c r="G27" s="38"/>
      <c r="H27" s="38"/>
      <c r="I27" s="38"/>
      <c r="J27" s="39"/>
      <c r="K27" s="39"/>
      <c r="L27" s="39"/>
      <c r="M27" s="39"/>
      <c r="N27" s="39"/>
      <c r="O27" s="40">
        <f t="shared" si="6"/>
        <v>0</v>
      </c>
      <c r="P27" s="108"/>
      <c r="R27" s="16"/>
      <c r="S27" s="16"/>
      <c r="T27" s="16"/>
      <c r="U27" s="16"/>
      <c r="V27" s="16"/>
    </row>
    <row r="28" spans="1:22" ht="15" customHeight="1">
      <c r="A28" s="16"/>
      <c r="B28" s="16"/>
      <c r="C28" s="133" t="s">
        <v>35</v>
      </c>
      <c r="D28" s="134"/>
      <c r="E28" s="42"/>
      <c r="F28" s="46">
        <f t="shared" ref="F28:O28" si="7">SUM(F21:F27)</f>
        <v>0</v>
      </c>
      <c r="G28" s="46">
        <f t="shared" si="7"/>
        <v>0</v>
      </c>
      <c r="H28" s="46">
        <f t="shared" si="7"/>
        <v>0</v>
      </c>
      <c r="I28" s="46">
        <f t="shared" si="7"/>
        <v>0</v>
      </c>
      <c r="J28" s="46">
        <f t="shared" si="7"/>
        <v>0</v>
      </c>
      <c r="K28" s="46">
        <f t="shared" si="7"/>
        <v>0</v>
      </c>
      <c r="L28" s="46">
        <f t="shared" si="7"/>
        <v>0</v>
      </c>
      <c r="M28" s="46">
        <f t="shared" si="7"/>
        <v>0</v>
      </c>
      <c r="N28" s="46">
        <f t="shared" si="7"/>
        <v>0</v>
      </c>
      <c r="O28" s="43">
        <f t="shared" si="7"/>
        <v>0</v>
      </c>
      <c r="R28" s="44" t="s">
        <v>36</v>
      </c>
      <c r="S28" s="16"/>
      <c r="T28" s="47"/>
      <c r="U28" s="48"/>
      <c r="V28" s="16"/>
    </row>
    <row r="29" spans="1:22" ht="15.75" customHeight="1">
      <c r="A29" s="16"/>
      <c r="B29" s="16"/>
      <c r="C29" s="135" t="s">
        <v>37</v>
      </c>
      <c r="D29" s="136"/>
      <c r="E29" s="49"/>
      <c r="F29" s="50">
        <f t="shared" ref="F29:O29" si="8">F18+F28</f>
        <v>0</v>
      </c>
      <c r="G29" s="50">
        <f t="shared" si="8"/>
        <v>0</v>
      </c>
      <c r="H29" s="50">
        <f t="shared" si="8"/>
        <v>0</v>
      </c>
      <c r="I29" s="50">
        <f t="shared" si="8"/>
        <v>0</v>
      </c>
      <c r="J29" s="50">
        <f t="shared" si="8"/>
        <v>0</v>
      </c>
      <c r="K29" s="50">
        <f t="shared" si="8"/>
        <v>0</v>
      </c>
      <c r="L29" s="50">
        <f t="shared" si="8"/>
        <v>0</v>
      </c>
      <c r="M29" s="50">
        <f t="shared" si="8"/>
        <v>0</v>
      </c>
      <c r="N29" s="50">
        <f t="shared" si="8"/>
        <v>0</v>
      </c>
      <c r="O29" s="51">
        <f t="shared" si="8"/>
        <v>0</v>
      </c>
      <c r="R29" s="24">
        <f>O29-L7</f>
        <v>0</v>
      </c>
      <c r="S29" s="16"/>
      <c r="T29" s="47"/>
      <c r="U29" s="48"/>
      <c r="V29" s="16"/>
    </row>
    <row r="30" spans="1:22" ht="11.25" customHeight="1">
      <c r="A30" s="16"/>
      <c r="B30" s="16"/>
      <c r="C30" s="52"/>
      <c r="D30" s="52"/>
      <c r="E30" s="52"/>
      <c r="F30" s="52"/>
      <c r="G30" s="52"/>
      <c r="H30" s="52"/>
      <c r="I30" s="52"/>
      <c r="J30" s="16"/>
      <c r="K30" s="16"/>
      <c r="L30" s="16"/>
      <c r="M30" s="16"/>
      <c r="N30" s="16"/>
      <c r="O30" s="16"/>
    </row>
    <row r="31" spans="1:22" ht="21.75" customHeight="1">
      <c r="A31" s="137"/>
      <c r="B31" s="129"/>
      <c r="C31" s="129"/>
      <c r="D31" s="129"/>
      <c r="E31" s="48"/>
      <c r="F31" s="138"/>
      <c r="G31" s="129"/>
      <c r="H31" s="48"/>
      <c r="I31" s="16"/>
      <c r="J31" s="16"/>
      <c r="K31" s="16"/>
      <c r="L31" s="16"/>
      <c r="M31" s="16"/>
      <c r="N31" s="53" t="s">
        <v>38</v>
      </c>
      <c r="O31" s="54">
        <f>R29</f>
        <v>0</v>
      </c>
    </row>
    <row r="32" spans="1:22" ht="12.75" customHeight="1">
      <c r="A32" s="160" t="s">
        <v>39</v>
      </c>
      <c r="B32" s="117"/>
      <c r="C32" s="117"/>
      <c r="D32" s="117"/>
      <c r="E32" s="55"/>
      <c r="F32" s="160" t="s">
        <v>40</v>
      </c>
      <c r="G32" s="117"/>
      <c r="H32" s="55"/>
      <c r="I32" s="128" t="s">
        <v>41</v>
      </c>
      <c r="J32" s="129"/>
      <c r="K32" s="129"/>
      <c r="L32" s="129"/>
      <c r="M32" s="129"/>
      <c r="N32" s="129"/>
      <c r="O32" s="129"/>
    </row>
    <row r="33" spans="1:15" ht="18.75" customHeight="1">
      <c r="A33" s="55"/>
      <c r="B33" s="55"/>
      <c r="C33" s="55"/>
      <c r="D33" s="55"/>
      <c r="E33" s="55"/>
      <c r="F33" s="55"/>
      <c r="G33" s="55"/>
      <c r="H33" s="55"/>
      <c r="I33" s="130"/>
      <c r="J33" s="119"/>
      <c r="K33" s="119"/>
      <c r="L33" s="119"/>
      <c r="M33" s="119"/>
      <c r="N33" s="119"/>
      <c r="O33" s="120"/>
    </row>
    <row r="34" spans="1:15" ht="14.25" customHeight="1">
      <c r="A34" s="55"/>
      <c r="B34" s="56"/>
      <c r="C34" s="139" t="s">
        <v>42</v>
      </c>
      <c r="D34" s="140"/>
      <c r="E34" s="57"/>
      <c r="F34" s="58"/>
      <c r="G34" s="55"/>
      <c r="H34" s="55"/>
      <c r="I34" s="16"/>
      <c r="J34" s="161"/>
      <c r="K34" s="117"/>
      <c r="L34" s="117"/>
      <c r="M34" s="117"/>
      <c r="N34" s="117"/>
      <c r="O34" s="59"/>
    </row>
    <row r="35" spans="1:15" ht="5.25" customHeight="1">
      <c r="A35" s="55"/>
      <c r="B35" s="60"/>
      <c r="C35" s="61"/>
      <c r="D35" s="61"/>
      <c r="E35" s="62"/>
      <c r="F35" s="63"/>
      <c r="G35" s="55"/>
      <c r="H35" s="55"/>
      <c r="I35" s="64"/>
      <c r="J35" s="65"/>
      <c r="K35" s="65"/>
      <c r="L35" s="65"/>
      <c r="M35" s="65"/>
      <c r="N35" s="65"/>
      <c r="O35" s="66"/>
    </row>
    <row r="36" spans="1:15" ht="12" customHeight="1">
      <c r="A36" s="67"/>
      <c r="B36" s="68"/>
      <c r="C36" s="141" t="str">
        <f>'1'!C36:D36</f>
        <v>Administrator</v>
      </c>
      <c r="D36" s="159"/>
      <c r="E36" s="104">
        <f>'1'!E53</f>
        <v>0</v>
      </c>
      <c r="F36" s="70"/>
      <c r="G36" s="16"/>
      <c r="H36" s="16"/>
      <c r="I36" s="71" t="s">
        <v>44</v>
      </c>
      <c r="J36" s="72"/>
      <c r="K36" s="72"/>
      <c r="L36" s="72"/>
      <c r="M36" s="72"/>
      <c r="N36" s="72"/>
      <c r="O36" s="73"/>
    </row>
    <row r="37" spans="1:15" ht="3.75" customHeight="1">
      <c r="A37" s="67"/>
      <c r="B37" s="68"/>
      <c r="C37" s="74"/>
      <c r="D37" s="74"/>
      <c r="E37" s="75"/>
      <c r="F37" s="70"/>
      <c r="G37" s="16"/>
      <c r="H37" s="16"/>
      <c r="I37" s="76"/>
      <c r="J37" s="72"/>
      <c r="K37" s="72"/>
      <c r="L37" s="72"/>
      <c r="M37" s="72"/>
      <c r="N37" s="72"/>
      <c r="O37" s="73"/>
    </row>
    <row r="38" spans="1:15" ht="12" customHeight="1">
      <c r="A38" s="77"/>
      <c r="B38" s="68"/>
      <c r="C38" s="141" t="str">
        <f>'1'!C38:D38</f>
        <v>Paraeducator</v>
      </c>
      <c r="D38" s="159"/>
      <c r="E38" s="104">
        <f>'1'!E54</f>
        <v>0</v>
      </c>
      <c r="F38" s="70"/>
      <c r="G38" s="16"/>
      <c r="H38" s="16"/>
      <c r="I38" s="145" t="s">
        <v>46</v>
      </c>
      <c r="J38" s="117"/>
      <c r="K38" s="117"/>
      <c r="L38" s="117"/>
      <c r="M38" s="117"/>
      <c r="N38" s="117"/>
      <c r="O38" s="146"/>
    </row>
    <row r="39" spans="1:15" ht="3.75" customHeight="1">
      <c r="A39" s="77"/>
      <c r="B39" s="68"/>
      <c r="C39" s="74"/>
      <c r="D39" s="74"/>
      <c r="E39" s="75"/>
      <c r="F39" s="70"/>
      <c r="G39" s="16"/>
      <c r="H39" s="16"/>
      <c r="I39" s="78"/>
      <c r="J39" s="79"/>
      <c r="K39" s="79"/>
      <c r="L39" s="79"/>
      <c r="M39" s="79"/>
      <c r="N39" s="79"/>
      <c r="O39" s="80"/>
    </row>
    <row r="40" spans="1:15" ht="11.25" customHeight="1">
      <c r="A40" s="77"/>
      <c r="B40" s="68"/>
      <c r="C40" s="141" t="str">
        <f>'1'!C40:D40</f>
        <v>Clerical</v>
      </c>
      <c r="D40" s="159"/>
      <c r="E40" s="104">
        <f>'1'!E55</f>
        <v>0</v>
      </c>
      <c r="F40" s="70"/>
      <c r="G40" s="16"/>
      <c r="H40" s="16"/>
      <c r="I40" s="147" t="s">
        <v>48</v>
      </c>
      <c r="J40" s="117"/>
      <c r="K40" s="117"/>
      <c r="L40" s="117"/>
      <c r="M40" s="117"/>
      <c r="N40" s="117"/>
      <c r="O40" s="146"/>
    </row>
    <row r="41" spans="1:15" ht="3.75" customHeight="1">
      <c r="A41" s="77"/>
      <c r="B41" s="68"/>
      <c r="C41" s="74"/>
      <c r="D41" s="74"/>
      <c r="E41" s="75"/>
      <c r="F41" s="70"/>
      <c r="G41" s="16"/>
      <c r="H41" s="16"/>
      <c r="I41" s="81"/>
      <c r="J41" s="82"/>
      <c r="K41" s="82"/>
      <c r="L41" s="82"/>
      <c r="M41" s="82"/>
      <c r="N41" s="82"/>
      <c r="O41" s="83"/>
    </row>
    <row r="42" spans="1:15" ht="12" customHeight="1">
      <c r="A42" s="77"/>
      <c r="B42" s="68"/>
      <c r="C42" s="141" t="str">
        <f>'1'!C42:D42</f>
        <v>Behavior Int.</v>
      </c>
      <c r="D42" s="159"/>
      <c r="E42" s="104">
        <f>'1'!E56</f>
        <v>0</v>
      </c>
      <c r="F42" s="70"/>
      <c r="G42" s="16"/>
      <c r="H42" s="16"/>
      <c r="I42" s="145" t="s">
        <v>46</v>
      </c>
      <c r="J42" s="117"/>
      <c r="K42" s="117"/>
      <c r="L42" s="117"/>
      <c r="M42" s="117"/>
      <c r="N42" s="117"/>
      <c r="O42" s="146"/>
    </row>
    <row r="43" spans="1:15" ht="3.75" customHeight="1">
      <c r="A43" s="77"/>
      <c r="B43" s="68"/>
      <c r="C43" s="74"/>
      <c r="D43" s="74"/>
      <c r="E43" s="75"/>
      <c r="F43" s="70"/>
      <c r="G43" s="16"/>
      <c r="H43" s="16"/>
      <c r="I43" s="78"/>
      <c r="J43" s="79"/>
      <c r="K43" s="79"/>
      <c r="L43" s="79"/>
      <c r="M43" s="79"/>
      <c r="N43" s="79"/>
      <c r="O43" s="80"/>
    </row>
    <row r="44" spans="1:15" ht="12" customHeight="1">
      <c r="A44" s="77"/>
      <c r="B44" s="84" t="s">
        <v>56</v>
      </c>
      <c r="C44" s="149" t="str">
        <f>'1'!D57</f>
        <v xml:space="preserve">Other Non-Contracted </v>
      </c>
      <c r="D44" s="150"/>
      <c r="E44" s="104">
        <f>'1'!E44</f>
        <v>0</v>
      </c>
      <c r="F44" s="70"/>
      <c r="G44" s="16"/>
      <c r="H44" s="16"/>
      <c r="I44" s="152" t="s">
        <v>51</v>
      </c>
      <c r="J44" s="117"/>
      <c r="K44" s="117"/>
      <c r="L44" s="117"/>
      <c r="M44" s="117"/>
      <c r="N44" s="117"/>
      <c r="O44" s="146"/>
    </row>
    <row r="45" spans="1:15" ht="16.5" customHeight="1">
      <c r="A45" s="77"/>
      <c r="B45" s="85"/>
      <c r="C45" s="86"/>
      <c r="D45" s="87"/>
      <c r="E45" s="87"/>
      <c r="F45" s="88"/>
      <c r="G45" s="16"/>
      <c r="H45" s="16"/>
      <c r="I45" s="145" t="s">
        <v>52</v>
      </c>
      <c r="J45" s="117"/>
      <c r="K45" s="117"/>
      <c r="L45" s="117"/>
      <c r="M45" s="117"/>
      <c r="N45" s="117"/>
      <c r="O45" s="146"/>
    </row>
    <row r="46" spans="1:15" ht="15.75" customHeight="1">
      <c r="A46" s="77"/>
      <c r="B46" s="72"/>
      <c r="C46" s="16"/>
      <c r="D46" s="16"/>
      <c r="E46" s="16"/>
      <c r="F46" s="16"/>
      <c r="G46" s="16"/>
      <c r="H46" s="16"/>
      <c r="I46" s="153" t="s">
        <v>53</v>
      </c>
      <c r="J46" s="154"/>
      <c r="K46" s="154"/>
      <c r="L46" s="154"/>
      <c r="M46" s="154"/>
      <c r="N46" s="154"/>
      <c r="O46" s="155"/>
    </row>
    <row r="47" spans="1:15" ht="11.25" customHeight="1"/>
    <row r="48" spans="1:15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5">
    <mergeCell ref="I46:O46"/>
    <mergeCell ref="C28:D28"/>
    <mergeCell ref="C29:D29"/>
    <mergeCell ref="A31:D31"/>
    <mergeCell ref="F31:G31"/>
    <mergeCell ref="F32:G32"/>
    <mergeCell ref="I32:O32"/>
    <mergeCell ref="I33:O33"/>
    <mergeCell ref="I38:O38"/>
    <mergeCell ref="I40:O40"/>
    <mergeCell ref="I42:O42"/>
    <mergeCell ref="I44:O44"/>
    <mergeCell ref="I45:O45"/>
    <mergeCell ref="C36:D36"/>
    <mergeCell ref="C38:D38"/>
    <mergeCell ref="C40:D40"/>
    <mergeCell ref="C42:D42"/>
    <mergeCell ref="C44:D44"/>
    <mergeCell ref="C18:D18"/>
    <mergeCell ref="R22:T22"/>
    <mergeCell ref="S26:U26"/>
    <mergeCell ref="A32:D32"/>
    <mergeCell ref="C34:D34"/>
    <mergeCell ref="J34:N34"/>
    <mergeCell ref="A7:C7"/>
    <mergeCell ref="D7:F7"/>
    <mergeCell ref="H7:I7"/>
    <mergeCell ref="S10:T10"/>
    <mergeCell ref="R14:T14"/>
    <mergeCell ref="A1:O1"/>
    <mergeCell ref="D3:H3"/>
    <mergeCell ref="J3:N3"/>
    <mergeCell ref="B5:D5"/>
    <mergeCell ref="G5:H5"/>
    <mergeCell ref="L5:M5"/>
  </mergeCells>
  <conditionalFormatting sqref="E36 E38 E40 E42 E44">
    <cfRule type="cellIs" dxfId="101" priority="1" stopIfTrue="1" operator="notEqual">
      <formula>"X"</formula>
    </cfRule>
  </conditionalFormatting>
  <conditionalFormatting sqref="C44:D44">
    <cfRule type="cellIs" dxfId="100" priority="2" stopIfTrue="1" operator="equal">
      <formula>0</formula>
    </cfRule>
  </conditionalFormatting>
  <conditionalFormatting sqref="O31">
    <cfRule type="cellIs" dxfId="99" priority="3" stopIfTrue="1" operator="lessThanOrEqual">
      <formula>0</formula>
    </cfRule>
  </conditionalFormatting>
  <conditionalFormatting sqref="O31">
    <cfRule type="cellIs" dxfId="98" priority="4" stopIfTrue="1" operator="greaterThan">
      <formula>0</formula>
    </cfRule>
  </conditionalFormatting>
  <conditionalFormatting sqref="H11:H17 H21:H27">
    <cfRule type="cellIs" dxfId="97" priority="5" stopIfTrue="1" operator="lessThanOrEqual">
      <formula>0</formula>
    </cfRule>
  </conditionalFormatting>
  <conditionalFormatting sqref="H11:H17 H21:H27">
    <cfRule type="cellIs" dxfId="96" priority="6" stopIfTrue="1" operator="greaterThan">
      <formula>0</formula>
    </cfRule>
  </conditionalFormatting>
  <conditionalFormatting sqref="D3:H3">
    <cfRule type="cellIs" dxfId="95" priority="7" stopIfTrue="1" operator="lessThanOrEqual">
      <formula>0</formula>
    </cfRule>
  </conditionalFormatting>
  <conditionalFormatting sqref="D3:H3">
    <cfRule type="cellIs" dxfId="94" priority="8" stopIfTrue="1" operator="greaterThan">
      <formula>0</formula>
    </cfRule>
  </conditionalFormatting>
  <conditionalFormatting sqref="I3">
    <cfRule type="cellIs" dxfId="93" priority="9" stopIfTrue="1" operator="greaterThan">
      <formula>0</formula>
    </cfRule>
  </conditionalFormatting>
  <conditionalFormatting sqref="J3:N3">
    <cfRule type="cellIs" dxfId="92" priority="10" stopIfTrue="1" operator="lessThanOrEqual">
      <formula>0</formula>
    </cfRule>
  </conditionalFormatting>
  <conditionalFormatting sqref="J3:N3">
    <cfRule type="cellIs" dxfId="91" priority="11" stopIfTrue="1" operator="greaterThan">
      <formula>0</formula>
    </cfRule>
  </conditionalFormatting>
  <conditionalFormatting sqref="O11:O18 O21:O29">
    <cfRule type="cellIs" dxfId="90" priority="12" stopIfTrue="1" operator="lessThanOrEqual">
      <formula>0</formula>
    </cfRule>
  </conditionalFormatting>
  <conditionalFormatting sqref="F18:N18 F28:N29">
    <cfRule type="cellIs" dxfId="89" priority="13" stopIfTrue="1" operator="equal">
      <formula>0</formula>
    </cfRule>
  </conditionalFormatting>
  <conditionalFormatting sqref="G7 L7">
    <cfRule type="cellIs" dxfId="88" priority="14" stopIfTrue="1" operator="lessThanOrEqual">
      <formula>0</formula>
    </cfRule>
  </conditionalFormatting>
  <conditionalFormatting sqref="G7 L7">
    <cfRule type="cellIs" dxfId="87" priority="15" stopIfTrue="1" operator="greaterThan">
      <formula>0</formula>
    </cfRule>
  </conditionalFormatting>
  <conditionalFormatting sqref="O7">
    <cfRule type="cellIs" dxfId="86" priority="16" stopIfTrue="1" operator="lessThanOrEqual">
      <formula>0</formula>
    </cfRule>
  </conditionalFormatting>
  <conditionalFormatting sqref="O7">
    <cfRule type="cellIs" dxfId="85" priority="17" stopIfTrue="1" operator="greaterThan">
      <formula>0</formula>
    </cfRule>
  </conditionalFormatting>
  <dataValidations count="6">
    <dataValidation type="date" allowBlank="1" showInputMessage="1" prompt="Insert Date - For example: 4/3/05 or 4/3/2005 or  May 4, 2005" sqref="G6:I6" xr:uid="{00000000-0002-0000-1000-000000000000}">
      <formula1>39629</formula1>
      <formula2>40008</formula2>
    </dataValidation>
    <dataValidation type="decimal" allowBlank="1" showInputMessage="1" prompt="ATTENTION! - Use this column ONLY for the time you WORKED during lunch..._x000a_" sqref="H11:H17 H21:H27" xr:uid="{00000000-0002-0000-1000-000001000000}">
      <formula1>0.01</formula1>
      <formula2>24</formula2>
    </dataValidation>
    <dataValidation type="custom" allowBlank="1" showInputMessage="1" prompt="Please remember to insert am or pm  (AM/PM) as required.  For example, 8:00 am not 8 or 3:30 PM not 3:30." sqref="E11:E15 E21:E25" xr:uid="{00000000-0002-0000-1000-000002000000}">
      <formula1>AND(GTE(E11,MIN((0),(0.999988425925926))),LTE(E11,MAX((0),(0.999988425925926))))</formula1>
    </dataValidation>
    <dataValidation type="date" allowBlank="1" showInputMessage="1" prompt="Insert Date - For example: 4/3/05 or 4/3/2005 or  May 4, 2005" sqref="G5" xr:uid="{00000000-0002-0000-1000-000003000000}">
      <formula1>41080</formula1>
      <formula2>41469</formula2>
    </dataValidation>
    <dataValidation type="custom" allowBlank="1" showInputMessage="1" prompt="Incorrect Time Format - Remember to input time as hours and minutes with am or pm included: 8:15 am or 3:20 pm._x000a__x000a_Click on &quot;no&quot; or &quot;cancel&quot; to correct..." sqref="E16:E17 E26:E27" xr:uid="{00000000-0002-0000-1000-000004000000}">
      <formula1>AND(GTE(E16,MIN((0),(0.999988425925926))),LTE(E16,MAX((0),(0.999988425925926))))</formula1>
    </dataValidation>
    <dataValidation type="decimal" allowBlank="1" showInputMessage="1" prompt="Please Note: - Minutes should be shown as decimals  (eg. 20 minutes = .33)" sqref="F11:G17 I11:N17 P11:P17 F21:G27 I21:N27 P21:P27" xr:uid="{00000000-0002-0000-1000-000005000000}">
      <formula1>0.01</formula1>
      <formula2>24</formula2>
    </dataValidation>
  </dataValidations>
  <printOptions horizontalCentered="1" verticalCentered="1"/>
  <pageMargins left="0.25" right="0.25" top="0.25" bottom="0.2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V1000"/>
  <sheetViews>
    <sheetView workbookViewId="0">
      <selection sqref="A1:O1"/>
    </sheetView>
  </sheetViews>
  <sheetFormatPr defaultColWidth="12.5703125" defaultRowHeight="15" customHeight="1"/>
  <cols>
    <col min="1" max="1" width="8.5703125" customWidth="1"/>
    <col min="2" max="4" width="10.7109375" customWidth="1"/>
    <col min="5" max="5" width="2.140625" customWidth="1"/>
    <col min="6" max="7" width="10.7109375" customWidth="1"/>
    <col min="8" max="8" width="9.28515625" customWidth="1"/>
    <col min="9" max="9" width="12.28515625" customWidth="1"/>
    <col min="10" max="10" width="10.7109375" hidden="1" customWidth="1"/>
    <col min="11" max="13" width="10.7109375" customWidth="1"/>
    <col min="14" max="14" width="6.5703125" customWidth="1"/>
    <col min="15" max="15" width="8.7109375" customWidth="1"/>
    <col min="16" max="16" width="7.7109375" customWidth="1"/>
    <col min="17" max="17" width="10.7109375" customWidth="1"/>
    <col min="18" max="18" width="9.28515625" customWidth="1"/>
    <col min="19" max="19" width="6.28515625" customWidth="1"/>
    <col min="20" max="26" width="8.5703125" customWidth="1"/>
  </cols>
  <sheetData>
    <row r="1" spans="1:22" ht="27.75" customHeight="1">
      <c r="A1" s="116" t="str">
        <f>'1'!A1:N1</f>
        <v>BUUSD TIME SHEET 2024 - 2025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1:22" ht="3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2" ht="17.25" customHeight="1">
      <c r="A3" s="2"/>
      <c r="B3" s="1"/>
      <c r="C3" s="2" t="s">
        <v>0</v>
      </c>
      <c r="D3" s="118">
        <f>'1'!D3:H3</f>
        <v>0</v>
      </c>
      <c r="E3" s="119"/>
      <c r="F3" s="119"/>
      <c r="G3" s="119"/>
      <c r="H3" s="120"/>
      <c r="I3" s="3" t="s">
        <v>1</v>
      </c>
      <c r="J3" s="121">
        <f>'1'!J3:M3</f>
        <v>0</v>
      </c>
      <c r="K3" s="117"/>
      <c r="L3" s="117"/>
      <c r="M3" s="117"/>
      <c r="N3" s="117"/>
      <c r="O3" s="1"/>
    </row>
    <row r="4" spans="1:22" ht="3.75" customHeight="1">
      <c r="A4" s="4"/>
      <c r="B4" s="4"/>
      <c r="C4" s="4"/>
      <c r="D4" s="4" t="s">
        <v>2</v>
      </c>
      <c r="E4" s="4"/>
      <c r="F4" s="4"/>
      <c r="G4" s="4"/>
      <c r="H4" s="4"/>
      <c r="I4" s="5"/>
      <c r="J4" s="5"/>
      <c r="K4" s="5"/>
      <c r="L4" s="5"/>
      <c r="M4" s="5"/>
      <c r="N4" s="5"/>
      <c r="O4" s="5"/>
    </row>
    <row r="5" spans="1:22" ht="16.5" customHeight="1">
      <c r="A5" s="4"/>
      <c r="B5" s="122" t="s">
        <v>3</v>
      </c>
      <c r="C5" s="117"/>
      <c r="D5" s="117"/>
      <c r="E5" s="4"/>
      <c r="F5" s="6" t="s">
        <v>4</v>
      </c>
      <c r="G5" s="123">
        <f>'17'!G5:H5+14</f>
        <v>45761</v>
      </c>
      <c r="H5" s="120"/>
      <c r="I5" s="6" t="s">
        <v>57</v>
      </c>
      <c r="J5" s="7"/>
      <c r="K5" s="7"/>
      <c r="L5" s="123">
        <f>G5+13</f>
        <v>45774</v>
      </c>
      <c r="M5" s="120"/>
      <c r="N5" s="7"/>
      <c r="O5" s="5"/>
    </row>
    <row r="6" spans="1:22" ht="6" customHeight="1">
      <c r="A6" s="4"/>
      <c r="B6" s="4"/>
      <c r="C6" s="4"/>
      <c r="D6" s="4"/>
      <c r="E6" s="4"/>
      <c r="F6" s="6"/>
      <c r="G6" s="8"/>
      <c r="H6" s="8"/>
      <c r="I6" s="8"/>
      <c r="J6" s="8"/>
      <c r="K6" s="8"/>
      <c r="L6" s="8"/>
      <c r="M6" s="8"/>
      <c r="N6" s="8"/>
      <c r="O6" s="5"/>
    </row>
    <row r="7" spans="1:22" ht="16.5" customHeight="1">
      <c r="A7" s="157"/>
      <c r="B7" s="117"/>
      <c r="C7" s="117"/>
      <c r="D7" s="158" t="s">
        <v>5</v>
      </c>
      <c r="E7" s="117"/>
      <c r="F7" s="117"/>
      <c r="G7" s="11">
        <f>'1'!G7</f>
        <v>0</v>
      </c>
      <c r="H7" s="124" t="s">
        <v>6</v>
      </c>
      <c r="I7" s="117"/>
      <c r="J7" s="12"/>
      <c r="K7" s="12"/>
      <c r="L7" s="13">
        <f>'1'!K7</f>
        <v>0</v>
      </c>
      <c r="M7" s="12"/>
      <c r="N7" s="12" t="s">
        <v>54</v>
      </c>
      <c r="O7" s="13">
        <f>'1'!N7</f>
        <v>0</v>
      </c>
    </row>
    <row r="8" spans="1:22" ht="15" customHeight="1">
      <c r="A8" s="15" t="s">
        <v>8</v>
      </c>
      <c r="B8" s="15"/>
      <c r="C8" s="15"/>
      <c r="D8" s="15"/>
      <c r="E8" s="15"/>
      <c r="F8" s="15"/>
      <c r="G8" s="15"/>
      <c r="H8" s="15"/>
      <c r="I8" s="15"/>
      <c r="J8" s="12"/>
      <c r="K8" s="12"/>
      <c r="L8" s="12"/>
      <c r="M8" s="12"/>
      <c r="N8" s="12"/>
      <c r="O8" s="12"/>
    </row>
    <row r="9" spans="1:22" ht="4.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R9" s="16"/>
      <c r="S9" s="16"/>
      <c r="T9" s="16"/>
      <c r="U9" s="16"/>
      <c r="V9" s="16"/>
    </row>
    <row r="10" spans="1:22" ht="12.75" customHeight="1">
      <c r="A10" s="17" t="s">
        <v>9</v>
      </c>
      <c r="B10" s="18" t="s">
        <v>10</v>
      </c>
      <c r="C10" s="19" t="s">
        <v>11</v>
      </c>
      <c r="D10" s="19" t="s">
        <v>12</v>
      </c>
      <c r="E10" s="20"/>
      <c r="F10" s="19" t="s">
        <v>13</v>
      </c>
      <c r="G10" s="19" t="s">
        <v>14</v>
      </c>
      <c r="H10" s="19" t="str">
        <f>'1'!H10</f>
        <v>*Lunch</v>
      </c>
      <c r="I10" s="21" t="str">
        <f>'1'!I10</f>
        <v>Lunch/Recess Duty</v>
      </c>
      <c r="J10" s="19" t="s">
        <v>55</v>
      </c>
      <c r="K10" s="19" t="s">
        <v>17</v>
      </c>
      <c r="L10" s="19" t="str">
        <f>'1'!K10</f>
        <v>Inservice</v>
      </c>
      <c r="M10" s="19" t="str">
        <f>'1'!L10</f>
        <v>Sick/Med</v>
      </c>
      <c r="N10" s="19" t="str">
        <f>'1'!M10</f>
        <v>Pers</v>
      </c>
      <c r="O10" s="22" t="s">
        <v>21</v>
      </c>
      <c r="R10" s="16"/>
      <c r="S10" s="125" t="s">
        <v>22</v>
      </c>
      <c r="T10" s="117"/>
      <c r="U10" s="24">
        <f>'17'!U10 + N29</f>
        <v>0</v>
      </c>
      <c r="V10" s="16"/>
    </row>
    <row r="11" spans="1:22" ht="12.75" customHeight="1">
      <c r="A11" s="25" t="s">
        <v>23</v>
      </c>
      <c r="B11" s="94">
        <f>'17'!B27+1</f>
        <v>45761</v>
      </c>
      <c r="C11" s="105"/>
      <c r="D11" s="105"/>
      <c r="E11" s="28"/>
      <c r="F11" s="106"/>
      <c r="G11" s="106"/>
      <c r="H11" s="106"/>
      <c r="I11" s="106"/>
      <c r="J11" s="107"/>
      <c r="K11" s="107"/>
      <c r="L11" s="107"/>
      <c r="M11" s="107"/>
      <c r="N11" s="107"/>
      <c r="O11" s="34">
        <f t="shared" ref="O11:O17" si="0">SUM(F11:N11)</f>
        <v>0</v>
      </c>
      <c r="P11" s="108"/>
      <c r="R11" s="16"/>
      <c r="S11" s="23"/>
      <c r="T11" s="23"/>
      <c r="U11" s="16"/>
      <c r="V11" s="16"/>
    </row>
    <row r="12" spans="1:22" ht="12.75" customHeight="1">
      <c r="A12" s="32" t="s">
        <v>24</v>
      </c>
      <c r="B12" s="94">
        <f t="shared" ref="B12:B17" si="1">B11+1</f>
        <v>45762</v>
      </c>
      <c r="C12" s="105"/>
      <c r="D12" s="105"/>
      <c r="E12" s="28"/>
      <c r="F12" s="106"/>
      <c r="G12" s="106"/>
      <c r="H12" s="106"/>
      <c r="I12" s="106"/>
      <c r="J12" s="109"/>
      <c r="K12" s="109"/>
      <c r="L12" s="109"/>
      <c r="M12" s="109"/>
      <c r="N12" s="109"/>
      <c r="O12" s="34">
        <f t="shared" si="0"/>
        <v>0</v>
      </c>
      <c r="P12" s="108"/>
      <c r="R12" s="16"/>
      <c r="S12" s="23"/>
      <c r="T12" s="23"/>
      <c r="U12" s="16"/>
      <c r="V12" s="16"/>
    </row>
    <row r="13" spans="1:22" ht="12.75" customHeight="1">
      <c r="A13" s="32" t="s">
        <v>25</v>
      </c>
      <c r="B13" s="94">
        <f t="shared" si="1"/>
        <v>45763</v>
      </c>
      <c r="C13" s="105"/>
      <c r="D13" s="105"/>
      <c r="E13" s="28"/>
      <c r="F13" s="106"/>
      <c r="G13" s="106"/>
      <c r="H13" s="106"/>
      <c r="I13" s="106"/>
      <c r="J13" s="109"/>
      <c r="K13" s="109"/>
      <c r="L13" s="109"/>
      <c r="M13" s="109"/>
      <c r="N13" s="109"/>
      <c r="O13" s="34">
        <f t="shared" si="0"/>
        <v>0</v>
      </c>
      <c r="P13" s="108"/>
      <c r="R13" s="16"/>
      <c r="S13" s="23"/>
      <c r="T13" s="23"/>
      <c r="U13" s="16"/>
      <c r="V13" s="16"/>
    </row>
    <row r="14" spans="1:22" ht="12.75" customHeight="1">
      <c r="A14" s="32" t="s">
        <v>58</v>
      </c>
      <c r="B14" s="94">
        <f t="shared" si="1"/>
        <v>45764</v>
      </c>
      <c r="C14" s="105"/>
      <c r="D14" s="105"/>
      <c r="E14" s="28"/>
      <c r="F14" s="106"/>
      <c r="G14" s="106"/>
      <c r="H14" s="106"/>
      <c r="I14" s="106"/>
      <c r="J14" s="109"/>
      <c r="K14" s="107"/>
      <c r="L14" s="107"/>
      <c r="M14" s="107"/>
      <c r="N14" s="107"/>
      <c r="O14" s="34">
        <f t="shared" si="0"/>
        <v>0</v>
      </c>
      <c r="P14" s="108"/>
      <c r="R14" s="125" t="s">
        <v>27</v>
      </c>
      <c r="S14" s="117"/>
      <c r="T14" s="117"/>
      <c r="U14" s="24">
        <f>'17'!U14 + O29</f>
        <v>0</v>
      </c>
      <c r="V14" s="16"/>
    </row>
    <row r="15" spans="1:22" ht="12.75" customHeight="1">
      <c r="A15" s="32" t="s">
        <v>28</v>
      </c>
      <c r="B15" s="94">
        <f t="shared" si="1"/>
        <v>45765</v>
      </c>
      <c r="C15" s="105"/>
      <c r="D15" s="105"/>
      <c r="E15" s="28"/>
      <c r="F15" s="106"/>
      <c r="G15" s="106"/>
      <c r="H15" s="106"/>
      <c r="I15" s="106"/>
      <c r="J15" s="109"/>
      <c r="K15" s="109"/>
      <c r="L15" s="109"/>
      <c r="M15" s="109"/>
      <c r="N15" s="109"/>
      <c r="O15" s="34">
        <f t="shared" si="0"/>
        <v>0</v>
      </c>
      <c r="P15" s="108"/>
      <c r="R15" s="16"/>
      <c r="S15" s="23"/>
      <c r="T15" s="23"/>
      <c r="U15" s="16"/>
      <c r="V15" s="16"/>
    </row>
    <row r="16" spans="1:22" ht="12.75" customHeight="1">
      <c r="A16" s="32" t="s">
        <v>29</v>
      </c>
      <c r="B16" s="94">
        <f t="shared" si="1"/>
        <v>45766</v>
      </c>
      <c r="C16" s="35"/>
      <c r="D16" s="35"/>
      <c r="E16" s="28"/>
      <c r="F16" s="36"/>
      <c r="G16" s="36"/>
      <c r="H16" s="36"/>
      <c r="I16" s="36"/>
      <c r="J16" s="37"/>
      <c r="K16" s="37"/>
      <c r="L16" s="37"/>
      <c r="M16" s="37"/>
      <c r="N16" s="37"/>
      <c r="O16" s="34">
        <f t="shared" si="0"/>
        <v>0</v>
      </c>
      <c r="P16" s="108"/>
      <c r="R16" s="16"/>
      <c r="S16" s="23"/>
      <c r="T16" s="23"/>
      <c r="U16" s="16"/>
      <c r="V16" s="16"/>
    </row>
    <row r="17" spans="1:22" ht="12.75" customHeight="1">
      <c r="A17" s="32" t="s">
        <v>30</v>
      </c>
      <c r="B17" s="94">
        <f t="shared" si="1"/>
        <v>45767</v>
      </c>
      <c r="C17" s="35"/>
      <c r="D17" s="35"/>
      <c r="E17" s="28"/>
      <c r="F17" s="38"/>
      <c r="G17" s="38"/>
      <c r="H17" s="38"/>
      <c r="I17" s="38"/>
      <c r="J17" s="39"/>
      <c r="K17" s="39"/>
      <c r="L17" s="39"/>
      <c r="M17" s="39"/>
      <c r="N17" s="39"/>
      <c r="O17" s="40">
        <f t="shared" si="0"/>
        <v>0</v>
      </c>
      <c r="P17" s="108"/>
      <c r="R17" s="16"/>
      <c r="S17" s="23"/>
      <c r="T17" s="23"/>
      <c r="U17" s="16"/>
      <c r="V17" s="16"/>
    </row>
    <row r="18" spans="1:22" ht="12.75" customHeight="1">
      <c r="A18" s="15"/>
      <c r="B18" s="41"/>
      <c r="C18" s="126" t="s">
        <v>31</v>
      </c>
      <c r="D18" s="127"/>
      <c r="E18" s="42"/>
      <c r="F18" s="43">
        <f t="shared" ref="F18:O18" si="2">SUM(F11:F17)</f>
        <v>0</v>
      </c>
      <c r="G18" s="43">
        <f t="shared" si="2"/>
        <v>0</v>
      </c>
      <c r="H18" s="43">
        <f t="shared" si="2"/>
        <v>0</v>
      </c>
      <c r="I18" s="43">
        <f t="shared" si="2"/>
        <v>0</v>
      </c>
      <c r="J18" s="43">
        <f t="shared" si="2"/>
        <v>0</v>
      </c>
      <c r="K18" s="43">
        <f t="shared" si="2"/>
        <v>0</v>
      </c>
      <c r="L18" s="43">
        <f t="shared" si="2"/>
        <v>0</v>
      </c>
      <c r="M18" s="43">
        <f t="shared" si="2"/>
        <v>0</v>
      </c>
      <c r="N18" s="43">
        <f t="shared" si="2"/>
        <v>0</v>
      </c>
      <c r="O18" s="43">
        <f t="shared" si="2"/>
        <v>0</v>
      </c>
      <c r="R18" s="16"/>
      <c r="S18" s="23"/>
      <c r="T18" s="23"/>
      <c r="U18" s="44"/>
      <c r="V18" s="16"/>
    </row>
    <row r="19" spans="1:22" ht="9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R19" s="16"/>
      <c r="S19" s="23"/>
      <c r="T19" s="23"/>
      <c r="U19" s="16"/>
      <c r="V19" s="16"/>
    </row>
    <row r="20" spans="1:22" ht="12.75" customHeight="1">
      <c r="A20" s="17" t="s">
        <v>32</v>
      </c>
      <c r="B20" s="18" t="s">
        <v>10</v>
      </c>
      <c r="C20" s="19" t="s">
        <v>11</v>
      </c>
      <c r="D20" s="19" t="s">
        <v>12</v>
      </c>
      <c r="E20" s="20"/>
      <c r="F20" s="19" t="str">
        <f t="shared" ref="F20:I20" si="3">F10</f>
        <v>Reg Ed</v>
      </c>
      <c r="G20" s="19" t="str">
        <f t="shared" si="3"/>
        <v>Spec Ed</v>
      </c>
      <c r="H20" s="19" t="str">
        <f t="shared" si="3"/>
        <v>*Lunch</v>
      </c>
      <c r="I20" s="21" t="str">
        <f t="shared" si="3"/>
        <v>Lunch/Recess Duty</v>
      </c>
      <c r="J20" s="19" t="s">
        <v>55</v>
      </c>
      <c r="K20" s="19" t="s">
        <v>17</v>
      </c>
      <c r="L20" s="19" t="str">
        <f t="shared" ref="L20:O20" si="4">L10</f>
        <v>Inservice</v>
      </c>
      <c r="M20" s="19" t="str">
        <f t="shared" si="4"/>
        <v>Sick/Med</v>
      </c>
      <c r="N20" s="19" t="str">
        <f t="shared" si="4"/>
        <v>Pers</v>
      </c>
      <c r="O20" s="22" t="str">
        <f t="shared" si="4"/>
        <v>TOTAL</v>
      </c>
      <c r="R20" s="16"/>
      <c r="S20" s="23"/>
      <c r="T20" s="23"/>
      <c r="U20" s="16"/>
      <c r="V20" s="16"/>
    </row>
    <row r="21" spans="1:22" ht="12.75" customHeight="1">
      <c r="A21" s="25" t="s">
        <v>23</v>
      </c>
      <c r="B21" s="94">
        <f t="shared" ref="B21:B27" si="5">B11+7</f>
        <v>45768</v>
      </c>
      <c r="C21" s="35"/>
      <c r="D21" s="35"/>
      <c r="E21" s="28"/>
      <c r="F21" s="36"/>
      <c r="G21" s="36"/>
      <c r="H21" s="36"/>
      <c r="I21" s="36"/>
      <c r="J21" s="45"/>
      <c r="K21" s="45"/>
      <c r="L21" s="45"/>
      <c r="M21" s="45"/>
      <c r="N21" s="45"/>
      <c r="O21" s="34">
        <f t="shared" ref="O21:O27" si="6">SUM(F21:N21)</f>
        <v>0</v>
      </c>
      <c r="P21" s="108"/>
      <c r="R21" s="16"/>
      <c r="S21" s="23"/>
      <c r="T21" s="23"/>
      <c r="U21" s="16"/>
      <c r="V21" s="16"/>
    </row>
    <row r="22" spans="1:22" ht="12.75" customHeight="1">
      <c r="A22" s="32" t="s">
        <v>24</v>
      </c>
      <c r="B22" s="94">
        <f t="shared" si="5"/>
        <v>45769</v>
      </c>
      <c r="C22" s="35"/>
      <c r="D22" s="35"/>
      <c r="E22" s="28"/>
      <c r="F22" s="36"/>
      <c r="G22" s="36"/>
      <c r="H22" s="36"/>
      <c r="I22" s="36"/>
      <c r="J22" s="37"/>
      <c r="K22" s="37"/>
      <c r="L22" s="37"/>
      <c r="M22" s="37"/>
      <c r="N22" s="37"/>
      <c r="O22" s="34">
        <f t="shared" si="6"/>
        <v>0</v>
      </c>
      <c r="P22" s="108"/>
      <c r="R22" s="125" t="s">
        <v>33</v>
      </c>
      <c r="S22" s="117"/>
      <c r="T22" s="117"/>
      <c r="U22" s="24" t="e">
        <f>'17'!U22 + P29</f>
        <v>#REF!</v>
      </c>
      <c r="V22" s="16"/>
    </row>
    <row r="23" spans="1:22" ht="12.75" customHeight="1">
      <c r="A23" s="32" t="s">
        <v>25</v>
      </c>
      <c r="B23" s="94">
        <f t="shared" si="5"/>
        <v>45770</v>
      </c>
      <c r="C23" s="110"/>
      <c r="D23" s="110"/>
      <c r="E23" s="28"/>
      <c r="F23" s="111"/>
      <c r="G23" s="111"/>
      <c r="H23" s="111"/>
      <c r="I23" s="111"/>
      <c r="J23" s="37"/>
      <c r="K23" s="37"/>
      <c r="L23" s="37"/>
      <c r="M23" s="37"/>
      <c r="N23" s="37"/>
      <c r="O23" s="34">
        <f t="shared" si="6"/>
        <v>0</v>
      </c>
      <c r="P23" s="108"/>
      <c r="R23" s="16"/>
      <c r="S23" s="16"/>
      <c r="T23" s="16"/>
      <c r="U23" s="16"/>
      <c r="V23" s="16"/>
    </row>
    <row r="24" spans="1:22" ht="12.75" customHeight="1">
      <c r="A24" s="32" t="s">
        <v>58</v>
      </c>
      <c r="B24" s="94">
        <f t="shared" si="5"/>
        <v>45771</v>
      </c>
      <c r="C24" s="110"/>
      <c r="D24" s="110"/>
      <c r="E24" s="28"/>
      <c r="F24" s="111"/>
      <c r="G24" s="111"/>
      <c r="H24" s="111"/>
      <c r="I24" s="111"/>
      <c r="J24" s="37"/>
      <c r="K24" s="112"/>
      <c r="L24" s="112"/>
      <c r="M24" s="112"/>
      <c r="N24" s="112"/>
      <c r="O24" s="34">
        <f t="shared" si="6"/>
        <v>0</v>
      </c>
      <c r="P24" s="108"/>
      <c r="R24" s="16"/>
      <c r="S24" s="16"/>
      <c r="T24" s="16"/>
      <c r="U24" s="16"/>
      <c r="V24" s="16"/>
    </row>
    <row r="25" spans="1:22" ht="12.75" customHeight="1">
      <c r="A25" s="32" t="s">
        <v>28</v>
      </c>
      <c r="B25" s="94">
        <f t="shared" si="5"/>
        <v>45772</v>
      </c>
      <c r="C25" s="110"/>
      <c r="D25" s="110"/>
      <c r="E25" s="28"/>
      <c r="F25" s="111"/>
      <c r="G25" s="111"/>
      <c r="H25" s="111"/>
      <c r="I25" s="111"/>
      <c r="J25" s="37"/>
      <c r="K25" s="112"/>
      <c r="L25" s="111"/>
      <c r="M25" s="37"/>
      <c r="N25" s="37"/>
      <c r="O25" s="34">
        <f t="shared" si="6"/>
        <v>0</v>
      </c>
      <c r="P25" s="108"/>
      <c r="R25" s="16"/>
      <c r="S25" s="16"/>
      <c r="T25" s="16"/>
      <c r="U25" s="16"/>
      <c r="V25" s="16"/>
    </row>
    <row r="26" spans="1:22" ht="12.75" customHeight="1">
      <c r="A26" s="32" t="s">
        <v>29</v>
      </c>
      <c r="B26" s="94">
        <f t="shared" si="5"/>
        <v>45773</v>
      </c>
      <c r="C26" s="35"/>
      <c r="D26" s="35"/>
      <c r="E26" s="28"/>
      <c r="F26" s="36"/>
      <c r="G26" s="36"/>
      <c r="H26" s="36"/>
      <c r="I26" s="36"/>
      <c r="J26" s="37"/>
      <c r="K26" s="37"/>
      <c r="L26" s="37"/>
      <c r="M26" s="36"/>
      <c r="N26" s="37"/>
      <c r="O26" s="34">
        <f t="shared" si="6"/>
        <v>0</v>
      </c>
      <c r="P26" s="108"/>
      <c r="R26" s="16"/>
      <c r="S26" s="125" t="s">
        <v>34</v>
      </c>
      <c r="T26" s="117"/>
      <c r="U26" s="117"/>
      <c r="V26" s="24">
        <f>'17'!V26 + R29</f>
        <v>0</v>
      </c>
    </row>
    <row r="27" spans="1:22" ht="12.75" customHeight="1">
      <c r="A27" s="32" t="s">
        <v>30</v>
      </c>
      <c r="B27" s="94">
        <f t="shared" si="5"/>
        <v>45774</v>
      </c>
      <c r="C27" s="35"/>
      <c r="D27" s="35"/>
      <c r="E27" s="28"/>
      <c r="F27" s="38"/>
      <c r="G27" s="38"/>
      <c r="H27" s="38"/>
      <c r="I27" s="38"/>
      <c r="J27" s="39"/>
      <c r="K27" s="39"/>
      <c r="L27" s="39"/>
      <c r="M27" s="39"/>
      <c r="N27" s="39"/>
      <c r="O27" s="40">
        <f t="shared" si="6"/>
        <v>0</v>
      </c>
      <c r="P27" s="108"/>
      <c r="R27" s="16"/>
      <c r="S27" s="16"/>
      <c r="T27" s="16"/>
      <c r="U27" s="16"/>
      <c r="V27" s="16"/>
    </row>
    <row r="28" spans="1:22" ht="15" customHeight="1">
      <c r="A28" s="16"/>
      <c r="B28" s="16"/>
      <c r="C28" s="133" t="s">
        <v>35</v>
      </c>
      <c r="D28" s="134"/>
      <c r="E28" s="42"/>
      <c r="F28" s="46">
        <f t="shared" ref="F28:O28" si="7">SUM(F21:F27)</f>
        <v>0</v>
      </c>
      <c r="G28" s="46">
        <f t="shared" si="7"/>
        <v>0</v>
      </c>
      <c r="H28" s="46">
        <f t="shared" si="7"/>
        <v>0</v>
      </c>
      <c r="I28" s="46">
        <f t="shared" si="7"/>
        <v>0</v>
      </c>
      <c r="J28" s="46">
        <f t="shared" si="7"/>
        <v>0</v>
      </c>
      <c r="K28" s="46">
        <f t="shared" si="7"/>
        <v>0</v>
      </c>
      <c r="L28" s="46">
        <f t="shared" si="7"/>
        <v>0</v>
      </c>
      <c r="M28" s="46">
        <f t="shared" si="7"/>
        <v>0</v>
      </c>
      <c r="N28" s="46">
        <f t="shared" si="7"/>
        <v>0</v>
      </c>
      <c r="O28" s="43">
        <f t="shared" si="7"/>
        <v>0</v>
      </c>
      <c r="R28" s="44" t="s">
        <v>36</v>
      </c>
      <c r="S28" s="16"/>
      <c r="T28" s="47"/>
      <c r="U28" s="48"/>
      <c r="V28" s="16"/>
    </row>
    <row r="29" spans="1:22" ht="15.75" customHeight="1">
      <c r="A29" s="16"/>
      <c r="B29" s="16"/>
      <c r="C29" s="135" t="s">
        <v>37</v>
      </c>
      <c r="D29" s="136"/>
      <c r="E29" s="49"/>
      <c r="F29" s="50">
        <f t="shared" ref="F29:O29" si="8">F18+F28</f>
        <v>0</v>
      </c>
      <c r="G29" s="50">
        <f t="shared" si="8"/>
        <v>0</v>
      </c>
      <c r="H29" s="50">
        <f t="shared" si="8"/>
        <v>0</v>
      </c>
      <c r="I29" s="50">
        <f t="shared" si="8"/>
        <v>0</v>
      </c>
      <c r="J29" s="50">
        <f t="shared" si="8"/>
        <v>0</v>
      </c>
      <c r="K29" s="50">
        <f t="shared" si="8"/>
        <v>0</v>
      </c>
      <c r="L29" s="50">
        <f t="shared" si="8"/>
        <v>0</v>
      </c>
      <c r="M29" s="50">
        <f t="shared" si="8"/>
        <v>0</v>
      </c>
      <c r="N29" s="50">
        <f t="shared" si="8"/>
        <v>0</v>
      </c>
      <c r="O29" s="51">
        <f t="shared" si="8"/>
        <v>0</v>
      </c>
      <c r="R29" s="24">
        <f>O29-L7</f>
        <v>0</v>
      </c>
      <c r="S29" s="16"/>
      <c r="T29" s="47"/>
      <c r="U29" s="48"/>
      <c r="V29" s="16"/>
    </row>
    <row r="30" spans="1:22" ht="11.25" customHeight="1">
      <c r="A30" s="16"/>
      <c r="B30" s="16"/>
      <c r="C30" s="52"/>
      <c r="D30" s="52"/>
      <c r="E30" s="52"/>
      <c r="F30" s="52"/>
      <c r="G30" s="52"/>
      <c r="H30" s="52"/>
      <c r="I30" s="52"/>
      <c r="J30" s="16"/>
      <c r="K30" s="16"/>
      <c r="L30" s="16"/>
      <c r="M30" s="16"/>
      <c r="N30" s="16"/>
      <c r="O30" s="16"/>
    </row>
    <row r="31" spans="1:22" ht="21.75" customHeight="1">
      <c r="A31" s="137"/>
      <c r="B31" s="129"/>
      <c r="C31" s="129"/>
      <c r="D31" s="129"/>
      <c r="E31" s="48"/>
      <c r="F31" s="138"/>
      <c r="G31" s="129"/>
      <c r="H31" s="48"/>
      <c r="I31" s="16"/>
      <c r="J31" s="16"/>
      <c r="K31" s="16"/>
      <c r="L31" s="16"/>
      <c r="M31" s="16"/>
      <c r="N31" s="53" t="s">
        <v>38</v>
      </c>
      <c r="O31" s="54">
        <f>R29</f>
        <v>0</v>
      </c>
    </row>
    <row r="32" spans="1:22" ht="12.75" customHeight="1">
      <c r="A32" s="160" t="s">
        <v>39</v>
      </c>
      <c r="B32" s="117"/>
      <c r="C32" s="117"/>
      <c r="D32" s="117"/>
      <c r="E32" s="55"/>
      <c r="F32" s="160" t="s">
        <v>40</v>
      </c>
      <c r="G32" s="117"/>
      <c r="H32" s="55"/>
      <c r="I32" s="128" t="s">
        <v>41</v>
      </c>
      <c r="J32" s="129"/>
      <c r="K32" s="129"/>
      <c r="L32" s="129"/>
      <c r="M32" s="129"/>
      <c r="N32" s="129"/>
      <c r="O32" s="129"/>
    </row>
    <row r="33" spans="1:15" ht="18.75" customHeight="1">
      <c r="A33" s="55"/>
      <c r="B33" s="55"/>
      <c r="C33" s="55"/>
      <c r="D33" s="55"/>
      <c r="E33" s="55"/>
      <c r="F33" s="55"/>
      <c r="G33" s="55"/>
      <c r="H33" s="55"/>
      <c r="I33" s="130"/>
      <c r="J33" s="119"/>
      <c r="K33" s="119"/>
      <c r="L33" s="119"/>
      <c r="M33" s="119"/>
      <c r="N33" s="119"/>
      <c r="O33" s="120"/>
    </row>
    <row r="34" spans="1:15" ht="14.25" customHeight="1">
      <c r="A34" s="55"/>
      <c r="B34" s="56"/>
      <c r="C34" s="139" t="s">
        <v>42</v>
      </c>
      <c r="D34" s="140"/>
      <c r="E34" s="57"/>
      <c r="F34" s="58"/>
      <c r="G34" s="55"/>
      <c r="H34" s="55"/>
      <c r="I34" s="16"/>
      <c r="J34" s="161"/>
      <c r="K34" s="117"/>
      <c r="L34" s="117"/>
      <c r="M34" s="117"/>
      <c r="N34" s="117"/>
      <c r="O34" s="59"/>
    </row>
    <row r="35" spans="1:15" ht="5.25" customHeight="1">
      <c r="A35" s="55"/>
      <c r="B35" s="60"/>
      <c r="C35" s="61"/>
      <c r="D35" s="61"/>
      <c r="E35" s="62"/>
      <c r="F35" s="63"/>
      <c r="G35" s="55"/>
      <c r="H35" s="55"/>
      <c r="I35" s="64"/>
      <c r="J35" s="65"/>
      <c r="K35" s="65"/>
      <c r="L35" s="65"/>
      <c r="M35" s="65"/>
      <c r="N35" s="65"/>
      <c r="O35" s="66"/>
    </row>
    <row r="36" spans="1:15" ht="12" customHeight="1">
      <c r="A36" s="67"/>
      <c r="B36" s="68"/>
      <c r="C36" s="141" t="str">
        <f>'1'!C36:D36</f>
        <v>Administrator</v>
      </c>
      <c r="D36" s="159"/>
      <c r="E36" s="104">
        <f>'1'!E53</f>
        <v>0</v>
      </c>
      <c r="F36" s="70"/>
      <c r="G36" s="16"/>
      <c r="H36" s="16"/>
      <c r="I36" s="71" t="s">
        <v>44</v>
      </c>
      <c r="J36" s="72"/>
      <c r="K36" s="72"/>
      <c r="L36" s="72"/>
      <c r="M36" s="72"/>
      <c r="N36" s="72"/>
      <c r="O36" s="73"/>
    </row>
    <row r="37" spans="1:15" ht="3.75" customHeight="1">
      <c r="A37" s="67"/>
      <c r="B37" s="68"/>
      <c r="C37" s="74"/>
      <c r="D37" s="74"/>
      <c r="E37" s="75"/>
      <c r="F37" s="70"/>
      <c r="G37" s="16"/>
      <c r="H37" s="16"/>
      <c r="I37" s="76"/>
      <c r="J37" s="72"/>
      <c r="K37" s="72"/>
      <c r="L37" s="72"/>
      <c r="M37" s="72"/>
      <c r="N37" s="72"/>
      <c r="O37" s="73"/>
    </row>
    <row r="38" spans="1:15" ht="12" customHeight="1">
      <c r="A38" s="77"/>
      <c r="B38" s="68"/>
      <c r="C38" s="141" t="str">
        <f>'1'!C38:D38</f>
        <v>Paraeducator</v>
      </c>
      <c r="D38" s="159"/>
      <c r="E38" s="104">
        <f>'1'!E54</f>
        <v>0</v>
      </c>
      <c r="F38" s="70"/>
      <c r="G38" s="16"/>
      <c r="H38" s="16"/>
      <c r="I38" s="145" t="s">
        <v>46</v>
      </c>
      <c r="J38" s="117"/>
      <c r="K38" s="117"/>
      <c r="L38" s="117"/>
      <c r="M38" s="117"/>
      <c r="N38" s="117"/>
      <c r="O38" s="146"/>
    </row>
    <row r="39" spans="1:15" ht="3.75" customHeight="1">
      <c r="A39" s="77"/>
      <c r="B39" s="68"/>
      <c r="C39" s="74"/>
      <c r="D39" s="74"/>
      <c r="E39" s="75"/>
      <c r="F39" s="70"/>
      <c r="G39" s="16"/>
      <c r="H39" s="16"/>
      <c r="I39" s="78"/>
      <c r="J39" s="79"/>
      <c r="K39" s="79"/>
      <c r="L39" s="79"/>
      <c r="M39" s="79"/>
      <c r="N39" s="79"/>
      <c r="O39" s="80"/>
    </row>
    <row r="40" spans="1:15" ht="11.25" customHeight="1">
      <c r="A40" s="77"/>
      <c r="B40" s="68"/>
      <c r="C40" s="141" t="str">
        <f>'1'!C40:D40</f>
        <v>Clerical</v>
      </c>
      <c r="D40" s="159"/>
      <c r="E40" s="104">
        <f>'1'!E55</f>
        <v>0</v>
      </c>
      <c r="F40" s="70"/>
      <c r="G40" s="16"/>
      <c r="H40" s="16"/>
      <c r="I40" s="147" t="s">
        <v>48</v>
      </c>
      <c r="J40" s="117"/>
      <c r="K40" s="117"/>
      <c r="L40" s="117"/>
      <c r="M40" s="117"/>
      <c r="N40" s="117"/>
      <c r="O40" s="146"/>
    </row>
    <row r="41" spans="1:15" ht="3.75" customHeight="1">
      <c r="A41" s="77"/>
      <c r="B41" s="68"/>
      <c r="C41" s="74"/>
      <c r="D41" s="74"/>
      <c r="E41" s="75"/>
      <c r="F41" s="70"/>
      <c r="G41" s="16"/>
      <c r="H41" s="16"/>
      <c r="I41" s="81"/>
      <c r="J41" s="82"/>
      <c r="K41" s="82"/>
      <c r="L41" s="82"/>
      <c r="M41" s="82"/>
      <c r="N41" s="82"/>
      <c r="O41" s="83"/>
    </row>
    <row r="42" spans="1:15" ht="12" customHeight="1">
      <c r="A42" s="77"/>
      <c r="B42" s="68"/>
      <c r="C42" s="141" t="str">
        <f>'1'!C42:D42</f>
        <v>Behavior Int.</v>
      </c>
      <c r="D42" s="159"/>
      <c r="E42" s="104">
        <f>'1'!E56</f>
        <v>0</v>
      </c>
      <c r="F42" s="70"/>
      <c r="G42" s="16"/>
      <c r="H42" s="16"/>
      <c r="I42" s="145" t="s">
        <v>46</v>
      </c>
      <c r="J42" s="117"/>
      <c r="K42" s="117"/>
      <c r="L42" s="117"/>
      <c r="M42" s="117"/>
      <c r="N42" s="117"/>
      <c r="O42" s="146"/>
    </row>
    <row r="43" spans="1:15" ht="3.75" customHeight="1">
      <c r="A43" s="77"/>
      <c r="B43" s="68"/>
      <c r="C43" s="74"/>
      <c r="D43" s="74"/>
      <c r="E43" s="75"/>
      <c r="F43" s="70"/>
      <c r="G43" s="16"/>
      <c r="H43" s="16"/>
      <c r="I43" s="78"/>
      <c r="J43" s="79"/>
      <c r="K43" s="79"/>
      <c r="L43" s="79"/>
      <c r="M43" s="79"/>
      <c r="N43" s="79"/>
      <c r="O43" s="80"/>
    </row>
    <row r="44" spans="1:15" ht="12" customHeight="1">
      <c r="A44" s="77"/>
      <c r="B44" s="84" t="s">
        <v>56</v>
      </c>
      <c r="C44" s="149" t="str">
        <f>'1'!D57</f>
        <v xml:space="preserve">Other Non-Contracted </v>
      </c>
      <c r="D44" s="150"/>
      <c r="E44" s="104">
        <f>'1'!E44</f>
        <v>0</v>
      </c>
      <c r="F44" s="70"/>
      <c r="G44" s="16"/>
      <c r="H44" s="16"/>
      <c r="I44" s="152" t="s">
        <v>51</v>
      </c>
      <c r="J44" s="117"/>
      <c r="K44" s="117"/>
      <c r="L44" s="117"/>
      <c r="M44" s="117"/>
      <c r="N44" s="117"/>
      <c r="O44" s="146"/>
    </row>
    <row r="45" spans="1:15" ht="16.5" customHeight="1">
      <c r="A45" s="77"/>
      <c r="B45" s="85"/>
      <c r="C45" s="86"/>
      <c r="D45" s="87"/>
      <c r="E45" s="87"/>
      <c r="F45" s="88"/>
      <c r="G45" s="16"/>
      <c r="H45" s="16"/>
      <c r="I45" s="145" t="s">
        <v>52</v>
      </c>
      <c r="J45" s="117"/>
      <c r="K45" s="117"/>
      <c r="L45" s="117"/>
      <c r="M45" s="117"/>
      <c r="N45" s="117"/>
      <c r="O45" s="146"/>
    </row>
    <row r="46" spans="1:15" ht="15.75" customHeight="1">
      <c r="A46" s="77"/>
      <c r="B46" s="72"/>
      <c r="C46" s="16"/>
      <c r="D46" s="16"/>
      <c r="E46" s="16"/>
      <c r="F46" s="16"/>
      <c r="G46" s="16"/>
      <c r="H46" s="16"/>
      <c r="I46" s="153" t="s">
        <v>53</v>
      </c>
      <c r="J46" s="154"/>
      <c r="K46" s="154"/>
      <c r="L46" s="154"/>
      <c r="M46" s="154"/>
      <c r="N46" s="154"/>
      <c r="O46" s="155"/>
    </row>
    <row r="47" spans="1:15" ht="11.25" customHeight="1"/>
    <row r="48" spans="1:15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5">
    <mergeCell ref="I46:O46"/>
    <mergeCell ref="C28:D28"/>
    <mergeCell ref="C29:D29"/>
    <mergeCell ref="A31:D31"/>
    <mergeCell ref="F31:G31"/>
    <mergeCell ref="F32:G32"/>
    <mergeCell ref="I32:O32"/>
    <mergeCell ref="I33:O33"/>
    <mergeCell ref="I38:O38"/>
    <mergeCell ref="I40:O40"/>
    <mergeCell ref="I42:O42"/>
    <mergeCell ref="I44:O44"/>
    <mergeCell ref="I45:O45"/>
    <mergeCell ref="C36:D36"/>
    <mergeCell ref="C38:D38"/>
    <mergeCell ref="C40:D40"/>
    <mergeCell ref="C42:D42"/>
    <mergeCell ref="C44:D44"/>
    <mergeCell ref="C18:D18"/>
    <mergeCell ref="R22:T22"/>
    <mergeCell ref="S26:U26"/>
    <mergeCell ref="A32:D32"/>
    <mergeCell ref="C34:D34"/>
    <mergeCell ref="J34:N34"/>
    <mergeCell ref="A7:C7"/>
    <mergeCell ref="D7:F7"/>
    <mergeCell ref="H7:I7"/>
    <mergeCell ref="S10:T10"/>
    <mergeCell ref="R14:T14"/>
    <mergeCell ref="A1:O1"/>
    <mergeCell ref="D3:H3"/>
    <mergeCell ref="J3:N3"/>
    <mergeCell ref="B5:D5"/>
    <mergeCell ref="G5:H5"/>
    <mergeCell ref="L5:M5"/>
  </mergeCells>
  <conditionalFormatting sqref="E36 E38 E40 E42 E44">
    <cfRule type="cellIs" dxfId="84" priority="1" stopIfTrue="1" operator="notEqual">
      <formula>"X"</formula>
    </cfRule>
  </conditionalFormatting>
  <conditionalFormatting sqref="C44:D44">
    <cfRule type="cellIs" dxfId="83" priority="2" stopIfTrue="1" operator="equal">
      <formula>0</formula>
    </cfRule>
  </conditionalFormatting>
  <conditionalFormatting sqref="O31">
    <cfRule type="cellIs" dxfId="82" priority="3" stopIfTrue="1" operator="lessThanOrEqual">
      <formula>0</formula>
    </cfRule>
  </conditionalFormatting>
  <conditionalFormatting sqref="O31">
    <cfRule type="cellIs" dxfId="81" priority="4" stopIfTrue="1" operator="greaterThan">
      <formula>0</formula>
    </cfRule>
  </conditionalFormatting>
  <conditionalFormatting sqref="H11:H17 H21:H27">
    <cfRule type="cellIs" dxfId="80" priority="5" stopIfTrue="1" operator="lessThanOrEqual">
      <formula>0</formula>
    </cfRule>
  </conditionalFormatting>
  <conditionalFormatting sqref="H11:H17 H21:H27">
    <cfRule type="cellIs" dxfId="79" priority="6" stopIfTrue="1" operator="greaterThan">
      <formula>0</formula>
    </cfRule>
  </conditionalFormatting>
  <conditionalFormatting sqref="D3:H3">
    <cfRule type="cellIs" dxfId="78" priority="7" stopIfTrue="1" operator="lessThanOrEqual">
      <formula>0</formula>
    </cfRule>
  </conditionalFormatting>
  <conditionalFormatting sqref="D3:H3">
    <cfRule type="cellIs" dxfId="77" priority="8" stopIfTrue="1" operator="greaterThan">
      <formula>0</formula>
    </cfRule>
  </conditionalFormatting>
  <conditionalFormatting sqref="I3">
    <cfRule type="cellIs" dxfId="76" priority="9" stopIfTrue="1" operator="greaterThan">
      <formula>0</formula>
    </cfRule>
  </conditionalFormatting>
  <conditionalFormatting sqref="J3:N3">
    <cfRule type="cellIs" dxfId="75" priority="10" stopIfTrue="1" operator="lessThanOrEqual">
      <formula>0</formula>
    </cfRule>
  </conditionalFormatting>
  <conditionalFormatting sqref="J3:N3">
    <cfRule type="cellIs" dxfId="74" priority="11" stopIfTrue="1" operator="greaterThan">
      <formula>0</formula>
    </cfRule>
  </conditionalFormatting>
  <conditionalFormatting sqref="O11:O18 O21:O29">
    <cfRule type="cellIs" dxfId="73" priority="12" stopIfTrue="1" operator="lessThanOrEqual">
      <formula>0</formula>
    </cfRule>
  </conditionalFormatting>
  <conditionalFormatting sqref="F18:N18 F28:N29">
    <cfRule type="cellIs" dxfId="72" priority="13" stopIfTrue="1" operator="equal">
      <formula>0</formula>
    </cfRule>
  </conditionalFormatting>
  <conditionalFormatting sqref="G7 L7">
    <cfRule type="cellIs" dxfId="71" priority="14" stopIfTrue="1" operator="lessThanOrEqual">
      <formula>0</formula>
    </cfRule>
  </conditionalFormatting>
  <conditionalFormatting sqref="G7 L7">
    <cfRule type="cellIs" dxfId="70" priority="15" stopIfTrue="1" operator="greaterThan">
      <formula>0</formula>
    </cfRule>
  </conditionalFormatting>
  <conditionalFormatting sqref="O7">
    <cfRule type="cellIs" dxfId="69" priority="16" stopIfTrue="1" operator="lessThanOrEqual">
      <formula>0</formula>
    </cfRule>
  </conditionalFormatting>
  <conditionalFormatting sqref="O7">
    <cfRule type="cellIs" dxfId="68" priority="17" stopIfTrue="1" operator="greaterThan">
      <formula>0</formula>
    </cfRule>
  </conditionalFormatting>
  <dataValidations count="6">
    <dataValidation type="date" allowBlank="1" showInputMessage="1" prompt="Insert Date - For example: 4/3/05 or 4/3/2005 or  May 4, 2005" sqref="G6:I6" xr:uid="{00000000-0002-0000-1100-000000000000}">
      <formula1>39629</formula1>
      <formula2>40008</formula2>
    </dataValidation>
    <dataValidation type="decimal" allowBlank="1" showInputMessage="1" prompt="ATTENTION! - Use this column ONLY for the time you WORKED during lunch..._x000a_" sqref="H11:H17 H21:H27" xr:uid="{00000000-0002-0000-1100-000001000000}">
      <formula1>0.01</formula1>
      <formula2>24</formula2>
    </dataValidation>
    <dataValidation type="custom" allowBlank="1" showInputMessage="1" prompt="Please remember to insert am or pm  (AM/PM) as required.  For example, 8:00 am not 8 or 3:30 PM not 3:30." sqref="E11:E15 E21:E25" xr:uid="{00000000-0002-0000-1100-000002000000}">
      <formula1>AND(GTE(E11,MIN((0),(0.999988425925926))),LTE(E11,MAX((0),(0.999988425925926))))</formula1>
    </dataValidation>
    <dataValidation type="date" allowBlank="1" showInputMessage="1" prompt="Insert Date - For example: 4/3/05 or 4/3/2005 or  May 4, 2005" sqref="G5" xr:uid="{00000000-0002-0000-1100-000003000000}">
      <formula1>41080</formula1>
      <formula2>41469</formula2>
    </dataValidation>
    <dataValidation type="custom" allowBlank="1" showInputMessage="1" prompt="Incorrect Time Format - Remember to input time as hours and minutes with am or pm included: 8:15 am or 3:20 pm._x000a__x000a_Click on &quot;no&quot; or &quot;cancel&quot; to correct..." sqref="E16:E17 E26:E27" xr:uid="{00000000-0002-0000-1100-000004000000}">
      <formula1>AND(GTE(E16,MIN((0),(0.999988425925926))),LTE(E16,MAX((0),(0.999988425925926))))</formula1>
    </dataValidation>
    <dataValidation type="decimal" allowBlank="1" showInputMessage="1" prompt="Please Note: - Minutes should be shown as decimals  (eg. 20 minutes = .33)" sqref="F11:G17 I11:N17 P11:P17 F21:G27 I21:N27 P21:P27" xr:uid="{00000000-0002-0000-1100-000005000000}">
      <formula1>0.01</formula1>
      <formula2>24</formula2>
    </dataValidation>
  </dataValidations>
  <printOptions horizontalCentered="1" verticalCentered="1"/>
  <pageMargins left="0.25" right="0.25" top="0.25" bottom="0.2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V1000"/>
  <sheetViews>
    <sheetView workbookViewId="0">
      <selection sqref="A1:O1"/>
    </sheetView>
  </sheetViews>
  <sheetFormatPr defaultColWidth="12.5703125" defaultRowHeight="15" customHeight="1"/>
  <cols>
    <col min="1" max="1" width="8.5703125" customWidth="1"/>
    <col min="2" max="4" width="10.7109375" customWidth="1"/>
    <col min="5" max="5" width="2.140625" customWidth="1"/>
    <col min="6" max="7" width="10.7109375" customWidth="1"/>
    <col min="8" max="8" width="9.42578125" customWidth="1"/>
    <col min="9" max="9" width="12.28515625" customWidth="1"/>
    <col min="10" max="10" width="10.7109375" hidden="1" customWidth="1"/>
    <col min="11" max="13" width="10.7109375" customWidth="1"/>
    <col min="14" max="14" width="8.28515625" customWidth="1"/>
    <col min="15" max="15" width="9.5703125" customWidth="1"/>
    <col min="16" max="16" width="7.7109375" customWidth="1"/>
    <col min="17" max="17" width="10.7109375" customWidth="1"/>
    <col min="18" max="18" width="9.28515625" customWidth="1"/>
    <col min="19" max="19" width="6.28515625" customWidth="1"/>
    <col min="20" max="26" width="8.5703125" customWidth="1"/>
  </cols>
  <sheetData>
    <row r="1" spans="1:22" ht="28.5" customHeight="1">
      <c r="A1" s="116" t="str">
        <f>'1'!A1:N1</f>
        <v>BUUSD TIME SHEET 2024 - 2025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1:22" ht="3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2" ht="17.25" customHeight="1">
      <c r="A3" s="2"/>
      <c r="B3" s="1"/>
      <c r="C3" s="2" t="s">
        <v>0</v>
      </c>
      <c r="D3" s="118">
        <f>'1'!D3:H3</f>
        <v>0</v>
      </c>
      <c r="E3" s="119"/>
      <c r="F3" s="119"/>
      <c r="G3" s="119"/>
      <c r="H3" s="120"/>
      <c r="I3" s="3" t="s">
        <v>1</v>
      </c>
      <c r="J3" s="121">
        <f>'1'!J3:M3</f>
        <v>0</v>
      </c>
      <c r="K3" s="117"/>
      <c r="L3" s="117"/>
      <c r="M3" s="117"/>
      <c r="N3" s="117"/>
      <c r="O3" s="1"/>
    </row>
    <row r="4" spans="1:22" ht="3.75" customHeight="1">
      <c r="A4" s="4"/>
      <c r="B4" s="4"/>
      <c r="C4" s="4"/>
      <c r="D4" s="4" t="s">
        <v>2</v>
      </c>
      <c r="E4" s="4"/>
      <c r="F4" s="4"/>
      <c r="G4" s="4"/>
      <c r="H4" s="4"/>
      <c r="I4" s="5"/>
      <c r="J4" s="5"/>
      <c r="K4" s="5"/>
      <c r="L4" s="5"/>
      <c r="M4" s="5"/>
      <c r="N4" s="5"/>
      <c r="O4" s="5"/>
    </row>
    <row r="5" spans="1:22" ht="16.5" customHeight="1">
      <c r="A5" s="4"/>
      <c r="B5" s="122" t="s">
        <v>3</v>
      </c>
      <c r="C5" s="117"/>
      <c r="D5" s="117"/>
      <c r="E5" s="4"/>
      <c r="F5" s="6" t="s">
        <v>4</v>
      </c>
      <c r="G5" s="123">
        <f>'18'!G5:H5+14</f>
        <v>45775</v>
      </c>
      <c r="H5" s="120"/>
      <c r="I5" s="6" t="s">
        <v>57</v>
      </c>
      <c r="J5" s="7"/>
      <c r="K5" s="7"/>
      <c r="L5" s="123">
        <f>G5+13</f>
        <v>45788</v>
      </c>
      <c r="M5" s="120"/>
      <c r="N5" s="7"/>
      <c r="O5" s="5"/>
    </row>
    <row r="6" spans="1:22" ht="6" customHeight="1">
      <c r="A6" s="4"/>
      <c r="B6" s="4"/>
      <c r="C6" s="4"/>
      <c r="D6" s="4"/>
      <c r="E6" s="4"/>
      <c r="F6" s="6"/>
      <c r="G6" s="8"/>
      <c r="H6" s="8"/>
      <c r="I6" s="8"/>
      <c r="J6" s="8"/>
      <c r="K6" s="8"/>
      <c r="L6" s="8"/>
      <c r="M6" s="8"/>
      <c r="N6" s="8"/>
      <c r="O6" s="5"/>
    </row>
    <row r="7" spans="1:22" ht="16.5" customHeight="1">
      <c r="A7" s="157"/>
      <c r="B7" s="117"/>
      <c r="C7" s="117"/>
      <c r="D7" s="158" t="s">
        <v>5</v>
      </c>
      <c r="E7" s="117"/>
      <c r="F7" s="117"/>
      <c r="G7" s="11">
        <f>'1'!G7</f>
        <v>0</v>
      </c>
      <c r="H7" s="124" t="s">
        <v>6</v>
      </c>
      <c r="I7" s="117"/>
      <c r="J7" s="12"/>
      <c r="K7" s="12"/>
      <c r="L7" s="13">
        <f>'1'!K7</f>
        <v>0</v>
      </c>
      <c r="M7" s="12"/>
      <c r="N7" s="12" t="s">
        <v>54</v>
      </c>
      <c r="O7" s="13">
        <f>'1'!N7</f>
        <v>0</v>
      </c>
    </row>
    <row r="8" spans="1:22" ht="14.25" customHeight="1">
      <c r="A8" s="15" t="s">
        <v>8</v>
      </c>
      <c r="B8" s="15"/>
      <c r="C8" s="15"/>
      <c r="D8" s="15"/>
      <c r="E8" s="15"/>
      <c r="F8" s="15"/>
      <c r="G8" s="15"/>
      <c r="H8" s="15"/>
      <c r="I8" s="15"/>
      <c r="J8" s="12"/>
      <c r="K8" s="12"/>
      <c r="L8" s="12"/>
      <c r="M8" s="12"/>
      <c r="N8" s="12"/>
      <c r="O8" s="12"/>
    </row>
    <row r="9" spans="1:22" ht="4.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R9" s="16"/>
      <c r="S9" s="16"/>
      <c r="T9" s="16"/>
      <c r="U9" s="16"/>
      <c r="V9" s="16"/>
    </row>
    <row r="10" spans="1:22" ht="12.75" customHeight="1">
      <c r="A10" s="17" t="s">
        <v>9</v>
      </c>
      <c r="B10" s="18" t="s">
        <v>10</v>
      </c>
      <c r="C10" s="19" t="s">
        <v>11</v>
      </c>
      <c r="D10" s="19" t="s">
        <v>12</v>
      </c>
      <c r="E10" s="20"/>
      <c r="F10" s="19" t="s">
        <v>13</v>
      </c>
      <c r="G10" s="19" t="s">
        <v>14</v>
      </c>
      <c r="H10" s="19" t="str">
        <f>'1'!H10</f>
        <v>*Lunch</v>
      </c>
      <c r="I10" s="21" t="str">
        <f>'1'!I10</f>
        <v>Lunch/Recess Duty</v>
      </c>
      <c r="J10" s="19" t="s">
        <v>55</v>
      </c>
      <c r="K10" s="19" t="s">
        <v>17</v>
      </c>
      <c r="L10" s="19" t="str">
        <f>'1'!K10</f>
        <v>Inservice</v>
      </c>
      <c r="M10" s="19" t="str">
        <f>'1'!L10</f>
        <v>Sick/Med</v>
      </c>
      <c r="N10" s="19" t="str">
        <f>'1'!M10</f>
        <v>Pers</v>
      </c>
      <c r="O10" s="22" t="s">
        <v>21</v>
      </c>
      <c r="R10" s="16"/>
      <c r="S10" s="125" t="s">
        <v>22</v>
      </c>
      <c r="T10" s="117"/>
      <c r="U10" s="24">
        <f>'18'!U10 + N29</f>
        <v>0</v>
      </c>
      <c r="V10" s="16"/>
    </row>
    <row r="11" spans="1:22" ht="12.75" customHeight="1">
      <c r="A11" s="25" t="s">
        <v>23</v>
      </c>
      <c r="B11" s="94">
        <f>'18'!B27+1</f>
        <v>45775</v>
      </c>
      <c r="C11" s="27"/>
      <c r="D11" s="27"/>
      <c r="E11" s="28"/>
      <c r="F11" s="29"/>
      <c r="G11" s="29"/>
      <c r="H11" s="29"/>
      <c r="I11" s="29"/>
      <c r="J11" s="30"/>
      <c r="K11" s="30"/>
      <c r="L11" s="30"/>
      <c r="M11" s="30"/>
      <c r="N11" s="30"/>
      <c r="O11" s="34">
        <f t="shared" ref="O11:O17" si="0">SUM(F11:N11)</f>
        <v>0</v>
      </c>
      <c r="P11" s="108"/>
      <c r="R11" s="16"/>
      <c r="S11" s="23"/>
      <c r="T11" s="23"/>
      <c r="U11" s="16"/>
      <c r="V11" s="16"/>
    </row>
    <row r="12" spans="1:22" ht="12.75" customHeight="1">
      <c r="A12" s="32" t="s">
        <v>24</v>
      </c>
      <c r="B12" s="94">
        <f t="shared" ref="B12:B17" si="1">B11+1</f>
        <v>45776</v>
      </c>
      <c r="C12" s="27"/>
      <c r="D12" s="27"/>
      <c r="E12" s="28"/>
      <c r="F12" s="29"/>
      <c r="G12" s="29"/>
      <c r="H12" s="29"/>
      <c r="I12" s="29"/>
      <c r="J12" s="33"/>
      <c r="K12" s="33"/>
      <c r="L12" s="33"/>
      <c r="M12" s="33"/>
      <c r="N12" s="33"/>
      <c r="O12" s="34">
        <f t="shared" si="0"/>
        <v>0</v>
      </c>
      <c r="P12" s="108"/>
      <c r="R12" s="16"/>
      <c r="S12" s="23"/>
      <c r="T12" s="23"/>
      <c r="U12" s="16"/>
      <c r="V12" s="16"/>
    </row>
    <row r="13" spans="1:22" ht="12.75" customHeight="1">
      <c r="A13" s="32" t="s">
        <v>25</v>
      </c>
      <c r="B13" s="94">
        <f t="shared" si="1"/>
        <v>45777</v>
      </c>
      <c r="C13" s="27"/>
      <c r="D13" s="27"/>
      <c r="E13" s="28"/>
      <c r="F13" s="29"/>
      <c r="G13" s="29"/>
      <c r="H13" s="29"/>
      <c r="I13" s="29"/>
      <c r="J13" s="33"/>
      <c r="K13" s="33"/>
      <c r="L13" s="33"/>
      <c r="M13" s="33"/>
      <c r="N13" s="33"/>
      <c r="O13" s="34">
        <f t="shared" si="0"/>
        <v>0</v>
      </c>
      <c r="P13" s="108"/>
      <c r="R13" s="16"/>
      <c r="S13" s="23"/>
      <c r="T13" s="23"/>
      <c r="U13" s="16"/>
      <c r="V13" s="16"/>
    </row>
    <row r="14" spans="1:22" ht="12.75" customHeight="1">
      <c r="A14" s="32" t="s">
        <v>58</v>
      </c>
      <c r="B14" s="94">
        <f t="shared" si="1"/>
        <v>45778</v>
      </c>
      <c r="C14" s="27"/>
      <c r="D14" s="27"/>
      <c r="E14" s="28"/>
      <c r="F14" s="29"/>
      <c r="G14" s="29"/>
      <c r="H14" s="29"/>
      <c r="I14" s="29"/>
      <c r="J14" s="33"/>
      <c r="K14" s="30"/>
      <c r="L14" s="30"/>
      <c r="M14" s="30"/>
      <c r="N14" s="30"/>
      <c r="O14" s="34">
        <f t="shared" si="0"/>
        <v>0</v>
      </c>
      <c r="P14" s="108"/>
      <c r="R14" s="125" t="s">
        <v>27</v>
      </c>
      <c r="S14" s="117"/>
      <c r="T14" s="117"/>
      <c r="U14" s="24">
        <f>'18'!U14 + O29</f>
        <v>0</v>
      </c>
      <c r="V14" s="16"/>
    </row>
    <row r="15" spans="1:22" ht="12.75" customHeight="1">
      <c r="A15" s="32" t="s">
        <v>28</v>
      </c>
      <c r="B15" s="94">
        <f t="shared" si="1"/>
        <v>45779</v>
      </c>
      <c r="C15" s="27"/>
      <c r="D15" s="27"/>
      <c r="E15" s="28"/>
      <c r="F15" s="29"/>
      <c r="G15" s="29"/>
      <c r="H15" s="29"/>
      <c r="I15" s="29"/>
      <c r="J15" s="33"/>
      <c r="K15" s="33"/>
      <c r="L15" s="33"/>
      <c r="M15" s="33"/>
      <c r="N15" s="33"/>
      <c r="O15" s="34">
        <f t="shared" si="0"/>
        <v>0</v>
      </c>
      <c r="P15" s="108"/>
      <c r="R15" s="16"/>
      <c r="S15" s="23"/>
      <c r="T15" s="23"/>
      <c r="U15" s="16"/>
      <c r="V15" s="16"/>
    </row>
    <row r="16" spans="1:22" ht="12.75" customHeight="1">
      <c r="A16" s="32" t="s">
        <v>29</v>
      </c>
      <c r="B16" s="94">
        <f t="shared" si="1"/>
        <v>45780</v>
      </c>
      <c r="C16" s="35"/>
      <c r="D16" s="35"/>
      <c r="E16" s="28"/>
      <c r="F16" s="36"/>
      <c r="G16" s="36"/>
      <c r="H16" s="36"/>
      <c r="I16" s="36"/>
      <c r="J16" s="37"/>
      <c r="K16" s="37"/>
      <c r="L16" s="37"/>
      <c r="M16" s="37"/>
      <c r="N16" s="37"/>
      <c r="O16" s="34">
        <f t="shared" si="0"/>
        <v>0</v>
      </c>
      <c r="P16" s="108"/>
      <c r="R16" s="16"/>
      <c r="S16" s="23"/>
      <c r="T16" s="23"/>
      <c r="U16" s="16"/>
      <c r="V16" s="16"/>
    </row>
    <row r="17" spans="1:22" ht="12.75" customHeight="1">
      <c r="A17" s="32" t="s">
        <v>30</v>
      </c>
      <c r="B17" s="94">
        <f t="shared" si="1"/>
        <v>45781</v>
      </c>
      <c r="C17" s="35"/>
      <c r="D17" s="35"/>
      <c r="E17" s="28"/>
      <c r="F17" s="38"/>
      <c r="G17" s="38"/>
      <c r="H17" s="38"/>
      <c r="I17" s="38"/>
      <c r="J17" s="39"/>
      <c r="K17" s="39"/>
      <c r="L17" s="39"/>
      <c r="M17" s="39"/>
      <c r="N17" s="39"/>
      <c r="O17" s="40">
        <f t="shared" si="0"/>
        <v>0</v>
      </c>
      <c r="P17" s="108"/>
      <c r="R17" s="16"/>
      <c r="S17" s="23"/>
      <c r="T17" s="23"/>
      <c r="U17" s="16"/>
      <c r="V17" s="16"/>
    </row>
    <row r="18" spans="1:22" ht="12.75" customHeight="1">
      <c r="A18" s="15"/>
      <c r="B18" s="41"/>
      <c r="C18" s="126" t="s">
        <v>31</v>
      </c>
      <c r="D18" s="127"/>
      <c r="E18" s="42"/>
      <c r="F18" s="43">
        <f t="shared" ref="F18:O18" si="2">SUM(F11:F17)</f>
        <v>0</v>
      </c>
      <c r="G18" s="43">
        <f t="shared" si="2"/>
        <v>0</v>
      </c>
      <c r="H18" s="43">
        <f t="shared" si="2"/>
        <v>0</v>
      </c>
      <c r="I18" s="43">
        <f t="shared" si="2"/>
        <v>0</v>
      </c>
      <c r="J18" s="43">
        <f t="shared" si="2"/>
        <v>0</v>
      </c>
      <c r="K18" s="43">
        <f t="shared" si="2"/>
        <v>0</v>
      </c>
      <c r="L18" s="43">
        <f t="shared" si="2"/>
        <v>0</v>
      </c>
      <c r="M18" s="43">
        <f t="shared" si="2"/>
        <v>0</v>
      </c>
      <c r="N18" s="43">
        <f t="shared" si="2"/>
        <v>0</v>
      </c>
      <c r="O18" s="43">
        <f t="shared" si="2"/>
        <v>0</v>
      </c>
      <c r="R18" s="16"/>
      <c r="S18" s="23"/>
      <c r="T18" s="23"/>
      <c r="U18" s="44"/>
      <c r="V18" s="16"/>
    </row>
    <row r="19" spans="1:22" ht="9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R19" s="16"/>
      <c r="S19" s="23"/>
      <c r="T19" s="23"/>
      <c r="U19" s="16"/>
      <c r="V19" s="16"/>
    </row>
    <row r="20" spans="1:22" ht="12.75" customHeight="1">
      <c r="A20" s="17" t="s">
        <v>32</v>
      </c>
      <c r="B20" s="18" t="s">
        <v>10</v>
      </c>
      <c r="C20" s="19" t="s">
        <v>11</v>
      </c>
      <c r="D20" s="19" t="s">
        <v>12</v>
      </c>
      <c r="E20" s="20"/>
      <c r="F20" s="19" t="str">
        <f t="shared" ref="F20:I20" si="3">F10</f>
        <v>Reg Ed</v>
      </c>
      <c r="G20" s="19" t="str">
        <f t="shared" si="3"/>
        <v>Spec Ed</v>
      </c>
      <c r="H20" s="19" t="str">
        <f t="shared" si="3"/>
        <v>*Lunch</v>
      </c>
      <c r="I20" s="21" t="str">
        <f t="shared" si="3"/>
        <v>Lunch/Recess Duty</v>
      </c>
      <c r="J20" s="19" t="s">
        <v>55</v>
      </c>
      <c r="K20" s="19" t="s">
        <v>17</v>
      </c>
      <c r="L20" s="19" t="str">
        <f t="shared" ref="L20:O20" si="4">L10</f>
        <v>Inservice</v>
      </c>
      <c r="M20" s="19" t="str">
        <f t="shared" si="4"/>
        <v>Sick/Med</v>
      </c>
      <c r="N20" s="19" t="str">
        <f t="shared" si="4"/>
        <v>Pers</v>
      </c>
      <c r="O20" s="22" t="str">
        <f t="shared" si="4"/>
        <v>TOTAL</v>
      </c>
      <c r="R20" s="16"/>
      <c r="S20" s="23"/>
      <c r="T20" s="23"/>
      <c r="U20" s="16"/>
      <c r="V20" s="16"/>
    </row>
    <row r="21" spans="1:22" ht="12.75" customHeight="1">
      <c r="A21" s="25" t="s">
        <v>23</v>
      </c>
      <c r="B21" s="94">
        <f t="shared" ref="B21:B27" si="5">B11+7</f>
        <v>45782</v>
      </c>
      <c r="C21" s="27"/>
      <c r="D21" s="27"/>
      <c r="E21" s="28"/>
      <c r="F21" s="29"/>
      <c r="G21" s="29"/>
      <c r="H21" s="29"/>
      <c r="I21" s="29"/>
      <c r="J21" s="30"/>
      <c r="K21" s="30"/>
      <c r="L21" s="30"/>
      <c r="M21" s="30"/>
      <c r="N21" s="30"/>
      <c r="O21" s="34">
        <f t="shared" ref="O21:O27" si="6">SUM(F21:N21)</f>
        <v>0</v>
      </c>
      <c r="P21" s="108"/>
      <c r="R21" s="16"/>
      <c r="S21" s="23"/>
      <c r="T21" s="23"/>
      <c r="U21" s="16"/>
      <c r="V21" s="16"/>
    </row>
    <row r="22" spans="1:22" ht="12.75" customHeight="1">
      <c r="A22" s="32" t="s">
        <v>24</v>
      </c>
      <c r="B22" s="94">
        <f t="shared" si="5"/>
        <v>45783</v>
      </c>
      <c r="C22" s="27"/>
      <c r="D22" s="27"/>
      <c r="E22" s="28"/>
      <c r="F22" s="29"/>
      <c r="G22" s="29"/>
      <c r="H22" s="29"/>
      <c r="I22" s="29"/>
      <c r="J22" s="33"/>
      <c r="K22" s="33"/>
      <c r="L22" s="33"/>
      <c r="M22" s="33"/>
      <c r="N22" s="33"/>
      <c r="O22" s="34">
        <f t="shared" si="6"/>
        <v>0</v>
      </c>
      <c r="P22" s="108"/>
      <c r="R22" s="125" t="s">
        <v>33</v>
      </c>
      <c r="S22" s="117"/>
      <c r="T22" s="117"/>
      <c r="U22" s="24" t="e">
        <f>'18'!U22 + P29</f>
        <v>#REF!</v>
      </c>
      <c r="V22" s="16"/>
    </row>
    <row r="23" spans="1:22" ht="12.75" customHeight="1">
      <c r="A23" s="32" t="s">
        <v>25</v>
      </c>
      <c r="B23" s="94">
        <f t="shared" si="5"/>
        <v>45784</v>
      </c>
      <c r="C23" s="27"/>
      <c r="D23" s="27"/>
      <c r="E23" s="28"/>
      <c r="F23" s="29"/>
      <c r="G23" s="29"/>
      <c r="H23" s="29"/>
      <c r="I23" s="29"/>
      <c r="J23" s="33"/>
      <c r="K23" s="33"/>
      <c r="L23" s="33"/>
      <c r="M23" s="33"/>
      <c r="N23" s="33"/>
      <c r="O23" s="34">
        <f t="shared" si="6"/>
        <v>0</v>
      </c>
      <c r="P23" s="108"/>
      <c r="R23" s="16"/>
      <c r="S23" s="16"/>
      <c r="T23" s="16"/>
      <c r="U23" s="16"/>
      <c r="V23" s="16"/>
    </row>
    <row r="24" spans="1:22" ht="12.75" customHeight="1">
      <c r="A24" s="32" t="s">
        <v>58</v>
      </c>
      <c r="B24" s="94">
        <f t="shared" si="5"/>
        <v>45785</v>
      </c>
      <c r="C24" s="27"/>
      <c r="D24" s="27"/>
      <c r="E24" s="28"/>
      <c r="F24" s="29"/>
      <c r="G24" s="29"/>
      <c r="H24" s="29"/>
      <c r="I24" s="29"/>
      <c r="J24" s="33"/>
      <c r="K24" s="30"/>
      <c r="L24" s="30"/>
      <c r="M24" s="30"/>
      <c r="N24" s="30"/>
      <c r="O24" s="34">
        <f t="shared" si="6"/>
        <v>0</v>
      </c>
      <c r="P24" s="108"/>
      <c r="R24" s="16"/>
      <c r="S24" s="16"/>
      <c r="T24" s="16"/>
      <c r="U24" s="16"/>
      <c r="V24" s="16"/>
    </row>
    <row r="25" spans="1:22" ht="12.75" customHeight="1">
      <c r="A25" s="32" t="s">
        <v>28</v>
      </c>
      <c r="B25" s="94">
        <f t="shared" si="5"/>
        <v>45786</v>
      </c>
      <c r="C25" s="27"/>
      <c r="D25" s="27"/>
      <c r="E25" s="28"/>
      <c r="F25" s="29"/>
      <c r="G25" s="29"/>
      <c r="H25" s="29"/>
      <c r="I25" s="29"/>
      <c r="J25" s="33"/>
      <c r="K25" s="30"/>
      <c r="L25" s="29"/>
      <c r="M25" s="33"/>
      <c r="N25" s="33"/>
      <c r="O25" s="34">
        <f t="shared" si="6"/>
        <v>0</v>
      </c>
      <c r="P25" s="108"/>
      <c r="R25" s="16"/>
      <c r="S25" s="16"/>
      <c r="T25" s="16"/>
      <c r="U25" s="16"/>
      <c r="V25" s="16"/>
    </row>
    <row r="26" spans="1:22" ht="12.75" customHeight="1">
      <c r="A26" s="32" t="s">
        <v>29</v>
      </c>
      <c r="B26" s="94">
        <f t="shared" si="5"/>
        <v>45787</v>
      </c>
      <c r="C26" s="35"/>
      <c r="D26" s="35"/>
      <c r="E26" s="28"/>
      <c r="F26" s="36"/>
      <c r="G26" s="36"/>
      <c r="H26" s="36"/>
      <c r="I26" s="36"/>
      <c r="J26" s="37"/>
      <c r="K26" s="37"/>
      <c r="L26" s="37"/>
      <c r="M26" s="36"/>
      <c r="N26" s="37"/>
      <c r="O26" s="34">
        <f t="shared" si="6"/>
        <v>0</v>
      </c>
      <c r="P26" s="108"/>
      <c r="R26" s="16"/>
      <c r="S26" s="125" t="s">
        <v>34</v>
      </c>
      <c r="T26" s="117"/>
      <c r="U26" s="117"/>
      <c r="V26" s="24">
        <f>'18'!V26 + R29</f>
        <v>0</v>
      </c>
    </row>
    <row r="27" spans="1:22" ht="12.75" customHeight="1">
      <c r="A27" s="32" t="s">
        <v>30</v>
      </c>
      <c r="B27" s="94">
        <f t="shared" si="5"/>
        <v>45788</v>
      </c>
      <c r="C27" s="35"/>
      <c r="D27" s="35"/>
      <c r="E27" s="28"/>
      <c r="F27" s="38"/>
      <c r="G27" s="38"/>
      <c r="H27" s="38"/>
      <c r="I27" s="38"/>
      <c r="J27" s="39"/>
      <c r="K27" s="39"/>
      <c r="L27" s="39"/>
      <c r="M27" s="39"/>
      <c r="N27" s="39"/>
      <c r="O27" s="40">
        <f t="shared" si="6"/>
        <v>0</v>
      </c>
      <c r="P27" s="108"/>
      <c r="R27" s="16"/>
      <c r="S27" s="16"/>
      <c r="T27" s="16"/>
      <c r="U27" s="16"/>
      <c r="V27" s="16"/>
    </row>
    <row r="28" spans="1:22" ht="15" customHeight="1">
      <c r="A28" s="16"/>
      <c r="B28" s="16"/>
      <c r="C28" s="133" t="s">
        <v>35</v>
      </c>
      <c r="D28" s="134"/>
      <c r="E28" s="42"/>
      <c r="F28" s="46">
        <f t="shared" ref="F28:O28" si="7">SUM(F21:F27)</f>
        <v>0</v>
      </c>
      <c r="G28" s="46">
        <f t="shared" si="7"/>
        <v>0</v>
      </c>
      <c r="H28" s="46">
        <f t="shared" si="7"/>
        <v>0</v>
      </c>
      <c r="I28" s="46">
        <f t="shared" si="7"/>
        <v>0</v>
      </c>
      <c r="J28" s="46">
        <f t="shared" si="7"/>
        <v>0</v>
      </c>
      <c r="K28" s="46">
        <f t="shared" si="7"/>
        <v>0</v>
      </c>
      <c r="L28" s="46">
        <f t="shared" si="7"/>
        <v>0</v>
      </c>
      <c r="M28" s="46">
        <f t="shared" si="7"/>
        <v>0</v>
      </c>
      <c r="N28" s="46">
        <f t="shared" si="7"/>
        <v>0</v>
      </c>
      <c r="O28" s="43">
        <f t="shared" si="7"/>
        <v>0</v>
      </c>
      <c r="R28" s="44" t="s">
        <v>36</v>
      </c>
      <c r="S28" s="16"/>
      <c r="T28" s="47"/>
      <c r="U28" s="48"/>
      <c r="V28" s="16"/>
    </row>
    <row r="29" spans="1:22" ht="15.75" customHeight="1">
      <c r="A29" s="16"/>
      <c r="B29" s="16"/>
      <c r="C29" s="135" t="s">
        <v>37</v>
      </c>
      <c r="D29" s="136"/>
      <c r="E29" s="49"/>
      <c r="F29" s="50">
        <f t="shared" ref="F29:O29" si="8">F18+F28</f>
        <v>0</v>
      </c>
      <c r="G29" s="50">
        <f t="shared" si="8"/>
        <v>0</v>
      </c>
      <c r="H29" s="50">
        <f t="shared" si="8"/>
        <v>0</v>
      </c>
      <c r="I29" s="50">
        <f t="shared" si="8"/>
        <v>0</v>
      </c>
      <c r="J29" s="50">
        <f t="shared" si="8"/>
        <v>0</v>
      </c>
      <c r="K29" s="50">
        <f t="shared" si="8"/>
        <v>0</v>
      </c>
      <c r="L29" s="50">
        <f t="shared" si="8"/>
        <v>0</v>
      </c>
      <c r="M29" s="50">
        <f t="shared" si="8"/>
        <v>0</v>
      </c>
      <c r="N29" s="50">
        <f t="shared" si="8"/>
        <v>0</v>
      </c>
      <c r="O29" s="51">
        <f t="shared" si="8"/>
        <v>0</v>
      </c>
      <c r="R29" s="24">
        <f>O29-L7</f>
        <v>0</v>
      </c>
      <c r="S29" s="16"/>
      <c r="T29" s="47"/>
      <c r="U29" s="48"/>
      <c r="V29" s="16"/>
    </row>
    <row r="30" spans="1:22" ht="11.25" customHeight="1">
      <c r="A30" s="16"/>
      <c r="B30" s="16"/>
      <c r="C30" s="52"/>
      <c r="D30" s="52"/>
      <c r="E30" s="52"/>
      <c r="F30" s="52"/>
      <c r="G30" s="52"/>
      <c r="H30" s="52"/>
      <c r="I30" s="52"/>
      <c r="J30" s="16"/>
      <c r="K30" s="16"/>
      <c r="L30" s="16"/>
      <c r="M30" s="16"/>
      <c r="N30" s="16"/>
      <c r="O30" s="16"/>
    </row>
    <row r="31" spans="1:22" ht="21.75" customHeight="1">
      <c r="A31" s="137"/>
      <c r="B31" s="129"/>
      <c r="C31" s="129"/>
      <c r="D31" s="129"/>
      <c r="E31" s="48"/>
      <c r="F31" s="138"/>
      <c r="G31" s="129"/>
      <c r="H31" s="48"/>
      <c r="I31" s="16"/>
      <c r="J31" s="16"/>
      <c r="K31" s="16"/>
      <c r="L31" s="16"/>
      <c r="M31" s="16"/>
      <c r="N31" s="53" t="s">
        <v>38</v>
      </c>
      <c r="O31" s="54">
        <f>R29</f>
        <v>0</v>
      </c>
    </row>
    <row r="32" spans="1:22" ht="12.75" customHeight="1">
      <c r="A32" s="160" t="s">
        <v>39</v>
      </c>
      <c r="B32" s="117"/>
      <c r="C32" s="117"/>
      <c r="D32" s="117"/>
      <c r="E32" s="55"/>
      <c r="F32" s="160" t="s">
        <v>40</v>
      </c>
      <c r="G32" s="117"/>
      <c r="H32" s="55"/>
      <c r="I32" s="128" t="s">
        <v>41</v>
      </c>
      <c r="J32" s="129"/>
      <c r="K32" s="129"/>
      <c r="L32" s="129"/>
      <c r="M32" s="129"/>
      <c r="N32" s="129"/>
      <c r="O32" s="129"/>
    </row>
    <row r="33" spans="1:15" ht="18.75" customHeight="1">
      <c r="A33" s="55"/>
      <c r="B33" s="55"/>
      <c r="C33" s="55"/>
      <c r="D33" s="55"/>
      <c r="E33" s="55"/>
      <c r="F33" s="55"/>
      <c r="G33" s="55"/>
      <c r="H33" s="55"/>
      <c r="I33" s="130"/>
      <c r="J33" s="119"/>
      <c r="K33" s="119"/>
      <c r="L33" s="119"/>
      <c r="M33" s="119"/>
      <c r="N33" s="119"/>
      <c r="O33" s="120"/>
    </row>
    <row r="34" spans="1:15" ht="14.25" customHeight="1">
      <c r="A34" s="55"/>
      <c r="B34" s="56"/>
      <c r="C34" s="139" t="s">
        <v>42</v>
      </c>
      <c r="D34" s="140"/>
      <c r="E34" s="57"/>
      <c r="F34" s="58"/>
      <c r="G34" s="55"/>
      <c r="H34" s="55"/>
      <c r="I34" s="16"/>
      <c r="J34" s="161"/>
      <c r="K34" s="117"/>
      <c r="L34" s="117"/>
      <c r="M34" s="117"/>
      <c r="N34" s="117"/>
      <c r="O34" s="59"/>
    </row>
    <row r="35" spans="1:15" ht="5.25" customHeight="1">
      <c r="A35" s="55"/>
      <c r="B35" s="60"/>
      <c r="C35" s="61"/>
      <c r="D35" s="61"/>
      <c r="E35" s="62"/>
      <c r="F35" s="63"/>
      <c r="G35" s="55"/>
      <c r="H35" s="55"/>
      <c r="I35" s="64"/>
      <c r="J35" s="65"/>
      <c r="K35" s="65"/>
      <c r="L35" s="65"/>
      <c r="M35" s="65"/>
      <c r="N35" s="65"/>
      <c r="O35" s="66"/>
    </row>
    <row r="36" spans="1:15" ht="12" customHeight="1">
      <c r="A36" s="67"/>
      <c r="B36" s="68"/>
      <c r="C36" s="141" t="str">
        <f>'1'!C36:D36</f>
        <v>Administrator</v>
      </c>
      <c r="D36" s="159"/>
      <c r="E36" s="104">
        <f>'1'!E53</f>
        <v>0</v>
      </c>
      <c r="F36" s="70"/>
      <c r="G36" s="16"/>
      <c r="H36" s="16"/>
      <c r="I36" s="71" t="s">
        <v>44</v>
      </c>
      <c r="J36" s="72"/>
      <c r="K36" s="72"/>
      <c r="L36" s="72"/>
      <c r="M36" s="72"/>
      <c r="N36" s="72"/>
      <c r="O36" s="73"/>
    </row>
    <row r="37" spans="1:15" ht="3.75" customHeight="1">
      <c r="A37" s="67"/>
      <c r="B37" s="68"/>
      <c r="C37" s="74"/>
      <c r="D37" s="74"/>
      <c r="E37" s="75"/>
      <c r="F37" s="70"/>
      <c r="G37" s="16"/>
      <c r="H37" s="16"/>
      <c r="I37" s="76"/>
      <c r="J37" s="72"/>
      <c r="K37" s="72"/>
      <c r="L37" s="72"/>
      <c r="M37" s="72"/>
      <c r="N37" s="72"/>
      <c r="O37" s="73"/>
    </row>
    <row r="38" spans="1:15" ht="12" customHeight="1">
      <c r="A38" s="77"/>
      <c r="B38" s="68"/>
      <c r="C38" s="141" t="str">
        <f>'1'!C38:D38</f>
        <v>Paraeducator</v>
      </c>
      <c r="D38" s="159"/>
      <c r="E38" s="104">
        <f>'1'!E54</f>
        <v>0</v>
      </c>
      <c r="F38" s="70"/>
      <c r="G38" s="16"/>
      <c r="H38" s="16"/>
      <c r="I38" s="145" t="s">
        <v>46</v>
      </c>
      <c r="J38" s="117"/>
      <c r="K38" s="117"/>
      <c r="L38" s="117"/>
      <c r="M38" s="117"/>
      <c r="N38" s="117"/>
      <c r="O38" s="146"/>
    </row>
    <row r="39" spans="1:15" ht="3.75" customHeight="1">
      <c r="A39" s="77"/>
      <c r="B39" s="68"/>
      <c r="C39" s="74"/>
      <c r="D39" s="74"/>
      <c r="E39" s="75"/>
      <c r="F39" s="70"/>
      <c r="G39" s="16"/>
      <c r="H39" s="16"/>
      <c r="I39" s="78"/>
      <c r="J39" s="79"/>
      <c r="K39" s="79"/>
      <c r="L39" s="79"/>
      <c r="M39" s="79"/>
      <c r="N39" s="79"/>
      <c r="O39" s="80"/>
    </row>
    <row r="40" spans="1:15" ht="11.25" customHeight="1">
      <c r="A40" s="77"/>
      <c r="B40" s="68"/>
      <c r="C40" s="141" t="str">
        <f>'1'!C40:D40</f>
        <v>Clerical</v>
      </c>
      <c r="D40" s="159"/>
      <c r="E40" s="104">
        <f>'1'!E55</f>
        <v>0</v>
      </c>
      <c r="F40" s="70"/>
      <c r="G40" s="16"/>
      <c r="H40" s="16"/>
      <c r="I40" s="147" t="s">
        <v>48</v>
      </c>
      <c r="J40" s="117"/>
      <c r="K40" s="117"/>
      <c r="L40" s="117"/>
      <c r="M40" s="117"/>
      <c r="N40" s="117"/>
      <c r="O40" s="146"/>
    </row>
    <row r="41" spans="1:15" ht="3.75" customHeight="1">
      <c r="A41" s="77"/>
      <c r="B41" s="68"/>
      <c r="C41" s="74"/>
      <c r="D41" s="74"/>
      <c r="E41" s="75"/>
      <c r="F41" s="70"/>
      <c r="G41" s="16"/>
      <c r="H41" s="16"/>
      <c r="I41" s="81"/>
      <c r="J41" s="82"/>
      <c r="K41" s="82"/>
      <c r="L41" s="82"/>
      <c r="M41" s="82"/>
      <c r="N41" s="82"/>
      <c r="O41" s="83"/>
    </row>
    <row r="42" spans="1:15" ht="12" customHeight="1">
      <c r="A42" s="77"/>
      <c r="B42" s="68"/>
      <c r="C42" s="141" t="str">
        <f>'1'!C42:D42</f>
        <v>Behavior Int.</v>
      </c>
      <c r="D42" s="159"/>
      <c r="E42" s="104">
        <f>'1'!E56</f>
        <v>0</v>
      </c>
      <c r="F42" s="70"/>
      <c r="G42" s="16"/>
      <c r="H42" s="16"/>
      <c r="I42" s="145" t="s">
        <v>46</v>
      </c>
      <c r="J42" s="117"/>
      <c r="K42" s="117"/>
      <c r="L42" s="117"/>
      <c r="M42" s="117"/>
      <c r="N42" s="117"/>
      <c r="O42" s="146"/>
    </row>
    <row r="43" spans="1:15" ht="3.75" customHeight="1">
      <c r="A43" s="77"/>
      <c r="B43" s="68"/>
      <c r="C43" s="74"/>
      <c r="D43" s="74"/>
      <c r="E43" s="75"/>
      <c r="F43" s="70"/>
      <c r="G43" s="16"/>
      <c r="H43" s="16"/>
      <c r="I43" s="78"/>
      <c r="J43" s="79"/>
      <c r="K43" s="79"/>
      <c r="L43" s="79"/>
      <c r="M43" s="79"/>
      <c r="N43" s="79"/>
      <c r="O43" s="80"/>
    </row>
    <row r="44" spans="1:15" ht="12" customHeight="1">
      <c r="A44" s="77"/>
      <c r="B44" s="84" t="s">
        <v>56</v>
      </c>
      <c r="C44" s="149" t="str">
        <f>'1'!D57</f>
        <v xml:space="preserve">Other Non-Contracted </v>
      </c>
      <c r="D44" s="150"/>
      <c r="E44" s="104">
        <f>'1'!E44</f>
        <v>0</v>
      </c>
      <c r="F44" s="70"/>
      <c r="G44" s="16"/>
      <c r="H44" s="16"/>
      <c r="I44" s="152" t="s">
        <v>51</v>
      </c>
      <c r="J44" s="117"/>
      <c r="K44" s="117"/>
      <c r="L44" s="117"/>
      <c r="M44" s="117"/>
      <c r="N44" s="117"/>
      <c r="O44" s="146"/>
    </row>
    <row r="45" spans="1:15" ht="16.5" customHeight="1">
      <c r="A45" s="77"/>
      <c r="B45" s="85"/>
      <c r="C45" s="86"/>
      <c r="D45" s="87"/>
      <c r="E45" s="87"/>
      <c r="F45" s="88"/>
      <c r="G45" s="16"/>
      <c r="H45" s="16"/>
      <c r="I45" s="145" t="s">
        <v>52</v>
      </c>
      <c r="J45" s="117"/>
      <c r="K45" s="117"/>
      <c r="L45" s="117"/>
      <c r="M45" s="117"/>
      <c r="N45" s="117"/>
      <c r="O45" s="146"/>
    </row>
    <row r="46" spans="1:15" ht="15.75" customHeight="1">
      <c r="A46" s="77"/>
      <c r="B46" s="72"/>
      <c r="C46" s="16"/>
      <c r="D46" s="16"/>
      <c r="E46" s="16"/>
      <c r="F46" s="16"/>
      <c r="G46" s="16"/>
      <c r="H46" s="16"/>
      <c r="I46" s="153" t="s">
        <v>53</v>
      </c>
      <c r="J46" s="154"/>
      <c r="K46" s="154"/>
      <c r="L46" s="154"/>
      <c r="M46" s="154"/>
      <c r="N46" s="154"/>
      <c r="O46" s="155"/>
    </row>
    <row r="47" spans="1:15" ht="11.25" customHeight="1"/>
    <row r="48" spans="1:15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5">
    <mergeCell ref="I46:O46"/>
    <mergeCell ref="C28:D28"/>
    <mergeCell ref="C29:D29"/>
    <mergeCell ref="A31:D31"/>
    <mergeCell ref="F31:G31"/>
    <mergeCell ref="F32:G32"/>
    <mergeCell ref="I32:O32"/>
    <mergeCell ref="I33:O33"/>
    <mergeCell ref="I38:O38"/>
    <mergeCell ref="I40:O40"/>
    <mergeCell ref="I42:O42"/>
    <mergeCell ref="I44:O44"/>
    <mergeCell ref="I45:O45"/>
    <mergeCell ref="C36:D36"/>
    <mergeCell ref="C38:D38"/>
    <mergeCell ref="C40:D40"/>
    <mergeCell ref="C42:D42"/>
    <mergeCell ref="C44:D44"/>
    <mergeCell ref="C18:D18"/>
    <mergeCell ref="R22:T22"/>
    <mergeCell ref="S26:U26"/>
    <mergeCell ref="A32:D32"/>
    <mergeCell ref="C34:D34"/>
    <mergeCell ref="J34:N34"/>
    <mergeCell ref="A7:C7"/>
    <mergeCell ref="D7:F7"/>
    <mergeCell ref="H7:I7"/>
    <mergeCell ref="S10:T10"/>
    <mergeCell ref="R14:T14"/>
    <mergeCell ref="A1:O1"/>
    <mergeCell ref="D3:H3"/>
    <mergeCell ref="J3:N3"/>
    <mergeCell ref="B5:D5"/>
    <mergeCell ref="G5:H5"/>
    <mergeCell ref="L5:M5"/>
  </mergeCells>
  <conditionalFormatting sqref="E36 E38 E40 E42 E44">
    <cfRule type="cellIs" dxfId="67" priority="1" stopIfTrue="1" operator="notEqual">
      <formula>"X"</formula>
    </cfRule>
  </conditionalFormatting>
  <conditionalFormatting sqref="C44:D44">
    <cfRule type="cellIs" dxfId="66" priority="2" stopIfTrue="1" operator="equal">
      <formula>0</formula>
    </cfRule>
  </conditionalFormatting>
  <conditionalFormatting sqref="O31">
    <cfRule type="cellIs" dxfId="65" priority="3" stopIfTrue="1" operator="lessThanOrEqual">
      <formula>0</formula>
    </cfRule>
  </conditionalFormatting>
  <conditionalFormatting sqref="O31">
    <cfRule type="cellIs" dxfId="64" priority="4" stopIfTrue="1" operator="greaterThan">
      <formula>0</formula>
    </cfRule>
  </conditionalFormatting>
  <conditionalFormatting sqref="H11:H17 H21:H27">
    <cfRule type="cellIs" dxfId="63" priority="5" stopIfTrue="1" operator="lessThanOrEqual">
      <formula>0</formula>
    </cfRule>
  </conditionalFormatting>
  <conditionalFormatting sqref="H11:H17 H21:H27">
    <cfRule type="cellIs" dxfId="62" priority="6" stopIfTrue="1" operator="greaterThan">
      <formula>0</formula>
    </cfRule>
  </conditionalFormatting>
  <conditionalFormatting sqref="D3:H3">
    <cfRule type="cellIs" dxfId="61" priority="7" stopIfTrue="1" operator="lessThanOrEqual">
      <formula>0</formula>
    </cfRule>
  </conditionalFormatting>
  <conditionalFormatting sqref="D3:H3">
    <cfRule type="cellIs" dxfId="60" priority="8" stopIfTrue="1" operator="greaterThan">
      <formula>0</formula>
    </cfRule>
  </conditionalFormatting>
  <conditionalFormatting sqref="I3">
    <cfRule type="cellIs" dxfId="59" priority="9" stopIfTrue="1" operator="greaterThan">
      <formula>0</formula>
    </cfRule>
  </conditionalFormatting>
  <conditionalFormatting sqref="J3:N3">
    <cfRule type="cellIs" dxfId="58" priority="10" stopIfTrue="1" operator="lessThanOrEqual">
      <formula>0</formula>
    </cfRule>
  </conditionalFormatting>
  <conditionalFormatting sqref="J3:N3">
    <cfRule type="cellIs" dxfId="57" priority="11" stopIfTrue="1" operator="greaterThan">
      <formula>0</formula>
    </cfRule>
  </conditionalFormatting>
  <conditionalFormatting sqref="O11:O18 O21:O29">
    <cfRule type="cellIs" dxfId="56" priority="12" stopIfTrue="1" operator="lessThanOrEqual">
      <formula>0</formula>
    </cfRule>
  </conditionalFormatting>
  <conditionalFormatting sqref="F18:N18 F28:N29">
    <cfRule type="cellIs" dxfId="55" priority="13" stopIfTrue="1" operator="equal">
      <formula>0</formula>
    </cfRule>
  </conditionalFormatting>
  <conditionalFormatting sqref="G7 L7">
    <cfRule type="cellIs" dxfId="54" priority="14" stopIfTrue="1" operator="lessThanOrEqual">
      <formula>0</formula>
    </cfRule>
  </conditionalFormatting>
  <conditionalFormatting sqref="G7 L7">
    <cfRule type="cellIs" dxfId="53" priority="15" stopIfTrue="1" operator="greaterThan">
      <formula>0</formula>
    </cfRule>
  </conditionalFormatting>
  <conditionalFormatting sqref="O7">
    <cfRule type="cellIs" dxfId="52" priority="16" stopIfTrue="1" operator="lessThanOrEqual">
      <formula>0</formula>
    </cfRule>
  </conditionalFormatting>
  <conditionalFormatting sqref="O7">
    <cfRule type="cellIs" dxfId="51" priority="17" stopIfTrue="1" operator="greaterThan">
      <formula>0</formula>
    </cfRule>
  </conditionalFormatting>
  <dataValidations count="6">
    <dataValidation type="date" allowBlank="1" showInputMessage="1" prompt="Insert Date - For example: 4/3/05 or 4/3/2005 or  May 4, 2005" sqref="G6:I6" xr:uid="{00000000-0002-0000-1200-000000000000}">
      <formula1>39629</formula1>
      <formula2>40008</formula2>
    </dataValidation>
    <dataValidation type="decimal" allowBlank="1" showInputMessage="1" prompt="ATTENTION! - Use this column ONLY for the time you WORKED during lunch..._x000a_" sqref="H11:H17 H21:H27" xr:uid="{00000000-0002-0000-1200-000001000000}">
      <formula1>0.01</formula1>
      <formula2>24</formula2>
    </dataValidation>
    <dataValidation type="custom" allowBlank="1" showInputMessage="1" prompt="Please remember to insert am or pm  (AM/PM) as required.  For example, 8:00 am not 8 or 3:30 PM not 3:30." sqref="E11:E15 E21:E25" xr:uid="{00000000-0002-0000-1200-000002000000}">
      <formula1>AND(GTE(E11,MIN((0),(0.999988425925926))),LTE(E11,MAX((0),(0.999988425925926))))</formula1>
    </dataValidation>
    <dataValidation type="date" allowBlank="1" showInputMessage="1" prompt="Insert Date - For example: 4/3/05 or 4/3/2005 or  May 4, 2005" sqref="G5" xr:uid="{00000000-0002-0000-1200-000003000000}">
      <formula1>41080</formula1>
      <formula2>41469</formula2>
    </dataValidation>
    <dataValidation type="custom" allowBlank="1" showInputMessage="1" prompt="Incorrect Time Format - Remember to input time as hours and minutes with am or pm included: 8:15 am or 3:20 pm._x000a__x000a_Click on &quot;no&quot; or &quot;cancel&quot; to correct..." sqref="E16:E17 E26:E27" xr:uid="{00000000-0002-0000-1200-000004000000}">
      <formula1>AND(GTE(E16,MIN((0),(0.999988425925926))),LTE(E16,MAX((0),(0.999988425925926))))</formula1>
    </dataValidation>
    <dataValidation type="decimal" allowBlank="1" showInputMessage="1" prompt="Please Note: - Minutes should be shown as decimals  (eg. 20 minutes = .33)" sqref="F11:G17 I11:N17 P11:P17 F21:G27 I21:N27 P21:P27" xr:uid="{00000000-0002-0000-1200-000005000000}">
      <formula1>0.01</formula1>
      <formula2>24</formula2>
    </dataValidation>
  </dataValidations>
  <printOptions horizontalCentered="1" verticalCentered="1"/>
  <pageMargins left="0.25" right="0.25" top="0.25" bottom="0.2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V1000"/>
  <sheetViews>
    <sheetView workbookViewId="0">
      <selection sqref="A1:O1"/>
    </sheetView>
  </sheetViews>
  <sheetFormatPr defaultColWidth="12.5703125" defaultRowHeight="15" customHeight="1"/>
  <cols>
    <col min="1" max="1" width="8.5703125" customWidth="1"/>
    <col min="2" max="4" width="10.7109375" customWidth="1"/>
    <col min="5" max="5" width="2.140625" customWidth="1"/>
    <col min="6" max="7" width="10.7109375" customWidth="1"/>
    <col min="8" max="8" width="9.5703125" customWidth="1"/>
    <col min="9" max="9" width="12.42578125" customWidth="1"/>
    <col min="10" max="10" width="10.7109375" hidden="1" customWidth="1"/>
    <col min="11" max="13" width="10.7109375" customWidth="1"/>
    <col min="14" max="14" width="7.42578125" customWidth="1"/>
    <col min="15" max="15" width="10" customWidth="1"/>
    <col min="16" max="16" width="7.7109375" customWidth="1"/>
    <col min="17" max="17" width="10.7109375" customWidth="1"/>
    <col min="18" max="18" width="9.28515625" customWidth="1"/>
    <col min="19" max="19" width="6.28515625" customWidth="1"/>
    <col min="20" max="26" width="8.5703125" customWidth="1"/>
  </cols>
  <sheetData>
    <row r="1" spans="1:22" ht="26.25" customHeight="1">
      <c r="A1" s="116" t="str">
        <f>'1'!A1:N1</f>
        <v>BUUSD TIME SHEET 2024 - 2025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1:22" ht="3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2" ht="17.25" customHeight="1">
      <c r="A3" s="2"/>
      <c r="B3" s="1"/>
      <c r="C3" s="2" t="s">
        <v>0</v>
      </c>
      <c r="D3" s="118">
        <f>'1'!D3:H3</f>
        <v>0</v>
      </c>
      <c r="E3" s="119"/>
      <c r="F3" s="119"/>
      <c r="G3" s="119"/>
      <c r="H3" s="120"/>
      <c r="I3" s="3" t="s">
        <v>1</v>
      </c>
      <c r="J3" s="121">
        <f>'1'!J3:M3</f>
        <v>0</v>
      </c>
      <c r="K3" s="117"/>
      <c r="L3" s="117"/>
      <c r="M3" s="117"/>
      <c r="N3" s="117"/>
      <c r="O3" s="1"/>
    </row>
    <row r="4" spans="1:22" ht="3.75" customHeight="1">
      <c r="A4" s="4"/>
      <c r="B4" s="4"/>
      <c r="C4" s="4"/>
      <c r="D4" s="4" t="s">
        <v>2</v>
      </c>
      <c r="E4" s="4"/>
      <c r="F4" s="4"/>
      <c r="G4" s="4"/>
      <c r="H4" s="4"/>
      <c r="I4" s="5"/>
      <c r="J4" s="5"/>
      <c r="K4" s="5"/>
      <c r="L4" s="5"/>
      <c r="M4" s="5"/>
      <c r="N4" s="5"/>
      <c r="O4" s="5"/>
    </row>
    <row r="5" spans="1:22" ht="16.5" customHeight="1">
      <c r="A5" s="4"/>
      <c r="B5" s="122" t="s">
        <v>3</v>
      </c>
      <c r="C5" s="117"/>
      <c r="D5" s="117"/>
      <c r="E5" s="4"/>
      <c r="F5" s="6" t="s">
        <v>4</v>
      </c>
      <c r="G5" s="123">
        <f>'19'!G5:H5+14</f>
        <v>45789</v>
      </c>
      <c r="H5" s="120"/>
      <c r="I5" s="6" t="s">
        <v>57</v>
      </c>
      <c r="J5" s="7"/>
      <c r="K5" s="7"/>
      <c r="L5" s="123">
        <f>G5+13</f>
        <v>45802</v>
      </c>
      <c r="M5" s="120"/>
      <c r="N5" s="7"/>
      <c r="O5" s="5"/>
    </row>
    <row r="6" spans="1:22" ht="6" customHeight="1">
      <c r="A6" s="4"/>
      <c r="B6" s="4"/>
      <c r="C6" s="4"/>
      <c r="D6" s="4"/>
      <c r="E6" s="4"/>
      <c r="F6" s="6"/>
      <c r="G6" s="8"/>
      <c r="H6" s="8"/>
      <c r="I6" s="8"/>
      <c r="J6" s="8"/>
      <c r="K6" s="8"/>
      <c r="L6" s="8"/>
      <c r="M6" s="8"/>
      <c r="N6" s="8"/>
      <c r="O6" s="5"/>
    </row>
    <row r="7" spans="1:22" ht="16.5" customHeight="1">
      <c r="A7" s="157"/>
      <c r="B7" s="117"/>
      <c r="C7" s="117"/>
      <c r="D7" s="158" t="s">
        <v>5</v>
      </c>
      <c r="E7" s="117"/>
      <c r="F7" s="117"/>
      <c r="G7" s="11">
        <f>'1'!G7</f>
        <v>0</v>
      </c>
      <c r="H7" s="124" t="s">
        <v>6</v>
      </c>
      <c r="I7" s="117"/>
      <c r="J7" s="12"/>
      <c r="K7" s="12"/>
      <c r="L7" s="13">
        <f>'1'!K7</f>
        <v>0</v>
      </c>
      <c r="M7" s="12"/>
      <c r="N7" s="12" t="s">
        <v>54</v>
      </c>
      <c r="O7" s="13">
        <f>'1'!N7</f>
        <v>0</v>
      </c>
    </row>
    <row r="8" spans="1:22" ht="12.75" customHeight="1">
      <c r="A8" s="15" t="s">
        <v>8</v>
      </c>
      <c r="B8" s="15"/>
      <c r="C8" s="15"/>
      <c r="D8" s="15"/>
      <c r="E8" s="15"/>
      <c r="F8" s="15"/>
      <c r="G8" s="15"/>
      <c r="H8" s="15"/>
      <c r="I8" s="15"/>
      <c r="J8" s="12"/>
      <c r="K8" s="12"/>
      <c r="L8" s="12"/>
      <c r="M8" s="12"/>
      <c r="N8" s="12"/>
      <c r="O8" s="12"/>
    </row>
    <row r="9" spans="1:22" ht="4.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R9" s="16"/>
      <c r="S9" s="16"/>
      <c r="T9" s="16"/>
      <c r="U9" s="16"/>
      <c r="V9" s="16"/>
    </row>
    <row r="10" spans="1:22" ht="12.75" customHeight="1">
      <c r="A10" s="17" t="s">
        <v>9</v>
      </c>
      <c r="B10" s="18" t="s">
        <v>10</v>
      </c>
      <c r="C10" s="19" t="s">
        <v>11</v>
      </c>
      <c r="D10" s="19" t="s">
        <v>12</v>
      </c>
      <c r="E10" s="20"/>
      <c r="F10" s="19" t="s">
        <v>13</v>
      </c>
      <c r="G10" s="19" t="s">
        <v>14</v>
      </c>
      <c r="H10" s="19" t="str">
        <f>'1'!H10</f>
        <v>*Lunch</v>
      </c>
      <c r="I10" s="21" t="str">
        <f>'1'!I10</f>
        <v>Lunch/Recess Duty</v>
      </c>
      <c r="J10" s="19" t="s">
        <v>55</v>
      </c>
      <c r="K10" s="19" t="s">
        <v>17</v>
      </c>
      <c r="L10" s="19" t="str">
        <f>'1'!K10</f>
        <v>Inservice</v>
      </c>
      <c r="M10" s="19" t="str">
        <f>'1'!L10</f>
        <v>Sick/Med</v>
      </c>
      <c r="N10" s="19" t="str">
        <f>'1'!M10</f>
        <v>Pers</v>
      </c>
      <c r="O10" s="22" t="s">
        <v>21</v>
      </c>
      <c r="R10" s="16"/>
      <c r="S10" s="125" t="s">
        <v>22</v>
      </c>
      <c r="T10" s="117"/>
      <c r="U10" s="24">
        <f>'19'!U10 + N29</f>
        <v>0</v>
      </c>
      <c r="V10" s="16"/>
    </row>
    <row r="11" spans="1:22" ht="12.75" customHeight="1">
      <c r="A11" s="25" t="s">
        <v>23</v>
      </c>
      <c r="B11" s="94">
        <f>'19'!B27+1</f>
        <v>45789</v>
      </c>
      <c r="C11" s="27"/>
      <c r="D11" s="27"/>
      <c r="E11" s="28"/>
      <c r="F11" s="29"/>
      <c r="G11" s="29"/>
      <c r="H11" s="29"/>
      <c r="I11" s="29"/>
      <c r="J11" s="30"/>
      <c r="K11" s="30"/>
      <c r="L11" s="30"/>
      <c r="M11" s="30"/>
      <c r="N11" s="30"/>
      <c r="O11" s="34">
        <f t="shared" ref="O11:O17" si="0">SUM(F11:N11)</f>
        <v>0</v>
      </c>
      <c r="P11" s="108"/>
      <c r="R11" s="16"/>
      <c r="S11" s="23"/>
      <c r="T11" s="23"/>
      <c r="U11" s="16"/>
      <c r="V11" s="16"/>
    </row>
    <row r="12" spans="1:22" ht="12.75" customHeight="1">
      <c r="A12" s="32" t="s">
        <v>24</v>
      </c>
      <c r="B12" s="94">
        <f t="shared" ref="B12:B17" si="1">B11+1</f>
        <v>45790</v>
      </c>
      <c r="C12" s="27"/>
      <c r="D12" s="27"/>
      <c r="E12" s="28"/>
      <c r="F12" s="29"/>
      <c r="G12" s="29"/>
      <c r="H12" s="29"/>
      <c r="I12" s="29"/>
      <c r="J12" s="33"/>
      <c r="K12" s="33"/>
      <c r="L12" s="33"/>
      <c r="M12" s="33"/>
      <c r="N12" s="33"/>
      <c r="O12" s="34">
        <f t="shared" si="0"/>
        <v>0</v>
      </c>
      <c r="P12" s="108"/>
      <c r="R12" s="16"/>
      <c r="S12" s="23"/>
      <c r="T12" s="23"/>
      <c r="U12" s="16"/>
      <c r="V12" s="16"/>
    </row>
    <row r="13" spans="1:22" ht="12.75" customHeight="1">
      <c r="A13" s="32" t="s">
        <v>25</v>
      </c>
      <c r="B13" s="94">
        <f t="shared" si="1"/>
        <v>45791</v>
      </c>
      <c r="C13" s="27"/>
      <c r="D13" s="27"/>
      <c r="E13" s="28"/>
      <c r="F13" s="29"/>
      <c r="G13" s="29"/>
      <c r="H13" s="29"/>
      <c r="I13" s="29"/>
      <c r="J13" s="33"/>
      <c r="K13" s="33"/>
      <c r="L13" s="33"/>
      <c r="M13" s="33"/>
      <c r="N13" s="33"/>
      <c r="O13" s="34">
        <f t="shared" si="0"/>
        <v>0</v>
      </c>
      <c r="P13" s="108"/>
      <c r="R13" s="16"/>
      <c r="S13" s="23"/>
      <c r="T13" s="23"/>
      <c r="U13" s="16"/>
      <c r="V13" s="16"/>
    </row>
    <row r="14" spans="1:22" ht="12.75" customHeight="1">
      <c r="A14" s="32" t="s">
        <v>58</v>
      </c>
      <c r="B14" s="94">
        <f t="shared" si="1"/>
        <v>45792</v>
      </c>
      <c r="C14" s="27"/>
      <c r="D14" s="27"/>
      <c r="E14" s="28"/>
      <c r="F14" s="29"/>
      <c r="G14" s="29"/>
      <c r="H14" s="29"/>
      <c r="I14" s="29"/>
      <c r="J14" s="33"/>
      <c r="K14" s="30"/>
      <c r="L14" s="30"/>
      <c r="M14" s="30"/>
      <c r="N14" s="30"/>
      <c r="O14" s="34">
        <f t="shared" si="0"/>
        <v>0</v>
      </c>
      <c r="P14" s="108"/>
      <c r="R14" s="125" t="s">
        <v>27</v>
      </c>
      <c r="S14" s="117"/>
      <c r="T14" s="117"/>
      <c r="U14" s="24">
        <f>'19'!U14 + O29</f>
        <v>0</v>
      </c>
      <c r="V14" s="16"/>
    </row>
    <row r="15" spans="1:22" ht="12.75" customHeight="1">
      <c r="A15" s="32" t="s">
        <v>28</v>
      </c>
      <c r="B15" s="94">
        <f t="shared" si="1"/>
        <v>45793</v>
      </c>
      <c r="C15" s="27"/>
      <c r="D15" s="27"/>
      <c r="E15" s="28"/>
      <c r="F15" s="29"/>
      <c r="G15" s="29"/>
      <c r="H15" s="29"/>
      <c r="I15" s="29"/>
      <c r="J15" s="33"/>
      <c r="K15" s="33"/>
      <c r="L15" s="33"/>
      <c r="M15" s="33"/>
      <c r="N15" s="33"/>
      <c r="O15" s="34">
        <f t="shared" si="0"/>
        <v>0</v>
      </c>
      <c r="P15" s="108"/>
      <c r="R15" s="16"/>
      <c r="S15" s="23"/>
      <c r="T15" s="23"/>
      <c r="U15" s="16"/>
      <c r="V15" s="16"/>
    </row>
    <row r="16" spans="1:22" ht="12.75" customHeight="1">
      <c r="A16" s="32" t="s">
        <v>29</v>
      </c>
      <c r="B16" s="94">
        <f t="shared" si="1"/>
        <v>45794</v>
      </c>
      <c r="C16" s="35"/>
      <c r="D16" s="35"/>
      <c r="E16" s="28"/>
      <c r="F16" s="36"/>
      <c r="G16" s="36"/>
      <c r="H16" s="36"/>
      <c r="I16" s="36"/>
      <c r="J16" s="37"/>
      <c r="K16" s="37"/>
      <c r="L16" s="37"/>
      <c r="M16" s="37"/>
      <c r="N16" s="37"/>
      <c r="O16" s="34">
        <f t="shared" si="0"/>
        <v>0</v>
      </c>
      <c r="P16" s="108"/>
      <c r="R16" s="16"/>
      <c r="S16" s="23"/>
      <c r="T16" s="23"/>
      <c r="U16" s="16"/>
      <c r="V16" s="16"/>
    </row>
    <row r="17" spans="1:22" ht="12.75" customHeight="1">
      <c r="A17" s="32" t="s">
        <v>30</v>
      </c>
      <c r="B17" s="94">
        <f t="shared" si="1"/>
        <v>45795</v>
      </c>
      <c r="C17" s="35"/>
      <c r="D17" s="35"/>
      <c r="E17" s="28"/>
      <c r="F17" s="38"/>
      <c r="G17" s="38"/>
      <c r="H17" s="38"/>
      <c r="I17" s="38"/>
      <c r="J17" s="39"/>
      <c r="K17" s="39"/>
      <c r="L17" s="39"/>
      <c r="M17" s="39"/>
      <c r="N17" s="39"/>
      <c r="O17" s="40">
        <f t="shared" si="0"/>
        <v>0</v>
      </c>
      <c r="P17" s="108"/>
      <c r="R17" s="16"/>
      <c r="S17" s="23"/>
      <c r="T17" s="23"/>
      <c r="U17" s="16"/>
      <c r="V17" s="16"/>
    </row>
    <row r="18" spans="1:22" ht="12.75" customHeight="1">
      <c r="A18" s="15"/>
      <c r="B18" s="41"/>
      <c r="C18" s="126" t="s">
        <v>31</v>
      </c>
      <c r="D18" s="127"/>
      <c r="E18" s="42"/>
      <c r="F18" s="43">
        <f t="shared" ref="F18:O18" si="2">SUM(F11:F17)</f>
        <v>0</v>
      </c>
      <c r="G18" s="43">
        <f t="shared" si="2"/>
        <v>0</v>
      </c>
      <c r="H18" s="43">
        <f t="shared" si="2"/>
        <v>0</v>
      </c>
      <c r="I18" s="43">
        <f t="shared" si="2"/>
        <v>0</v>
      </c>
      <c r="J18" s="43">
        <f t="shared" si="2"/>
        <v>0</v>
      </c>
      <c r="K18" s="43">
        <f t="shared" si="2"/>
        <v>0</v>
      </c>
      <c r="L18" s="43">
        <f t="shared" si="2"/>
        <v>0</v>
      </c>
      <c r="M18" s="43">
        <f t="shared" si="2"/>
        <v>0</v>
      </c>
      <c r="N18" s="43">
        <f t="shared" si="2"/>
        <v>0</v>
      </c>
      <c r="O18" s="43">
        <f t="shared" si="2"/>
        <v>0</v>
      </c>
      <c r="R18" s="16"/>
      <c r="S18" s="23"/>
      <c r="T18" s="23"/>
      <c r="U18" s="44"/>
      <c r="V18" s="16"/>
    </row>
    <row r="19" spans="1:22" ht="9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R19" s="16"/>
      <c r="S19" s="23"/>
      <c r="T19" s="23"/>
      <c r="U19" s="16"/>
      <c r="V19" s="16"/>
    </row>
    <row r="20" spans="1:22" ht="12.75" customHeight="1">
      <c r="A20" s="17" t="s">
        <v>32</v>
      </c>
      <c r="B20" s="18" t="s">
        <v>10</v>
      </c>
      <c r="C20" s="19" t="s">
        <v>11</v>
      </c>
      <c r="D20" s="19" t="s">
        <v>12</v>
      </c>
      <c r="E20" s="20"/>
      <c r="F20" s="19" t="str">
        <f t="shared" ref="F20:I20" si="3">F10</f>
        <v>Reg Ed</v>
      </c>
      <c r="G20" s="19" t="str">
        <f t="shared" si="3"/>
        <v>Spec Ed</v>
      </c>
      <c r="H20" s="19" t="str">
        <f t="shared" si="3"/>
        <v>*Lunch</v>
      </c>
      <c r="I20" s="21" t="str">
        <f t="shared" si="3"/>
        <v>Lunch/Recess Duty</v>
      </c>
      <c r="J20" s="19" t="s">
        <v>55</v>
      </c>
      <c r="K20" s="19" t="s">
        <v>17</v>
      </c>
      <c r="L20" s="19" t="str">
        <f t="shared" ref="L20:O20" si="4">L10</f>
        <v>Inservice</v>
      </c>
      <c r="M20" s="19" t="str">
        <f t="shared" si="4"/>
        <v>Sick/Med</v>
      </c>
      <c r="N20" s="19" t="str">
        <f t="shared" si="4"/>
        <v>Pers</v>
      </c>
      <c r="O20" s="22" t="str">
        <f t="shared" si="4"/>
        <v>TOTAL</v>
      </c>
      <c r="R20" s="16"/>
      <c r="S20" s="23"/>
      <c r="T20" s="23"/>
      <c r="U20" s="16"/>
      <c r="V20" s="16"/>
    </row>
    <row r="21" spans="1:22" ht="12.75" customHeight="1">
      <c r="A21" s="25" t="s">
        <v>23</v>
      </c>
      <c r="B21" s="94">
        <f t="shared" ref="B21:B27" si="5">B11+7</f>
        <v>45796</v>
      </c>
      <c r="C21" s="27"/>
      <c r="D21" s="27"/>
      <c r="E21" s="28"/>
      <c r="F21" s="29"/>
      <c r="G21" s="29"/>
      <c r="H21" s="29"/>
      <c r="I21" s="29"/>
      <c r="J21" s="30"/>
      <c r="K21" s="30"/>
      <c r="L21" s="30"/>
      <c r="M21" s="30"/>
      <c r="N21" s="30"/>
      <c r="O21" s="34">
        <f t="shared" ref="O21:O27" si="6">SUM(F21:N21)</f>
        <v>0</v>
      </c>
      <c r="P21" s="108"/>
      <c r="R21" s="16"/>
      <c r="S21" s="23"/>
      <c r="T21" s="23"/>
      <c r="U21" s="16"/>
      <c r="V21" s="16"/>
    </row>
    <row r="22" spans="1:22" ht="12.75" customHeight="1">
      <c r="A22" s="32" t="s">
        <v>24</v>
      </c>
      <c r="B22" s="94">
        <f t="shared" si="5"/>
        <v>45797</v>
      </c>
      <c r="C22" s="27"/>
      <c r="D22" s="27"/>
      <c r="E22" s="28"/>
      <c r="F22" s="29"/>
      <c r="G22" s="29"/>
      <c r="H22" s="29"/>
      <c r="I22" s="29"/>
      <c r="J22" s="33"/>
      <c r="K22" s="33"/>
      <c r="L22" s="33"/>
      <c r="M22" s="33"/>
      <c r="N22" s="33"/>
      <c r="O22" s="34">
        <f t="shared" si="6"/>
        <v>0</v>
      </c>
      <c r="P22" s="108"/>
      <c r="R22" s="125" t="s">
        <v>33</v>
      </c>
      <c r="S22" s="117"/>
      <c r="T22" s="117"/>
      <c r="U22" s="24" t="e">
        <f>'19'!U22 + P29</f>
        <v>#REF!</v>
      </c>
      <c r="V22" s="16"/>
    </row>
    <row r="23" spans="1:22" ht="12.75" customHeight="1">
      <c r="A23" s="32" t="s">
        <v>25</v>
      </c>
      <c r="B23" s="94">
        <f t="shared" si="5"/>
        <v>45798</v>
      </c>
      <c r="C23" s="27"/>
      <c r="D23" s="27"/>
      <c r="E23" s="28"/>
      <c r="F23" s="29"/>
      <c r="G23" s="29"/>
      <c r="H23" s="29"/>
      <c r="I23" s="29"/>
      <c r="J23" s="33"/>
      <c r="K23" s="33"/>
      <c r="L23" s="33"/>
      <c r="M23" s="33"/>
      <c r="N23" s="33"/>
      <c r="O23" s="34">
        <f t="shared" si="6"/>
        <v>0</v>
      </c>
      <c r="P23" s="108"/>
      <c r="R23" s="16"/>
      <c r="S23" s="16"/>
      <c r="T23" s="16"/>
      <c r="U23" s="16"/>
      <c r="V23" s="16"/>
    </row>
    <row r="24" spans="1:22" ht="12.75" customHeight="1">
      <c r="A24" s="32" t="s">
        <v>58</v>
      </c>
      <c r="B24" s="94">
        <f t="shared" si="5"/>
        <v>45799</v>
      </c>
      <c r="C24" s="27"/>
      <c r="D24" s="27"/>
      <c r="E24" s="28"/>
      <c r="F24" s="29"/>
      <c r="G24" s="29"/>
      <c r="H24" s="29"/>
      <c r="I24" s="29"/>
      <c r="J24" s="33"/>
      <c r="K24" s="30"/>
      <c r="L24" s="30"/>
      <c r="M24" s="30"/>
      <c r="N24" s="30"/>
      <c r="O24" s="34">
        <f t="shared" si="6"/>
        <v>0</v>
      </c>
      <c r="P24" s="108"/>
      <c r="R24" s="16"/>
      <c r="S24" s="16"/>
      <c r="T24" s="16"/>
      <c r="U24" s="16"/>
      <c r="V24" s="16"/>
    </row>
    <row r="25" spans="1:22" ht="12.75" customHeight="1">
      <c r="A25" s="32" t="s">
        <v>28</v>
      </c>
      <c r="B25" s="94">
        <f t="shared" si="5"/>
        <v>45800</v>
      </c>
      <c r="C25" s="27"/>
      <c r="D25" s="27"/>
      <c r="E25" s="28"/>
      <c r="F25" s="29"/>
      <c r="G25" s="29"/>
      <c r="H25" s="29"/>
      <c r="I25" s="29"/>
      <c r="J25" s="33"/>
      <c r="K25" s="30"/>
      <c r="L25" s="29"/>
      <c r="M25" s="33"/>
      <c r="N25" s="33"/>
      <c r="O25" s="34">
        <f t="shared" si="6"/>
        <v>0</v>
      </c>
      <c r="P25" s="108"/>
      <c r="R25" s="16"/>
      <c r="S25" s="16"/>
      <c r="T25" s="16"/>
      <c r="U25" s="16"/>
      <c r="V25" s="16"/>
    </row>
    <row r="26" spans="1:22" ht="12.75" customHeight="1">
      <c r="A26" s="32" t="s">
        <v>29</v>
      </c>
      <c r="B26" s="94">
        <f t="shared" si="5"/>
        <v>45801</v>
      </c>
      <c r="C26" s="35"/>
      <c r="D26" s="35"/>
      <c r="E26" s="28"/>
      <c r="F26" s="36"/>
      <c r="G26" s="36"/>
      <c r="H26" s="36"/>
      <c r="I26" s="36"/>
      <c r="J26" s="37"/>
      <c r="K26" s="37"/>
      <c r="L26" s="37"/>
      <c r="M26" s="36"/>
      <c r="N26" s="37"/>
      <c r="O26" s="34">
        <f t="shared" si="6"/>
        <v>0</v>
      </c>
      <c r="P26" s="108"/>
      <c r="R26" s="16"/>
      <c r="S26" s="125" t="s">
        <v>34</v>
      </c>
      <c r="T26" s="117"/>
      <c r="U26" s="117"/>
      <c r="V26" s="24">
        <f>'19'!V26 + R29</f>
        <v>0</v>
      </c>
    </row>
    <row r="27" spans="1:22" ht="12.75" customHeight="1">
      <c r="A27" s="32" t="s">
        <v>30</v>
      </c>
      <c r="B27" s="94">
        <f t="shared" si="5"/>
        <v>45802</v>
      </c>
      <c r="C27" s="35"/>
      <c r="D27" s="35"/>
      <c r="E27" s="28"/>
      <c r="F27" s="38"/>
      <c r="G27" s="38"/>
      <c r="H27" s="38"/>
      <c r="I27" s="38"/>
      <c r="J27" s="39"/>
      <c r="K27" s="39"/>
      <c r="L27" s="39"/>
      <c r="M27" s="39"/>
      <c r="N27" s="39"/>
      <c r="O27" s="40">
        <f t="shared" si="6"/>
        <v>0</v>
      </c>
      <c r="P27" s="108"/>
      <c r="R27" s="16"/>
      <c r="S27" s="16"/>
      <c r="T27" s="16"/>
      <c r="U27" s="16"/>
      <c r="V27" s="16"/>
    </row>
    <row r="28" spans="1:22" ht="15" customHeight="1">
      <c r="A28" s="16"/>
      <c r="B28" s="16"/>
      <c r="C28" s="133" t="s">
        <v>35</v>
      </c>
      <c r="D28" s="134"/>
      <c r="E28" s="42"/>
      <c r="F28" s="46">
        <f t="shared" ref="F28:O28" si="7">SUM(F21:F27)</f>
        <v>0</v>
      </c>
      <c r="G28" s="46">
        <f t="shared" si="7"/>
        <v>0</v>
      </c>
      <c r="H28" s="46">
        <f t="shared" si="7"/>
        <v>0</v>
      </c>
      <c r="I28" s="46">
        <f t="shared" si="7"/>
        <v>0</v>
      </c>
      <c r="J28" s="46">
        <f t="shared" si="7"/>
        <v>0</v>
      </c>
      <c r="K28" s="46">
        <f t="shared" si="7"/>
        <v>0</v>
      </c>
      <c r="L28" s="46">
        <f t="shared" si="7"/>
        <v>0</v>
      </c>
      <c r="M28" s="46">
        <f t="shared" si="7"/>
        <v>0</v>
      </c>
      <c r="N28" s="46">
        <f t="shared" si="7"/>
        <v>0</v>
      </c>
      <c r="O28" s="43">
        <f t="shared" si="7"/>
        <v>0</v>
      </c>
      <c r="R28" s="44" t="s">
        <v>36</v>
      </c>
      <c r="S28" s="16"/>
      <c r="T28" s="47"/>
      <c r="U28" s="48"/>
      <c r="V28" s="16"/>
    </row>
    <row r="29" spans="1:22" ht="15.75" customHeight="1">
      <c r="A29" s="16"/>
      <c r="B29" s="16"/>
      <c r="C29" s="135" t="s">
        <v>37</v>
      </c>
      <c r="D29" s="136"/>
      <c r="E29" s="49"/>
      <c r="F29" s="50">
        <f t="shared" ref="F29:O29" si="8">F18+F28</f>
        <v>0</v>
      </c>
      <c r="G29" s="50">
        <f t="shared" si="8"/>
        <v>0</v>
      </c>
      <c r="H29" s="50">
        <f t="shared" si="8"/>
        <v>0</v>
      </c>
      <c r="I29" s="50">
        <f t="shared" si="8"/>
        <v>0</v>
      </c>
      <c r="J29" s="50">
        <f t="shared" si="8"/>
        <v>0</v>
      </c>
      <c r="K29" s="50">
        <f t="shared" si="8"/>
        <v>0</v>
      </c>
      <c r="L29" s="50">
        <f t="shared" si="8"/>
        <v>0</v>
      </c>
      <c r="M29" s="50">
        <f t="shared" si="8"/>
        <v>0</v>
      </c>
      <c r="N29" s="50">
        <f t="shared" si="8"/>
        <v>0</v>
      </c>
      <c r="O29" s="51">
        <f t="shared" si="8"/>
        <v>0</v>
      </c>
      <c r="R29" s="24">
        <f>O29-L7</f>
        <v>0</v>
      </c>
      <c r="S29" s="16"/>
      <c r="T29" s="47"/>
      <c r="U29" s="48"/>
      <c r="V29" s="16"/>
    </row>
    <row r="30" spans="1:22" ht="11.25" customHeight="1">
      <c r="A30" s="16"/>
      <c r="B30" s="16"/>
      <c r="C30" s="52"/>
      <c r="D30" s="52"/>
      <c r="E30" s="52"/>
      <c r="F30" s="52"/>
      <c r="G30" s="52"/>
      <c r="H30" s="52"/>
      <c r="I30" s="52"/>
      <c r="J30" s="16"/>
      <c r="K30" s="16"/>
      <c r="L30" s="16"/>
      <c r="M30" s="16"/>
      <c r="N30" s="16"/>
      <c r="O30" s="16"/>
    </row>
    <row r="31" spans="1:22" ht="21.75" customHeight="1">
      <c r="A31" s="137"/>
      <c r="B31" s="129"/>
      <c r="C31" s="129"/>
      <c r="D31" s="129"/>
      <c r="E31" s="48"/>
      <c r="F31" s="138"/>
      <c r="G31" s="129"/>
      <c r="H31" s="48"/>
      <c r="I31" s="16"/>
      <c r="J31" s="16"/>
      <c r="K31" s="16"/>
      <c r="L31" s="16"/>
      <c r="M31" s="16"/>
      <c r="N31" s="53" t="s">
        <v>38</v>
      </c>
      <c r="O31" s="54">
        <f>R29</f>
        <v>0</v>
      </c>
    </row>
    <row r="32" spans="1:22" ht="12.75" customHeight="1">
      <c r="A32" s="160" t="s">
        <v>39</v>
      </c>
      <c r="B32" s="117"/>
      <c r="C32" s="117"/>
      <c r="D32" s="117"/>
      <c r="E32" s="55"/>
      <c r="F32" s="160" t="s">
        <v>40</v>
      </c>
      <c r="G32" s="117"/>
      <c r="H32" s="55"/>
      <c r="I32" s="128" t="s">
        <v>41</v>
      </c>
      <c r="J32" s="129"/>
      <c r="K32" s="129"/>
      <c r="L32" s="129"/>
      <c r="M32" s="129"/>
      <c r="N32" s="129"/>
      <c r="O32" s="129"/>
    </row>
    <row r="33" spans="1:15" ht="18.75" customHeight="1">
      <c r="A33" s="55"/>
      <c r="B33" s="55"/>
      <c r="C33" s="55"/>
      <c r="D33" s="55"/>
      <c r="E33" s="55"/>
      <c r="F33" s="55"/>
      <c r="G33" s="55"/>
      <c r="H33" s="55"/>
      <c r="I33" s="130"/>
      <c r="J33" s="119"/>
      <c r="K33" s="119"/>
      <c r="L33" s="119"/>
      <c r="M33" s="119"/>
      <c r="N33" s="119"/>
      <c r="O33" s="120"/>
    </row>
    <row r="34" spans="1:15" ht="14.25" customHeight="1">
      <c r="A34" s="55"/>
      <c r="B34" s="56"/>
      <c r="C34" s="139" t="s">
        <v>42</v>
      </c>
      <c r="D34" s="140"/>
      <c r="E34" s="57"/>
      <c r="F34" s="58"/>
      <c r="G34" s="55"/>
      <c r="H34" s="55"/>
      <c r="I34" s="16"/>
      <c r="J34" s="161"/>
      <c r="K34" s="117"/>
      <c r="L34" s="117"/>
      <c r="M34" s="117"/>
      <c r="N34" s="117"/>
      <c r="O34" s="59"/>
    </row>
    <row r="35" spans="1:15" ht="5.25" customHeight="1">
      <c r="A35" s="55"/>
      <c r="B35" s="60"/>
      <c r="C35" s="61"/>
      <c r="D35" s="61"/>
      <c r="E35" s="62"/>
      <c r="F35" s="63"/>
      <c r="G35" s="55"/>
      <c r="H35" s="55"/>
      <c r="I35" s="64"/>
      <c r="J35" s="65"/>
      <c r="K35" s="65"/>
      <c r="L35" s="65"/>
      <c r="M35" s="65"/>
      <c r="N35" s="65"/>
      <c r="O35" s="66"/>
    </row>
    <row r="36" spans="1:15" ht="12" customHeight="1">
      <c r="A36" s="67"/>
      <c r="B36" s="68"/>
      <c r="C36" s="141" t="str">
        <f>'1'!C36:D36</f>
        <v>Administrator</v>
      </c>
      <c r="D36" s="159"/>
      <c r="E36" s="104">
        <f>'1'!E53</f>
        <v>0</v>
      </c>
      <c r="F36" s="70"/>
      <c r="G36" s="16"/>
      <c r="H36" s="16"/>
      <c r="I36" s="71" t="s">
        <v>44</v>
      </c>
      <c r="J36" s="72"/>
      <c r="K36" s="72"/>
      <c r="L36" s="72"/>
      <c r="M36" s="72"/>
      <c r="N36" s="72"/>
      <c r="O36" s="73"/>
    </row>
    <row r="37" spans="1:15" ht="3.75" customHeight="1">
      <c r="A37" s="67"/>
      <c r="B37" s="68"/>
      <c r="C37" s="74"/>
      <c r="D37" s="74"/>
      <c r="E37" s="75"/>
      <c r="F37" s="70"/>
      <c r="G37" s="16"/>
      <c r="H37" s="16"/>
      <c r="I37" s="76"/>
      <c r="J37" s="72"/>
      <c r="K37" s="72"/>
      <c r="L37" s="72"/>
      <c r="M37" s="72"/>
      <c r="N37" s="72"/>
      <c r="O37" s="73"/>
    </row>
    <row r="38" spans="1:15" ht="12" customHeight="1">
      <c r="A38" s="77"/>
      <c r="B38" s="68"/>
      <c r="C38" s="141" t="str">
        <f>'1'!C38:D38</f>
        <v>Paraeducator</v>
      </c>
      <c r="D38" s="159"/>
      <c r="E38" s="104">
        <f>'1'!E54</f>
        <v>0</v>
      </c>
      <c r="F38" s="70"/>
      <c r="G38" s="16"/>
      <c r="H38" s="16"/>
      <c r="I38" s="145" t="s">
        <v>46</v>
      </c>
      <c r="J38" s="117"/>
      <c r="K38" s="117"/>
      <c r="L38" s="117"/>
      <c r="M38" s="117"/>
      <c r="N38" s="117"/>
      <c r="O38" s="146"/>
    </row>
    <row r="39" spans="1:15" ht="3.75" customHeight="1">
      <c r="A39" s="77"/>
      <c r="B39" s="68"/>
      <c r="C39" s="74"/>
      <c r="D39" s="74"/>
      <c r="E39" s="75"/>
      <c r="F39" s="70"/>
      <c r="G39" s="16"/>
      <c r="H39" s="16"/>
      <c r="I39" s="78"/>
      <c r="J39" s="79"/>
      <c r="K39" s="79"/>
      <c r="L39" s="79"/>
      <c r="M39" s="79"/>
      <c r="N39" s="79"/>
      <c r="O39" s="80"/>
    </row>
    <row r="40" spans="1:15" ht="11.25" customHeight="1">
      <c r="A40" s="77"/>
      <c r="B40" s="68"/>
      <c r="C40" s="141" t="str">
        <f>'1'!C40:D40</f>
        <v>Clerical</v>
      </c>
      <c r="D40" s="159"/>
      <c r="E40" s="104">
        <f>'1'!E55</f>
        <v>0</v>
      </c>
      <c r="F40" s="70"/>
      <c r="G40" s="16"/>
      <c r="H40" s="16"/>
      <c r="I40" s="147" t="s">
        <v>48</v>
      </c>
      <c r="J40" s="117"/>
      <c r="K40" s="117"/>
      <c r="L40" s="117"/>
      <c r="M40" s="117"/>
      <c r="N40" s="117"/>
      <c r="O40" s="146"/>
    </row>
    <row r="41" spans="1:15" ht="3.75" customHeight="1">
      <c r="A41" s="77"/>
      <c r="B41" s="68"/>
      <c r="C41" s="74"/>
      <c r="D41" s="74"/>
      <c r="E41" s="75"/>
      <c r="F41" s="70"/>
      <c r="G41" s="16"/>
      <c r="H41" s="16"/>
      <c r="I41" s="81"/>
      <c r="J41" s="82"/>
      <c r="K41" s="82"/>
      <c r="L41" s="82"/>
      <c r="M41" s="82"/>
      <c r="N41" s="82"/>
      <c r="O41" s="83"/>
    </row>
    <row r="42" spans="1:15" ht="12" customHeight="1">
      <c r="A42" s="77"/>
      <c r="B42" s="68"/>
      <c r="C42" s="141" t="str">
        <f>'1'!C42:D42</f>
        <v>Behavior Int.</v>
      </c>
      <c r="D42" s="159"/>
      <c r="E42" s="104">
        <f>'1'!E56</f>
        <v>0</v>
      </c>
      <c r="F42" s="70"/>
      <c r="G42" s="16"/>
      <c r="H42" s="16"/>
      <c r="I42" s="145" t="s">
        <v>46</v>
      </c>
      <c r="J42" s="117"/>
      <c r="K42" s="117"/>
      <c r="L42" s="117"/>
      <c r="M42" s="117"/>
      <c r="N42" s="117"/>
      <c r="O42" s="146"/>
    </row>
    <row r="43" spans="1:15" ht="3.75" customHeight="1">
      <c r="A43" s="77"/>
      <c r="B43" s="68"/>
      <c r="C43" s="74"/>
      <c r="D43" s="74"/>
      <c r="E43" s="75"/>
      <c r="F43" s="70"/>
      <c r="G43" s="16"/>
      <c r="H43" s="16"/>
      <c r="I43" s="78"/>
      <c r="J43" s="79"/>
      <c r="K43" s="79"/>
      <c r="L43" s="79"/>
      <c r="M43" s="79"/>
      <c r="N43" s="79"/>
      <c r="O43" s="80"/>
    </row>
    <row r="44" spans="1:15" ht="12" customHeight="1">
      <c r="A44" s="77"/>
      <c r="B44" s="84" t="s">
        <v>56</v>
      </c>
      <c r="C44" s="149" t="str">
        <f>'1'!D57</f>
        <v xml:space="preserve">Other Non-Contracted </v>
      </c>
      <c r="D44" s="150"/>
      <c r="E44" s="104">
        <f>'1'!E44</f>
        <v>0</v>
      </c>
      <c r="F44" s="70"/>
      <c r="G44" s="16"/>
      <c r="H44" s="16"/>
      <c r="I44" s="152" t="s">
        <v>51</v>
      </c>
      <c r="J44" s="117"/>
      <c r="K44" s="117"/>
      <c r="L44" s="117"/>
      <c r="M44" s="117"/>
      <c r="N44" s="117"/>
      <c r="O44" s="146"/>
    </row>
    <row r="45" spans="1:15" ht="16.5" customHeight="1">
      <c r="A45" s="77"/>
      <c r="B45" s="85"/>
      <c r="C45" s="86"/>
      <c r="D45" s="87"/>
      <c r="E45" s="87"/>
      <c r="F45" s="88"/>
      <c r="G45" s="16"/>
      <c r="H45" s="16"/>
      <c r="I45" s="145" t="s">
        <v>52</v>
      </c>
      <c r="J45" s="117"/>
      <c r="K45" s="117"/>
      <c r="L45" s="117"/>
      <c r="M45" s="117"/>
      <c r="N45" s="117"/>
      <c r="O45" s="146"/>
    </row>
    <row r="46" spans="1:15" ht="15.75" customHeight="1">
      <c r="A46" s="77"/>
      <c r="B46" s="72"/>
      <c r="C46" s="16"/>
      <c r="D46" s="16"/>
      <c r="E46" s="16"/>
      <c r="F46" s="16"/>
      <c r="G46" s="16"/>
      <c r="H46" s="16"/>
      <c r="I46" s="153" t="s">
        <v>53</v>
      </c>
      <c r="J46" s="154"/>
      <c r="K46" s="154"/>
      <c r="L46" s="154"/>
      <c r="M46" s="154"/>
      <c r="N46" s="154"/>
      <c r="O46" s="155"/>
    </row>
    <row r="47" spans="1:15" ht="11.25" customHeight="1"/>
    <row r="48" spans="1:15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5">
    <mergeCell ref="I46:O46"/>
    <mergeCell ref="C28:D28"/>
    <mergeCell ref="C29:D29"/>
    <mergeCell ref="A31:D31"/>
    <mergeCell ref="F31:G31"/>
    <mergeCell ref="F32:G32"/>
    <mergeCell ref="I32:O32"/>
    <mergeCell ref="I33:O33"/>
    <mergeCell ref="I38:O38"/>
    <mergeCell ref="I40:O40"/>
    <mergeCell ref="I42:O42"/>
    <mergeCell ref="I44:O44"/>
    <mergeCell ref="I45:O45"/>
    <mergeCell ref="C36:D36"/>
    <mergeCell ref="C38:D38"/>
    <mergeCell ref="C40:D40"/>
    <mergeCell ref="C42:D42"/>
    <mergeCell ref="C44:D44"/>
    <mergeCell ref="C18:D18"/>
    <mergeCell ref="R22:T22"/>
    <mergeCell ref="S26:U26"/>
    <mergeCell ref="A32:D32"/>
    <mergeCell ref="C34:D34"/>
    <mergeCell ref="J34:N34"/>
    <mergeCell ref="A7:C7"/>
    <mergeCell ref="D7:F7"/>
    <mergeCell ref="H7:I7"/>
    <mergeCell ref="S10:T10"/>
    <mergeCell ref="R14:T14"/>
    <mergeCell ref="A1:O1"/>
    <mergeCell ref="D3:H3"/>
    <mergeCell ref="J3:N3"/>
    <mergeCell ref="B5:D5"/>
    <mergeCell ref="G5:H5"/>
    <mergeCell ref="L5:M5"/>
  </mergeCells>
  <conditionalFormatting sqref="E36 E38 E40 E42 E44">
    <cfRule type="cellIs" dxfId="50" priority="1" stopIfTrue="1" operator="notEqual">
      <formula>"X"</formula>
    </cfRule>
  </conditionalFormatting>
  <conditionalFormatting sqref="C44:D44">
    <cfRule type="cellIs" dxfId="49" priority="2" stopIfTrue="1" operator="equal">
      <formula>0</formula>
    </cfRule>
  </conditionalFormatting>
  <conditionalFormatting sqref="O31">
    <cfRule type="cellIs" dxfId="48" priority="3" stopIfTrue="1" operator="lessThanOrEqual">
      <formula>0</formula>
    </cfRule>
  </conditionalFormatting>
  <conditionalFormatting sqref="O31">
    <cfRule type="cellIs" dxfId="47" priority="4" stopIfTrue="1" operator="greaterThan">
      <formula>0</formula>
    </cfRule>
  </conditionalFormatting>
  <conditionalFormatting sqref="H11:H17 H21:H27">
    <cfRule type="cellIs" dxfId="46" priority="5" stopIfTrue="1" operator="lessThanOrEqual">
      <formula>0</formula>
    </cfRule>
  </conditionalFormatting>
  <conditionalFormatting sqref="H11:H17 H21:H27">
    <cfRule type="cellIs" dxfId="45" priority="6" stopIfTrue="1" operator="greaterThan">
      <formula>0</formula>
    </cfRule>
  </conditionalFormatting>
  <conditionalFormatting sqref="D3:H3">
    <cfRule type="cellIs" dxfId="44" priority="7" stopIfTrue="1" operator="lessThanOrEqual">
      <formula>0</formula>
    </cfRule>
  </conditionalFormatting>
  <conditionalFormatting sqref="D3:H3">
    <cfRule type="cellIs" dxfId="43" priority="8" stopIfTrue="1" operator="greaterThan">
      <formula>0</formula>
    </cfRule>
  </conditionalFormatting>
  <conditionalFormatting sqref="I3">
    <cfRule type="cellIs" dxfId="42" priority="9" stopIfTrue="1" operator="greaterThan">
      <formula>0</formula>
    </cfRule>
  </conditionalFormatting>
  <conditionalFormatting sqref="J3:N3">
    <cfRule type="cellIs" dxfId="41" priority="10" stopIfTrue="1" operator="lessThanOrEqual">
      <formula>0</formula>
    </cfRule>
  </conditionalFormatting>
  <conditionalFormatting sqref="J3:N3">
    <cfRule type="cellIs" dxfId="40" priority="11" stopIfTrue="1" operator="greaterThan">
      <formula>0</formula>
    </cfRule>
  </conditionalFormatting>
  <conditionalFormatting sqref="O11:O18 O21:O29">
    <cfRule type="cellIs" dxfId="39" priority="12" stopIfTrue="1" operator="lessThanOrEqual">
      <formula>0</formula>
    </cfRule>
  </conditionalFormatting>
  <conditionalFormatting sqref="F18:N18 F28:N29">
    <cfRule type="cellIs" dxfId="38" priority="13" stopIfTrue="1" operator="equal">
      <formula>0</formula>
    </cfRule>
  </conditionalFormatting>
  <conditionalFormatting sqref="G7 L7">
    <cfRule type="cellIs" dxfId="37" priority="14" stopIfTrue="1" operator="lessThanOrEqual">
      <formula>0</formula>
    </cfRule>
  </conditionalFormatting>
  <conditionalFormatting sqref="G7 L7">
    <cfRule type="cellIs" dxfId="36" priority="15" stopIfTrue="1" operator="greaterThan">
      <formula>0</formula>
    </cfRule>
  </conditionalFormatting>
  <conditionalFormatting sqref="O7">
    <cfRule type="cellIs" dxfId="35" priority="16" stopIfTrue="1" operator="lessThanOrEqual">
      <formula>0</formula>
    </cfRule>
  </conditionalFormatting>
  <conditionalFormatting sqref="O7">
    <cfRule type="cellIs" dxfId="34" priority="17" stopIfTrue="1" operator="greaterThan">
      <formula>0</formula>
    </cfRule>
  </conditionalFormatting>
  <dataValidations count="6">
    <dataValidation type="date" allowBlank="1" showInputMessage="1" prompt="Insert Date - For example: 4/3/05 or 4/3/2005 or  May 4, 2005" sqref="G6:I6" xr:uid="{00000000-0002-0000-1300-000000000000}">
      <formula1>39629</formula1>
      <formula2>40008</formula2>
    </dataValidation>
    <dataValidation type="decimal" allowBlank="1" showInputMessage="1" prompt="ATTENTION! - Use this column ONLY for the time you WORKED during lunch..._x000a_" sqref="H11:H17 H21:H27" xr:uid="{00000000-0002-0000-1300-000001000000}">
      <formula1>0.01</formula1>
      <formula2>24</formula2>
    </dataValidation>
    <dataValidation type="custom" allowBlank="1" showInputMessage="1" prompt="Please remember to insert am or pm  (AM/PM) as required.  For example, 8:00 am not 8 or 3:30 PM not 3:30." sqref="E11:E15 E21:E25" xr:uid="{00000000-0002-0000-1300-000002000000}">
      <formula1>AND(GTE(E11,MIN((0),(0.999988425925926))),LTE(E11,MAX((0),(0.999988425925926))))</formula1>
    </dataValidation>
    <dataValidation type="date" allowBlank="1" showInputMessage="1" prompt="Insert Date - For example: 4/3/05 or 4/3/2005 or  May 4, 2005" sqref="G5" xr:uid="{00000000-0002-0000-1300-000003000000}">
      <formula1>41080</formula1>
      <formula2>41469</formula2>
    </dataValidation>
    <dataValidation type="custom" allowBlank="1" showInputMessage="1" prompt="Incorrect Time Format - Remember to input time as hours and minutes with am or pm included: 8:15 am or 3:20 pm._x000a__x000a_Click on &quot;no&quot; or &quot;cancel&quot; to correct..." sqref="E16:E17 E26:E27" xr:uid="{00000000-0002-0000-1300-000004000000}">
      <formula1>AND(GTE(E16,MIN((0),(0.999988425925926))),LTE(E16,MAX((0),(0.999988425925926))))</formula1>
    </dataValidation>
    <dataValidation type="decimal" allowBlank="1" showInputMessage="1" prompt="Please Note: - Minutes should be shown as decimals  (eg. 20 minutes = .33)" sqref="F11:G17 I11:N17 P11:P17 F21:G27 I21:N27 P21:P27" xr:uid="{00000000-0002-0000-1300-000005000000}">
      <formula1>0.01</formula1>
      <formula2>24</formula2>
    </dataValidation>
  </dataValidations>
  <printOptions horizontalCentered="1" verticalCentered="1"/>
  <pageMargins left="0.25" right="0.25" top="0.25" bottom="0.2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V1000"/>
  <sheetViews>
    <sheetView workbookViewId="0">
      <selection sqref="A1:O1"/>
    </sheetView>
  </sheetViews>
  <sheetFormatPr defaultColWidth="12.5703125" defaultRowHeight="15" customHeight="1"/>
  <cols>
    <col min="1" max="1" width="8.5703125" customWidth="1"/>
    <col min="2" max="4" width="10.7109375" customWidth="1"/>
    <col min="5" max="5" width="2.140625" customWidth="1"/>
    <col min="6" max="7" width="10.7109375" customWidth="1"/>
    <col min="8" max="8" width="8.7109375" customWidth="1"/>
    <col min="9" max="9" width="12.42578125" customWidth="1"/>
    <col min="10" max="10" width="10.7109375" hidden="1" customWidth="1"/>
    <col min="11" max="13" width="10.7109375" customWidth="1"/>
    <col min="14" max="14" width="7.140625" customWidth="1"/>
    <col min="15" max="15" width="9.5703125" customWidth="1"/>
    <col min="16" max="16" width="7.7109375" customWidth="1"/>
    <col min="17" max="17" width="10.7109375" customWidth="1"/>
    <col min="18" max="18" width="9.28515625" customWidth="1"/>
    <col min="19" max="19" width="6.28515625" customWidth="1"/>
    <col min="20" max="26" width="8.5703125" customWidth="1"/>
  </cols>
  <sheetData>
    <row r="1" spans="1:22" ht="27" customHeight="1">
      <c r="A1" s="116" t="str">
        <f>'1'!A1:N1</f>
        <v>BUUSD TIME SHEET 2024 - 2025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1:22" ht="3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2" ht="17.25" customHeight="1">
      <c r="A3" s="2"/>
      <c r="B3" s="1"/>
      <c r="C3" s="2" t="s">
        <v>0</v>
      </c>
      <c r="D3" s="118">
        <f>'1'!D3:H3</f>
        <v>0</v>
      </c>
      <c r="E3" s="119"/>
      <c r="F3" s="119"/>
      <c r="G3" s="119"/>
      <c r="H3" s="120"/>
      <c r="I3" s="3" t="s">
        <v>1</v>
      </c>
      <c r="J3" s="121">
        <f>'1'!J3:M3</f>
        <v>0</v>
      </c>
      <c r="K3" s="117"/>
      <c r="L3" s="117"/>
      <c r="M3" s="117"/>
      <c r="N3" s="117"/>
      <c r="O3" s="1"/>
    </row>
    <row r="4" spans="1:22" ht="3.75" customHeight="1">
      <c r="A4" s="4"/>
      <c r="B4" s="4"/>
      <c r="C4" s="4"/>
      <c r="D4" s="4" t="s">
        <v>2</v>
      </c>
      <c r="E4" s="4"/>
      <c r="F4" s="4"/>
      <c r="G4" s="4"/>
      <c r="H4" s="4"/>
      <c r="I4" s="5"/>
      <c r="J4" s="5"/>
      <c r="K4" s="5"/>
      <c r="L4" s="5"/>
      <c r="M4" s="5"/>
      <c r="N4" s="5"/>
      <c r="O4" s="5"/>
    </row>
    <row r="5" spans="1:22" ht="16.5" customHeight="1">
      <c r="A5" s="4"/>
      <c r="B5" s="122" t="s">
        <v>3</v>
      </c>
      <c r="C5" s="117"/>
      <c r="D5" s="117"/>
      <c r="E5" s="4"/>
      <c r="F5" s="6" t="s">
        <v>4</v>
      </c>
      <c r="G5" s="123">
        <f>'20'!G5:H5+14</f>
        <v>45803</v>
      </c>
      <c r="H5" s="120"/>
      <c r="I5" s="6" t="s">
        <v>57</v>
      </c>
      <c r="J5" s="7"/>
      <c r="K5" s="7"/>
      <c r="L5" s="123">
        <f>G5+13</f>
        <v>45816</v>
      </c>
      <c r="M5" s="120"/>
      <c r="N5" s="7"/>
      <c r="O5" s="5"/>
    </row>
    <row r="6" spans="1:22" ht="6" customHeight="1">
      <c r="A6" s="4"/>
      <c r="B6" s="4"/>
      <c r="C6" s="4"/>
      <c r="D6" s="4"/>
      <c r="E6" s="4"/>
      <c r="F6" s="6"/>
      <c r="G6" s="8"/>
      <c r="H6" s="8"/>
      <c r="I6" s="8"/>
      <c r="J6" s="8"/>
      <c r="K6" s="8"/>
      <c r="L6" s="8"/>
      <c r="M6" s="8"/>
      <c r="N6" s="8"/>
      <c r="O6" s="5"/>
    </row>
    <row r="7" spans="1:22" ht="16.5" customHeight="1">
      <c r="A7" s="157"/>
      <c r="B7" s="117"/>
      <c r="C7" s="117"/>
      <c r="D7" s="158" t="s">
        <v>5</v>
      </c>
      <c r="E7" s="117"/>
      <c r="F7" s="117"/>
      <c r="G7" s="11">
        <f>'1'!G7</f>
        <v>0</v>
      </c>
      <c r="H7" s="124" t="s">
        <v>6</v>
      </c>
      <c r="I7" s="117"/>
      <c r="J7" s="12"/>
      <c r="K7" s="12"/>
      <c r="L7" s="13">
        <f>'1'!K7</f>
        <v>0</v>
      </c>
      <c r="M7" s="12"/>
      <c r="N7" s="12" t="s">
        <v>54</v>
      </c>
      <c r="O7" s="13">
        <f>'1'!N7</f>
        <v>0</v>
      </c>
    </row>
    <row r="8" spans="1:22" ht="12.75" customHeight="1">
      <c r="A8" s="15" t="s">
        <v>8</v>
      </c>
      <c r="B8" s="15"/>
      <c r="C8" s="15"/>
      <c r="D8" s="15"/>
      <c r="E8" s="15"/>
      <c r="F8" s="15"/>
      <c r="G8" s="15"/>
      <c r="H8" s="15"/>
      <c r="I8" s="15"/>
      <c r="J8" s="12"/>
      <c r="K8" s="12"/>
      <c r="L8" s="12"/>
      <c r="M8" s="12"/>
      <c r="N8" s="12"/>
      <c r="O8" s="12"/>
    </row>
    <row r="9" spans="1:22" ht="4.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R9" s="16"/>
      <c r="S9" s="16"/>
      <c r="T9" s="16"/>
      <c r="U9" s="16"/>
      <c r="V9" s="16"/>
    </row>
    <row r="10" spans="1:22" ht="12.75" customHeight="1">
      <c r="A10" s="17" t="s">
        <v>9</v>
      </c>
      <c r="B10" s="18" t="s">
        <v>10</v>
      </c>
      <c r="C10" s="19" t="s">
        <v>11</v>
      </c>
      <c r="D10" s="19" t="s">
        <v>12</v>
      </c>
      <c r="E10" s="20"/>
      <c r="F10" s="19" t="s">
        <v>13</v>
      </c>
      <c r="G10" s="19" t="s">
        <v>14</v>
      </c>
      <c r="H10" s="19" t="str">
        <f>'1'!H10</f>
        <v>*Lunch</v>
      </c>
      <c r="I10" s="21" t="str">
        <f>'1'!I10</f>
        <v>Lunch/Recess Duty</v>
      </c>
      <c r="J10" s="19" t="s">
        <v>55</v>
      </c>
      <c r="K10" s="19" t="s">
        <v>17</v>
      </c>
      <c r="L10" s="19" t="str">
        <f>'1'!K10</f>
        <v>Inservice</v>
      </c>
      <c r="M10" s="19" t="str">
        <f>'1'!L10</f>
        <v>Sick/Med</v>
      </c>
      <c r="N10" s="19" t="str">
        <f>'1'!M10</f>
        <v>Pers</v>
      </c>
      <c r="O10" s="22" t="s">
        <v>21</v>
      </c>
      <c r="R10" s="16"/>
      <c r="S10" s="125" t="s">
        <v>22</v>
      </c>
      <c r="T10" s="117"/>
      <c r="U10" s="24">
        <f>'20'!U10 + N29</f>
        <v>0</v>
      </c>
      <c r="V10" s="16"/>
    </row>
    <row r="11" spans="1:22" ht="12.75" customHeight="1">
      <c r="A11" s="25" t="s">
        <v>23</v>
      </c>
      <c r="B11" s="94">
        <f>'20'!B27+1</f>
        <v>45803</v>
      </c>
      <c r="C11" s="110"/>
      <c r="D11" s="110"/>
      <c r="E11" s="28"/>
      <c r="F11" s="111"/>
      <c r="G11" s="111"/>
      <c r="H11" s="111"/>
      <c r="I11" s="111"/>
      <c r="J11" s="112"/>
      <c r="K11" s="112"/>
      <c r="L11" s="112"/>
      <c r="M11" s="112"/>
      <c r="N11" s="112"/>
      <c r="O11" s="34">
        <f t="shared" ref="O11:O17" si="0">SUM(F11:N11)</f>
        <v>0</v>
      </c>
      <c r="P11" s="108"/>
      <c r="R11" s="16"/>
      <c r="S11" s="23"/>
      <c r="T11" s="23"/>
      <c r="U11" s="16"/>
      <c r="V11" s="16"/>
    </row>
    <row r="12" spans="1:22" ht="12.75" customHeight="1">
      <c r="A12" s="32" t="s">
        <v>24</v>
      </c>
      <c r="B12" s="94">
        <f t="shared" ref="B12:B17" si="1">B11+1</f>
        <v>45804</v>
      </c>
      <c r="C12" s="27"/>
      <c r="D12" s="27"/>
      <c r="E12" s="28"/>
      <c r="F12" s="29"/>
      <c r="G12" s="29"/>
      <c r="H12" s="29"/>
      <c r="I12" s="29"/>
      <c r="J12" s="33"/>
      <c r="K12" s="33"/>
      <c r="L12" s="33"/>
      <c r="M12" s="33"/>
      <c r="N12" s="33"/>
      <c r="O12" s="34">
        <f t="shared" si="0"/>
        <v>0</v>
      </c>
      <c r="P12" s="108"/>
      <c r="R12" s="16"/>
      <c r="S12" s="23"/>
      <c r="T12" s="23"/>
      <c r="U12" s="16"/>
      <c r="V12" s="16"/>
    </row>
    <row r="13" spans="1:22" ht="12.75" customHeight="1">
      <c r="A13" s="32" t="s">
        <v>25</v>
      </c>
      <c r="B13" s="94">
        <f t="shared" si="1"/>
        <v>45805</v>
      </c>
      <c r="C13" s="27"/>
      <c r="D13" s="27"/>
      <c r="E13" s="28"/>
      <c r="F13" s="29"/>
      <c r="G13" s="29"/>
      <c r="H13" s="29"/>
      <c r="I13" s="29"/>
      <c r="J13" s="33"/>
      <c r="K13" s="33"/>
      <c r="L13" s="33"/>
      <c r="M13" s="33"/>
      <c r="N13" s="33"/>
      <c r="O13" s="34">
        <f t="shared" si="0"/>
        <v>0</v>
      </c>
      <c r="P13" s="108"/>
      <c r="R13" s="16"/>
      <c r="S13" s="23"/>
      <c r="T13" s="23"/>
      <c r="U13" s="16"/>
      <c r="V13" s="16"/>
    </row>
    <row r="14" spans="1:22" ht="12.75" customHeight="1">
      <c r="A14" s="32" t="s">
        <v>58</v>
      </c>
      <c r="B14" s="94">
        <f t="shared" si="1"/>
        <v>45806</v>
      </c>
      <c r="C14" s="27"/>
      <c r="D14" s="27"/>
      <c r="E14" s="28"/>
      <c r="F14" s="29"/>
      <c r="G14" s="29"/>
      <c r="H14" s="29"/>
      <c r="I14" s="29"/>
      <c r="J14" s="33"/>
      <c r="K14" s="30"/>
      <c r="L14" s="30"/>
      <c r="M14" s="30"/>
      <c r="N14" s="30"/>
      <c r="O14" s="34">
        <f t="shared" si="0"/>
        <v>0</v>
      </c>
      <c r="P14" s="108"/>
      <c r="R14" s="125" t="s">
        <v>27</v>
      </c>
      <c r="S14" s="117"/>
      <c r="T14" s="117"/>
      <c r="U14" s="24">
        <f>'20'!U14 + O29</f>
        <v>0</v>
      </c>
      <c r="V14" s="16"/>
    </row>
    <row r="15" spans="1:22" ht="12.75" customHeight="1">
      <c r="A15" s="32" t="s">
        <v>28</v>
      </c>
      <c r="B15" s="94">
        <f t="shared" si="1"/>
        <v>45807</v>
      </c>
      <c r="C15" s="27"/>
      <c r="D15" s="27"/>
      <c r="E15" s="28"/>
      <c r="F15" s="29"/>
      <c r="G15" s="29"/>
      <c r="H15" s="29"/>
      <c r="I15" s="29"/>
      <c r="J15" s="33"/>
      <c r="K15" s="33"/>
      <c r="L15" s="33"/>
      <c r="M15" s="33"/>
      <c r="N15" s="33"/>
      <c r="O15" s="34">
        <f t="shared" si="0"/>
        <v>0</v>
      </c>
      <c r="P15" s="108"/>
      <c r="R15" s="16"/>
      <c r="S15" s="23"/>
      <c r="T15" s="23"/>
      <c r="U15" s="16"/>
      <c r="V15" s="16"/>
    </row>
    <row r="16" spans="1:22" ht="12.75" customHeight="1">
      <c r="A16" s="32" t="s">
        <v>29</v>
      </c>
      <c r="B16" s="94">
        <f t="shared" si="1"/>
        <v>45808</v>
      </c>
      <c r="C16" s="35"/>
      <c r="D16" s="35"/>
      <c r="E16" s="28"/>
      <c r="F16" s="36"/>
      <c r="G16" s="36"/>
      <c r="H16" s="36"/>
      <c r="I16" s="36"/>
      <c r="J16" s="37"/>
      <c r="K16" s="37"/>
      <c r="L16" s="37"/>
      <c r="M16" s="37"/>
      <c r="N16" s="37"/>
      <c r="O16" s="34">
        <f t="shared" si="0"/>
        <v>0</v>
      </c>
      <c r="P16" s="108"/>
      <c r="R16" s="16"/>
      <c r="S16" s="23"/>
      <c r="T16" s="23"/>
      <c r="U16" s="16"/>
      <c r="V16" s="16"/>
    </row>
    <row r="17" spans="1:22" ht="12.75" customHeight="1">
      <c r="A17" s="32" t="s">
        <v>30</v>
      </c>
      <c r="B17" s="94">
        <f t="shared" si="1"/>
        <v>45809</v>
      </c>
      <c r="C17" s="35"/>
      <c r="D17" s="35"/>
      <c r="E17" s="28"/>
      <c r="F17" s="38"/>
      <c r="G17" s="38"/>
      <c r="H17" s="38"/>
      <c r="I17" s="38"/>
      <c r="J17" s="39"/>
      <c r="K17" s="39"/>
      <c r="L17" s="39"/>
      <c r="M17" s="39"/>
      <c r="N17" s="39"/>
      <c r="O17" s="40">
        <f t="shared" si="0"/>
        <v>0</v>
      </c>
      <c r="P17" s="108"/>
      <c r="R17" s="16"/>
      <c r="S17" s="23"/>
      <c r="T17" s="23"/>
      <c r="U17" s="16"/>
      <c r="V17" s="16"/>
    </row>
    <row r="18" spans="1:22" ht="12.75" customHeight="1">
      <c r="A18" s="15"/>
      <c r="B18" s="41"/>
      <c r="C18" s="126" t="s">
        <v>31</v>
      </c>
      <c r="D18" s="127"/>
      <c r="E18" s="42"/>
      <c r="F18" s="43">
        <f t="shared" ref="F18:O18" si="2">SUM(F11:F17)</f>
        <v>0</v>
      </c>
      <c r="G18" s="43">
        <f t="shared" si="2"/>
        <v>0</v>
      </c>
      <c r="H18" s="43">
        <f t="shared" si="2"/>
        <v>0</v>
      </c>
      <c r="I18" s="43">
        <f t="shared" si="2"/>
        <v>0</v>
      </c>
      <c r="J18" s="43">
        <f t="shared" si="2"/>
        <v>0</v>
      </c>
      <c r="K18" s="43">
        <f t="shared" si="2"/>
        <v>0</v>
      </c>
      <c r="L18" s="43">
        <f t="shared" si="2"/>
        <v>0</v>
      </c>
      <c r="M18" s="43">
        <f t="shared" si="2"/>
        <v>0</v>
      </c>
      <c r="N18" s="43">
        <f t="shared" si="2"/>
        <v>0</v>
      </c>
      <c r="O18" s="43">
        <f t="shared" si="2"/>
        <v>0</v>
      </c>
      <c r="R18" s="16"/>
      <c r="S18" s="23"/>
      <c r="T18" s="23"/>
      <c r="U18" s="44"/>
      <c r="V18" s="16"/>
    </row>
    <row r="19" spans="1:22" ht="9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R19" s="16"/>
      <c r="S19" s="23"/>
      <c r="T19" s="23"/>
      <c r="U19" s="16"/>
      <c r="V19" s="16"/>
    </row>
    <row r="20" spans="1:22" ht="12.75" customHeight="1">
      <c r="A20" s="17" t="s">
        <v>32</v>
      </c>
      <c r="B20" s="18" t="s">
        <v>10</v>
      </c>
      <c r="C20" s="19" t="s">
        <v>11</v>
      </c>
      <c r="D20" s="19" t="s">
        <v>12</v>
      </c>
      <c r="E20" s="20"/>
      <c r="F20" s="19" t="str">
        <f t="shared" ref="F20:I20" si="3">F10</f>
        <v>Reg Ed</v>
      </c>
      <c r="G20" s="19" t="str">
        <f t="shared" si="3"/>
        <v>Spec Ed</v>
      </c>
      <c r="H20" s="19" t="str">
        <f t="shared" si="3"/>
        <v>*Lunch</v>
      </c>
      <c r="I20" s="21" t="str">
        <f t="shared" si="3"/>
        <v>Lunch/Recess Duty</v>
      </c>
      <c r="J20" s="19" t="s">
        <v>55</v>
      </c>
      <c r="K20" s="19" t="s">
        <v>17</v>
      </c>
      <c r="L20" s="19" t="str">
        <f t="shared" ref="L20:O20" si="4">L10</f>
        <v>Inservice</v>
      </c>
      <c r="M20" s="19" t="str">
        <f t="shared" si="4"/>
        <v>Sick/Med</v>
      </c>
      <c r="N20" s="19" t="str">
        <f t="shared" si="4"/>
        <v>Pers</v>
      </c>
      <c r="O20" s="22" t="str">
        <f t="shared" si="4"/>
        <v>TOTAL</v>
      </c>
      <c r="R20" s="16"/>
      <c r="S20" s="23"/>
      <c r="T20" s="23"/>
      <c r="U20" s="16"/>
      <c r="V20" s="16"/>
    </row>
    <row r="21" spans="1:22" ht="12.75" customHeight="1">
      <c r="A21" s="25" t="s">
        <v>23</v>
      </c>
      <c r="B21" s="94">
        <f t="shared" ref="B21:B27" si="5">B11+7</f>
        <v>45810</v>
      </c>
      <c r="C21" s="27"/>
      <c r="D21" s="27"/>
      <c r="E21" s="28"/>
      <c r="F21" s="29"/>
      <c r="G21" s="29"/>
      <c r="H21" s="29"/>
      <c r="I21" s="29"/>
      <c r="J21" s="30"/>
      <c r="K21" s="30"/>
      <c r="L21" s="30"/>
      <c r="M21" s="30"/>
      <c r="N21" s="30"/>
      <c r="O21" s="34">
        <f t="shared" ref="O21:O27" si="6">SUM(F21:N21)</f>
        <v>0</v>
      </c>
      <c r="P21" s="108"/>
      <c r="R21" s="16"/>
      <c r="S21" s="23"/>
      <c r="T21" s="23"/>
      <c r="U21" s="16"/>
      <c r="V21" s="16"/>
    </row>
    <row r="22" spans="1:22" ht="12.75" customHeight="1">
      <c r="A22" s="32" t="s">
        <v>24</v>
      </c>
      <c r="B22" s="94">
        <f t="shared" si="5"/>
        <v>45811</v>
      </c>
      <c r="C22" s="27"/>
      <c r="D22" s="27"/>
      <c r="E22" s="28"/>
      <c r="F22" s="29"/>
      <c r="G22" s="29"/>
      <c r="H22" s="29"/>
      <c r="I22" s="29"/>
      <c r="J22" s="33"/>
      <c r="K22" s="33"/>
      <c r="L22" s="33"/>
      <c r="M22" s="33"/>
      <c r="N22" s="33"/>
      <c r="O22" s="34">
        <f t="shared" si="6"/>
        <v>0</v>
      </c>
      <c r="P22" s="108"/>
      <c r="R22" s="125" t="s">
        <v>33</v>
      </c>
      <c r="S22" s="117"/>
      <c r="T22" s="117"/>
      <c r="U22" s="24" t="e">
        <f>'20'!U22 + P29</f>
        <v>#REF!</v>
      </c>
      <c r="V22" s="16"/>
    </row>
    <row r="23" spans="1:22" ht="12.75" customHeight="1">
      <c r="A23" s="32" t="s">
        <v>25</v>
      </c>
      <c r="B23" s="94">
        <f t="shared" si="5"/>
        <v>45812</v>
      </c>
      <c r="C23" s="27"/>
      <c r="D23" s="27"/>
      <c r="E23" s="28"/>
      <c r="F23" s="29"/>
      <c r="G23" s="29"/>
      <c r="H23" s="29"/>
      <c r="I23" s="29"/>
      <c r="J23" s="33"/>
      <c r="K23" s="33"/>
      <c r="L23" s="33"/>
      <c r="M23" s="33"/>
      <c r="N23" s="33"/>
      <c r="O23" s="34">
        <f t="shared" si="6"/>
        <v>0</v>
      </c>
      <c r="P23" s="108"/>
      <c r="R23" s="16"/>
      <c r="S23" s="16"/>
      <c r="T23" s="16"/>
      <c r="U23" s="16"/>
      <c r="V23" s="16"/>
    </row>
    <row r="24" spans="1:22" ht="12.75" customHeight="1">
      <c r="A24" s="32" t="s">
        <v>58</v>
      </c>
      <c r="B24" s="94">
        <f t="shared" si="5"/>
        <v>45813</v>
      </c>
      <c r="C24" s="27"/>
      <c r="D24" s="27"/>
      <c r="E24" s="28"/>
      <c r="F24" s="29"/>
      <c r="G24" s="29"/>
      <c r="H24" s="29"/>
      <c r="I24" s="29"/>
      <c r="J24" s="33"/>
      <c r="K24" s="30"/>
      <c r="L24" s="30"/>
      <c r="M24" s="30"/>
      <c r="N24" s="30"/>
      <c r="O24" s="34">
        <f t="shared" si="6"/>
        <v>0</v>
      </c>
      <c r="P24" s="108"/>
      <c r="R24" s="16"/>
      <c r="S24" s="16"/>
      <c r="T24" s="16"/>
      <c r="U24" s="16"/>
      <c r="V24" s="16"/>
    </row>
    <row r="25" spans="1:22" ht="12.75" customHeight="1">
      <c r="A25" s="32" t="s">
        <v>28</v>
      </c>
      <c r="B25" s="94">
        <f t="shared" si="5"/>
        <v>45814</v>
      </c>
      <c r="C25" s="27"/>
      <c r="D25" s="27"/>
      <c r="E25" s="28"/>
      <c r="F25" s="29"/>
      <c r="G25" s="29"/>
      <c r="H25" s="29"/>
      <c r="I25" s="29"/>
      <c r="J25" s="33"/>
      <c r="K25" s="30"/>
      <c r="L25" s="29"/>
      <c r="M25" s="33"/>
      <c r="N25" s="33"/>
      <c r="O25" s="34">
        <f t="shared" si="6"/>
        <v>0</v>
      </c>
      <c r="P25" s="108"/>
      <c r="R25" s="16"/>
      <c r="S25" s="16"/>
      <c r="T25" s="16"/>
      <c r="U25" s="16"/>
      <c r="V25" s="16"/>
    </row>
    <row r="26" spans="1:22" ht="12.75" customHeight="1">
      <c r="A26" s="32" t="s">
        <v>29</v>
      </c>
      <c r="B26" s="94">
        <f t="shared" si="5"/>
        <v>45815</v>
      </c>
      <c r="C26" s="35"/>
      <c r="D26" s="35"/>
      <c r="E26" s="28"/>
      <c r="F26" s="36"/>
      <c r="G26" s="36"/>
      <c r="H26" s="36"/>
      <c r="I26" s="36"/>
      <c r="J26" s="37"/>
      <c r="K26" s="37"/>
      <c r="L26" s="37"/>
      <c r="M26" s="36"/>
      <c r="N26" s="37"/>
      <c r="O26" s="34">
        <f t="shared" si="6"/>
        <v>0</v>
      </c>
      <c r="P26" s="108"/>
      <c r="R26" s="16"/>
      <c r="S26" s="125" t="s">
        <v>34</v>
      </c>
      <c r="T26" s="117"/>
      <c r="U26" s="117"/>
      <c r="V26" s="24">
        <f>'20'!V26 + R29</f>
        <v>0</v>
      </c>
    </row>
    <row r="27" spans="1:22" ht="12.75" customHeight="1">
      <c r="A27" s="32" t="s">
        <v>30</v>
      </c>
      <c r="B27" s="94">
        <f t="shared" si="5"/>
        <v>45816</v>
      </c>
      <c r="C27" s="35"/>
      <c r="D27" s="35"/>
      <c r="E27" s="28"/>
      <c r="F27" s="38"/>
      <c r="G27" s="38"/>
      <c r="H27" s="38"/>
      <c r="I27" s="38"/>
      <c r="J27" s="39"/>
      <c r="K27" s="39"/>
      <c r="L27" s="39"/>
      <c r="M27" s="39"/>
      <c r="N27" s="39"/>
      <c r="O27" s="40">
        <f t="shared" si="6"/>
        <v>0</v>
      </c>
      <c r="P27" s="108"/>
      <c r="R27" s="16"/>
      <c r="S27" s="16"/>
      <c r="T27" s="16"/>
      <c r="U27" s="16"/>
      <c r="V27" s="16"/>
    </row>
    <row r="28" spans="1:22" ht="15" customHeight="1">
      <c r="A28" s="16"/>
      <c r="B28" s="16"/>
      <c r="C28" s="133" t="s">
        <v>35</v>
      </c>
      <c r="D28" s="134"/>
      <c r="E28" s="42"/>
      <c r="F28" s="46">
        <f t="shared" ref="F28:O28" si="7">SUM(F21:F27)</f>
        <v>0</v>
      </c>
      <c r="G28" s="46">
        <f t="shared" si="7"/>
        <v>0</v>
      </c>
      <c r="H28" s="46">
        <f t="shared" si="7"/>
        <v>0</v>
      </c>
      <c r="I28" s="46">
        <f t="shared" si="7"/>
        <v>0</v>
      </c>
      <c r="J28" s="46">
        <f t="shared" si="7"/>
        <v>0</v>
      </c>
      <c r="K28" s="46">
        <f t="shared" si="7"/>
        <v>0</v>
      </c>
      <c r="L28" s="46">
        <f t="shared" si="7"/>
        <v>0</v>
      </c>
      <c r="M28" s="46">
        <f t="shared" si="7"/>
        <v>0</v>
      </c>
      <c r="N28" s="46">
        <f t="shared" si="7"/>
        <v>0</v>
      </c>
      <c r="O28" s="43">
        <f t="shared" si="7"/>
        <v>0</v>
      </c>
      <c r="R28" s="44" t="s">
        <v>36</v>
      </c>
      <c r="S28" s="16"/>
      <c r="T28" s="47"/>
      <c r="U28" s="48"/>
      <c r="V28" s="16"/>
    </row>
    <row r="29" spans="1:22" ht="15.75" customHeight="1">
      <c r="A29" s="16"/>
      <c r="B29" s="16"/>
      <c r="C29" s="135" t="s">
        <v>37</v>
      </c>
      <c r="D29" s="136"/>
      <c r="E29" s="49"/>
      <c r="F29" s="50">
        <f t="shared" ref="F29:O29" si="8">F18+F28</f>
        <v>0</v>
      </c>
      <c r="G29" s="50">
        <f t="shared" si="8"/>
        <v>0</v>
      </c>
      <c r="H29" s="50">
        <f t="shared" si="8"/>
        <v>0</v>
      </c>
      <c r="I29" s="50">
        <f t="shared" si="8"/>
        <v>0</v>
      </c>
      <c r="J29" s="50">
        <f t="shared" si="8"/>
        <v>0</v>
      </c>
      <c r="K29" s="50">
        <f t="shared" si="8"/>
        <v>0</v>
      </c>
      <c r="L29" s="50">
        <f t="shared" si="8"/>
        <v>0</v>
      </c>
      <c r="M29" s="50">
        <f t="shared" si="8"/>
        <v>0</v>
      </c>
      <c r="N29" s="50">
        <f t="shared" si="8"/>
        <v>0</v>
      </c>
      <c r="O29" s="51">
        <f t="shared" si="8"/>
        <v>0</v>
      </c>
      <c r="R29" s="24">
        <f>O29-L7</f>
        <v>0</v>
      </c>
      <c r="S29" s="16"/>
      <c r="T29" s="47"/>
      <c r="U29" s="48"/>
      <c r="V29" s="16"/>
    </row>
    <row r="30" spans="1:22" ht="11.25" customHeight="1">
      <c r="A30" s="16"/>
      <c r="B30" s="16"/>
      <c r="C30" s="52"/>
      <c r="D30" s="52"/>
      <c r="E30" s="52"/>
      <c r="F30" s="52"/>
      <c r="G30" s="52"/>
      <c r="H30" s="52"/>
      <c r="I30" s="52"/>
      <c r="J30" s="16"/>
      <c r="K30" s="16"/>
      <c r="L30" s="16"/>
      <c r="M30" s="16"/>
      <c r="N30" s="16"/>
      <c r="O30" s="16"/>
    </row>
    <row r="31" spans="1:22" ht="21.75" customHeight="1">
      <c r="A31" s="137"/>
      <c r="B31" s="129"/>
      <c r="C31" s="129"/>
      <c r="D31" s="129"/>
      <c r="E31" s="48"/>
      <c r="F31" s="138"/>
      <c r="G31" s="129"/>
      <c r="H31" s="48"/>
      <c r="I31" s="16"/>
      <c r="J31" s="16"/>
      <c r="K31" s="16"/>
      <c r="L31" s="16"/>
      <c r="M31" s="16"/>
      <c r="N31" s="53" t="s">
        <v>38</v>
      </c>
      <c r="O31" s="54">
        <f>R29</f>
        <v>0</v>
      </c>
    </row>
    <row r="32" spans="1:22" ht="12.75" customHeight="1">
      <c r="A32" s="160" t="s">
        <v>39</v>
      </c>
      <c r="B32" s="117"/>
      <c r="C32" s="117"/>
      <c r="D32" s="117"/>
      <c r="E32" s="55"/>
      <c r="F32" s="160" t="s">
        <v>40</v>
      </c>
      <c r="G32" s="117"/>
      <c r="H32" s="55"/>
      <c r="I32" s="128" t="s">
        <v>41</v>
      </c>
      <c r="J32" s="129"/>
      <c r="K32" s="129"/>
      <c r="L32" s="129"/>
      <c r="M32" s="129"/>
      <c r="N32" s="129"/>
      <c r="O32" s="129"/>
    </row>
    <row r="33" spans="1:15" ht="18.75" customHeight="1">
      <c r="A33" s="55"/>
      <c r="B33" s="55"/>
      <c r="C33" s="55"/>
      <c r="D33" s="55"/>
      <c r="E33" s="55"/>
      <c r="F33" s="55"/>
      <c r="G33" s="55"/>
      <c r="H33" s="55"/>
      <c r="I33" s="130"/>
      <c r="J33" s="119"/>
      <c r="K33" s="119"/>
      <c r="L33" s="119"/>
      <c r="M33" s="119"/>
      <c r="N33" s="119"/>
      <c r="O33" s="120"/>
    </row>
    <row r="34" spans="1:15" ht="14.25" customHeight="1">
      <c r="A34" s="55"/>
      <c r="B34" s="56"/>
      <c r="C34" s="139" t="s">
        <v>42</v>
      </c>
      <c r="D34" s="140"/>
      <c r="E34" s="57"/>
      <c r="F34" s="58"/>
      <c r="G34" s="55"/>
      <c r="H34" s="55"/>
      <c r="I34" s="16"/>
      <c r="J34" s="161"/>
      <c r="K34" s="117"/>
      <c r="L34" s="117"/>
      <c r="M34" s="117"/>
      <c r="N34" s="117"/>
      <c r="O34" s="59"/>
    </row>
    <row r="35" spans="1:15" ht="5.25" customHeight="1">
      <c r="A35" s="55"/>
      <c r="B35" s="60"/>
      <c r="C35" s="61"/>
      <c r="D35" s="61"/>
      <c r="E35" s="62"/>
      <c r="F35" s="63"/>
      <c r="G35" s="55"/>
      <c r="H35" s="55"/>
      <c r="I35" s="64"/>
      <c r="J35" s="65"/>
      <c r="K35" s="65"/>
      <c r="L35" s="65"/>
      <c r="M35" s="65"/>
      <c r="N35" s="65"/>
      <c r="O35" s="66"/>
    </row>
    <row r="36" spans="1:15" ht="12" customHeight="1">
      <c r="A36" s="67"/>
      <c r="B36" s="68"/>
      <c r="C36" s="141" t="str">
        <f>'1'!C36:D36</f>
        <v>Administrator</v>
      </c>
      <c r="D36" s="159"/>
      <c r="E36" s="104">
        <f>'1'!E53</f>
        <v>0</v>
      </c>
      <c r="F36" s="70"/>
      <c r="G36" s="16"/>
      <c r="H36" s="16"/>
      <c r="I36" s="71" t="s">
        <v>44</v>
      </c>
      <c r="J36" s="72"/>
      <c r="K36" s="72"/>
      <c r="L36" s="72"/>
      <c r="M36" s="72"/>
      <c r="N36" s="72"/>
      <c r="O36" s="73"/>
    </row>
    <row r="37" spans="1:15" ht="3.75" customHeight="1">
      <c r="A37" s="67"/>
      <c r="B37" s="68"/>
      <c r="C37" s="74"/>
      <c r="D37" s="74"/>
      <c r="E37" s="75"/>
      <c r="F37" s="70"/>
      <c r="G37" s="16"/>
      <c r="H37" s="16"/>
      <c r="I37" s="76"/>
      <c r="J37" s="72"/>
      <c r="K37" s="72"/>
      <c r="L37" s="72"/>
      <c r="M37" s="72"/>
      <c r="N37" s="72"/>
      <c r="O37" s="73"/>
    </row>
    <row r="38" spans="1:15" ht="12" customHeight="1">
      <c r="A38" s="77"/>
      <c r="B38" s="68"/>
      <c r="C38" s="141" t="str">
        <f>'1'!C38:D38</f>
        <v>Paraeducator</v>
      </c>
      <c r="D38" s="159"/>
      <c r="E38" s="104">
        <f>'1'!E54</f>
        <v>0</v>
      </c>
      <c r="F38" s="70"/>
      <c r="G38" s="16"/>
      <c r="H38" s="16"/>
      <c r="I38" s="145" t="s">
        <v>46</v>
      </c>
      <c r="J38" s="117"/>
      <c r="K38" s="117"/>
      <c r="L38" s="117"/>
      <c r="M38" s="117"/>
      <c r="N38" s="117"/>
      <c r="O38" s="146"/>
    </row>
    <row r="39" spans="1:15" ht="3.75" customHeight="1">
      <c r="A39" s="77"/>
      <c r="B39" s="68"/>
      <c r="C39" s="74"/>
      <c r="D39" s="74"/>
      <c r="E39" s="75"/>
      <c r="F39" s="70"/>
      <c r="G39" s="16"/>
      <c r="H39" s="16"/>
      <c r="I39" s="78"/>
      <c r="J39" s="79"/>
      <c r="K39" s="79"/>
      <c r="L39" s="79"/>
      <c r="M39" s="79"/>
      <c r="N39" s="79"/>
      <c r="O39" s="80"/>
    </row>
    <row r="40" spans="1:15" ht="11.25" customHeight="1">
      <c r="A40" s="77"/>
      <c r="B40" s="68"/>
      <c r="C40" s="141" t="str">
        <f>'1'!C40:D40</f>
        <v>Clerical</v>
      </c>
      <c r="D40" s="159"/>
      <c r="E40" s="104">
        <f>'1'!E55</f>
        <v>0</v>
      </c>
      <c r="F40" s="70"/>
      <c r="G40" s="16"/>
      <c r="H40" s="16"/>
      <c r="I40" s="147" t="s">
        <v>48</v>
      </c>
      <c r="J40" s="117"/>
      <c r="K40" s="117"/>
      <c r="L40" s="117"/>
      <c r="M40" s="117"/>
      <c r="N40" s="117"/>
      <c r="O40" s="146"/>
    </row>
    <row r="41" spans="1:15" ht="3.75" customHeight="1">
      <c r="A41" s="77"/>
      <c r="B41" s="68"/>
      <c r="C41" s="74"/>
      <c r="D41" s="74"/>
      <c r="E41" s="75"/>
      <c r="F41" s="70"/>
      <c r="G41" s="16"/>
      <c r="H41" s="16"/>
      <c r="I41" s="81"/>
      <c r="J41" s="82"/>
      <c r="K41" s="82"/>
      <c r="L41" s="82"/>
      <c r="M41" s="82"/>
      <c r="N41" s="82"/>
      <c r="O41" s="83"/>
    </row>
    <row r="42" spans="1:15" ht="12" customHeight="1">
      <c r="A42" s="77"/>
      <c r="B42" s="68"/>
      <c r="C42" s="141" t="str">
        <f>'1'!C42:D42</f>
        <v>Behavior Int.</v>
      </c>
      <c r="D42" s="159"/>
      <c r="E42" s="104">
        <f>'1'!E56</f>
        <v>0</v>
      </c>
      <c r="F42" s="70"/>
      <c r="G42" s="16"/>
      <c r="H42" s="16"/>
      <c r="I42" s="145" t="s">
        <v>46</v>
      </c>
      <c r="J42" s="117"/>
      <c r="K42" s="117"/>
      <c r="L42" s="117"/>
      <c r="M42" s="117"/>
      <c r="N42" s="117"/>
      <c r="O42" s="146"/>
    </row>
    <row r="43" spans="1:15" ht="3.75" customHeight="1">
      <c r="A43" s="77"/>
      <c r="B43" s="68"/>
      <c r="C43" s="74"/>
      <c r="D43" s="74"/>
      <c r="E43" s="75"/>
      <c r="F43" s="70"/>
      <c r="G43" s="16"/>
      <c r="H43" s="16"/>
      <c r="I43" s="78"/>
      <c r="J43" s="79"/>
      <c r="K43" s="79"/>
      <c r="L43" s="79"/>
      <c r="M43" s="79"/>
      <c r="N43" s="79"/>
      <c r="O43" s="80"/>
    </row>
    <row r="44" spans="1:15" ht="12" customHeight="1">
      <c r="A44" s="77"/>
      <c r="B44" s="84" t="s">
        <v>56</v>
      </c>
      <c r="C44" s="149" t="str">
        <f>'1'!D57</f>
        <v xml:space="preserve">Other Non-Contracted </v>
      </c>
      <c r="D44" s="150"/>
      <c r="E44" s="104">
        <f>'1'!E44</f>
        <v>0</v>
      </c>
      <c r="F44" s="70"/>
      <c r="G44" s="16"/>
      <c r="H44" s="16"/>
      <c r="I44" s="152" t="s">
        <v>51</v>
      </c>
      <c r="J44" s="117"/>
      <c r="K44" s="117"/>
      <c r="L44" s="117"/>
      <c r="M44" s="117"/>
      <c r="N44" s="117"/>
      <c r="O44" s="146"/>
    </row>
    <row r="45" spans="1:15" ht="16.5" customHeight="1">
      <c r="A45" s="77"/>
      <c r="B45" s="85"/>
      <c r="C45" s="86"/>
      <c r="D45" s="87"/>
      <c r="E45" s="87"/>
      <c r="F45" s="88"/>
      <c r="G45" s="16"/>
      <c r="H45" s="16"/>
      <c r="I45" s="145" t="s">
        <v>52</v>
      </c>
      <c r="J45" s="117"/>
      <c r="K45" s="117"/>
      <c r="L45" s="117"/>
      <c r="M45" s="117"/>
      <c r="N45" s="117"/>
      <c r="O45" s="146"/>
    </row>
    <row r="46" spans="1:15" ht="15.75" customHeight="1">
      <c r="A46" s="77"/>
      <c r="B46" s="72"/>
      <c r="C46" s="16"/>
      <c r="D46" s="16"/>
      <c r="E46" s="16"/>
      <c r="F46" s="16"/>
      <c r="G46" s="16"/>
      <c r="H46" s="16"/>
      <c r="I46" s="153" t="s">
        <v>53</v>
      </c>
      <c r="J46" s="154"/>
      <c r="K46" s="154"/>
      <c r="L46" s="154"/>
      <c r="M46" s="154"/>
      <c r="N46" s="154"/>
      <c r="O46" s="155"/>
    </row>
    <row r="47" spans="1:15" ht="11.25" customHeight="1"/>
    <row r="48" spans="1:15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5">
    <mergeCell ref="I46:O46"/>
    <mergeCell ref="C28:D28"/>
    <mergeCell ref="C29:D29"/>
    <mergeCell ref="A31:D31"/>
    <mergeCell ref="F31:G31"/>
    <mergeCell ref="F32:G32"/>
    <mergeCell ref="I32:O32"/>
    <mergeCell ref="I33:O33"/>
    <mergeCell ref="I38:O38"/>
    <mergeCell ref="I40:O40"/>
    <mergeCell ref="I42:O42"/>
    <mergeCell ref="I44:O44"/>
    <mergeCell ref="I45:O45"/>
    <mergeCell ref="C36:D36"/>
    <mergeCell ref="C38:D38"/>
    <mergeCell ref="C40:D40"/>
    <mergeCell ref="C42:D42"/>
    <mergeCell ref="C44:D44"/>
    <mergeCell ref="C18:D18"/>
    <mergeCell ref="R22:T22"/>
    <mergeCell ref="S26:U26"/>
    <mergeCell ref="A32:D32"/>
    <mergeCell ref="C34:D34"/>
    <mergeCell ref="J34:N34"/>
    <mergeCell ref="A7:C7"/>
    <mergeCell ref="D7:F7"/>
    <mergeCell ref="H7:I7"/>
    <mergeCell ref="S10:T10"/>
    <mergeCell ref="R14:T14"/>
    <mergeCell ref="A1:O1"/>
    <mergeCell ref="D3:H3"/>
    <mergeCell ref="J3:N3"/>
    <mergeCell ref="B5:D5"/>
    <mergeCell ref="G5:H5"/>
    <mergeCell ref="L5:M5"/>
  </mergeCells>
  <conditionalFormatting sqref="E36 E38 E40 E42 E44">
    <cfRule type="cellIs" dxfId="33" priority="1" stopIfTrue="1" operator="notEqual">
      <formula>"X"</formula>
    </cfRule>
  </conditionalFormatting>
  <conditionalFormatting sqref="C44:D44">
    <cfRule type="cellIs" dxfId="32" priority="2" stopIfTrue="1" operator="equal">
      <formula>0</formula>
    </cfRule>
  </conditionalFormatting>
  <conditionalFormatting sqref="O31">
    <cfRule type="cellIs" dxfId="31" priority="3" stopIfTrue="1" operator="lessThanOrEqual">
      <formula>0</formula>
    </cfRule>
  </conditionalFormatting>
  <conditionalFormatting sqref="O31">
    <cfRule type="cellIs" dxfId="30" priority="4" stopIfTrue="1" operator="greaterThan">
      <formula>0</formula>
    </cfRule>
  </conditionalFormatting>
  <conditionalFormatting sqref="H11:H17 H21:H27">
    <cfRule type="cellIs" dxfId="29" priority="5" stopIfTrue="1" operator="lessThanOrEqual">
      <formula>0</formula>
    </cfRule>
  </conditionalFormatting>
  <conditionalFormatting sqref="H11:H17 H21:H27">
    <cfRule type="cellIs" dxfId="28" priority="6" stopIfTrue="1" operator="greaterThan">
      <formula>0</formula>
    </cfRule>
  </conditionalFormatting>
  <conditionalFormatting sqref="D3:H3">
    <cfRule type="cellIs" dxfId="27" priority="7" stopIfTrue="1" operator="lessThanOrEqual">
      <formula>0</formula>
    </cfRule>
  </conditionalFormatting>
  <conditionalFormatting sqref="D3:H3">
    <cfRule type="cellIs" dxfId="26" priority="8" stopIfTrue="1" operator="greaterThan">
      <formula>0</formula>
    </cfRule>
  </conditionalFormatting>
  <conditionalFormatting sqref="I3">
    <cfRule type="cellIs" dxfId="25" priority="9" stopIfTrue="1" operator="greaterThan">
      <formula>0</formula>
    </cfRule>
  </conditionalFormatting>
  <conditionalFormatting sqref="J3:N3">
    <cfRule type="cellIs" dxfId="24" priority="10" stopIfTrue="1" operator="lessThanOrEqual">
      <formula>0</formula>
    </cfRule>
  </conditionalFormatting>
  <conditionalFormatting sqref="J3:N3">
    <cfRule type="cellIs" dxfId="23" priority="11" stopIfTrue="1" operator="greaterThan">
      <formula>0</formula>
    </cfRule>
  </conditionalFormatting>
  <conditionalFormatting sqref="O11:O18 O21:O29">
    <cfRule type="cellIs" dxfId="22" priority="12" stopIfTrue="1" operator="lessThanOrEqual">
      <formula>0</formula>
    </cfRule>
  </conditionalFormatting>
  <conditionalFormatting sqref="F18:N18 F28:N29">
    <cfRule type="cellIs" dxfId="21" priority="13" stopIfTrue="1" operator="equal">
      <formula>0</formula>
    </cfRule>
  </conditionalFormatting>
  <conditionalFormatting sqref="G7 L7">
    <cfRule type="cellIs" dxfId="20" priority="14" stopIfTrue="1" operator="lessThanOrEqual">
      <formula>0</formula>
    </cfRule>
  </conditionalFormatting>
  <conditionalFormatting sqref="G7 L7">
    <cfRule type="cellIs" dxfId="19" priority="15" stopIfTrue="1" operator="greaterThan">
      <formula>0</formula>
    </cfRule>
  </conditionalFormatting>
  <conditionalFormatting sqref="O7">
    <cfRule type="cellIs" dxfId="18" priority="16" stopIfTrue="1" operator="lessThanOrEqual">
      <formula>0</formula>
    </cfRule>
  </conditionalFormatting>
  <conditionalFormatting sqref="O7">
    <cfRule type="cellIs" dxfId="17" priority="17" stopIfTrue="1" operator="greaterThan">
      <formula>0</formula>
    </cfRule>
  </conditionalFormatting>
  <dataValidations count="6">
    <dataValidation type="date" allowBlank="1" showInputMessage="1" prompt="Insert Date - For example: 4/3/05 or 4/3/2005 or  May 4, 2005" sqref="G6:I6" xr:uid="{00000000-0002-0000-1400-000000000000}">
      <formula1>39629</formula1>
      <formula2>40008</formula2>
    </dataValidation>
    <dataValidation type="decimal" allowBlank="1" showInputMessage="1" prompt="ATTENTION! - Use this column ONLY for the time you WORKED during lunch..._x000a_" sqref="H11:H17 H21:H27" xr:uid="{00000000-0002-0000-1400-000001000000}">
      <formula1>0.01</formula1>
      <formula2>24</formula2>
    </dataValidation>
    <dataValidation type="custom" allowBlank="1" showInputMessage="1" prompt="Please remember to insert am or pm  (AM/PM) as required.  For example, 8:00 am not 8 or 3:30 PM not 3:30." sqref="E11:E15 E21:E25" xr:uid="{00000000-0002-0000-1400-000002000000}">
      <formula1>AND(GTE(E11,MIN((0),(0.999988425925926))),LTE(E11,MAX((0),(0.999988425925926))))</formula1>
    </dataValidation>
    <dataValidation type="date" allowBlank="1" showInputMessage="1" prompt="Insert Date - For example: 4/3/05 or 4/3/2005 or  May 4, 2005" sqref="G5" xr:uid="{00000000-0002-0000-1400-000003000000}">
      <formula1>41080</formula1>
      <formula2>41469</formula2>
    </dataValidation>
    <dataValidation type="custom" allowBlank="1" showInputMessage="1" prompt="Incorrect Time Format - Remember to input time as hours and minutes with am or pm included: 8:15 am or 3:20 pm._x000a__x000a_Click on &quot;no&quot; or &quot;cancel&quot; to correct..." sqref="E16:E17 E26:E27" xr:uid="{00000000-0002-0000-1400-000004000000}">
      <formula1>AND(GTE(E16,MIN((0),(0.999988425925926))),LTE(E16,MAX((0),(0.999988425925926))))</formula1>
    </dataValidation>
    <dataValidation type="decimal" allowBlank="1" showInputMessage="1" prompt="Please Note: - Minutes should be shown as decimals  (eg. 20 minutes = .33)" sqref="F11:G17 I11:N17 P11:P17 F21:G27 I21:N27 P21:P27" xr:uid="{00000000-0002-0000-1400-000005000000}">
      <formula1>0.01</formula1>
      <formula2>24</formula2>
    </dataValidation>
  </dataValidations>
  <printOptions horizontalCentered="1" verticalCentered="1"/>
  <pageMargins left="0.25" right="0.25" top="0.25" bottom="0.2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V1000"/>
  <sheetViews>
    <sheetView tabSelected="1" workbookViewId="0">
      <selection activeCell="K30" sqref="K30"/>
    </sheetView>
  </sheetViews>
  <sheetFormatPr defaultColWidth="12.5703125" defaultRowHeight="15" customHeight="1"/>
  <cols>
    <col min="1" max="1" width="8.5703125" customWidth="1"/>
    <col min="2" max="4" width="10.7109375" customWidth="1"/>
    <col min="5" max="5" width="2.140625" customWidth="1"/>
    <col min="6" max="7" width="10.7109375" customWidth="1"/>
    <col min="8" max="8" width="9.7109375" customWidth="1"/>
    <col min="9" max="9" width="12.7109375" customWidth="1"/>
    <col min="10" max="10" width="10.7109375" hidden="1" customWidth="1"/>
    <col min="11" max="13" width="10.7109375" customWidth="1"/>
    <col min="14" max="14" width="7" customWidth="1"/>
    <col min="15" max="15" width="9.28515625" customWidth="1"/>
    <col min="16" max="16" width="7.7109375" customWidth="1"/>
    <col min="17" max="17" width="10.7109375" customWidth="1"/>
    <col min="18" max="18" width="9.28515625" customWidth="1"/>
    <col min="19" max="19" width="6.28515625" customWidth="1"/>
    <col min="20" max="26" width="8.5703125" customWidth="1"/>
  </cols>
  <sheetData>
    <row r="1" spans="1:22" ht="25.5" customHeight="1">
      <c r="A1" s="116" t="str">
        <f>'1'!A1:N1</f>
        <v>BUUSD TIME SHEET 2024 - 2025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1:22" ht="3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2" ht="17.25" customHeight="1">
      <c r="A3" s="2"/>
      <c r="B3" s="1"/>
      <c r="C3" s="2" t="s">
        <v>0</v>
      </c>
      <c r="D3" s="118">
        <f>'1'!D3:H3</f>
        <v>0</v>
      </c>
      <c r="E3" s="119"/>
      <c r="F3" s="119"/>
      <c r="G3" s="119"/>
      <c r="H3" s="120"/>
      <c r="I3" s="3" t="s">
        <v>1</v>
      </c>
      <c r="J3" s="121">
        <f>'1'!J3:M3</f>
        <v>0</v>
      </c>
      <c r="K3" s="117"/>
      <c r="L3" s="117"/>
      <c r="M3" s="117"/>
      <c r="N3" s="117"/>
      <c r="O3" s="1"/>
    </row>
    <row r="4" spans="1:22" ht="3.75" customHeight="1">
      <c r="A4" s="4"/>
      <c r="B4" s="4"/>
      <c r="C4" s="4"/>
      <c r="D4" s="4" t="s">
        <v>2</v>
      </c>
      <c r="E4" s="4"/>
      <c r="F4" s="4"/>
      <c r="G4" s="4"/>
      <c r="H4" s="4"/>
      <c r="I4" s="5"/>
      <c r="J4" s="5"/>
      <c r="K4" s="5"/>
      <c r="L4" s="5"/>
      <c r="M4" s="5"/>
      <c r="N4" s="5"/>
      <c r="O4" s="5"/>
    </row>
    <row r="5" spans="1:22" ht="16.5" customHeight="1">
      <c r="A5" s="4"/>
      <c r="B5" s="122" t="s">
        <v>3</v>
      </c>
      <c r="C5" s="117"/>
      <c r="D5" s="117"/>
      <c r="E5" s="4"/>
      <c r="F5" s="6" t="s">
        <v>4</v>
      </c>
      <c r="G5" s="123">
        <f>'21'!G5:H5+14</f>
        <v>45817</v>
      </c>
      <c r="H5" s="120"/>
      <c r="I5" s="6" t="s">
        <v>57</v>
      </c>
      <c r="J5" s="7"/>
      <c r="K5" s="7"/>
      <c r="L5" s="123">
        <f>G5+13</f>
        <v>45830</v>
      </c>
      <c r="M5" s="120"/>
      <c r="N5" s="7"/>
      <c r="O5" s="5"/>
    </row>
    <row r="6" spans="1:22" ht="6" customHeight="1">
      <c r="A6" s="4"/>
      <c r="B6" s="4"/>
      <c r="C6" s="4"/>
      <c r="D6" s="4"/>
      <c r="E6" s="4"/>
      <c r="F6" s="6"/>
      <c r="G6" s="8"/>
      <c r="H6" s="8"/>
      <c r="I6" s="8"/>
      <c r="J6" s="8"/>
      <c r="K6" s="8"/>
      <c r="L6" s="8"/>
      <c r="M6" s="8"/>
      <c r="N6" s="8"/>
      <c r="O6" s="5"/>
    </row>
    <row r="7" spans="1:22" ht="16.5" customHeight="1">
      <c r="A7" s="157"/>
      <c r="B7" s="117"/>
      <c r="C7" s="117"/>
      <c r="D7" s="158" t="s">
        <v>5</v>
      </c>
      <c r="E7" s="117"/>
      <c r="F7" s="117"/>
      <c r="G7" s="11">
        <f>'1'!G7</f>
        <v>0</v>
      </c>
      <c r="H7" s="124" t="s">
        <v>6</v>
      </c>
      <c r="I7" s="117"/>
      <c r="J7" s="12"/>
      <c r="K7" s="12"/>
      <c r="L7" s="13">
        <f>'1'!K7</f>
        <v>0</v>
      </c>
      <c r="M7" s="12"/>
      <c r="N7" s="12" t="s">
        <v>54</v>
      </c>
      <c r="O7" s="13">
        <f>'1'!N7</f>
        <v>0</v>
      </c>
    </row>
    <row r="8" spans="1:22" ht="14.25" customHeight="1">
      <c r="A8" s="15" t="s">
        <v>8</v>
      </c>
      <c r="B8" s="15"/>
      <c r="C8" s="15"/>
      <c r="D8" s="15"/>
      <c r="E8" s="15"/>
      <c r="F8" s="15"/>
      <c r="G8" s="15"/>
      <c r="H8" s="15"/>
      <c r="I8" s="15"/>
      <c r="J8" s="12"/>
      <c r="K8" s="12"/>
      <c r="L8" s="12"/>
      <c r="M8" s="12"/>
      <c r="N8" s="12"/>
      <c r="O8" s="12"/>
    </row>
    <row r="9" spans="1:22" ht="4.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R9" s="16"/>
      <c r="S9" s="16"/>
      <c r="T9" s="16"/>
      <c r="U9" s="16"/>
      <c r="V9" s="16"/>
    </row>
    <row r="10" spans="1:22" ht="12.75" customHeight="1">
      <c r="A10" s="17" t="s">
        <v>9</v>
      </c>
      <c r="B10" s="18" t="s">
        <v>10</v>
      </c>
      <c r="C10" s="19" t="s">
        <v>11</v>
      </c>
      <c r="D10" s="19" t="s">
        <v>12</v>
      </c>
      <c r="E10" s="20"/>
      <c r="F10" s="19" t="s">
        <v>13</v>
      </c>
      <c r="G10" s="19" t="s">
        <v>14</v>
      </c>
      <c r="H10" s="19" t="str">
        <f>'1'!H10</f>
        <v>*Lunch</v>
      </c>
      <c r="I10" s="21" t="str">
        <f>'1'!I10</f>
        <v>Lunch/Recess Duty</v>
      </c>
      <c r="J10" s="19" t="s">
        <v>55</v>
      </c>
      <c r="K10" s="19" t="s">
        <v>17</v>
      </c>
      <c r="L10" s="19" t="str">
        <f>'1'!K10</f>
        <v>Inservice</v>
      </c>
      <c r="M10" s="19" t="str">
        <f>'1'!L10</f>
        <v>Sick/Med</v>
      </c>
      <c r="N10" s="19" t="str">
        <f>'1'!M10</f>
        <v>Pers</v>
      </c>
      <c r="O10" s="22" t="s">
        <v>21</v>
      </c>
      <c r="R10" s="16"/>
      <c r="S10" s="125" t="s">
        <v>22</v>
      </c>
      <c r="T10" s="117"/>
      <c r="U10" s="24">
        <f>'21'!U10 + N29</f>
        <v>0</v>
      </c>
      <c r="V10" s="16"/>
    </row>
    <row r="11" spans="1:22" ht="12.75" customHeight="1">
      <c r="A11" s="25" t="s">
        <v>23</v>
      </c>
      <c r="B11" s="94">
        <f>'21'!B27+1</f>
        <v>45817</v>
      </c>
      <c r="C11" s="105"/>
      <c r="D11" s="105"/>
      <c r="E11" s="28"/>
      <c r="F11" s="106"/>
      <c r="G11" s="106"/>
      <c r="H11" s="106"/>
      <c r="I11" s="106"/>
      <c r="J11" s="107"/>
      <c r="K11" s="107"/>
      <c r="L11" s="107"/>
      <c r="M11" s="107"/>
      <c r="N11" s="107"/>
      <c r="O11" s="34">
        <f t="shared" ref="O11:O17" si="0">SUM(F11:N11)</f>
        <v>0</v>
      </c>
      <c r="P11" s="108"/>
      <c r="R11" s="16"/>
      <c r="S11" s="23"/>
      <c r="T11" s="23"/>
      <c r="U11" s="16"/>
      <c r="V11" s="16"/>
    </row>
    <row r="12" spans="1:22" ht="12.75" customHeight="1">
      <c r="A12" s="32" t="s">
        <v>24</v>
      </c>
      <c r="B12" s="94">
        <f t="shared" ref="B12:B17" si="1">B11+1</f>
        <v>45818</v>
      </c>
      <c r="C12" s="105"/>
      <c r="D12" s="105"/>
      <c r="E12" s="28"/>
      <c r="F12" s="106"/>
      <c r="G12" s="106"/>
      <c r="H12" s="106"/>
      <c r="I12" s="106"/>
      <c r="J12" s="109"/>
      <c r="K12" s="109"/>
      <c r="L12" s="109"/>
      <c r="M12" s="109"/>
      <c r="N12" s="109"/>
      <c r="O12" s="34">
        <f t="shared" si="0"/>
        <v>0</v>
      </c>
      <c r="P12" s="108"/>
      <c r="R12" s="16"/>
      <c r="S12" s="23"/>
      <c r="T12" s="23"/>
      <c r="U12" s="16"/>
      <c r="V12" s="16"/>
    </row>
    <row r="13" spans="1:22" ht="12.75" customHeight="1">
      <c r="A13" s="32" t="s">
        <v>25</v>
      </c>
      <c r="B13" s="94">
        <f t="shared" si="1"/>
        <v>45819</v>
      </c>
      <c r="C13" s="105"/>
      <c r="D13" s="105"/>
      <c r="E13" s="28"/>
      <c r="F13" s="106"/>
      <c r="G13" s="106"/>
      <c r="H13" s="106"/>
      <c r="I13" s="106"/>
      <c r="J13" s="109"/>
      <c r="K13" s="109"/>
      <c r="L13" s="109"/>
      <c r="M13" s="109"/>
      <c r="N13" s="109"/>
      <c r="O13" s="34">
        <f t="shared" si="0"/>
        <v>0</v>
      </c>
      <c r="P13" s="108"/>
      <c r="R13" s="16"/>
      <c r="S13" s="23"/>
      <c r="T13" s="23"/>
      <c r="U13" s="16"/>
      <c r="V13" s="16"/>
    </row>
    <row r="14" spans="1:22" ht="12.75" customHeight="1">
      <c r="A14" s="32" t="s">
        <v>58</v>
      </c>
      <c r="B14" s="94">
        <f t="shared" si="1"/>
        <v>45820</v>
      </c>
      <c r="C14" s="105"/>
      <c r="D14" s="105"/>
      <c r="E14" s="28"/>
      <c r="F14" s="106"/>
      <c r="G14" s="106"/>
      <c r="H14" s="106"/>
      <c r="I14" s="106"/>
      <c r="J14" s="109"/>
      <c r="K14" s="107"/>
      <c r="L14" s="107"/>
      <c r="M14" s="107"/>
      <c r="N14" s="107"/>
      <c r="O14" s="34">
        <f t="shared" si="0"/>
        <v>0</v>
      </c>
      <c r="P14" s="108"/>
      <c r="R14" s="125" t="s">
        <v>27</v>
      </c>
      <c r="S14" s="117"/>
      <c r="T14" s="117"/>
      <c r="U14" s="24">
        <f>'21'!U14 + O29</f>
        <v>0</v>
      </c>
      <c r="V14" s="16"/>
    </row>
    <row r="15" spans="1:22" ht="12.75" customHeight="1">
      <c r="A15" s="32" t="s">
        <v>28</v>
      </c>
      <c r="B15" s="94">
        <f t="shared" si="1"/>
        <v>45821</v>
      </c>
      <c r="C15" s="105"/>
      <c r="D15" s="105"/>
      <c r="E15" s="28"/>
      <c r="F15" s="106"/>
      <c r="G15" s="106"/>
      <c r="H15" s="106"/>
      <c r="I15" s="106"/>
      <c r="J15" s="109"/>
      <c r="K15" s="109"/>
      <c r="L15" s="109"/>
      <c r="M15" s="109"/>
      <c r="N15" s="109"/>
      <c r="O15" s="34">
        <f t="shared" si="0"/>
        <v>0</v>
      </c>
      <c r="P15" s="108"/>
      <c r="R15" s="16"/>
      <c r="S15" s="23"/>
      <c r="T15" s="23"/>
      <c r="U15" s="16"/>
      <c r="V15" s="16"/>
    </row>
    <row r="16" spans="1:22" ht="12.75" customHeight="1">
      <c r="A16" s="32" t="s">
        <v>29</v>
      </c>
      <c r="B16" s="94">
        <f t="shared" si="1"/>
        <v>45822</v>
      </c>
      <c r="C16" s="35"/>
      <c r="D16" s="35"/>
      <c r="E16" s="28"/>
      <c r="F16" s="36"/>
      <c r="G16" s="36"/>
      <c r="H16" s="36"/>
      <c r="I16" s="36"/>
      <c r="J16" s="37"/>
      <c r="K16" s="37"/>
      <c r="L16" s="37"/>
      <c r="M16" s="37"/>
      <c r="N16" s="37"/>
      <c r="O16" s="34">
        <f t="shared" si="0"/>
        <v>0</v>
      </c>
      <c r="P16" s="108"/>
      <c r="R16" s="16"/>
      <c r="S16" s="23"/>
      <c r="T16" s="23"/>
      <c r="U16" s="16"/>
      <c r="V16" s="16"/>
    </row>
    <row r="17" spans="1:22" ht="12.75" customHeight="1">
      <c r="A17" s="32" t="s">
        <v>30</v>
      </c>
      <c r="B17" s="94">
        <f t="shared" si="1"/>
        <v>45823</v>
      </c>
      <c r="C17" s="35"/>
      <c r="D17" s="35"/>
      <c r="E17" s="28"/>
      <c r="F17" s="38"/>
      <c r="G17" s="38"/>
      <c r="H17" s="38"/>
      <c r="I17" s="38"/>
      <c r="J17" s="39"/>
      <c r="K17" s="39"/>
      <c r="L17" s="39"/>
      <c r="M17" s="39"/>
      <c r="N17" s="39"/>
      <c r="O17" s="40">
        <f t="shared" si="0"/>
        <v>0</v>
      </c>
      <c r="P17" s="108"/>
      <c r="R17" s="16"/>
      <c r="S17" s="23"/>
      <c r="T17" s="23"/>
      <c r="U17" s="16"/>
      <c r="V17" s="16"/>
    </row>
    <row r="18" spans="1:22" ht="12.75" customHeight="1">
      <c r="A18" s="15"/>
      <c r="B18" s="41"/>
      <c r="C18" s="126" t="s">
        <v>31</v>
      </c>
      <c r="D18" s="127"/>
      <c r="E18" s="42"/>
      <c r="F18" s="43">
        <f t="shared" ref="F18:O18" si="2">SUM(F11:F17)</f>
        <v>0</v>
      </c>
      <c r="G18" s="43">
        <f t="shared" si="2"/>
        <v>0</v>
      </c>
      <c r="H18" s="43">
        <f t="shared" si="2"/>
        <v>0</v>
      </c>
      <c r="I18" s="43">
        <f t="shared" si="2"/>
        <v>0</v>
      </c>
      <c r="J18" s="43">
        <f t="shared" si="2"/>
        <v>0</v>
      </c>
      <c r="K18" s="43">
        <f t="shared" si="2"/>
        <v>0</v>
      </c>
      <c r="L18" s="43">
        <f t="shared" si="2"/>
        <v>0</v>
      </c>
      <c r="M18" s="43">
        <f t="shared" si="2"/>
        <v>0</v>
      </c>
      <c r="N18" s="43">
        <f t="shared" si="2"/>
        <v>0</v>
      </c>
      <c r="O18" s="43">
        <f t="shared" si="2"/>
        <v>0</v>
      </c>
      <c r="R18" s="16"/>
      <c r="S18" s="23"/>
      <c r="T18" s="23"/>
      <c r="U18" s="44"/>
      <c r="V18" s="16"/>
    </row>
    <row r="19" spans="1:22" ht="9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R19" s="16"/>
      <c r="S19" s="23"/>
      <c r="T19" s="23"/>
      <c r="U19" s="16"/>
      <c r="V19" s="16"/>
    </row>
    <row r="20" spans="1:22" ht="12.75" customHeight="1">
      <c r="A20" s="17" t="s">
        <v>32</v>
      </c>
      <c r="B20" s="18" t="s">
        <v>10</v>
      </c>
      <c r="C20" s="19" t="s">
        <v>11</v>
      </c>
      <c r="D20" s="19" t="s">
        <v>12</v>
      </c>
      <c r="E20" s="20"/>
      <c r="F20" s="19" t="str">
        <f t="shared" ref="F20:I20" si="3">F10</f>
        <v>Reg Ed</v>
      </c>
      <c r="G20" s="19" t="str">
        <f t="shared" si="3"/>
        <v>Spec Ed</v>
      </c>
      <c r="H20" s="19" t="str">
        <f t="shared" si="3"/>
        <v>*Lunch</v>
      </c>
      <c r="I20" s="21" t="str">
        <f t="shared" si="3"/>
        <v>Lunch/Recess Duty</v>
      </c>
      <c r="J20" s="19" t="s">
        <v>55</v>
      </c>
      <c r="K20" s="19" t="s">
        <v>17</v>
      </c>
      <c r="L20" s="19" t="str">
        <f t="shared" ref="L20:O20" si="4">L10</f>
        <v>Inservice</v>
      </c>
      <c r="M20" s="19" t="str">
        <f t="shared" si="4"/>
        <v>Sick/Med</v>
      </c>
      <c r="N20" s="19" t="str">
        <f t="shared" si="4"/>
        <v>Pers</v>
      </c>
      <c r="O20" s="22" t="str">
        <f t="shared" si="4"/>
        <v>TOTAL</v>
      </c>
      <c r="R20" s="16"/>
      <c r="S20" s="23"/>
      <c r="T20" s="23"/>
      <c r="U20" s="16"/>
      <c r="V20" s="16"/>
    </row>
    <row r="21" spans="1:22" ht="12.75" customHeight="1">
      <c r="A21" s="25" t="s">
        <v>23</v>
      </c>
      <c r="B21" s="94">
        <f t="shared" ref="B21:B27" si="5">B11+7</f>
        <v>45824</v>
      </c>
      <c r="C21" s="27"/>
      <c r="D21" s="27"/>
      <c r="E21" s="28"/>
      <c r="F21" s="29"/>
      <c r="G21" s="29"/>
      <c r="H21" s="29"/>
      <c r="I21" s="29"/>
      <c r="J21" s="30"/>
      <c r="K21" s="30"/>
      <c r="L21" s="30"/>
      <c r="M21" s="30"/>
      <c r="N21" s="30"/>
      <c r="O21" s="34">
        <f t="shared" ref="O21:O27" si="6">SUM(F21:N21)</f>
        <v>0</v>
      </c>
      <c r="P21" s="108"/>
      <c r="R21" s="16"/>
      <c r="S21" s="23"/>
      <c r="T21" s="23"/>
      <c r="U21" s="16"/>
      <c r="V21" s="16"/>
    </row>
    <row r="22" spans="1:22" ht="12.75" customHeight="1">
      <c r="A22" s="32" t="s">
        <v>24</v>
      </c>
      <c r="B22" s="94">
        <f t="shared" si="5"/>
        <v>45825</v>
      </c>
      <c r="C22" s="27"/>
      <c r="D22" s="27"/>
      <c r="E22" s="28"/>
      <c r="F22" s="29"/>
      <c r="G22" s="29"/>
      <c r="H22" s="29"/>
      <c r="I22" s="29"/>
      <c r="J22" s="33"/>
      <c r="K22" s="33"/>
      <c r="L22" s="33"/>
      <c r="M22" s="33"/>
      <c r="N22" s="33"/>
      <c r="O22" s="34">
        <f t="shared" si="6"/>
        <v>0</v>
      </c>
      <c r="P22" s="108"/>
      <c r="R22" s="125" t="s">
        <v>33</v>
      </c>
      <c r="S22" s="117"/>
      <c r="T22" s="117"/>
      <c r="U22" s="24" t="e">
        <f>'21'!U22 + P29</f>
        <v>#REF!</v>
      </c>
      <c r="V22" s="16"/>
    </row>
    <row r="23" spans="1:22" ht="12.75" customHeight="1">
      <c r="A23" s="32" t="s">
        <v>25</v>
      </c>
      <c r="B23" s="94">
        <f t="shared" si="5"/>
        <v>45826</v>
      </c>
      <c r="C23" s="27"/>
      <c r="D23" s="27"/>
      <c r="E23" s="28"/>
      <c r="F23" s="29"/>
      <c r="G23" s="29"/>
      <c r="H23" s="29"/>
      <c r="I23" s="29"/>
      <c r="J23" s="33"/>
      <c r="K23" s="33"/>
      <c r="L23" s="33"/>
      <c r="M23" s="33"/>
      <c r="N23" s="33"/>
      <c r="O23" s="34">
        <f t="shared" si="6"/>
        <v>0</v>
      </c>
      <c r="P23" s="108"/>
      <c r="R23" s="16"/>
      <c r="S23" s="16"/>
      <c r="T23" s="16"/>
      <c r="U23" s="16"/>
      <c r="V23" s="16"/>
    </row>
    <row r="24" spans="1:22" ht="12.75" customHeight="1">
      <c r="A24" s="32" t="s">
        <v>58</v>
      </c>
      <c r="B24" s="94">
        <f t="shared" si="5"/>
        <v>45827</v>
      </c>
      <c r="C24" s="27"/>
      <c r="D24" s="27"/>
      <c r="E24" s="28"/>
      <c r="F24" s="29"/>
      <c r="G24" s="29"/>
      <c r="H24" s="29"/>
      <c r="I24" s="29"/>
      <c r="J24" s="33"/>
      <c r="K24" s="30"/>
      <c r="L24" s="30"/>
      <c r="M24" s="30"/>
      <c r="N24" s="30"/>
      <c r="O24" s="34">
        <f t="shared" si="6"/>
        <v>0</v>
      </c>
      <c r="P24" s="108"/>
      <c r="R24" s="16"/>
      <c r="S24" s="16"/>
      <c r="T24" s="16"/>
      <c r="U24" s="16"/>
      <c r="V24" s="16"/>
    </row>
    <row r="25" spans="1:22" ht="12.75" customHeight="1">
      <c r="A25" s="32" t="s">
        <v>28</v>
      </c>
      <c r="B25" s="94">
        <f t="shared" si="5"/>
        <v>45828</v>
      </c>
      <c r="C25" s="27"/>
      <c r="D25" s="27"/>
      <c r="E25" s="28"/>
      <c r="F25" s="29"/>
      <c r="G25" s="29"/>
      <c r="H25" s="29"/>
      <c r="I25" s="29"/>
      <c r="J25" s="33"/>
      <c r="K25" s="30"/>
      <c r="L25" s="29"/>
      <c r="M25" s="33"/>
      <c r="N25" s="33"/>
      <c r="O25" s="34">
        <f t="shared" si="6"/>
        <v>0</v>
      </c>
      <c r="P25" s="108"/>
      <c r="R25" s="16"/>
      <c r="S25" s="16"/>
      <c r="T25" s="16"/>
      <c r="U25" s="16"/>
      <c r="V25" s="16"/>
    </row>
    <row r="26" spans="1:22" ht="12.75" customHeight="1">
      <c r="A26" s="32" t="s">
        <v>29</v>
      </c>
      <c r="B26" s="94">
        <f t="shared" si="5"/>
        <v>45829</v>
      </c>
      <c r="C26" s="35"/>
      <c r="D26" s="35"/>
      <c r="E26" s="28"/>
      <c r="F26" s="36"/>
      <c r="G26" s="36"/>
      <c r="H26" s="36"/>
      <c r="I26" s="36"/>
      <c r="J26" s="37"/>
      <c r="K26" s="37"/>
      <c r="L26" s="37"/>
      <c r="M26" s="36"/>
      <c r="N26" s="37"/>
      <c r="O26" s="34">
        <f t="shared" si="6"/>
        <v>0</v>
      </c>
      <c r="P26" s="108"/>
      <c r="R26" s="16"/>
      <c r="S26" s="125" t="s">
        <v>34</v>
      </c>
      <c r="T26" s="117"/>
      <c r="U26" s="117"/>
      <c r="V26" s="24">
        <f>'21'!V26 + R29</f>
        <v>0</v>
      </c>
    </row>
    <row r="27" spans="1:22" ht="12.75" customHeight="1">
      <c r="A27" s="32" t="s">
        <v>30</v>
      </c>
      <c r="B27" s="94">
        <f t="shared" si="5"/>
        <v>45830</v>
      </c>
      <c r="C27" s="35"/>
      <c r="D27" s="35"/>
      <c r="E27" s="28"/>
      <c r="F27" s="38"/>
      <c r="G27" s="38"/>
      <c r="H27" s="38"/>
      <c r="I27" s="38"/>
      <c r="J27" s="39"/>
      <c r="K27" s="39"/>
      <c r="L27" s="39"/>
      <c r="M27" s="39"/>
      <c r="N27" s="39"/>
      <c r="O27" s="40">
        <f t="shared" si="6"/>
        <v>0</v>
      </c>
      <c r="P27" s="108"/>
      <c r="R27" s="16"/>
      <c r="S27" s="16"/>
      <c r="T27" s="16"/>
      <c r="U27" s="16"/>
      <c r="V27" s="16"/>
    </row>
    <row r="28" spans="1:22" ht="15" customHeight="1">
      <c r="A28" s="16"/>
      <c r="B28" s="16"/>
      <c r="C28" s="133" t="s">
        <v>35</v>
      </c>
      <c r="D28" s="134"/>
      <c r="E28" s="42"/>
      <c r="F28" s="46">
        <f t="shared" ref="F28:O28" si="7">SUM(F21:F27)</f>
        <v>0</v>
      </c>
      <c r="G28" s="46">
        <f t="shared" si="7"/>
        <v>0</v>
      </c>
      <c r="H28" s="46">
        <f t="shared" si="7"/>
        <v>0</v>
      </c>
      <c r="I28" s="46">
        <f t="shared" si="7"/>
        <v>0</v>
      </c>
      <c r="J28" s="46">
        <f t="shared" si="7"/>
        <v>0</v>
      </c>
      <c r="K28" s="46">
        <f t="shared" si="7"/>
        <v>0</v>
      </c>
      <c r="L28" s="46">
        <f t="shared" si="7"/>
        <v>0</v>
      </c>
      <c r="M28" s="46">
        <f t="shared" si="7"/>
        <v>0</v>
      </c>
      <c r="N28" s="46">
        <f t="shared" si="7"/>
        <v>0</v>
      </c>
      <c r="O28" s="43">
        <f t="shared" si="7"/>
        <v>0</v>
      </c>
      <c r="R28" s="44" t="s">
        <v>36</v>
      </c>
      <c r="S28" s="16"/>
      <c r="T28" s="47"/>
      <c r="U28" s="48"/>
      <c r="V28" s="16"/>
    </row>
    <row r="29" spans="1:22" ht="15.75" customHeight="1">
      <c r="A29" s="16"/>
      <c r="B29" s="16"/>
      <c r="C29" s="135" t="s">
        <v>37</v>
      </c>
      <c r="D29" s="136"/>
      <c r="E29" s="49"/>
      <c r="F29" s="50">
        <f t="shared" ref="F29:O29" si="8">F18+F28</f>
        <v>0</v>
      </c>
      <c r="G29" s="50">
        <f t="shared" si="8"/>
        <v>0</v>
      </c>
      <c r="H29" s="50">
        <f t="shared" si="8"/>
        <v>0</v>
      </c>
      <c r="I29" s="50">
        <f t="shared" si="8"/>
        <v>0</v>
      </c>
      <c r="J29" s="50">
        <f t="shared" si="8"/>
        <v>0</v>
      </c>
      <c r="K29" s="50">
        <f t="shared" si="8"/>
        <v>0</v>
      </c>
      <c r="L29" s="50">
        <f t="shared" si="8"/>
        <v>0</v>
      </c>
      <c r="M29" s="50">
        <f t="shared" si="8"/>
        <v>0</v>
      </c>
      <c r="N29" s="50">
        <f t="shared" si="8"/>
        <v>0</v>
      </c>
      <c r="O29" s="51">
        <f t="shared" si="8"/>
        <v>0</v>
      </c>
      <c r="R29" s="24">
        <f>O29-L7</f>
        <v>0</v>
      </c>
      <c r="S29" s="16"/>
      <c r="T29" s="47"/>
      <c r="U29" s="48"/>
      <c r="V29" s="16"/>
    </row>
    <row r="30" spans="1:22" ht="11.25" customHeight="1">
      <c r="A30" s="16"/>
      <c r="B30" s="16"/>
      <c r="C30" s="52"/>
      <c r="D30" s="52"/>
      <c r="E30" s="52"/>
      <c r="F30" s="52"/>
      <c r="G30" s="52"/>
      <c r="H30" s="52"/>
      <c r="I30" s="52"/>
      <c r="J30" s="16"/>
      <c r="K30" s="16"/>
      <c r="L30" s="16"/>
      <c r="M30" s="16"/>
      <c r="N30" s="16"/>
      <c r="O30" s="16"/>
    </row>
    <row r="31" spans="1:22" ht="21.75" customHeight="1">
      <c r="A31" s="137"/>
      <c r="B31" s="129"/>
      <c r="C31" s="129"/>
      <c r="D31" s="129"/>
      <c r="E31" s="48"/>
      <c r="F31" s="138"/>
      <c r="G31" s="129"/>
      <c r="H31" s="48"/>
      <c r="I31" s="16"/>
      <c r="J31" s="16"/>
      <c r="K31" s="16"/>
      <c r="L31" s="16"/>
      <c r="M31" s="16"/>
      <c r="N31" s="53" t="s">
        <v>38</v>
      </c>
      <c r="O31" s="54">
        <f>R29</f>
        <v>0</v>
      </c>
    </row>
    <row r="32" spans="1:22" ht="12.75" customHeight="1">
      <c r="A32" s="160" t="s">
        <v>39</v>
      </c>
      <c r="B32" s="117"/>
      <c r="C32" s="117"/>
      <c r="D32" s="117"/>
      <c r="E32" s="55"/>
      <c r="F32" s="160" t="s">
        <v>40</v>
      </c>
      <c r="G32" s="117"/>
      <c r="H32" s="55"/>
      <c r="I32" s="128" t="s">
        <v>41</v>
      </c>
      <c r="J32" s="129"/>
      <c r="K32" s="129"/>
      <c r="L32" s="129"/>
      <c r="M32" s="129"/>
      <c r="N32" s="129"/>
      <c r="O32" s="129"/>
    </row>
    <row r="33" spans="1:15" ht="18.75" customHeight="1">
      <c r="A33" s="55"/>
      <c r="B33" s="55"/>
      <c r="C33" s="55"/>
      <c r="D33" s="55"/>
      <c r="E33" s="55"/>
      <c r="F33" s="55"/>
      <c r="G33" s="55"/>
      <c r="H33" s="55"/>
      <c r="I33" s="130"/>
      <c r="J33" s="119"/>
      <c r="K33" s="119"/>
      <c r="L33" s="119"/>
      <c r="M33" s="119"/>
      <c r="N33" s="119"/>
      <c r="O33" s="120"/>
    </row>
    <row r="34" spans="1:15" ht="14.25" customHeight="1">
      <c r="A34" s="55"/>
      <c r="B34" s="56"/>
      <c r="C34" s="139" t="s">
        <v>42</v>
      </c>
      <c r="D34" s="140"/>
      <c r="E34" s="57"/>
      <c r="F34" s="58"/>
      <c r="G34" s="55"/>
      <c r="H34" s="55"/>
      <c r="I34" s="16"/>
      <c r="J34" s="161"/>
      <c r="K34" s="117"/>
      <c r="L34" s="117"/>
      <c r="M34" s="117"/>
      <c r="N34" s="117"/>
      <c r="O34" s="59"/>
    </row>
    <row r="35" spans="1:15" ht="5.25" customHeight="1">
      <c r="A35" s="55"/>
      <c r="B35" s="60"/>
      <c r="C35" s="61"/>
      <c r="D35" s="61"/>
      <c r="E35" s="62"/>
      <c r="F35" s="63"/>
      <c r="G35" s="55"/>
      <c r="H35" s="55"/>
      <c r="I35" s="64"/>
      <c r="J35" s="65"/>
      <c r="K35" s="65"/>
      <c r="L35" s="65"/>
      <c r="M35" s="65"/>
      <c r="N35" s="65"/>
      <c r="O35" s="66"/>
    </row>
    <row r="36" spans="1:15" ht="12" customHeight="1">
      <c r="A36" s="67"/>
      <c r="B36" s="68"/>
      <c r="C36" s="141" t="str">
        <f>'1'!C36:D36</f>
        <v>Administrator</v>
      </c>
      <c r="D36" s="159"/>
      <c r="E36" s="104">
        <f>'1'!E53</f>
        <v>0</v>
      </c>
      <c r="F36" s="70"/>
      <c r="G36" s="16"/>
      <c r="H36" s="16"/>
      <c r="I36" s="71" t="s">
        <v>44</v>
      </c>
      <c r="J36" s="72"/>
      <c r="K36" s="72"/>
      <c r="L36" s="72"/>
      <c r="M36" s="72"/>
      <c r="N36" s="72"/>
      <c r="O36" s="73"/>
    </row>
    <row r="37" spans="1:15" ht="3.75" customHeight="1">
      <c r="A37" s="67"/>
      <c r="B37" s="68"/>
      <c r="C37" s="74"/>
      <c r="D37" s="74"/>
      <c r="E37" s="75"/>
      <c r="F37" s="70"/>
      <c r="G37" s="16"/>
      <c r="H37" s="16"/>
      <c r="I37" s="76"/>
      <c r="J37" s="72"/>
      <c r="K37" s="72"/>
      <c r="L37" s="72"/>
      <c r="M37" s="72"/>
      <c r="N37" s="72"/>
      <c r="O37" s="73"/>
    </row>
    <row r="38" spans="1:15" ht="12" customHeight="1">
      <c r="A38" s="77"/>
      <c r="B38" s="68"/>
      <c r="C38" s="141" t="str">
        <f>'1'!C38:D38</f>
        <v>Paraeducator</v>
      </c>
      <c r="D38" s="159"/>
      <c r="E38" s="104">
        <f>'1'!E54</f>
        <v>0</v>
      </c>
      <c r="F38" s="70"/>
      <c r="G38" s="16"/>
      <c r="H38" s="16"/>
      <c r="I38" s="145" t="s">
        <v>46</v>
      </c>
      <c r="J38" s="117"/>
      <c r="K38" s="117"/>
      <c r="L38" s="117"/>
      <c r="M38" s="117"/>
      <c r="N38" s="117"/>
      <c r="O38" s="146"/>
    </row>
    <row r="39" spans="1:15" ht="3.75" customHeight="1">
      <c r="A39" s="77"/>
      <c r="B39" s="68"/>
      <c r="C39" s="74"/>
      <c r="D39" s="74"/>
      <c r="E39" s="75"/>
      <c r="F39" s="70"/>
      <c r="G39" s="16"/>
      <c r="H39" s="16"/>
      <c r="I39" s="78"/>
      <c r="J39" s="79"/>
      <c r="K39" s="79"/>
      <c r="L39" s="79"/>
      <c r="M39" s="79"/>
      <c r="N39" s="79"/>
      <c r="O39" s="80"/>
    </row>
    <row r="40" spans="1:15" ht="11.25" customHeight="1">
      <c r="A40" s="77"/>
      <c r="B40" s="68"/>
      <c r="C40" s="141" t="str">
        <f>'1'!C40:D40</f>
        <v>Clerical</v>
      </c>
      <c r="D40" s="159"/>
      <c r="E40" s="104">
        <f>'1'!E55</f>
        <v>0</v>
      </c>
      <c r="F40" s="70"/>
      <c r="G40" s="16"/>
      <c r="H40" s="16"/>
      <c r="I40" s="147" t="s">
        <v>48</v>
      </c>
      <c r="J40" s="117"/>
      <c r="K40" s="117"/>
      <c r="L40" s="117"/>
      <c r="M40" s="117"/>
      <c r="N40" s="117"/>
      <c r="O40" s="146"/>
    </row>
    <row r="41" spans="1:15" ht="3.75" customHeight="1">
      <c r="A41" s="77"/>
      <c r="B41" s="68"/>
      <c r="C41" s="74"/>
      <c r="D41" s="74"/>
      <c r="E41" s="75"/>
      <c r="F41" s="70"/>
      <c r="G41" s="16"/>
      <c r="H41" s="16"/>
      <c r="I41" s="81"/>
      <c r="J41" s="82"/>
      <c r="K41" s="82"/>
      <c r="L41" s="82"/>
      <c r="M41" s="82"/>
      <c r="N41" s="82"/>
      <c r="O41" s="83"/>
    </row>
    <row r="42" spans="1:15" ht="12" customHeight="1">
      <c r="A42" s="77"/>
      <c r="B42" s="68"/>
      <c r="C42" s="141" t="str">
        <f>'1'!C42:D42</f>
        <v>Behavior Int.</v>
      </c>
      <c r="D42" s="159"/>
      <c r="E42" s="104">
        <f>'1'!E56</f>
        <v>0</v>
      </c>
      <c r="F42" s="70"/>
      <c r="G42" s="16"/>
      <c r="H42" s="16"/>
      <c r="I42" s="145" t="s">
        <v>46</v>
      </c>
      <c r="J42" s="117"/>
      <c r="K42" s="117"/>
      <c r="L42" s="117"/>
      <c r="M42" s="117"/>
      <c r="N42" s="117"/>
      <c r="O42" s="146"/>
    </row>
    <row r="43" spans="1:15" ht="3.75" customHeight="1">
      <c r="A43" s="77"/>
      <c r="B43" s="68"/>
      <c r="C43" s="74"/>
      <c r="D43" s="74"/>
      <c r="E43" s="75"/>
      <c r="F43" s="70"/>
      <c r="G43" s="16"/>
      <c r="H43" s="16"/>
      <c r="I43" s="78"/>
      <c r="J43" s="79"/>
      <c r="K43" s="79"/>
      <c r="L43" s="79"/>
      <c r="M43" s="79"/>
      <c r="N43" s="79"/>
      <c r="O43" s="80"/>
    </row>
    <row r="44" spans="1:15" ht="12" customHeight="1">
      <c r="A44" s="77"/>
      <c r="B44" s="84" t="s">
        <v>56</v>
      </c>
      <c r="C44" s="149" t="str">
        <f>'1'!D57</f>
        <v xml:space="preserve">Other Non-Contracted </v>
      </c>
      <c r="D44" s="150"/>
      <c r="E44" s="104">
        <f>'1'!E44</f>
        <v>0</v>
      </c>
      <c r="F44" s="70"/>
      <c r="G44" s="16"/>
      <c r="H44" s="16"/>
      <c r="I44" s="152" t="s">
        <v>51</v>
      </c>
      <c r="J44" s="117"/>
      <c r="K44" s="117"/>
      <c r="L44" s="117"/>
      <c r="M44" s="117"/>
      <c r="N44" s="117"/>
      <c r="O44" s="146"/>
    </row>
    <row r="45" spans="1:15" ht="16.5" customHeight="1">
      <c r="A45" s="77"/>
      <c r="B45" s="85"/>
      <c r="C45" s="86"/>
      <c r="D45" s="87"/>
      <c r="E45" s="87"/>
      <c r="F45" s="88"/>
      <c r="G45" s="16"/>
      <c r="H45" s="16"/>
      <c r="I45" s="145" t="s">
        <v>52</v>
      </c>
      <c r="J45" s="117"/>
      <c r="K45" s="117"/>
      <c r="L45" s="117"/>
      <c r="M45" s="117"/>
      <c r="N45" s="117"/>
      <c r="O45" s="146"/>
    </row>
    <row r="46" spans="1:15" ht="15.75" customHeight="1">
      <c r="A46" s="77"/>
      <c r="B46" s="72"/>
      <c r="C46" s="16"/>
      <c r="D46" s="16"/>
      <c r="E46" s="16"/>
      <c r="F46" s="16"/>
      <c r="G46" s="16"/>
      <c r="H46" s="16"/>
      <c r="I46" s="153" t="s">
        <v>53</v>
      </c>
      <c r="J46" s="154"/>
      <c r="K46" s="154"/>
      <c r="L46" s="154"/>
      <c r="M46" s="154"/>
      <c r="N46" s="154"/>
      <c r="O46" s="155"/>
    </row>
    <row r="47" spans="1:15" ht="11.25" customHeight="1"/>
    <row r="48" spans="1:15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5">
    <mergeCell ref="I46:O46"/>
    <mergeCell ref="C28:D28"/>
    <mergeCell ref="C29:D29"/>
    <mergeCell ref="A31:D31"/>
    <mergeCell ref="F31:G31"/>
    <mergeCell ref="F32:G32"/>
    <mergeCell ref="I32:O32"/>
    <mergeCell ref="I33:O33"/>
    <mergeCell ref="I38:O38"/>
    <mergeCell ref="I40:O40"/>
    <mergeCell ref="I42:O42"/>
    <mergeCell ref="I44:O44"/>
    <mergeCell ref="I45:O45"/>
    <mergeCell ref="C36:D36"/>
    <mergeCell ref="C38:D38"/>
    <mergeCell ref="C40:D40"/>
    <mergeCell ref="C42:D42"/>
    <mergeCell ref="C44:D44"/>
    <mergeCell ref="C18:D18"/>
    <mergeCell ref="R22:T22"/>
    <mergeCell ref="S26:U26"/>
    <mergeCell ref="A32:D32"/>
    <mergeCell ref="C34:D34"/>
    <mergeCell ref="J34:N34"/>
    <mergeCell ref="A7:C7"/>
    <mergeCell ref="D7:F7"/>
    <mergeCell ref="H7:I7"/>
    <mergeCell ref="S10:T10"/>
    <mergeCell ref="R14:T14"/>
    <mergeCell ref="A1:O1"/>
    <mergeCell ref="D3:H3"/>
    <mergeCell ref="J3:N3"/>
    <mergeCell ref="B5:D5"/>
    <mergeCell ref="G5:H5"/>
    <mergeCell ref="L5:M5"/>
  </mergeCells>
  <conditionalFormatting sqref="E36 E38 E40 E42 E44">
    <cfRule type="cellIs" dxfId="16" priority="1" stopIfTrue="1" operator="notEqual">
      <formula>"X"</formula>
    </cfRule>
  </conditionalFormatting>
  <conditionalFormatting sqref="C44:D44">
    <cfRule type="cellIs" dxfId="15" priority="2" stopIfTrue="1" operator="equal">
      <formula>0</formula>
    </cfRule>
  </conditionalFormatting>
  <conditionalFormatting sqref="O31">
    <cfRule type="cellIs" dxfId="14" priority="3" stopIfTrue="1" operator="lessThanOrEqual">
      <formula>0</formula>
    </cfRule>
  </conditionalFormatting>
  <conditionalFormatting sqref="O31">
    <cfRule type="cellIs" dxfId="13" priority="4" stopIfTrue="1" operator="greaterThan">
      <formula>0</formula>
    </cfRule>
  </conditionalFormatting>
  <conditionalFormatting sqref="H11:H17 H21:H27">
    <cfRule type="cellIs" dxfId="12" priority="5" stopIfTrue="1" operator="lessThanOrEqual">
      <formula>0</formula>
    </cfRule>
  </conditionalFormatting>
  <conditionalFormatting sqref="H11:H17 H21:H27">
    <cfRule type="cellIs" dxfId="11" priority="6" stopIfTrue="1" operator="greaterThan">
      <formula>0</formula>
    </cfRule>
  </conditionalFormatting>
  <conditionalFormatting sqref="D3:H3">
    <cfRule type="cellIs" dxfId="10" priority="7" stopIfTrue="1" operator="lessThanOrEqual">
      <formula>0</formula>
    </cfRule>
  </conditionalFormatting>
  <conditionalFormatting sqref="D3:H3">
    <cfRule type="cellIs" dxfId="9" priority="8" stopIfTrue="1" operator="greaterThan">
      <formula>0</formula>
    </cfRule>
  </conditionalFormatting>
  <conditionalFormatting sqref="I3">
    <cfRule type="cellIs" dxfId="8" priority="9" stopIfTrue="1" operator="greaterThan">
      <formula>0</formula>
    </cfRule>
  </conditionalFormatting>
  <conditionalFormatting sqref="J3:N3">
    <cfRule type="cellIs" dxfId="7" priority="10" stopIfTrue="1" operator="lessThanOrEqual">
      <formula>0</formula>
    </cfRule>
  </conditionalFormatting>
  <conditionalFormatting sqref="J3:N3">
    <cfRule type="cellIs" dxfId="6" priority="11" stopIfTrue="1" operator="greaterThan">
      <formula>0</formula>
    </cfRule>
  </conditionalFormatting>
  <conditionalFormatting sqref="O11:O18 O21:O29">
    <cfRule type="cellIs" dxfId="5" priority="12" stopIfTrue="1" operator="lessThanOrEqual">
      <formula>0</formula>
    </cfRule>
  </conditionalFormatting>
  <conditionalFormatting sqref="F18:N18 F28:N29">
    <cfRule type="cellIs" dxfId="4" priority="13" stopIfTrue="1" operator="equal">
      <formula>0</formula>
    </cfRule>
  </conditionalFormatting>
  <conditionalFormatting sqref="G7 L7">
    <cfRule type="cellIs" dxfId="3" priority="14" stopIfTrue="1" operator="lessThanOrEqual">
      <formula>0</formula>
    </cfRule>
  </conditionalFormatting>
  <conditionalFormatting sqref="G7 L7">
    <cfRule type="cellIs" dxfId="2" priority="15" stopIfTrue="1" operator="greaterThan">
      <formula>0</formula>
    </cfRule>
  </conditionalFormatting>
  <conditionalFormatting sqref="O7">
    <cfRule type="cellIs" dxfId="1" priority="16" stopIfTrue="1" operator="lessThanOrEqual">
      <formula>0</formula>
    </cfRule>
  </conditionalFormatting>
  <conditionalFormatting sqref="O7">
    <cfRule type="cellIs" dxfId="0" priority="17" stopIfTrue="1" operator="greaterThan">
      <formula>0</formula>
    </cfRule>
  </conditionalFormatting>
  <dataValidations count="6">
    <dataValidation type="date" allowBlank="1" showInputMessage="1" prompt="Insert Date - For example: 4/3/05 or 4/3/2005 or  May 4, 2005" sqref="G6:I6" xr:uid="{00000000-0002-0000-1500-000000000000}">
      <formula1>39629</formula1>
      <formula2>40008</formula2>
    </dataValidation>
    <dataValidation type="decimal" allowBlank="1" showInputMessage="1" prompt="ATTENTION! - Use this column ONLY for the time you WORKED during lunch..._x000a_" sqref="H11:H17 H21:H27" xr:uid="{00000000-0002-0000-1500-000001000000}">
      <formula1>0.01</formula1>
      <formula2>24</formula2>
    </dataValidation>
    <dataValidation type="custom" allowBlank="1" showInputMessage="1" prompt="Please remember to insert am or pm  (AM/PM) as required.  For example, 8:00 am not 8 or 3:30 PM not 3:30." sqref="E11:E15 E21:E25" xr:uid="{00000000-0002-0000-1500-000002000000}">
      <formula1>AND(GTE(E11,MIN((0),(0.999988425925926))),LTE(E11,MAX((0),(0.999988425925926))))</formula1>
    </dataValidation>
    <dataValidation type="date" allowBlank="1" showInputMessage="1" prompt="Insert Date - For example: 4/3/05 or 4/3/2005 or  May 4, 2005" sqref="G5" xr:uid="{00000000-0002-0000-1500-000003000000}">
      <formula1>41080</formula1>
      <formula2>41469</formula2>
    </dataValidation>
    <dataValidation type="custom" allowBlank="1" showInputMessage="1" prompt="Incorrect Time Format - Remember to input time as hours and minutes with am or pm included: 8:15 am or 3:20 pm._x000a__x000a_Click on &quot;no&quot; or &quot;cancel&quot; to correct..." sqref="E16:E17 E26:E27" xr:uid="{00000000-0002-0000-1500-000004000000}">
      <formula1>AND(GTE(E16,MIN((0),(0.999988425925926))),LTE(E16,MAX((0),(0.999988425925926))))</formula1>
    </dataValidation>
    <dataValidation type="decimal" allowBlank="1" showInputMessage="1" prompt="Please Note: - Minutes should be shown as decimals  (eg. 20 minutes = .33)" sqref="F11:G17 I11:N17 P11:P17 F21:G27 I21:N27 P21:P27" xr:uid="{00000000-0002-0000-1500-000005000000}">
      <formula1>0.01</formula1>
      <formula2>24</formula2>
    </dataValidation>
  </dataValidations>
  <printOptions horizontalCentered="1" verticalCentered="1"/>
  <pageMargins left="0.25" right="0.25" top="0.25" bottom="0.2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1000"/>
  <sheetViews>
    <sheetView workbookViewId="0"/>
  </sheetViews>
  <sheetFormatPr defaultColWidth="12.5703125" defaultRowHeight="15" customHeight="1"/>
  <cols>
    <col min="1" max="26" width="8.570312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Washington South SU</dc:creator>
  <cp:lastModifiedBy>Ashley Young</cp:lastModifiedBy>
  <dcterms:created xsi:type="dcterms:W3CDTF">2003-09-08T14:11:35Z</dcterms:created>
  <dcterms:modified xsi:type="dcterms:W3CDTF">2024-06-27T13:34:10Z</dcterms:modified>
</cp:coreProperties>
</file>