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trice\Projects\"/>
    </mc:Choice>
  </mc:AlternateContent>
  <xr:revisionPtr revIDLastSave="0" documentId="13_ncr:1_{54A08FAB-2F31-4BD4-B48C-622C9A65A5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yroll expenses" sheetId="1" r:id="rId1"/>
    <sheet name="Bank transfers" sheetId="4" r:id="rId2"/>
    <sheet name="Payroll only" sheetId="2" r:id="rId3"/>
    <sheet name="Sheet3" sheetId="3" r:id="rId4"/>
  </sheets>
  <definedNames>
    <definedName name="_xlnm.Print_Area" localSheetId="1">'Bank transfers'!$A$1:$F$150</definedName>
    <definedName name="_xlnm.Print_Area" localSheetId="0">'Payroll expenses'!$A$1:$F$22</definedName>
    <definedName name="_xlnm.Print_Area" localSheetId="2">'Payroll only'!$A$1:$E$52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1" i="4" l="1"/>
  <c r="E97" i="4"/>
  <c r="E37" i="4"/>
  <c r="C50" i="2" l="1"/>
  <c r="E21" i="1" s="1"/>
  <c r="C46" i="2"/>
  <c r="E20" i="1" s="1"/>
  <c r="C42" i="2"/>
  <c r="E19" i="1" s="1"/>
  <c r="C38" i="2"/>
  <c r="E18" i="1" s="1"/>
  <c r="C34" i="2"/>
  <c r="E17" i="1" s="1"/>
  <c r="C30" i="2"/>
  <c r="E16" i="1" s="1"/>
  <c r="C26" i="2"/>
  <c r="E15" i="1" s="1"/>
  <c r="C22" i="2"/>
  <c r="E14" i="1" s="1"/>
  <c r="C18" i="2"/>
  <c r="E13" i="1" s="1"/>
  <c r="C14" i="2"/>
  <c r="E12" i="1" s="1"/>
  <c r="C10" i="2"/>
  <c r="E11" i="1" s="1"/>
  <c r="C6" i="2"/>
  <c r="E10" i="1" s="1"/>
</calcChain>
</file>

<file path=xl/sharedStrings.xml><?xml version="1.0" encoding="utf-8"?>
<sst xmlns="http://schemas.openxmlformats.org/spreadsheetml/2006/main" count="156" uniqueCount="31">
  <si>
    <t>Aggregate Payroll Expenditures</t>
  </si>
  <si>
    <t>Month</t>
  </si>
  <si>
    <t>Amount</t>
  </si>
  <si>
    <t>Additional Bank Transfers</t>
  </si>
  <si>
    <t>Health Insurance</t>
  </si>
  <si>
    <t>Cypress-Fairbanks ISD</t>
  </si>
  <si>
    <t>Internal Revenue Service (Employee Taxes)</t>
  </si>
  <si>
    <t>Texas State Comptroller (Sales Tax Payments)</t>
  </si>
  <si>
    <t>Teacher Retirement System (Employee &amp; CFISD portion)</t>
  </si>
  <si>
    <t>Bank of New York (Bond Payments)</t>
  </si>
  <si>
    <t>Workers' Compensation</t>
  </si>
  <si>
    <t>Bank of Texas (Bond Payments)</t>
  </si>
  <si>
    <t>HSA Bank (Employee Health Savings Accounts)</t>
  </si>
  <si>
    <t>TCG Administrators (Employee Retirement Accounts)</t>
  </si>
  <si>
    <t>2019-2020</t>
  </si>
  <si>
    <t>January 2020</t>
  </si>
  <si>
    <t>February 2020</t>
  </si>
  <si>
    <t>March 2020</t>
  </si>
  <si>
    <t>April 2020</t>
  </si>
  <si>
    <t>May 2020</t>
  </si>
  <si>
    <t>June 2020</t>
  </si>
  <si>
    <t>July 2019</t>
  </si>
  <si>
    <t>August 2019</t>
  </si>
  <si>
    <t>September 2019</t>
  </si>
  <si>
    <t>October 2019</t>
  </si>
  <si>
    <t>November 2019</t>
  </si>
  <si>
    <t>December 2019</t>
  </si>
  <si>
    <t>Payroll TF</t>
  </si>
  <si>
    <t>Benefit TF</t>
  </si>
  <si>
    <t>Payroll Expenses</t>
  </si>
  <si>
    <t>Bank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</si>
</sst>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/>
    <xf numFmtId="17" fontId="0" fillId="0" borderId="3" xfId="0" quotePrefix="1" applyNumberFormat="1" applyBorder="1"/>
    <xf numFmtId="0" fontId="0" fillId="0" borderId="3" xfId="0" quotePrefix="1" applyBorder="1"/>
    <xf numFmtId="0" fontId="0" fillId="0" borderId="4" xfId="0" applyBorder="1"/>
    <xf numFmtId="0" fontId="0" fillId="0" borderId="5" xfId="0" applyBorder="1"/>
    <xf numFmtId="0" fontId="0" fillId="0" borderId="1" xfId="0" applyFill="1" applyBorder="1" applyAlignment="1">
      <alignment horizontal="centerContinuous"/>
    </xf>
    <xf numFmtId="17" fontId="0" fillId="0" borderId="3" xfId="0" quotePrefix="1" applyNumberFormat="1" applyBorder="1" applyAlignment="1">
      <alignment horizontal="centerContinuous"/>
    </xf>
    <xf numFmtId="0" fontId="0" fillId="0" borderId="6" xfId="0" applyBorder="1"/>
    <xf numFmtId="3" fontId="0" fillId="0" borderId="0" xfId="0" applyNumberFormat="1"/>
    <xf numFmtId="3" fontId="0" fillId="0" borderId="7" xfId="0" applyNumberFormat="1" applyBorder="1" applyAlignment="1">
      <alignment horizontal="centerContinuous"/>
    </xf>
    <xf numFmtId="3" fontId="0" fillId="0" borderId="8" xfId="0" applyNumberFormat="1" applyBorder="1" applyAlignment="1">
      <alignment horizontal="centerContinuous"/>
    </xf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Alignment="1">
      <alignment horizontal="centerContinuous"/>
    </xf>
    <xf numFmtId="17" fontId="0" fillId="0" borderId="6" xfId="0" quotePrefix="1" applyNumberFormat="1" applyBorder="1"/>
    <xf numFmtId="0" fontId="0" fillId="0" borderId="6" xfId="0" applyFill="1" applyBorder="1"/>
    <xf numFmtId="164" fontId="0" fillId="0" borderId="8" xfId="1" applyNumberFormat="1" applyFont="1" applyBorder="1"/>
    <xf numFmtId="17" fontId="3" fillId="0" borderId="3" xfId="0" quotePrefix="1" applyNumberFormat="1" applyFont="1" applyBorder="1" applyAlignment="1">
      <alignment horizontal="centerContinuous"/>
    </xf>
    <xf numFmtId="0" fontId="0" fillId="0" borderId="2" xfId="0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Font="1" applyFill="1" applyBorder="1"/>
    <xf numFmtId="0" fontId="0" fillId="0" borderId="6" xfId="0" applyFont="1" applyFill="1" applyBorder="1"/>
    <xf numFmtId="0" fontId="1" fillId="0" borderId="3" xfId="0" applyFont="1" applyBorder="1" applyAlignment="1">
      <alignment horizontal="centerContinuous"/>
    </xf>
    <xf numFmtId="0" fontId="1" fillId="0" borderId="0" xfId="0" applyFont="1"/>
    <xf numFmtId="17" fontId="0" fillId="0" borderId="0" xfId="0" applyNumberFormat="1"/>
    <xf numFmtId="4" fontId="0" fillId="0" borderId="0" xfId="0" applyNumberFormat="1"/>
    <xf numFmtId="4" fontId="0" fillId="0" borderId="11" xfId="0" applyNumberForma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2"/>
  <sheetViews>
    <sheetView tabSelected="1" zoomScaleNormal="100" workbookViewId="0">
      <selection activeCell="F25" sqref="F25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29</v>
      </c>
      <c r="B2" s="1"/>
      <c r="C2" s="1"/>
      <c r="D2" s="1"/>
      <c r="E2" s="20"/>
      <c r="G2" s="1"/>
    </row>
    <row r="4" spans="1:7" ht="13.5" thickBot="1" x14ac:dyDescent="0.25"/>
    <row r="5" spans="1:7" x14ac:dyDescent="0.2">
      <c r="A5" s="4" t="s">
        <v>0</v>
      </c>
      <c r="B5" s="5"/>
      <c r="C5" s="5"/>
      <c r="D5" s="5"/>
      <c r="E5" s="15"/>
    </row>
    <row r="6" spans="1:7" x14ac:dyDescent="0.2">
      <c r="A6" s="30" t="s">
        <v>14</v>
      </c>
      <c r="B6" s="2"/>
      <c r="C6" s="2"/>
      <c r="D6" s="2"/>
      <c r="E6" s="16"/>
    </row>
    <row r="7" spans="1:7" x14ac:dyDescent="0.2">
      <c r="A7" s="6"/>
      <c r="B7" s="3"/>
      <c r="C7" s="3"/>
      <c r="D7" s="3"/>
      <c r="E7" s="17"/>
    </row>
    <row r="8" spans="1:7" x14ac:dyDescent="0.2">
      <c r="A8" s="10" t="s">
        <v>1</v>
      </c>
      <c r="B8" s="3"/>
      <c r="C8" s="3"/>
      <c r="D8" s="3"/>
      <c r="E8" s="18" t="s">
        <v>2</v>
      </c>
    </row>
    <row r="9" spans="1:7" x14ac:dyDescent="0.2">
      <c r="A9" s="6"/>
      <c r="B9" s="3"/>
      <c r="C9" s="3"/>
      <c r="D9" s="3"/>
      <c r="E9" s="17"/>
    </row>
    <row r="10" spans="1:7" ht="14.25" customHeight="1" x14ac:dyDescent="0.2">
      <c r="A10" s="7" t="s">
        <v>21</v>
      </c>
      <c r="B10" s="3"/>
      <c r="C10" s="3"/>
      <c r="D10" s="3"/>
      <c r="E10" s="23">
        <f>+'Payroll only'!C6</f>
        <v>68902092.260000005</v>
      </c>
    </row>
    <row r="11" spans="1:7" x14ac:dyDescent="0.2">
      <c r="A11" s="8" t="s">
        <v>22</v>
      </c>
      <c r="B11" s="3"/>
      <c r="C11" s="3"/>
      <c r="D11" s="3"/>
      <c r="E11" s="17">
        <f>+'Payroll only'!C10</f>
        <v>65351310.140000001</v>
      </c>
    </row>
    <row r="12" spans="1:7" x14ac:dyDescent="0.2">
      <c r="A12" s="8" t="s">
        <v>23</v>
      </c>
      <c r="B12" s="3"/>
      <c r="C12" s="3"/>
      <c r="D12" s="3"/>
      <c r="E12" s="17">
        <f>+'Payroll only'!C14</f>
        <v>70186967.579999998</v>
      </c>
    </row>
    <row r="13" spans="1:7" ht="13.5" customHeight="1" x14ac:dyDescent="0.2">
      <c r="A13" s="8" t="s">
        <v>24</v>
      </c>
      <c r="B13" s="3"/>
      <c r="C13" s="3"/>
      <c r="D13" s="3"/>
      <c r="E13" s="17">
        <f>+'Payroll only'!C18</f>
        <v>75043561.36999999</v>
      </c>
    </row>
    <row r="14" spans="1:7" ht="13.5" customHeight="1" x14ac:dyDescent="0.2">
      <c r="A14" s="8" t="s">
        <v>25</v>
      </c>
      <c r="B14" s="3"/>
      <c r="C14" s="3"/>
      <c r="D14" s="3"/>
      <c r="E14" s="17">
        <f>+'Payroll only'!C22</f>
        <v>73110665.069999993</v>
      </c>
    </row>
    <row r="15" spans="1:7" ht="13.5" customHeight="1" x14ac:dyDescent="0.2">
      <c r="A15" s="8" t="s">
        <v>26</v>
      </c>
      <c r="B15" s="3"/>
      <c r="C15" s="3"/>
      <c r="D15" s="3"/>
      <c r="E15" s="17">
        <f>+'Payroll only'!C26</f>
        <v>77381552.689999998</v>
      </c>
    </row>
    <row r="16" spans="1:7" ht="13.5" customHeight="1" x14ac:dyDescent="0.2">
      <c r="A16" s="8" t="s">
        <v>15</v>
      </c>
      <c r="B16" s="3"/>
      <c r="C16" s="3"/>
      <c r="D16" s="3"/>
      <c r="E16" s="17">
        <f>+'Payroll only'!C30</f>
        <v>71572949.090000004</v>
      </c>
    </row>
    <row r="17" spans="1:5" ht="13.5" customHeight="1" x14ac:dyDescent="0.2">
      <c r="A17" s="8" t="s">
        <v>16</v>
      </c>
      <c r="B17" s="3"/>
      <c r="C17" s="3"/>
      <c r="D17" s="3"/>
      <c r="E17" s="17">
        <f>+'Payroll only'!C34</f>
        <v>72604854.939999998</v>
      </c>
    </row>
    <row r="18" spans="1:5" ht="13.5" customHeight="1" x14ac:dyDescent="0.2">
      <c r="A18" s="7" t="s">
        <v>17</v>
      </c>
      <c r="B18" s="3"/>
      <c r="C18" s="3"/>
      <c r="D18" s="3"/>
      <c r="E18" s="17">
        <f>+'Payroll only'!C38</f>
        <v>73049864.620000005</v>
      </c>
    </row>
    <row r="19" spans="1:5" ht="13.5" customHeight="1" x14ac:dyDescent="0.2">
      <c r="A19" s="7" t="s">
        <v>18</v>
      </c>
      <c r="B19" s="3"/>
      <c r="C19" s="3"/>
      <c r="D19" s="3"/>
      <c r="E19" s="17">
        <f>+'Payroll only'!C42</f>
        <v>70718622.570000008</v>
      </c>
    </row>
    <row r="20" spans="1:5" ht="13.5" customHeight="1" x14ac:dyDescent="0.2">
      <c r="A20" s="7" t="s">
        <v>19</v>
      </c>
      <c r="B20" s="3"/>
      <c r="C20" s="3"/>
      <c r="D20" s="3"/>
      <c r="E20" s="17">
        <f>+'Payroll only'!C46</f>
        <v>72132076.409999996</v>
      </c>
    </row>
    <row r="21" spans="1:5" ht="13.5" customHeight="1" thickBot="1" x14ac:dyDescent="0.25">
      <c r="A21" s="21" t="s">
        <v>20</v>
      </c>
      <c r="B21" s="9"/>
      <c r="C21" s="9"/>
      <c r="D21" s="9"/>
      <c r="E21" s="19">
        <f>+'Payroll only'!C50</f>
        <v>75464155.320000008</v>
      </c>
    </row>
    <row r="22" spans="1:5" ht="13.5" customHeight="1" x14ac:dyDescent="0.2"/>
  </sheetData>
  <sheetProtection algorithmName="SHA-512" hashValue="ib/TMFy9/FJvqPpIE78ySO2azZ0YIRdwznQj/Q4VinXelX5ZbQxP4S0JFVeP0zvqj1ccwJuKPN99FgtwsCclyg==" saltValue="oQsBSbHqjpY+QmKmMqWjpA==" spinCount="100000" sheet="1" objects="1" scenarios="1"/>
  <phoneticPr fontId="2" type="noConversion"/>
  <printOptions horizontalCentered="1"/>
  <pageMargins left="0.25" right="0.25" top="0.75" bottom="0.75" header="0.3" footer="0.3"/>
  <pageSetup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6374-4227-4210-9EA8-28CC5999DB97}">
  <sheetPr>
    <pageSetUpPr fitToPage="1"/>
  </sheetPr>
  <dimension ref="A1:G149"/>
  <sheetViews>
    <sheetView zoomScaleNormal="100" workbookViewId="0">
      <selection activeCell="C42" sqref="C42"/>
    </sheetView>
  </sheetViews>
  <sheetFormatPr defaultRowHeight="12.75" x14ac:dyDescent="0.2"/>
  <cols>
    <col min="1" max="1" width="15.5703125" customWidth="1"/>
    <col min="2" max="3" width="8.28515625" customWidth="1"/>
    <col min="4" max="4" width="15.5703125" customWidth="1"/>
    <col min="5" max="5" width="14.5703125" style="14" customWidth="1"/>
  </cols>
  <sheetData>
    <row r="1" spans="1:7" x14ac:dyDescent="0.2">
      <c r="A1" s="1" t="s">
        <v>5</v>
      </c>
      <c r="B1" s="1"/>
      <c r="C1" s="1"/>
      <c r="D1" s="1"/>
      <c r="E1" s="20"/>
      <c r="G1" s="1"/>
    </row>
    <row r="2" spans="1:7" x14ac:dyDescent="0.2">
      <c r="A2" s="1" t="s">
        <v>30</v>
      </c>
      <c r="B2" s="1"/>
      <c r="C2" s="1"/>
      <c r="D2" s="1"/>
      <c r="E2" s="20"/>
      <c r="G2" s="1"/>
    </row>
    <row r="3" spans="1:7" ht="13.5" customHeight="1" x14ac:dyDescent="0.2"/>
    <row r="4" spans="1:7" ht="13.5" thickBot="1" x14ac:dyDescent="0.25"/>
    <row r="5" spans="1:7" x14ac:dyDescent="0.2">
      <c r="A5" s="11" t="s">
        <v>3</v>
      </c>
      <c r="B5" s="5"/>
      <c r="C5" s="5"/>
      <c r="D5" s="5"/>
      <c r="E5" s="15"/>
    </row>
    <row r="6" spans="1:7" x14ac:dyDescent="0.2">
      <c r="A6" s="12" t="s">
        <v>21</v>
      </c>
      <c r="B6" s="2"/>
      <c r="C6" s="2"/>
      <c r="D6" s="2"/>
      <c r="E6" s="16"/>
    </row>
    <row r="7" spans="1:7" x14ac:dyDescent="0.2">
      <c r="A7" s="6"/>
      <c r="B7" s="3"/>
      <c r="C7" s="3"/>
      <c r="D7" s="3"/>
      <c r="E7" s="17"/>
    </row>
    <row r="8" spans="1:7" x14ac:dyDescent="0.2">
      <c r="A8" s="6" t="s">
        <v>10</v>
      </c>
      <c r="B8" s="3"/>
      <c r="C8" s="3"/>
      <c r="D8" s="3"/>
      <c r="E8" s="23">
        <v>172260</v>
      </c>
    </row>
    <row r="9" spans="1:7" x14ac:dyDescent="0.2">
      <c r="A9" s="6" t="s">
        <v>4</v>
      </c>
      <c r="B9" s="3"/>
      <c r="C9" s="3"/>
      <c r="D9" s="3"/>
      <c r="E9" s="17">
        <v>5380025</v>
      </c>
    </row>
    <row r="10" spans="1:7" x14ac:dyDescent="0.2">
      <c r="A10" s="6" t="s">
        <v>8</v>
      </c>
      <c r="B10" s="3"/>
      <c r="C10" s="3"/>
      <c r="D10" s="3"/>
      <c r="E10" s="17">
        <v>7829687</v>
      </c>
    </row>
    <row r="11" spans="1:7" x14ac:dyDescent="0.2">
      <c r="A11" s="6" t="s">
        <v>6</v>
      </c>
      <c r="B11" s="3"/>
      <c r="C11" s="3"/>
      <c r="D11" s="3"/>
      <c r="E11" s="17">
        <v>6791387</v>
      </c>
    </row>
    <row r="12" spans="1:7" x14ac:dyDescent="0.2">
      <c r="A12" s="6" t="s">
        <v>13</v>
      </c>
      <c r="B12" s="3"/>
      <c r="C12" s="3"/>
      <c r="D12" s="3"/>
      <c r="E12" s="17">
        <v>2747344</v>
      </c>
    </row>
    <row r="13" spans="1:7" x14ac:dyDescent="0.2">
      <c r="A13" s="6" t="s">
        <v>12</v>
      </c>
      <c r="B13" s="3"/>
      <c r="C13" s="3"/>
      <c r="D13" s="3"/>
      <c r="E13" s="17">
        <v>323946</v>
      </c>
    </row>
    <row r="14" spans="1:7" ht="13.5" thickBot="1" x14ac:dyDescent="0.25">
      <c r="A14" s="13" t="s">
        <v>7</v>
      </c>
      <c r="B14" s="9"/>
      <c r="C14" s="9"/>
      <c r="D14" s="9"/>
      <c r="E14" s="19">
        <v>909</v>
      </c>
    </row>
    <row r="16" spans="1:7" ht="13.5" thickBot="1" x14ac:dyDescent="0.25"/>
    <row r="17" spans="1:5" x14ac:dyDescent="0.2">
      <c r="A17" s="11" t="s">
        <v>3</v>
      </c>
      <c r="B17" s="5"/>
      <c r="C17" s="5"/>
      <c r="D17" s="5"/>
      <c r="E17" s="15"/>
    </row>
    <row r="18" spans="1:5" x14ac:dyDescent="0.2">
      <c r="A18" s="12" t="s">
        <v>22</v>
      </c>
      <c r="B18" s="2"/>
      <c r="C18" s="2"/>
      <c r="D18" s="2"/>
      <c r="E18" s="16"/>
    </row>
    <row r="19" spans="1:5" x14ac:dyDescent="0.2">
      <c r="A19" s="6"/>
      <c r="B19" s="3"/>
      <c r="C19" s="3"/>
      <c r="D19" s="3"/>
      <c r="E19" s="17"/>
    </row>
    <row r="20" spans="1:5" x14ac:dyDescent="0.2">
      <c r="A20" s="6" t="s">
        <v>10</v>
      </c>
      <c r="B20" s="3"/>
      <c r="C20" s="3"/>
      <c r="D20" s="3"/>
      <c r="E20" s="23">
        <v>156398</v>
      </c>
    </row>
    <row r="21" spans="1:5" x14ac:dyDescent="0.2">
      <c r="A21" s="6" t="s">
        <v>4</v>
      </c>
      <c r="B21" s="3"/>
      <c r="C21" s="3"/>
      <c r="D21" s="3"/>
      <c r="E21" s="17">
        <v>5374346</v>
      </c>
    </row>
    <row r="22" spans="1:5" x14ac:dyDescent="0.2">
      <c r="A22" s="6" t="s">
        <v>8</v>
      </c>
      <c r="B22" s="3"/>
      <c r="C22" s="3"/>
      <c r="D22" s="3"/>
      <c r="E22" s="17">
        <v>7724187</v>
      </c>
    </row>
    <row r="23" spans="1:5" x14ac:dyDescent="0.2">
      <c r="A23" s="6" t="s">
        <v>6</v>
      </c>
      <c r="B23" s="3"/>
      <c r="C23" s="3"/>
      <c r="D23" s="3"/>
      <c r="E23" s="17">
        <v>6327141</v>
      </c>
    </row>
    <row r="24" spans="1:5" x14ac:dyDescent="0.2">
      <c r="A24" s="6" t="s">
        <v>13</v>
      </c>
      <c r="B24" s="3"/>
      <c r="C24" s="3"/>
      <c r="D24" s="3"/>
      <c r="E24" s="17">
        <v>1345607</v>
      </c>
    </row>
    <row r="25" spans="1:5" x14ac:dyDescent="0.2">
      <c r="A25" s="6" t="s">
        <v>12</v>
      </c>
      <c r="B25" s="3"/>
      <c r="C25" s="3"/>
      <c r="D25" s="3"/>
      <c r="E25" s="17">
        <v>323865</v>
      </c>
    </row>
    <row r="26" spans="1:5" x14ac:dyDescent="0.2">
      <c r="A26" s="6" t="s">
        <v>7</v>
      </c>
      <c r="B26" s="3"/>
      <c r="C26" s="3"/>
      <c r="D26" s="3"/>
      <c r="E26" s="17">
        <v>1162</v>
      </c>
    </row>
    <row r="27" spans="1:5" ht="13.5" thickBot="1" x14ac:dyDescent="0.25">
      <c r="A27" s="22" t="s">
        <v>9</v>
      </c>
      <c r="B27" s="9"/>
      <c r="C27" s="9"/>
      <c r="D27" s="9"/>
      <c r="E27" s="19">
        <v>54164527</v>
      </c>
    </row>
    <row r="29" spans="1:5" ht="13.5" thickBot="1" x14ac:dyDescent="0.25"/>
    <row r="30" spans="1:5" x14ac:dyDescent="0.2">
      <c r="A30" s="11" t="s">
        <v>3</v>
      </c>
      <c r="B30" s="5"/>
      <c r="C30" s="5"/>
      <c r="D30" s="5"/>
      <c r="E30" s="15"/>
    </row>
    <row r="31" spans="1:5" x14ac:dyDescent="0.2">
      <c r="A31" s="24" t="s">
        <v>23</v>
      </c>
      <c r="B31" s="2"/>
      <c r="C31" s="2"/>
      <c r="D31" s="2"/>
      <c r="E31" s="16"/>
    </row>
    <row r="32" spans="1:5" x14ac:dyDescent="0.2">
      <c r="A32" s="6"/>
      <c r="B32" s="3"/>
      <c r="C32" s="3"/>
      <c r="D32" s="3"/>
      <c r="E32" s="17"/>
    </row>
    <row r="33" spans="1:5" x14ac:dyDescent="0.2">
      <c r="A33" s="6" t="s">
        <v>10</v>
      </c>
      <c r="B33" s="3"/>
      <c r="C33" s="3"/>
      <c r="D33" s="3"/>
      <c r="E33" s="23">
        <v>102496.57</v>
      </c>
    </row>
    <row r="34" spans="1:5" x14ac:dyDescent="0.2">
      <c r="A34" s="6" t="s">
        <v>4</v>
      </c>
      <c r="B34" s="3"/>
      <c r="C34" s="3"/>
      <c r="D34" s="3"/>
      <c r="E34" s="17">
        <v>5457644.6200000001</v>
      </c>
    </row>
    <row r="35" spans="1:5" x14ac:dyDescent="0.2">
      <c r="A35" s="6" t="s">
        <v>8</v>
      </c>
      <c r="B35" s="3"/>
      <c r="C35" s="3"/>
      <c r="D35" s="3"/>
      <c r="E35" s="17">
        <v>7356130.0800000001</v>
      </c>
    </row>
    <row r="36" spans="1:5" x14ac:dyDescent="0.2">
      <c r="A36" s="6" t="s">
        <v>6</v>
      </c>
      <c r="B36" s="3"/>
      <c r="C36" s="3"/>
      <c r="D36" s="3"/>
      <c r="E36" s="17">
        <v>6810106.3200000003</v>
      </c>
    </row>
    <row r="37" spans="1:5" x14ac:dyDescent="0.2">
      <c r="A37" s="6" t="s">
        <v>13</v>
      </c>
      <c r="B37" s="3"/>
      <c r="C37" s="3"/>
      <c r="D37" s="3"/>
      <c r="E37" s="17">
        <f>1026076.5+326792.76+52439.22</f>
        <v>1405308.48</v>
      </c>
    </row>
    <row r="38" spans="1:5" x14ac:dyDescent="0.2">
      <c r="A38" s="6" t="s">
        <v>12</v>
      </c>
      <c r="B38" s="3"/>
      <c r="C38" s="3"/>
      <c r="D38" s="3"/>
      <c r="E38" s="17">
        <v>370236.77</v>
      </c>
    </row>
    <row r="39" spans="1:5" ht="13.5" thickBot="1" x14ac:dyDescent="0.25">
      <c r="A39" s="13" t="s">
        <v>7</v>
      </c>
      <c r="B39" s="9"/>
      <c r="C39" s="9"/>
      <c r="D39" s="9"/>
      <c r="E39" s="19">
        <v>22615.01</v>
      </c>
    </row>
    <row r="40" spans="1:5" x14ac:dyDescent="0.2">
      <c r="A40" s="25"/>
      <c r="B40" s="25"/>
      <c r="C40" s="25"/>
      <c r="D40" s="25"/>
      <c r="E40" s="26"/>
    </row>
    <row r="41" spans="1:5" ht="13.5" thickBot="1" x14ac:dyDescent="0.25">
      <c r="A41" s="9"/>
      <c r="B41" s="9"/>
      <c r="C41" s="9"/>
      <c r="D41" s="9"/>
      <c r="E41" s="27"/>
    </row>
    <row r="42" spans="1:5" x14ac:dyDescent="0.2">
      <c r="A42" s="11" t="s">
        <v>3</v>
      </c>
      <c r="B42" s="5"/>
      <c r="C42" s="5"/>
      <c r="D42" s="5"/>
      <c r="E42" s="15"/>
    </row>
    <row r="43" spans="1:5" x14ac:dyDescent="0.2">
      <c r="A43" s="24" t="s">
        <v>24</v>
      </c>
      <c r="B43" s="2"/>
      <c r="C43" s="2"/>
      <c r="D43" s="2"/>
      <c r="E43" s="16"/>
    </row>
    <row r="44" spans="1:5" x14ac:dyDescent="0.2">
      <c r="A44" s="6"/>
      <c r="B44" s="3"/>
      <c r="C44" s="3"/>
      <c r="D44" s="3"/>
      <c r="E44" s="17"/>
    </row>
    <row r="45" spans="1:5" x14ac:dyDescent="0.2">
      <c r="A45" s="6" t="s">
        <v>10</v>
      </c>
      <c r="B45" s="3"/>
      <c r="C45" s="3"/>
      <c r="D45" s="3"/>
      <c r="E45" s="23">
        <v>164585</v>
      </c>
    </row>
    <row r="46" spans="1:5" x14ac:dyDescent="0.2">
      <c r="A46" s="6" t="s">
        <v>4</v>
      </c>
      <c r="B46" s="3"/>
      <c r="C46" s="3"/>
      <c r="D46" s="3"/>
      <c r="E46" s="17">
        <v>5430541</v>
      </c>
    </row>
    <row r="47" spans="1:5" x14ac:dyDescent="0.2">
      <c r="A47" s="6" t="s">
        <v>8</v>
      </c>
      <c r="B47" s="3"/>
      <c r="C47" s="3"/>
      <c r="D47" s="3"/>
      <c r="E47" s="17">
        <v>8127379</v>
      </c>
    </row>
    <row r="48" spans="1:5" x14ac:dyDescent="0.2">
      <c r="A48" s="6" t="s">
        <v>6</v>
      </c>
      <c r="B48" s="3"/>
      <c r="C48" s="3"/>
      <c r="D48" s="3"/>
      <c r="E48" s="17">
        <v>7382000</v>
      </c>
    </row>
    <row r="49" spans="1:5" x14ac:dyDescent="0.2">
      <c r="A49" s="6" t="s">
        <v>13</v>
      </c>
      <c r="B49" s="3"/>
      <c r="C49" s="3"/>
      <c r="D49" s="3"/>
      <c r="E49" s="17">
        <v>1410395</v>
      </c>
    </row>
    <row r="50" spans="1:5" x14ac:dyDescent="0.2">
      <c r="A50" s="6" t="s">
        <v>12</v>
      </c>
      <c r="B50" s="3"/>
      <c r="C50" s="3"/>
      <c r="D50" s="3"/>
      <c r="E50" s="17">
        <v>368254</v>
      </c>
    </row>
    <row r="51" spans="1:5" ht="13.5" thickBot="1" x14ac:dyDescent="0.25">
      <c r="A51" s="13" t="s">
        <v>7</v>
      </c>
      <c r="B51" s="9"/>
      <c r="C51" s="9"/>
      <c r="D51" s="9"/>
      <c r="E51" s="19">
        <v>41762</v>
      </c>
    </row>
    <row r="53" spans="1:5" ht="13.5" thickBot="1" x14ac:dyDescent="0.25"/>
    <row r="54" spans="1:5" x14ac:dyDescent="0.2">
      <c r="A54" s="11" t="s">
        <v>3</v>
      </c>
      <c r="B54" s="5"/>
      <c r="C54" s="5"/>
      <c r="D54" s="5"/>
      <c r="E54" s="15"/>
    </row>
    <row r="55" spans="1:5" x14ac:dyDescent="0.2">
      <c r="A55" s="24" t="s">
        <v>25</v>
      </c>
      <c r="B55" s="2"/>
      <c r="C55" s="2"/>
      <c r="D55" s="2"/>
      <c r="E55" s="16"/>
    </row>
    <row r="56" spans="1:5" x14ac:dyDescent="0.2">
      <c r="A56" s="6"/>
      <c r="B56" s="3"/>
      <c r="C56" s="3"/>
      <c r="D56" s="3"/>
      <c r="E56" s="17"/>
    </row>
    <row r="57" spans="1:5" x14ac:dyDescent="0.2">
      <c r="A57" s="6" t="s">
        <v>10</v>
      </c>
      <c r="B57" s="3"/>
      <c r="C57" s="3"/>
      <c r="D57" s="3"/>
      <c r="E57" s="23">
        <v>174068</v>
      </c>
    </row>
    <row r="58" spans="1:5" x14ac:dyDescent="0.2">
      <c r="A58" s="6" t="s">
        <v>4</v>
      </c>
      <c r="B58" s="3"/>
      <c r="C58" s="3"/>
      <c r="D58" s="3"/>
      <c r="E58" s="17">
        <v>5451094</v>
      </c>
    </row>
    <row r="59" spans="1:5" x14ac:dyDescent="0.2">
      <c r="A59" s="6" t="s">
        <v>8</v>
      </c>
      <c r="B59" s="3"/>
      <c r="C59" s="3"/>
      <c r="D59" s="3"/>
      <c r="E59" s="17">
        <v>8674537</v>
      </c>
    </row>
    <row r="60" spans="1:5" x14ac:dyDescent="0.2">
      <c r="A60" s="6" t="s">
        <v>6</v>
      </c>
      <c r="B60" s="3"/>
      <c r="C60" s="3"/>
      <c r="D60" s="3"/>
      <c r="E60" s="17">
        <v>7090945</v>
      </c>
    </row>
    <row r="61" spans="1:5" x14ac:dyDescent="0.2">
      <c r="A61" s="6" t="s">
        <v>13</v>
      </c>
      <c r="B61" s="3"/>
      <c r="C61" s="3"/>
      <c r="D61" s="3"/>
      <c r="E61" s="17">
        <v>1436368</v>
      </c>
    </row>
    <row r="62" spans="1:5" x14ac:dyDescent="0.2">
      <c r="A62" s="6" t="s">
        <v>12</v>
      </c>
      <c r="B62" s="3"/>
      <c r="C62" s="3"/>
      <c r="D62" s="3"/>
      <c r="E62" s="17">
        <v>367052</v>
      </c>
    </row>
    <row r="63" spans="1:5" ht="13.5" thickBot="1" x14ac:dyDescent="0.25">
      <c r="A63" s="13" t="s">
        <v>7</v>
      </c>
      <c r="B63" s="9"/>
      <c r="C63" s="9"/>
      <c r="D63" s="9"/>
      <c r="E63" s="19">
        <v>24685</v>
      </c>
    </row>
    <row r="64" spans="1:5" x14ac:dyDescent="0.2">
      <c r="A64" s="25"/>
      <c r="B64" s="25"/>
      <c r="C64" s="25"/>
      <c r="D64" s="25"/>
      <c r="E64" s="26"/>
    </row>
    <row r="65" spans="1:5" ht="13.5" thickBot="1" x14ac:dyDescent="0.25">
      <c r="A65" s="9"/>
      <c r="B65" s="9"/>
      <c r="C65" s="9"/>
      <c r="D65" s="9"/>
      <c r="E65" s="27"/>
    </row>
    <row r="66" spans="1:5" x14ac:dyDescent="0.2">
      <c r="A66" s="11" t="s">
        <v>3</v>
      </c>
      <c r="B66" s="5"/>
      <c r="C66" s="5"/>
      <c r="D66" s="5"/>
      <c r="E66" s="15"/>
    </row>
    <row r="67" spans="1:5" x14ac:dyDescent="0.2">
      <c r="A67" s="24" t="s">
        <v>26</v>
      </c>
      <c r="B67" s="2"/>
      <c r="C67" s="2"/>
      <c r="D67" s="2"/>
      <c r="E67" s="16"/>
    </row>
    <row r="68" spans="1:5" x14ac:dyDescent="0.2">
      <c r="A68" s="6"/>
      <c r="B68" s="3"/>
      <c r="C68" s="3"/>
      <c r="D68" s="3"/>
      <c r="E68" s="17"/>
    </row>
    <row r="69" spans="1:5" x14ac:dyDescent="0.2">
      <c r="A69" s="6" t="s">
        <v>10</v>
      </c>
      <c r="B69" s="3"/>
      <c r="C69" s="3"/>
      <c r="D69" s="3"/>
      <c r="E69" s="23">
        <v>116583</v>
      </c>
    </row>
    <row r="70" spans="1:5" x14ac:dyDescent="0.2">
      <c r="A70" s="6" t="s">
        <v>4</v>
      </c>
      <c r="B70" s="3"/>
      <c r="C70" s="3"/>
      <c r="D70" s="3"/>
      <c r="E70" s="17">
        <v>5481595</v>
      </c>
    </row>
    <row r="71" spans="1:5" x14ac:dyDescent="0.2">
      <c r="A71" s="6" t="s">
        <v>8</v>
      </c>
      <c r="B71" s="3"/>
      <c r="C71" s="3"/>
      <c r="D71" s="3"/>
      <c r="E71" s="17">
        <v>8477865</v>
      </c>
    </row>
    <row r="72" spans="1:5" x14ac:dyDescent="0.2">
      <c r="A72" s="6" t="s">
        <v>6</v>
      </c>
      <c r="B72" s="3"/>
      <c r="C72" s="3"/>
      <c r="D72" s="3"/>
      <c r="E72" s="17">
        <v>7211272</v>
      </c>
    </row>
    <row r="73" spans="1:5" x14ac:dyDescent="0.2">
      <c r="A73" s="6" t="s">
        <v>13</v>
      </c>
      <c r="B73" s="3"/>
      <c r="C73" s="3"/>
      <c r="D73" s="3"/>
      <c r="E73" s="17">
        <v>1400292</v>
      </c>
    </row>
    <row r="74" spans="1:5" x14ac:dyDescent="0.2">
      <c r="A74" s="6" t="s">
        <v>12</v>
      </c>
      <c r="B74" s="3"/>
      <c r="C74" s="3"/>
      <c r="D74" s="3"/>
      <c r="E74" s="17">
        <v>369725</v>
      </c>
    </row>
    <row r="75" spans="1:5" ht="13.5" thickBot="1" x14ac:dyDescent="0.25">
      <c r="A75" s="13" t="s">
        <v>7</v>
      </c>
      <c r="B75" s="9"/>
      <c r="C75" s="9"/>
      <c r="D75" s="9"/>
      <c r="E75" s="19">
        <v>16912</v>
      </c>
    </row>
    <row r="77" spans="1:5" ht="13.5" thickBot="1" x14ac:dyDescent="0.25"/>
    <row r="78" spans="1:5" x14ac:dyDescent="0.2">
      <c r="A78" s="11" t="s">
        <v>3</v>
      </c>
      <c r="B78" s="5"/>
      <c r="C78" s="5"/>
      <c r="D78" s="5"/>
      <c r="E78" s="15"/>
    </row>
    <row r="79" spans="1:5" x14ac:dyDescent="0.2">
      <c r="A79" s="24" t="s">
        <v>15</v>
      </c>
      <c r="B79" s="2"/>
      <c r="C79" s="2"/>
      <c r="D79" s="2"/>
      <c r="E79" s="16"/>
    </row>
    <row r="80" spans="1:5" x14ac:dyDescent="0.2">
      <c r="A80" s="6"/>
      <c r="B80" s="3"/>
      <c r="C80" s="3"/>
      <c r="D80" s="3"/>
      <c r="E80" s="17"/>
    </row>
    <row r="81" spans="1:5" x14ac:dyDescent="0.2">
      <c r="A81" s="6" t="s">
        <v>10</v>
      </c>
      <c r="B81" s="3"/>
      <c r="C81" s="3"/>
      <c r="D81" s="3"/>
      <c r="E81" s="23">
        <v>115566</v>
      </c>
    </row>
    <row r="82" spans="1:5" x14ac:dyDescent="0.2">
      <c r="A82" s="6" t="s">
        <v>4</v>
      </c>
      <c r="B82" s="3"/>
      <c r="C82" s="3"/>
      <c r="D82" s="3"/>
      <c r="E82" s="17">
        <v>5435745</v>
      </c>
    </row>
    <row r="83" spans="1:5" x14ac:dyDescent="0.2">
      <c r="A83" s="6" t="s">
        <v>8</v>
      </c>
      <c r="B83" s="3"/>
      <c r="C83" s="3"/>
      <c r="D83" s="3"/>
      <c r="E83" s="17">
        <v>9164785</v>
      </c>
    </row>
    <row r="84" spans="1:5" x14ac:dyDescent="0.2">
      <c r="A84" s="6" t="s">
        <v>6</v>
      </c>
      <c r="B84" s="3"/>
      <c r="C84" s="3"/>
      <c r="D84" s="3"/>
      <c r="E84" s="17">
        <v>6906504</v>
      </c>
    </row>
    <row r="85" spans="1:5" x14ac:dyDescent="0.2">
      <c r="A85" s="6" t="s">
        <v>13</v>
      </c>
      <c r="B85" s="3"/>
      <c r="C85" s="3"/>
      <c r="D85" s="3"/>
      <c r="E85" s="17">
        <v>1620137</v>
      </c>
    </row>
    <row r="86" spans="1:5" x14ac:dyDescent="0.2">
      <c r="A86" s="6" t="s">
        <v>12</v>
      </c>
      <c r="B86" s="3"/>
      <c r="C86" s="3"/>
      <c r="D86" s="3"/>
      <c r="E86" s="17">
        <v>369891</v>
      </c>
    </row>
    <row r="87" spans="1:5" ht="13.5" thickBot="1" x14ac:dyDescent="0.25">
      <c r="A87" s="13" t="s">
        <v>7</v>
      </c>
      <c r="B87" s="9"/>
      <c r="C87" s="9"/>
      <c r="D87" s="9"/>
      <c r="E87" s="19">
        <v>15124</v>
      </c>
    </row>
    <row r="89" spans="1:5" ht="13.5" thickBot="1" x14ac:dyDescent="0.25"/>
    <row r="90" spans="1:5" x14ac:dyDescent="0.2">
      <c r="A90" s="11" t="s">
        <v>3</v>
      </c>
      <c r="B90" s="5"/>
      <c r="C90" s="5"/>
      <c r="D90" s="5"/>
      <c r="E90" s="15"/>
    </row>
    <row r="91" spans="1:5" x14ac:dyDescent="0.2">
      <c r="A91" s="24" t="s">
        <v>16</v>
      </c>
      <c r="B91" s="2"/>
      <c r="C91" s="2"/>
      <c r="D91" s="2"/>
      <c r="E91" s="16"/>
    </row>
    <row r="92" spans="1:5" x14ac:dyDescent="0.2">
      <c r="A92" s="6"/>
      <c r="B92" s="3"/>
      <c r="C92" s="3"/>
      <c r="D92" s="3"/>
      <c r="E92" s="17"/>
    </row>
    <row r="93" spans="1:5" x14ac:dyDescent="0.2">
      <c r="A93" s="6" t="s">
        <v>10</v>
      </c>
      <c r="B93" s="3"/>
      <c r="C93" s="3"/>
      <c r="D93" s="3"/>
      <c r="E93" s="23">
        <v>144309</v>
      </c>
    </row>
    <row r="94" spans="1:5" x14ac:dyDescent="0.2">
      <c r="A94" s="6" t="s">
        <v>4</v>
      </c>
      <c r="B94" s="3"/>
      <c r="C94" s="3"/>
      <c r="D94" s="3"/>
      <c r="E94" s="17">
        <v>5383847</v>
      </c>
    </row>
    <row r="95" spans="1:5" x14ac:dyDescent="0.2">
      <c r="A95" s="6" t="s">
        <v>8</v>
      </c>
      <c r="B95" s="3"/>
      <c r="C95" s="3"/>
      <c r="D95" s="3"/>
      <c r="E95" s="17">
        <v>8224785</v>
      </c>
    </row>
    <row r="96" spans="1:5" x14ac:dyDescent="0.2">
      <c r="A96" s="6" t="s">
        <v>6</v>
      </c>
      <c r="B96" s="3"/>
      <c r="C96" s="3"/>
      <c r="D96" s="3"/>
      <c r="E96" s="17">
        <v>6948717.3700000001</v>
      </c>
    </row>
    <row r="97" spans="1:5" x14ac:dyDescent="0.2">
      <c r="A97" s="6" t="s">
        <v>13</v>
      </c>
      <c r="B97" s="3"/>
      <c r="C97" s="3"/>
      <c r="D97" s="3"/>
      <c r="E97" s="17">
        <f>1343002.27+341701.18+109708.95</f>
        <v>1794412.4</v>
      </c>
    </row>
    <row r="98" spans="1:5" x14ac:dyDescent="0.2">
      <c r="A98" s="6" t="s">
        <v>12</v>
      </c>
      <c r="B98" s="3"/>
      <c r="C98" s="3"/>
      <c r="D98" s="3"/>
      <c r="E98" s="17">
        <v>365826.77</v>
      </c>
    </row>
    <row r="99" spans="1:5" x14ac:dyDescent="0.2">
      <c r="A99" s="6" t="s">
        <v>7</v>
      </c>
      <c r="B99" s="3"/>
      <c r="C99" s="3"/>
      <c r="D99" s="3"/>
      <c r="E99" s="17">
        <v>23437</v>
      </c>
    </row>
    <row r="100" spans="1:5" x14ac:dyDescent="0.2">
      <c r="A100" s="28" t="s">
        <v>9</v>
      </c>
      <c r="B100" s="3"/>
      <c r="C100" s="3"/>
      <c r="D100" s="3"/>
      <c r="E100" s="17">
        <v>148919864</v>
      </c>
    </row>
    <row r="101" spans="1:5" ht="13.5" thickBot="1" x14ac:dyDescent="0.25">
      <c r="A101" s="29" t="s">
        <v>11</v>
      </c>
      <c r="B101" s="9"/>
      <c r="C101" s="9"/>
      <c r="D101" s="9"/>
      <c r="E101" s="19">
        <v>2000000</v>
      </c>
    </row>
    <row r="103" spans="1:5" ht="13.5" thickBot="1" x14ac:dyDescent="0.25"/>
    <row r="104" spans="1:5" x14ac:dyDescent="0.2">
      <c r="A104" s="11" t="s">
        <v>3</v>
      </c>
      <c r="B104" s="5"/>
      <c r="C104" s="5"/>
      <c r="D104" s="5"/>
      <c r="E104" s="15"/>
    </row>
    <row r="105" spans="1:5" x14ac:dyDescent="0.2">
      <c r="A105" s="24" t="s">
        <v>17</v>
      </c>
      <c r="B105" s="2"/>
      <c r="C105" s="2"/>
      <c r="D105" s="2"/>
      <c r="E105" s="16"/>
    </row>
    <row r="106" spans="1:5" x14ac:dyDescent="0.2">
      <c r="A106" s="6"/>
      <c r="B106" s="3"/>
      <c r="C106" s="3"/>
      <c r="D106" s="3"/>
      <c r="E106" s="17"/>
    </row>
    <row r="107" spans="1:5" x14ac:dyDescent="0.2">
      <c r="A107" s="6" t="s">
        <v>10</v>
      </c>
      <c r="B107" s="3"/>
      <c r="C107" s="3"/>
      <c r="D107" s="3"/>
      <c r="E107" s="23">
        <v>147544</v>
      </c>
    </row>
    <row r="108" spans="1:5" x14ac:dyDescent="0.2">
      <c r="A108" s="6" t="s">
        <v>4</v>
      </c>
      <c r="B108" s="3"/>
      <c r="C108" s="3"/>
      <c r="D108" s="3"/>
      <c r="E108" s="17">
        <v>5447189</v>
      </c>
    </row>
    <row r="109" spans="1:5" x14ac:dyDescent="0.2">
      <c r="A109" s="6" t="s">
        <v>8</v>
      </c>
      <c r="B109" s="3"/>
      <c r="C109" s="3"/>
      <c r="D109" s="3"/>
      <c r="E109" s="17">
        <v>8286340</v>
      </c>
    </row>
    <row r="110" spans="1:5" x14ac:dyDescent="0.2">
      <c r="A110" s="6" t="s">
        <v>6</v>
      </c>
      <c r="B110" s="3"/>
      <c r="C110" s="3"/>
      <c r="D110" s="3"/>
      <c r="E110" s="17">
        <v>7070542.6299999999</v>
      </c>
    </row>
    <row r="111" spans="1:5" x14ac:dyDescent="0.2">
      <c r="A111" s="6" t="s">
        <v>13</v>
      </c>
      <c r="B111" s="3"/>
      <c r="C111" s="3"/>
      <c r="D111" s="3"/>
      <c r="E111" s="17">
        <f>346993.97+102630.37+1032631.41</f>
        <v>1482255.75</v>
      </c>
    </row>
    <row r="112" spans="1:5" x14ac:dyDescent="0.2">
      <c r="A112" s="6" t="s">
        <v>12</v>
      </c>
      <c r="B112" s="3"/>
      <c r="C112" s="3"/>
      <c r="D112" s="3"/>
      <c r="E112" s="17">
        <v>365529.84</v>
      </c>
    </row>
    <row r="113" spans="1:5" ht="13.5" thickBot="1" x14ac:dyDescent="0.25">
      <c r="A113" s="13" t="s">
        <v>7</v>
      </c>
      <c r="B113" s="9"/>
      <c r="C113" s="9"/>
      <c r="D113" s="9"/>
      <c r="E113" s="19">
        <v>11969</v>
      </c>
    </row>
    <row r="115" spans="1:5" ht="13.5" thickBot="1" x14ac:dyDescent="0.25"/>
    <row r="116" spans="1:5" x14ac:dyDescent="0.2">
      <c r="A116" s="11" t="s">
        <v>3</v>
      </c>
      <c r="B116" s="5"/>
      <c r="C116" s="5"/>
      <c r="D116" s="5"/>
      <c r="E116" s="15"/>
    </row>
    <row r="117" spans="1:5" x14ac:dyDescent="0.2">
      <c r="A117" s="24" t="s">
        <v>18</v>
      </c>
      <c r="B117" s="2"/>
      <c r="C117" s="2"/>
      <c r="D117" s="2"/>
      <c r="E117" s="16"/>
    </row>
    <row r="118" spans="1:5" x14ac:dyDescent="0.2">
      <c r="A118" s="6"/>
      <c r="B118" s="3"/>
      <c r="C118" s="3"/>
      <c r="D118" s="3"/>
      <c r="E118" s="17"/>
    </row>
    <row r="119" spans="1:5" x14ac:dyDescent="0.2">
      <c r="A119" s="6" t="s">
        <v>10</v>
      </c>
      <c r="B119" s="3"/>
      <c r="C119" s="3"/>
      <c r="D119" s="3"/>
      <c r="E119" s="23">
        <v>143975</v>
      </c>
    </row>
    <row r="120" spans="1:5" x14ac:dyDescent="0.2">
      <c r="A120" s="6" t="s">
        <v>4</v>
      </c>
      <c r="B120" s="3"/>
      <c r="C120" s="3"/>
      <c r="D120" s="3"/>
      <c r="E120" s="17">
        <v>5453327</v>
      </c>
    </row>
    <row r="121" spans="1:5" x14ac:dyDescent="0.2">
      <c r="A121" s="6" t="s">
        <v>8</v>
      </c>
      <c r="B121" s="3"/>
      <c r="C121" s="3"/>
      <c r="D121" s="3"/>
      <c r="E121" s="17">
        <v>8386969</v>
      </c>
    </row>
    <row r="122" spans="1:5" x14ac:dyDescent="0.2">
      <c r="A122" s="6" t="s">
        <v>6</v>
      </c>
      <c r="B122" s="3"/>
      <c r="C122" s="3"/>
      <c r="D122" s="3"/>
      <c r="E122" s="17">
        <v>6807022</v>
      </c>
    </row>
    <row r="123" spans="1:5" x14ac:dyDescent="0.2">
      <c r="A123" s="6" t="s">
        <v>13</v>
      </c>
      <c r="B123" s="3"/>
      <c r="C123" s="3"/>
      <c r="D123" s="3"/>
      <c r="E123" s="17">
        <v>1417587</v>
      </c>
    </row>
    <row r="124" spans="1:5" x14ac:dyDescent="0.2">
      <c r="A124" s="6" t="s">
        <v>12</v>
      </c>
      <c r="B124" s="3"/>
      <c r="C124" s="3"/>
      <c r="D124" s="3"/>
      <c r="E124" s="17">
        <v>362984</v>
      </c>
    </row>
    <row r="125" spans="1:5" ht="13.5" thickBot="1" x14ac:dyDescent="0.25">
      <c r="A125" s="13" t="s">
        <v>7</v>
      </c>
      <c r="B125" s="9"/>
      <c r="C125" s="9"/>
      <c r="D125" s="9"/>
      <c r="E125" s="19">
        <v>4278</v>
      </c>
    </row>
    <row r="127" spans="1:5" ht="13.5" thickBot="1" x14ac:dyDescent="0.25"/>
    <row r="128" spans="1:5" x14ac:dyDescent="0.2">
      <c r="A128" s="11" t="s">
        <v>3</v>
      </c>
      <c r="B128" s="5"/>
      <c r="C128" s="5"/>
      <c r="D128" s="5"/>
      <c r="E128" s="15"/>
    </row>
    <row r="129" spans="1:5" x14ac:dyDescent="0.2">
      <c r="A129" s="24" t="s">
        <v>19</v>
      </c>
      <c r="B129" s="2"/>
      <c r="C129" s="2"/>
      <c r="D129" s="2"/>
      <c r="E129" s="16"/>
    </row>
    <row r="130" spans="1:5" x14ac:dyDescent="0.2">
      <c r="A130" s="6"/>
      <c r="B130" s="3"/>
      <c r="C130" s="3"/>
      <c r="D130" s="3"/>
      <c r="E130" s="17"/>
    </row>
    <row r="131" spans="1:5" x14ac:dyDescent="0.2">
      <c r="A131" s="6" t="s">
        <v>10</v>
      </c>
      <c r="B131" s="3"/>
      <c r="C131" s="3"/>
      <c r="D131" s="3"/>
      <c r="E131" s="23">
        <v>170963</v>
      </c>
    </row>
    <row r="132" spans="1:5" x14ac:dyDescent="0.2">
      <c r="A132" s="6" t="s">
        <v>4</v>
      </c>
      <c r="B132" s="3"/>
      <c r="C132" s="3"/>
      <c r="D132" s="3"/>
      <c r="E132" s="17">
        <v>5458868</v>
      </c>
    </row>
    <row r="133" spans="1:5" x14ac:dyDescent="0.2">
      <c r="A133" s="6" t="s">
        <v>8</v>
      </c>
      <c r="B133" s="3"/>
      <c r="C133" s="3"/>
      <c r="D133" s="3"/>
      <c r="E133" s="17">
        <v>8151964</v>
      </c>
    </row>
    <row r="134" spans="1:5" x14ac:dyDescent="0.2">
      <c r="A134" s="6" t="s">
        <v>6</v>
      </c>
      <c r="B134" s="3"/>
      <c r="C134" s="3"/>
      <c r="D134" s="3"/>
      <c r="E134" s="17">
        <v>7232861</v>
      </c>
    </row>
    <row r="135" spans="1:5" x14ac:dyDescent="0.2">
      <c r="A135" s="6" t="s">
        <v>13</v>
      </c>
      <c r="B135" s="3"/>
      <c r="C135" s="3"/>
      <c r="D135" s="3"/>
      <c r="E135" s="17">
        <v>1406111</v>
      </c>
    </row>
    <row r="136" spans="1:5" x14ac:dyDescent="0.2">
      <c r="A136" s="6" t="s">
        <v>12</v>
      </c>
      <c r="B136" s="3"/>
      <c r="C136" s="3"/>
      <c r="D136" s="3"/>
      <c r="E136" s="17">
        <v>362824</v>
      </c>
    </row>
    <row r="137" spans="1:5" ht="13.5" thickBot="1" x14ac:dyDescent="0.25">
      <c r="A137" s="13" t="s">
        <v>7</v>
      </c>
      <c r="B137" s="9"/>
      <c r="C137" s="9"/>
      <c r="D137" s="9"/>
      <c r="E137" s="19">
        <v>3245</v>
      </c>
    </row>
    <row r="139" spans="1:5" ht="13.5" thickBot="1" x14ac:dyDescent="0.25"/>
    <row r="140" spans="1:5" x14ac:dyDescent="0.2">
      <c r="A140" s="11" t="s">
        <v>3</v>
      </c>
      <c r="B140" s="5"/>
      <c r="C140" s="5"/>
      <c r="D140" s="5"/>
      <c r="E140" s="15"/>
    </row>
    <row r="141" spans="1:5" x14ac:dyDescent="0.2">
      <c r="A141" s="24" t="s">
        <v>20</v>
      </c>
      <c r="B141" s="2"/>
      <c r="C141" s="2"/>
      <c r="D141" s="2"/>
      <c r="E141" s="16"/>
    </row>
    <row r="142" spans="1:5" x14ac:dyDescent="0.2">
      <c r="A142" s="6"/>
      <c r="B142" s="3"/>
      <c r="C142" s="3"/>
      <c r="D142" s="3"/>
      <c r="E142" s="17"/>
    </row>
    <row r="143" spans="1:5" x14ac:dyDescent="0.2">
      <c r="A143" s="6" t="s">
        <v>10</v>
      </c>
      <c r="B143" s="3"/>
      <c r="C143" s="3"/>
      <c r="D143" s="3"/>
      <c r="E143" s="23">
        <v>105971.69</v>
      </c>
    </row>
    <row r="144" spans="1:5" x14ac:dyDescent="0.2">
      <c r="A144" s="6" t="s">
        <v>4</v>
      </c>
      <c r="B144" s="3"/>
      <c r="C144" s="3"/>
      <c r="D144" s="3"/>
      <c r="E144" s="17">
        <v>5465337.4400000004</v>
      </c>
    </row>
    <row r="145" spans="1:5" x14ac:dyDescent="0.2">
      <c r="A145" s="6" t="s">
        <v>8</v>
      </c>
      <c r="B145" s="3"/>
      <c r="C145" s="3"/>
      <c r="D145" s="3"/>
      <c r="E145" s="17">
        <v>8419928.4499999993</v>
      </c>
    </row>
    <row r="146" spans="1:5" x14ac:dyDescent="0.2">
      <c r="A146" s="6" t="s">
        <v>6</v>
      </c>
      <c r="B146" s="3"/>
      <c r="C146" s="3"/>
      <c r="D146" s="3"/>
      <c r="E146" s="17">
        <v>7579523.79</v>
      </c>
    </row>
    <row r="147" spans="1:5" x14ac:dyDescent="0.2">
      <c r="A147" s="6" t="s">
        <v>13</v>
      </c>
      <c r="B147" s="3"/>
      <c r="C147" s="3"/>
      <c r="D147" s="3"/>
      <c r="E147" s="17">
        <v>2329326.4</v>
      </c>
    </row>
    <row r="148" spans="1:5" x14ac:dyDescent="0.2">
      <c r="A148" s="6" t="s">
        <v>12</v>
      </c>
      <c r="B148" s="3"/>
      <c r="C148" s="3"/>
      <c r="D148" s="3"/>
      <c r="E148" s="17">
        <v>358629.34</v>
      </c>
    </row>
    <row r="149" spans="1:5" ht="13.5" thickBot="1" x14ac:dyDescent="0.25">
      <c r="A149" s="13" t="s">
        <v>7</v>
      </c>
      <c r="B149" s="9"/>
      <c r="C149" s="9"/>
      <c r="D149" s="9"/>
      <c r="E149" s="19">
        <v>1715.38</v>
      </c>
    </row>
  </sheetData>
  <sheetProtection algorithmName="SHA-512" hashValue="lQj+eQ75YUHS5xTtH9GtdSfPjYt+HtcgzBAKZ6drGwPo7s1PEv/dBQpMsUWo5NU89xsCDNhPekKprNAnMZBkLA==" saltValue="o487HzX0zQrDehdjyRvZ2w==" spinCount="100000" sheet="1" objects="1" scenarios="1"/>
  <printOptions horizontalCentered="1"/>
  <pageMargins left="0.25" right="0.25" top="0.75" bottom="0.75" header="0.3" footer="0.3"/>
  <pageSetup fitToHeight="0" orientation="portrait" r:id="rId1"/>
  <headerFooter alignWithMargins="0"/>
  <rowBreaks count="3" manualBreakCount="3">
    <brk id="28" max="16383" man="1"/>
    <brk id="76" max="16383" man="1"/>
    <brk id="1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"/>
  <sheetViews>
    <sheetView workbookViewId="0">
      <selection activeCell="C50" sqref="C50"/>
    </sheetView>
  </sheetViews>
  <sheetFormatPr defaultRowHeight="12.75" x14ac:dyDescent="0.2"/>
  <cols>
    <col min="3" max="3" width="12.7109375" style="33" bestFit="1" customWidth="1"/>
  </cols>
  <sheetData>
    <row r="1" spans="1:3" x14ac:dyDescent="0.2">
      <c r="A1" s="31" t="s">
        <v>0</v>
      </c>
    </row>
    <row r="4" spans="1:3" x14ac:dyDescent="0.2">
      <c r="A4" s="32">
        <v>43647</v>
      </c>
      <c r="B4" s="31" t="s">
        <v>27</v>
      </c>
      <c r="C4" s="33">
        <v>65383745.670000002</v>
      </c>
    </row>
    <row r="5" spans="1:3" x14ac:dyDescent="0.2">
      <c r="B5" s="31" t="s">
        <v>28</v>
      </c>
      <c r="C5" s="34">
        <v>3518346.59</v>
      </c>
    </row>
    <row r="6" spans="1:3" x14ac:dyDescent="0.2">
      <c r="C6" s="33">
        <f>SUM(C4:C5)</f>
        <v>68902092.260000005</v>
      </c>
    </row>
    <row r="8" spans="1:3" x14ac:dyDescent="0.2">
      <c r="A8" s="32">
        <v>43678</v>
      </c>
      <c r="B8" s="31" t="s">
        <v>27</v>
      </c>
      <c r="C8" s="33">
        <v>61911200.189999998</v>
      </c>
    </row>
    <row r="9" spans="1:3" x14ac:dyDescent="0.2">
      <c r="B9" s="31" t="s">
        <v>28</v>
      </c>
      <c r="C9" s="34">
        <v>3440109.95</v>
      </c>
    </row>
    <row r="10" spans="1:3" x14ac:dyDescent="0.2">
      <c r="C10" s="33">
        <f>SUM(C8:C9)</f>
        <v>65351310.140000001</v>
      </c>
    </row>
    <row r="12" spans="1:3" x14ac:dyDescent="0.2">
      <c r="A12" s="32">
        <v>43709</v>
      </c>
      <c r="B12" s="31" t="s">
        <v>27</v>
      </c>
      <c r="C12" s="33">
        <v>66326753.68</v>
      </c>
    </row>
    <row r="13" spans="1:3" x14ac:dyDescent="0.2">
      <c r="B13" s="31" t="s">
        <v>28</v>
      </c>
      <c r="C13" s="34">
        <v>3860213.9</v>
      </c>
    </row>
    <row r="14" spans="1:3" x14ac:dyDescent="0.2">
      <c r="C14" s="33">
        <f>SUM(C12:C13)</f>
        <v>70186967.579999998</v>
      </c>
    </row>
    <row r="16" spans="1:3" x14ac:dyDescent="0.2">
      <c r="A16" s="32">
        <v>43739</v>
      </c>
      <c r="B16" s="31" t="s">
        <v>27</v>
      </c>
      <c r="C16" s="33">
        <v>71024927.099999994</v>
      </c>
    </row>
    <row r="17" spans="1:3" x14ac:dyDescent="0.2">
      <c r="B17" s="31" t="s">
        <v>28</v>
      </c>
      <c r="C17" s="34">
        <v>4018634.27</v>
      </c>
    </row>
    <row r="18" spans="1:3" x14ac:dyDescent="0.2">
      <c r="C18" s="33">
        <f>SUM(C16:C17)</f>
        <v>75043561.36999999</v>
      </c>
    </row>
    <row r="20" spans="1:3" x14ac:dyDescent="0.2">
      <c r="A20" s="32">
        <v>43770</v>
      </c>
      <c r="B20" s="31" t="s">
        <v>27</v>
      </c>
      <c r="C20" s="33">
        <v>69136981.569999993</v>
      </c>
    </row>
    <row r="21" spans="1:3" x14ac:dyDescent="0.2">
      <c r="B21" s="31" t="s">
        <v>28</v>
      </c>
      <c r="C21" s="34">
        <v>3973683.5</v>
      </c>
    </row>
    <row r="22" spans="1:3" x14ac:dyDescent="0.2">
      <c r="C22" s="33">
        <f>SUM(C20:C21)</f>
        <v>73110665.069999993</v>
      </c>
    </row>
    <row r="24" spans="1:3" x14ac:dyDescent="0.2">
      <c r="A24" s="32">
        <v>43800</v>
      </c>
      <c r="B24" s="31" t="s">
        <v>27</v>
      </c>
      <c r="C24" s="33">
        <v>73468950.120000005</v>
      </c>
    </row>
    <row r="25" spans="1:3" x14ac:dyDescent="0.2">
      <c r="B25" s="31" t="s">
        <v>28</v>
      </c>
      <c r="C25" s="34">
        <v>3912602.57</v>
      </c>
    </row>
    <row r="26" spans="1:3" x14ac:dyDescent="0.2">
      <c r="C26" s="33">
        <f>SUM(C24:C25)</f>
        <v>77381552.689999998</v>
      </c>
    </row>
    <row r="28" spans="1:3" x14ac:dyDescent="0.2">
      <c r="A28" s="32">
        <v>43831</v>
      </c>
      <c r="B28" s="31" t="s">
        <v>27</v>
      </c>
      <c r="C28" s="33">
        <v>67811104.579999998</v>
      </c>
    </row>
    <row r="29" spans="1:3" x14ac:dyDescent="0.2">
      <c r="B29" s="31" t="s">
        <v>28</v>
      </c>
      <c r="C29" s="34">
        <v>3761844.51</v>
      </c>
    </row>
    <row r="30" spans="1:3" x14ac:dyDescent="0.2">
      <c r="C30" s="33">
        <f>SUM(C28:C29)</f>
        <v>71572949.090000004</v>
      </c>
    </row>
    <row r="32" spans="1:3" x14ac:dyDescent="0.2">
      <c r="A32" s="32">
        <v>43862</v>
      </c>
      <c r="B32" s="31" t="s">
        <v>27</v>
      </c>
      <c r="C32" s="33">
        <v>68825451.5</v>
      </c>
    </row>
    <row r="33" spans="1:3" x14ac:dyDescent="0.2">
      <c r="B33" s="31" t="s">
        <v>28</v>
      </c>
      <c r="C33" s="34">
        <v>3779403.44</v>
      </c>
    </row>
    <row r="34" spans="1:3" x14ac:dyDescent="0.2">
      <c r="C34" s="33">
        <f>SUM(C32:C33)</f>
        <v>72604854.939999998</v>
      </c>
    </row>
    <row r="36" spans="1:3" x14ac:dyDescent="0.2">
      <c r="A36" s="32">
        <v>43891</v>
      </c>
      <c r="B36" s="31" t="s">
        <v>27</v>
      </c>
      <c r="C36" s="33">
        <v>69238369.25</v>
      </c>
    </row>
    <row r="37" spans="1:3" x14ac:dyDescent="0.2">
      <c r="B37" s="31" t="s">
        <v>28</v>
      </c>
      <c r="C37" s="34">
        <v>3811495.37</v>
      </c>
    </row>
    <row r="38" spans="1:3" x14ac:dyDescent="0.2">
      <c r="C38" s="33">
        <f>SUM(C36:C37)</f>
        <v>73049864.620000005</v>
      </c>
    </row>
    <row r="40" spans="1:3" x14ac:dyDescent="0.2">
      <c r="A40" s="32">
        <v>43922</v>
      </c>
      <c r="B40" s="31" t="s">
        <v>27</v>
      </c>
      <c r="C40" s="33">
        <v>66954405.700000003</v>
      </c>
    </row>
    <row r="41" spans="1:3" x14ac:dyDescent="0.2">
      <c r="B41" s="31" t="s">
        <v>28</v>
      </c>
      <c r="C41" s="34">
        <v>3764216.87</v>
      </c>
    </row>
    <row r="42" spans="1:3" x14ac:dyDescent="0.2">
      <c r="C42" s="33">
        <f>SUM(C40:C41)</f>
        <v>70718622.570000008</v>
      </c>
    </row>
    <row r="44" spans="1:3" x14ac:dyDescent="0.2">
      <c r="A44" s="32">
        <v>43952</v>
      </c>
      <c r="B44" s="31" t="s">
        <v>27</v>
      </c>
      <c r="C44" s="33">
        <v>68294564.099999994</v>
      </c>
    </row>
    <row r="45" spans="1:3" x14ac:dyDescent="0.2">
      <c r="B45" s="31" t="s">
        <v>28</v>
      </c>
      <c r="C45" s="34">
        <v>3837512.31</v>
      </c>
    </row>
    <row r="46" spans="1:3" x14ac:dyDescent="0.2">
      <c r="C46" s="33">
        <f>SUM(C44:C45)</f>
        <v>72132076.409999996</v>
      </c>
    </row>
    <row r="48" spans="1:3" x14ac:dyDescent="0.2">
      <c r="A48" s="32">
        <v>43983</v>
      </c>
      <c r="B48" s="31" t="s">
        <v>27</v>
      </c>
      <c r="C48" s="33">
        <v>71661421.650000006</v>
      </c>
    </row>
    <row r="49" spans="2:3" x14ac:dyDescent="0.2">
      <c r="B49" s="31" t="s">
        <v>28</v>
      </c>
      <c r="C49" s="34">
        <v>3802733.67</v>
      </c>
    </row>
    <row r="50" spans="2:3" x14ac:dyDescent="0.2">
      <c r="C50" s="33">
        <f>SUM(C48:C49)</f>
        <v>75464155.320000008</v>
      </c>
    </row>
  </sheetData>
  <sheetProtection algorithmName="SHA-512" hashValue="xGo2ZsURqAv89/lZNwqkRyp/OcdIEUsbMUos3YL35HUmuH9OSkqFkSVpKKYWZshDk8yTJ0Vke1VCUvgfp7RC/Q==" saltValue="hc9AtrWOUXv4Tyffhtaf7w==" spinCount="100000" sheet="1" objects="1" scenarios="1"/>
  <phoneticPr fontId="2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Payroll expenses</vt:lpstr>
      <vt:lpstr>Bank transfers</vt:lpstr>
      <vt:lpstr>Payroll only</vt:lpstr>
      <vt:lpstr>Sheet3</vt:lpstr>
      <vt:lpstr>'Bank transfers'!Print_Area</vt:lpstr>
      <vt:lpstr>'Payroll expenses'!Print_Area</vt:lpstr>
      <vt:lpstr>'Payroll only'!Print_Area</vt:lpstr>
    </vt:vector>
  </TitlesOfParts>
  <Company>CyFair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CFISD</dc:creator>
  <cp:lastModifiedBy>PATRICE LANGE</cp:lastModifiedBy>
  <cp:lastPrinted>2020-07-08T15:06:53Z</cp:lastPrinted>
  <dcterms:created xsi:type="dcterms:W3CDTF">2011-03-28T15:24:37Z</dcterms:created>
  <dcterms:modified xsi:type="dcterms:W3CDTF">2022-03-25T15:53:50Z</dcterms:modified>
</cp:coreProperties>
</file>