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R:\AP-Reimbursements\2024 Reimbursement Forms\"/>
    </mc:Choice>
  </mc:AlternateContent>
  <xr:revisionPtr revIDLastSave="0" documentId="13_ncr:1_{DC229588-6215-48F3-AB49-FF130B143EEA}" xr6:coauthVersionLast="47" xr6:coauthVersionMax="47" xr10:uidLastSave="{00000000-0000-0000-0000-000000000000}"/>
  <workbookProtection workbookAlgorithmName="SHA-512" workbookHashValue="hWHO83rDgp3xb8yVi8sDWtzb3G725jkDm7hBhbZdLT7acrdq2Ga+AiyJfl5WiSJGC4j2O/8OPwyWttXQ1CiP3g==" workbookSaltValue="oxf1EZ9A7lhS+6n2OpdLEQ==" workbookSpinCount="100000" lockStructure="1"/>
  <bookViews>
    <workbookView xWindow="-120" yWindow="-120" windowWidth="29040" windowHeight="15720" firstSheet="1" activeTab="1" xr2:uid="{00000000-000D-0000-FFFF-FFFF00000000}"/>
  </bookViews>
  <sheets>
    <sheet name="Master" sheetId="2" state="hidden" r:id="rId1"/>
    <sheet name="Mileage Reimbursement" sheetId="1" r:id="rId2"/>
    <sheet name="AR 3350" sheetId="3" r:id="rId3"/>
    <sheet name="BP 3350" sheetId="4" r:id="rId4"/>
  </sheets>
  <definedNames>
    <definedName name="_xlnm._FilterDatabase" localSheetId="0" hidden="1">Master!$A$2:$S$19</definedName>
    <definedName name="Locations">'Mileage Reimbursement'!$P$1:$P$18</definedName>
    <definedName name="_xlnm.Print_Area" localSheetId="1">'Mileage Reimbursement'!$A$1:$N$173</definedName>
    <definedName name="_xlnm.Print_Titles" localSheetId="1">'Mileage Reimbursement'!$1:$10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166" i="1" l="1"/>
  <c r="L166" i="1" s="1"/>
  <c r="F165" i="1"/>
  <c r="L165" i="1" s="1"/>
  <c r="F164" i="1"/>
  <c r="L164" i="1" s="1"/>
  <c r="F163" i="1"/>
  <c r="L163" i="1" s="1"/>
  <c r="F162" i="1"/>
  <c r="L162" i="1" s="1"/>
  <c r="F161" i="1"/>
  <c r="L161" i="1" s="1"/>
  <c r="F160" i="1"/>
  <c r="L160" i="1" s="1"/>
  <c r="F159" i="1"/>
  <c r="L159" i="1" s="1"/>
  <c r="F158" i="1"/>
  <c r="L158" i="1" s="1"/>
  <c r="F157" i="1"/>
  <c r="L157" i="1" s="1"/>
  <c r="F156" i="1"/>
  <c r="L156" i="1" s="1"/>
  <c r="F155" i="1"/>
  <c r="L155" i="1" s="1"/>
  <c r="F154" i="1"/>
  <c r="L154" i="1" s="1"/>
  <c r="F153" i="1"/>
  <c r="L153" i="1" s="1"/>
  <c r="F152" i="1"/>
  <c r="L152" i="1" s="1"/>
  <c r="F151" i="1"/>
  <c r="L151" i="1" s="1"/>
  <c r="F150" i="1"/>
  <c r="L150" i="1" s="1"/>
  <c r="F149" i="1"/>
  <c r="L149" i="1" s="1"/>
  <c r="F148" i="1"/>
  <c r="L148" i="1" s="1"/>
  <c r="F147" i="1"/>
  <c r="L147" i="1" s="1"/>
  <c r="F135" i="1"/>
  <c r="L135" i="1" s="1"/>
  <c r="F134" i="1"/>
  <c r="L134" i="1" s="1"/>
  <c r="F133" i="1"/>
  <c r="L133" i="1" s="1"/>
  <c r="F132" i="1"/>
  <c r="L132" i="1" s="1"/>
  <c r="F131" i="1"/>
  <c r="L131" i="1" s="1"/>
  <c r="F130" i="1"/>
  <c r="L130" i="1" s="1"/>
  <c r="F129" i="1"/>
  <c r="L129" i="1" s="1"/>
  <c r="F128" i="1"/>
  <c r="L128" i="1" s="1"/>
  <c r="F127" i="1"/>
  <c r="L127" i="1" s="1"/>
  <c r="F126" i="1"/>
  <c r="L126" i="1" s="1"/>
  <c r="F125" i="1"/>
  <c r="L125" i="1" s="1"/>
  <c r="F124" i="1"/>
  <c r="L124" i="1" s="1"/>
  <c r="F123" i="1"/>
  <c r="L123" i="1" s="1"/>
  <c r="F122" i="1"/>
  <c r="L122" i="1" s="1"/>
  <c r="F121" i="1"/>
  <c r="L121" i="1" s="1"/>
  <c r="F120" i="1"/>
  <c r="L120" i="1" s="1"/>
  <c r="F119" i="1"/>
  <c r="L119" i="1" s="1"/>
  <c r="F118" i="1"/>
  <c r="L118" i="1" s="1"/>
  <c r="F117" i="1"/>
  <c r="L117" i="1" s="1"/>
  <c r="F116" i="1"/>
  <c r="L116" i="1" s="1"/>
  <c r="F104" i="1"/>
  <c r="L104" i="1" s="1"/>
  <c r="F103" i="1"/>
  <c r="L103" i="1" s="1"/>
  <c r="F102" i="1"/>
  <c r="L102" i="1" s="1"/>
  <c r="F101" i="1"/>
  <c r="L101" i="1" s="1"/>
  <c r="F100" i="1"/>
  <c r="L100" i="1" s="1"/>
  <c r="F99" i="1"/>
  <c r="L99" i="1" s="1"/>
  <c r="F98" i="1"/>
  <c r="L98" i="1" s="1"/>
  <c r="F97" i="1"/>
  <c r="L97" i="1" s="1"/>
  <c r="F96" i="1"/>
  <c r="L96" i="1" s="1"/>
  <c r="F95" i="1"/>
  <c r="L95" i="1" s="1"/>
  <c r="F94" i="1"/>
  <c r="L94" i="1" s="1"/>
  <c r="F93" i="1"/>
  <c r="L93" i="1" s="1"/>
  <c r="F92" i="1"/>
  <c r="L92" i="1" s="1"/>
  <c r="F91" i="1"/>
  <c r="L91" i="1" s="1"/>
  <c r="F90" i="1"/>
  <c r="L90" i="1" s="1"/>
  <c r="F89" i="1"/>
  <c r="L89" i="1" s="1"/>
  <c r="F88" i="1"/>
  <c r="L88" i="1" s="1"/>
  <c r="F87" i="1"/>
  <c r="L87" i="1" s="1"/>
  <c r="F86" i="1"/>
  <c r="L86" i="1" s="1"/>
  <c r="F85" i="1"/>
  <c r="L85" i="1" s="1"/>
  <c r="F73" i="1"/>
  <c r="L73" i="1" s="1"/>
  <c r="F72" i="1"/>
  <c r="L72" i="1" s="1"/>
  <c r="F71" i="1"/>
  <c r="L71" i="1" s="1"/>
  <c r="F70" i="1"/>
  <c r="L70" i="1" s="1"/>
  <c r="F69" i="1"/>
  <c r="L69" i="1" s="1"/>
  <c r="F68" i="1"/>
  <c r="L68" i="1" s="1"/>
  <c r="F67" i="1"/>
  <c r="L67" i="1" s="1"/>
  <c r="F66" i="1"/>
  <c r="L66" i="1" s="1"/>
  <c r="F65" i="1"/>
  <c r="L65" i="1" s="1"/>
  <c r="F64" i="1"/>
  <c r="L64" i="1" s="1"/>
  <c r="F63" i="1"/>
  <c r="L63" i="1" s="1"/>
  <c r="F62" i="1"/>
  <c r="L62" i="1" s="1"/>
  <c r="F61" i="1"/>
  <c r="L61" i="1" s="1"/>
  <c r="F60" i="1"/>
  <c r="L60" i="1" s="1"/>
  <c r="F59" i="1"/>
  <c r="L59" i="1" s="1"/>
  <c r="F58" i="1"/>
  <c r="L58" i="1" s="1"/>
  <c r="F57" i="1"/>
  <c r="L57" i="1" s="1"/>
  <c r="F56" i="1"/>
  <c r="L56" i="1" s="1"/>
  <c r="F55" i="1"/>
  <c r="L55" i="1" s="1"/>
  <c r="F54" i="1"/>
  <c r="L54" i="1" s="1"/>
  <c r="L15" i="1"/>
  <c r="L2" i="1"/>
  <c r="F16" i="1"/>
  <c r="L16" i="1" s="1"/>
  <c r="F17" i="1"/>
  <c r="L17" i="1" s="1"/>
  <c r="F18" i="1"/>
  <c r="L18" i="1" s="1"/>
  <c r="F19" i="1"/>
  <c r="L19" i="1" s="1"/>
  <c r="F20" i="1"/>
  <c r="L20" i="1" s="1"/>
  <c r="F21" i="1"/>
  <c r="L21" i="1" s="1"/>
  <c r="F22" i="1"/>
  <c r="L22" i="1" s="1"/>
  <c r="F23" i="1"/>
  <c r="L23" i="1" s="1"/>
  <c r="F24" i="1"/>
  <c r="L24" i="1" s="1"/>
  <c r="F25" i="1"/>
  <c r="L25" i="1" s="1"/>
  <c r="F26" i="1"/>
  <c r="L26" i="1" s="1"/>
  <c r="F27" i="1"/>
  <c r="L27" i="1" s="1"/>
  <c r="F28" i="1"/>
  <c r="L28" i="1" s="1"/>
  <c r="F29" i="1"/>
  <c r="L29" i="1" s="1"/>
  <c r="F30" i="1"/>
  <c r="L30" i="1" s="1"/>
  <c r="F31" i="1"/>
  <c r="L31" i="1" s="1"/>
  <c r="F32" i="1"/>
  <c r="L32" i="1" s="1"/>
  <c r="F33" i="1"/>
  <c r="L33" i="1" s="1"/>
  <c r="F34" i="1"/>
  <c r="L34" i="1" s="1"/>
  <c r="L139" i="1" l="1"/>
  <c r="L38" i="1" s="1"/>
  <c r="L171" i="1"/>
  <c r="L39" i="1" s="1"/>
  <c r="L107" i="1"/>
  <c r="L75" i="1"/>
  <c r="L170" i="1"/>
  <c r="L35" i="1"/>
  <c r="L136" i="1"/>
  <c r="L167" i="1"/>
  <c r="L108" i="1" l="1"/>
  <c r="L77" i="1"/>
  <c r="L140" i="1"/>
  <c r="L78" i="1"/>
  <c r="L109" i="1"/>
  <c r="L106" i="1"/>
  <c r="L137" i="1"/>
  <c r="L168" i="1"/>
  <c r="L36" i="1"/>
  <c r="L37" i="1"/>
  <c r="L138" i="1"/>
  <c r="L169" i="1"/>
  <c r="L76" i="1"/>
  <c r="L74" i="1"/>
  <c r="L105" i="1"/>
  <c r="L79" i="1" l="1"/>
  <c r="L110" i="1"/>
  <c r="L40" i="1"/>
  <c r="N1" i="1" s="1"/>
  <c r="L141" i="1"/>
  <c r="L172" i="1"/>
</calcChain>
</file>

<file path=xl/sharedStrings.xml><?xml version="1.0" encoding="utf-8"?>
<sst xmlns="http://schemas.openxmlformats.org/spreadsheetml/2006/main" count="377" uniqueCount="67">
  <si>
    <t>Date</t>
  </si>
  <si>
    <t>From</t>
  </si>
  <si>
    <t>To</t>
  </si>
  <si>
    <t>Own Car</t>
  </si>
  <si>
    <t>Remarks</t>
  </si>
  <si>
    <t>Total</t>
  </si>
  <si>
    <t>(No Abbreviations)</t>
  </si>
  <si>
    <t xml:space="preserve">Miles </t>
  </si>
  <si>
    <t>(Purpose of Trip)</t>
  </si>
  <si>
    <t>Grand Total</t>
  </si>
  <si>
    <t>Page 1 Total</t>
  </si>
  <si>
    <t>Page 2 Total</t>
  </si>
  <si>
    <t>Page 3 Total</t>
  </si>
  <si>
    <t>Buena Vista</t>
  </si>
  <si>
    <t>Cabrillo HS</t>
  </si>
  <si>
    <t>Crestview</t>
  </si>
  <si>
    <t>District Office</t>
  </si>
  <si>
    <t>Fillmore</t>
  </si>
  <si>
    <t>Hapgood</t>
  </si>
  <si>
    <t>Los Berros</t>
  </si>
  <si>
    <t>La Canada</t>
  </si>
  <si>
    <t>Lompoc HS</t>
  </si>
  <si>
    <t>Lompoc Valley MS</t>
  </si>
  <si>
    <t>Miguelito</t>
  </si>
  <si>
    <t>Vandenberg MS</t>
  </si>
  <si>
    <t>Page 4 Total</t>
  </si>
  <si>
    <t>Page 5 Total</t>
  </si>
  <si>
    <t>INSTRUCTIONS:  This form will automatically look up the mileage between school sites and calculate the reimbursement.                                                             
Select the correct location from the drop down list in each cell.                                                                                                                                                                                                                             You cannot enter information into the "gray" portions of this form.  Mileage computed at .58/mile.                                                                                                                                                             Call the Accounting Office at 742-3192 if you have any questions and/or need assistance.</t>
  </si>
  <si>
    <t>Trip Request#</t>
  </si>
  <si>
    <t xml:space="preserve">Date: </t>
  </si>
  <si>
    <t>Name of Employee</t>
  </si>
  <si>
    <t>School/Deparment</t>
  </si>
  <si>
    <t>Budget Code</t>
  </si>
  <si>
    <t>Fund</t>
  </si>
  <si>
    <t>Resource</t>
  </si>
  <si>
    <t>Year</t>
  </si>
  <si>
    <t>Goal</t>
  </si>
  <si>
    <t>Function</t>
  </si>
  <si>
    <t>Object</t>
  </si>
  <si>
    <t xml:space="preserve">School </t>
  </si>
  <si>
    <t>Management</t>
  </si>
  <si>
    <t>Unit</t>
  </si>
  <si>
    <t>% or Amount</t>
  </si>
  <si>
    <t>XX</t>
  </si>
  <si>
    <t>XXXX</t>
  </si>
  <si>
    <t>X</t>
  </si>
  <si>
    <t>XXX</t>
  </si>
  <si>
    <r>
      <t xml:space="preserve">Lompoc Unified School District 
Claim for Employee
</t>
    </r>
    <r>
      <rPr>
        <b/>
        <sz val="28"/>
        <rFont val="Century Gothic"/>
        <family val="2"/>
      </rPr>
      <t xml:space="preserve">Mileage Reimbursement
</t>
    </r>
    <r>
      <rPr>
        <sz val="12"/>
        <rFont val="Century Gothic"/>
        <family val="2"/>
      </rPr>
      <t>(FOR TRAVEL WITHIN DISTRICT SCHOOLS)</t>
    </r>
  </si>
  <si>
    <t>Employee Signature</t>
  </si>
  <si>
    <t>Principall/Head of Department Signature</t>
  </si>
  <si>
    <t>District Program Director Signature</t>
  </si>
  <si>
    <t xml:space="preserve">Accounting </t>
  </si>
  <si>
    <t xml:space="preserve">Printed Name (First, Last)                       </t>
  </si>
  <si>
    <t>Printed Name (First, Last)</t>
  </si>
  <si>
    <t>Amount:</t>
  </si>
  <si>
    <t>Manzanita</t>
  </si>
  <si>
    <t>Maple H.S.</t>
  </si>
  <si>
    <t>Clarence Ruth</t>
  </si>
  <si>
    <t>Old Maple</t>
  </si>
  <si>
    <t xml:space="preserve">Maple H.S. </t>
  </si>
  <si>
    <t>Maple HS</t>
  </si>
  <si>
    <t>per mile</t>
  </si>
  <si>
    <t xml:space="preserve"> </t>
  </si>
  <si>
    <t>I hereby certify that I have read and understood the Board Policy (BP 3350) &amp; Administrative Regulation (AR 3350) and the above is a true and correct statement of my actual and necessary expenses incurred while on official business for the LOMPOC UNIFIED SCHOOL DISTRICT.</t>
  </si>
  <si>
    <t>Effective 1/1/2024 mileage reimbursement is</t>
  </si>
  <si>
    <t>La Honda</t>
  </si>
  <si>
    <t>El Camino/Adult Ed/Mission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</si>
</sst>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mm\ d\,\ yyyy"/>
    <numFmt numFmtId="165" formatCode="0.0"/>
    <numFmt numFmtId="166" formatCode="_(* #,##0.0_);_(* \(#,##0.0\);_(* &quot;-&quot;??_);_(@_)"/>
    <numFmt numFmtId="167" formatCode="m/d/yy;@"/>
    <numFmt numFmtId="168" formatCode="_(&quot;$&quot;* #,##0.000_);_(&quot;$&quot;* \(#,##0.000\);_(&quot;$&quot;* &quot;-&quot;??_);_(@_)"/>
  </numFmts>
  <fonts count="18" x14ac:knownFonts="1">
    <font>
      <sz val="12"/>
      <name val="Century Gothic"/>
    </font>
    <font>
      <sz val="12"/>
      <name val="Century Gothic"/>
      <family val="2"/>
    </font>
    <font>
      <u/>
      <sz val="12"/>
      <name val="Century Gothic"/>
      <family val="2"/>
    </font>
    <font>
      <sz val="10"/>
      <name val="Century Gothic"/>
      <family val="2"/>
    </font>
    <font>
      <sz val="12"/>
      <name val="Century Gothic"/>
      <family val="2"/>
    </font>
    <font>
      <sz val="16"/>
      <name val="Century Gothic"/>
      <family val="2"/>
    </font>
    <font>
      <sz val="12"/>
      <name val="Arial"/>
      <family val="2"/>
    </font>
    <font>
      <b/>
      <sz val="10"/>
      <name val="Century Gothic"/>
      <family val="2"/>
    </font>
    <font>
      <b/>
      <sz val="12"/>
      <name val="Century Gothic"/>
      <family val="2"/>
    </font>
    <font>
      <b/>
      <sz val="18"/>
      <name val="Century Gothic"/>
      <family val="2"/>
    </font>
    <font>
      <sz val="18"/>
      <name val="Century Gothic"/>
      <family val="2"/>
    </font>
    <font>
      <sz val="18"/>
      <name val="Arial"/>
      <family val="2"/>
    </font>
    <font>
      <b/>
      <sz val="28"/>
      <name val="Century Gothic"/>
      <family val="2"/>
    </font>
    <font>
      <b/>
      <sz val="11"/>
      <name val="Century Gothic"/>
      <family val="2"/>
    </font>
    <font>
      <b/>
      <sz val="11.5"/>
      <color rgb="FFFF0000"/>
      <name val="Century Gothic"/>
      <family val="2"/>
    </font>
    <font>
      <b/>
      <sz val="11"/>
      <color rgb="FFFF0000"/>
      <name val="Century Gothic"/>
      <family val="2"/>
    </font>
    <font>
      <b/>
      <sz val="11"/>
      <name val="Century Gothic"/>
      <family val="2"/>
    </font>
    <font>
      <b/>
      <sz val="11"/>
      <color rgb="FFFF0000"/>
      <name val="Century Gothic"/>
      <family val="2"/>
    </font>
  </fonts>
  <fills count="5">
    <fill>
      <patternFill patternType="none"/>
    </fill>
    <fill>
      <patternFill patternType="gray125"/>
    </fill>
    <fill>
      <patternFill patternType="solid">
        <fgColor theme="0" tint="-0.14999847407452621"/>
        <bgColor indexed="64"/>
      </patternFill>
    </fill>
    <fill>
      <patternFill patternType="solid">
        <fgColor rgb="FFFAFDE9"/>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1">
    <xf numFmtId="0" fontId="0" fillId="0" borderId="0" xfId="0"/>
    <xf numFmtId="0" fontId="3" fillId="0" borderId="0" xfId="0" applyFont="1"/>
    <xf numFmtId="0" fontId="0" fillId="0" borderId="0" xfId="0" applyBorder="1"/>
    <xf numFmtId="0" fontId="4" fillId="0" borderId="0" xfId="0" applyFont="1"/>
    <xf numFmtId="0" fontId="7" fillId="0" borderId="0" xfId="0" applyFont="1"/>
    <xf numFmtId="166" fontId="0" fillId="0" borderId="0" xfId="1" applyNumberFormat="1" applyFont="1"/>
    <xf numFmtId="0" fontId="2" fillId="0" borderId="0" xfId="0" applyFont="1" applyAlignment="1">
      <alignment textRotation="75"/>
    </xf>
    <xf numFmtId="165" fontId="6" fillId="2" borderId="1" xfId="0" applyNumberFormat="1" applyFont="1" applyFill="1" applyBorder="1" applyAlignment="1">
      <alignment horizontal="center"/>
    </xf>
    <xf numFmtId="44" fontId="6" fillId="2" borderId="1" xfId="2" applyFont="1" applyFill="1" applyBorder="1"/>
    <xf numFmtId="40" fontId="6" fillId="2" borderId="2" xfId="0" applyNumberFormat="1" applyFont="1" applyFill="1" applyBorder="1"/>
    <xf numFmtId="40" fontId="6" fillId="2" borderId="3" xfId="0" applyNumberFormat="1" applyFont="1" applyFill="1" applyBorder="1"/>
    <xf numFmtId="39" fontId="6" fillId="2" borderId="3" xfId="2" applyNumberFormat="1" applyFont="1" applyFill="1" applyBorder="1"/>
    <xf numFmtId="0" fontId="3" fillId="0" borderId="0" xfId="0" applyFont="1" applyBorder="1" applyAlignment="1">
      <alignment horizontal="center"/>
    </xf>
    <xf numFmtId="0" fontId="4" fillId="0" borderId="0" xfId="0" applyFont="1" applyProtection="1">
      <protection hidden="1"/>
    </xf>
    <xf numFmtId="0" fontId="0" fillId="0" borderId="0" xfId="0" applyFill="1" applyBorder="1"/>
    <xf numFmtId="0" fontId="6" fillId="0" borderId="0" xfId="0" applyFont="1" applyFill="1" applyBorder="1"/>
    <xf numFmtId="0" fontId="4" fillId="0" borderId="0" xfId="0" applyFont="1" applyBorder="1"/>
    <xf numFmtId="0" fontId="0" fillId="0" borderId="0" xfId="0" applyBorder="1" applyAlignment="1">
      <alignment wrapText="1"/>
    </xf>
    <xf numFmtId="0" fontId="4" fillId="0" borderId="0" xfId="0" applyFont="1" applyBorder="1" applyAlignment="1">
      <alignment horizontal="center" vertical="center" wrapText="1"/>
    </xf>
    <xf numFmtId="0" fontId="10" fillId="3" borderId="1"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49" fontId="5" fillId="3" borderId="4" xfId="0" applyNumberFormat="1" applyFont="1" applyFill="1" applyBorder="1" applyAlignment="1" applyProtection="1">
      <alignment horizontal="center" vertical="center" wrapText="1"/>
      <protection locked="0"/>
    </xf>
    <xf numFmtId="49" fontId="5" fillId="3" borderId="5" xfId="0" applyNumberFormat="1" applyFont="1" applyFill="1" applyBorder="1" applyAlignment="1" applyProtection="1">
      <alignment horizontal="center" vertical="center" wrapText="1"/>
      <protection locked="0"/>
    </xf>
    <xf numFmtId="49" fontId="5" fillId="3" borderId="6" xfId="0" applyNumberFormat="1" applyFont="1" applyFill="1" applyBorder="1" applyAlignment="1" applyProtection="1">
      <alignment horizontal="center" vertical="center" wrapText="1"/>
      <protection locked="0"/>
    </xf>
    <xf numFmtId="49" fontId="5" fillId="3" borderId="7" xfId="0" applyNumberFormat="1" applyFont="1" applyFill="1" applyBorder="1" applyAlignment="1" applyProtection="1">
      <alignment horizontal="center" vertical="center" wrapText="1"/>
      <protection locked="0"/>
    </xf>
    <xf numFmtId="49" fontId="5" fillId="3" borderId="0" xfId="0" applyNumberFormat="1" applyFont="1" applyFill="1" applyBorder="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0" fillId="0" borderId="0" xfId="0" applyAlignment="1">
      <alignment horizontal="center"/>
    </xf>
    <xf numFmtId="0" fontId="4" fillId="0" borderId="0" xfId="0" applyFont="1" applyAlignment="1">
      <alignment horizontal="center"/>
    </xf>
    <xf numFmtId="0" fontId="4" fillId="0" borderId="0" xfId="0" applyFont="1" applyAlignment="1">
      <alignment wrapText="1"/>
    </xf>
    <xf numFmtId="0" fontId="0" fillId="0" borderId="0" xfId="0" applyAlignment="1"/>
    <xf numFmtId="0" fontId="0" fillId="0" borderId="0" xfId="0" applyBorder="1" applyAlignment="1">
      <alignment horizontal="left" wrapText="1" shrinkToFit="1"/>
    </xf>
    <xf numFmtId="0" fontId="0" fillId="0" borderId="10" xfId="0" applyNumberFormat="1" applyBorder="1" applyAlignment="1" applyProtection="1"/>
    <xf numFmtId="0" fontId="0" fillId="0" borderId="0" xfId="0" applyNumberFormat="1" applyBorder="1" applyAlignment="1" applyProtection="1"/>
    <xf numFmtId="0" fontId="4" fillId="0" borderId="5" xfId="0" applyFont="1" applyBorder="1"/>
    <xf numFmtId="0" fontId="3" fillId="0" borderId="5" xfId="0" applyFont="1" applyFill="1" applyBorder="1"/>
    <xf numFmtId="0" fontId="3" fillId="0" borderId="0" xfId="0" applyFont="1" applyFill="1" applyBorder="1"/>
    <xf numFmtId="0" fontId="0" fillId="0" borderId="5" xfId="0" applyBorder="1"/>
    <xf numFmtId="0" fontId="4" fillId="0" borderId="0" xfId="0" applyFont="1" applyFill="1" applyBorder="1" applyAlignment="1">
      <alignment horizontal="left"/>
    </xf>
    <xf numFmtId="0" fontId="0" fillId="0" borderId="0" xfId="0" applyAlignment="1">
      <alignment horizontal="left"/>
    </xf>
    <xf numFmtId="0" fontId="0" fillId="0" borderId="10" xfId="0" applyBorder="1" applyAlignment="1"/>
    <xf numFmtId="0" fontId="0" fillId="0" borderId="0" xfId="0" applyBorder="1" applyAlignment="1"/>
    <xf numFmtId="167" fontId="10" fillId="3" borderId="10" xfId="0" applyNumberFormat="1" applyFont="1" applyFill="1" applyBorder="1" applyAlignment="1" applyProtection="1">
      <alignment shrinkToFit="1"/>
      <protection locked="0"/>
    </xf>
    <xf numFmtId="0" fontId="3" fillId="0" borderId="5" xfId="0" applyFont="1" applyBorder="1" applyAlignment="1">
      <alignment horizontal="center"/>
    </xf>
    <xf numFmtId="0" fontId="0" fillId="4" borderId="12" xfId="0" applyFill="1" applyBorder="1" applyAlignment="1">
      <alignment horizontal="center"/>
    </xf>
    <xf numFmtId="0" fontId="0" fillId="4" borderId="3" xfId="0" applyFill="1" applyBorder="1" applyAlignment="1">
      <alignment horizontal="center"/>
    </xf>
    <xf numFmtId="0" fontId="0" fillId="4" borderId="7" xfId="0" applyFill="1" applyBorder="1"/>
    <xf numFmtId="0" fontId="0" fillId="4" borderId="7" xfId="0" applyFill="1" applyBorder="1" applyAlignment="1">
      <alignment horizontal="center"/>
    </xf>
    <xf numFmtId="0" fontId="0" fillId="4" borderId="13" xfId="0" applyFill="1" applyBorder="1"/>
    <xf numFmtId="49" fontId="5" fillId="3" borderId="1" xfId="0" applyNumberFormat="1" applyFont="1" applyFill="1" applyBorder="1" applyAlignment="1" applyProtection="1">
      <alignment horizontal="center" vertical="center" wrapText="1"/>
      <protection locked="0"/>
    </xf>
    <xf numFmtId="49" fontId="5" fillId="3" borderId="14" xfId="0" applyNumberFormat="1" applyFont="1" applyFill="1" applyBorder="1" applyAlignment="1" applyProtection="1">
      <alignment horizontal="center" vertical="center" wrapText="1"/>
      <protection locked="0"/>
    </xf>
    <xf numFmtId="44" fontId="9" fillId="2" borderId="1" xfId="0" applyNumberFormat="1" applyFont="1" applyFill="1" applyBorder="1" applyAlignment="1" applyProtection="1">
      <alignment horizontal="center" vertical="center" shrinkToFit="1"/>
      <protection hidden="1"/>
    </xf>
    <xf numFmtId="49" fontId="5" fillId="3" borderId="1" xfId="0" applyNumberFormat="1" applyFont="1" applyFill="1" applyBorder="1" applyAlignment="1" applyProtection="1">
      <alignment horizontal="center" vertical="center" wrapText="1"/>
      <protection locked="0"/>
    </xf>
    <xf numFmtId="49" fontId="5" fillId="3" borderId="14" xfId="0" applyNumberFormat="1" applyFont="1" applyFill="1" applyBorder="1" applyAlignment="1" applyProtection="1">
      <alignment horizontal="center" vertical="center" wrapText="1"/>
      <protection locked="0"/>
    </xf>
    <xf numFmtId="0" fontId="13" fillId="0" borderId="18" xfId="0" applyFont="1" applyBorder="1" applyAlignment="1">
      <alignment wrapText="1"/>
    </xf>
    <xf numFmtId="168" fontId="13" fillId="0" borderId="18" xfId="2" applyNumberFormat="1" applyFont="1" applyBorder="1" applyAlignment="1">
      <alignment wrapText="1"/>
    </xf>
    <xf numFmtId="49" fontId="6" fillId="0" borderId="14" xfId="0" applyNumberFormat="1" applyFont="1" applyFill="1" applyBorder="1" applyAlignment="1" applyProtection="1">
      <alignment horizontal="center"/>
      <protection locked="0"/>
    </xf>
    <xf numFmtId="49" fontId="6" fillId="0" borderId="15" xfId="0" applyNumberFormat="1" applyFont="1" applyFill="1" applyBorder="1" applyAlignment="1" applyProtection="1">
      <alignment horizontal="center"/>
      <protection locked="0"/>
    </xf>
    <xf numFmtId="0" fontId="0" fillId="4" borderId="12" xfId="0" applyFill="1" applyBorder="1" applyAlignment="1">
      <alignment horizontal="center"/>
    </xf>
    <xf numFmtId="0" fontId="0" fillId="4" borderId="16" xfId="0" applyFill="1" applyBorder="1" applyAlignment="1">
      <alignment horizontal="center"/>
    </xf>
    <xf numFmtId="0" fontId="0" fillId="4" borderId="9" xfId="0" applyFill="1" applyBorder="1" applyAlignment="1">
      <alignment horizontal="center"/>
    </xf>
    <xf numFmtId="0" fontId="0" fillId="4" borderId="11" xfId="0" applyFill="1" applyBorder="1" applyAlignment="1">
      <alignment horizontal="center"/>
    </xf>
    <xf numFmtId="49" fontId="5" fillId="3" borderId="1" xfId="0" applyNumberFormat="1" applyFont="1" applyFill="1" applyBorder="1" applyAlignment="1" applyProtection="1">
      <alignment horizontal="center" vertical="center" wrapText="1"/>
      <protection locked="0"/>
    </xf>
    <xf numFmtId="0" fontId="0" fillId="4" borderId="17" xfId="0" applyFill="1" applyBorder="1" applyAlignment="1">
      <alignment horizontal="center"/>
    </xf>
    <xf numFmtId="0" fontId="0" fillId="4" borderId="10" xfId="0" applyFill="1" applyBorder="1" applyAlignment="1">
      <alignment horizontal="center"/>
    </xf>
    <xf numFmtId="0" fontId="9" fillId="4" borderId="14" xfId="0" applyFont="1" applyFill="1" applyBorder="1" applyAlignment="1">
      <alignment horizontal="left" vertical="top"/>
    </xf>
    <xf numFmtId="0" fontId="9" fillId="4" borderId="15" xfId="0" applyFont="1" applyFill="1" applyBorder="1" applyAlignment="1">
      <alignment horizontal="left" vertical="top"/>
    </xf>
    <xf numFmtId="0" fontId="9" fillId="4" borderId="1" xfId="0" applyFont="1" applyFill="1" applyBorder="1" applyAlignment="1">
      <alignment horizontal="left" vertical="top"/>
    </xf>
    <xf numFmtId="164" fontId="11" fillId="0" borderId="1" xfId="0" applyNumberFormat="1" applyFont="1" applyBorder="1" applyAlignment="1">
      <alignment horizontal="center"/>
    </xf>
    <xf numFmtId="0" fontId="9" fillId="3" borderId="1" xfId="0" applyFont="1" applyFill="1" applyBorder="1" applyAlignment="1" applyProtection="1">
      <alignment horizontal="center" shrinkToFit="1"/>
      <protection locked="0"/>
    </xf>
    <xf numFmtId="0" fontId="10" fillId="3" borderId="1" xfId="0" applyFont="1" applyFill="1" applyBorder="1" applyAlignment="1" applyProtection="1">
      <alignment horizontal="center" shrinkToFit="1"/>
      <protection locked="0"/>
    </xf>
    <xf numFmtId="0" fontId="4" fillId="0" borderId="5"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left" vertical="center" wrapText="1"/>
    </xf>
    <xf numFmtId="0" fontId="13" fillId="0" borderId="18" xfId="0" applyFont="1" applyBorder="1" applyAlignment="1">
      <alignment horizontal="right"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center"/>
    </xf>
    <xf numFmtId="0" fontId="4" fillId="0" borderId="0" xfId="0" applyFont="1" applyBorder="1" applyAlignment="1">
      <alignment horizontal="left" vertical="center" wrapText="1"/>
    </xf>
    <xf numFmtId="0" fontId="8" fillId="0" borderId="18" xfId="0" applyFont="1" applyBorder="1" applyAlignment="1">
      <alignment horizontal="left" wrapText="1"/>
    </xf>
    <xf numFmtId="0" fontId="15" fillId="0" borderId="5"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wrapText="1"/>
    </xf>
    <xf numFmtId="0" fontId="16" fillId="0" borderId="0" xfId="0" applyFont="1" applyAlignment="1">
      <alignment horizontal="left" vertical="top" wrapText="1"/>
    </xf>
    <xf numFmtId="0" fontId="4" fillId="0" borderId="5" xfId="0" applyFont="1" applyFill="1" applyBorder="1" applyAlignment="1">
      <alignment horizontal="left"/>
    </xf>
    <xf numFmtId="0" fontId="10" fillId="3" borderId="10" xfId="0" applyFont="1" applyFill="1" applyBorder="1" applyAlignment="1" applyProtection="1">
      <alignment horizontal="center" shrinkToFit="1"/>
      <protection locked="0"/>
    </xf>
    <xf numFmtId="0" fontId="4" fillId="0" borderId="5" xfId="0" applyFont="1" applyBorder="1" applyAlignment="1">
      <alignment horizontal="left"/>
    </xf>
    <xf numFmtId="49" fontId="5" fillId="3" borderId="14" xfId="0" applyNumberFormat="1" applyFont="1" applyFill="1" applyBorder="1" applyAlignment="1" applyProtection="1">
      <alignment horizontal="center" vertical="center" wrapText="1"/>
      <protection locked="0"/>
    </xf>
    <xf numFmtId="49" fontId="5" fillId="3" borderId="19" xfId="0" applyNumberFormat="1" applyFont="1" applyFill="1" applyBorder="1" applyAlignment="1" applyProtection="1">
      <alignment horizontal="center" vertical="center" wrapText="1"/>
      <protection locked="0"/>
    </xf>
    <xf numFmtId="49" fontId="5" fillId="3" borderId="15" xfId="0" applyNumberFormat="1" applyFont="1" applyFill="1" applyBorder="1" applyAlignment="1" applyProtection="1">
      <alignment horizontal="center" vertical="center" wrapText="1"/>
      <protection locked="0"/>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7" fillId="0" borderId="5" xfId="0" applyFont="1" applyBorder="1" applyAlignment="1">
      <alignment horizontal="left" vertical="top" wrapText="1"/>
    </xf>
    <xf numFmtId="0" fontId="17" fillId="0" borderId="0" xfId="0" applyFont="1" applyAlignment="1">
      <alignment horizontal="left" vertical="top" wrapText="1"/>
    </xf>
    <xf numFmtId="0" fontId="1" fillId="0" borderId="0" xfId="0" applyFont="1"/>
    <xf numFmtId="0" fontId="1" fillId="0" borderId="0" xfId="0" applyFont="1" applyProtection="1">
      <protection hidden="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523875</xdr:colOff>
      <xdr:row>5</xdr:row>
      <xdr:rowOff>0</xdr:rowOff>
    </xdr:to>
    <xdr:pic>
      <xdr:nvPicPr>
        <xdr:cNvPr id="1307" name="Picture 1">
          <a:extLst>
            <a:ext uri="{FF2B5EF4-FFF2-40B4-BE49-F238E27FC236}">
              <a16:creationId xmlns:a16="http://schemas.microsoft.com/office/drawing/2014/main" id="{00000000-0008-0000-0100-00001B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4573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447675</xdr:colOff>
      <xdr:row>38</xdr:row>
      <xdr:rowOff>172484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781675" cy="7411484"/>
        </a:xfrm>
        <a:prstGeom prst="rect">
          <a:avLst/>
        </a:prstGeom>
      </xdr:spPr>
    </xdr:pic>
    <xdr:clientData/>
  </xdr:twoCellAnchor>
  <xdr:twoCellAnchor editAs="oneCell">
    <xdr:from>
      <xdr:col>0</xdr:col>
      <xdr:colOff>0</xdr:colOff>
      <xdr:row>40</xdr:row>
      <xdr:rowOff>95250</xdr:rowOff>
    </xdr:from>
    <xdr:to>
      <xdr:col>7</xdr:col>
      <xdr:colOff>457310</xdr:colOff>
      <xdr:row>78</xdr:row>
      <xdr:rowOff>105800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0" y="7715250"/>
          <a:ext cx="5791310" cy="7249550"/>
        </a:xfrm>
        <a:prstGeom prst="rect">
          <a:avLst/>
        </a:prstGeom>
      </xdr:spPr>
    </xdr:pic>
    <xdr:clientData/>
  </xdr:twoCellAnchor>
  <xdr:twoCellAnchor editAs="oneCell">
    <xdr:from>
      <xdr:col>0</xdr:col>
      <xdr:colOff>0</xdr:colOff>
      <xdr:row>80</xdr:row>
      <xdr:rowOff>132888</xdr:rowOff>
    </xdr:from>
    <xdr:to>
      <xdr:col>7</xdr:col>
      <xdr:colOff>409574</xdr:colOff>
      <xdr:row>119</xdr:row>
      <xdr:rowOff>48342</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0" y="15372888"/>
          <a:ext cx="5743574" cy="7344954"/>
        </a:xfrm>
        <a:prstGeom prst="rect">
          <a:avLst/>
        </a:prstGeom>
      </xdr:spPr>
    </xdr:pic>
    <xdr:clientData/>
  </xdr:twoCellAnchor>
  <xdr:twoCellAnchor editAs="oneCell">
    <xdr:from>
      <xdr:col>0</xdr:col>
      <xdr:colOff>0</xdr:colOff>
      <xdr:row>121</xdr:row>
      <xdr:rowOff>0</xdr:rowOff>
    </xdr:from>
    <xdr:to>
      <xdr:col>7</xdr:col>
      <xdr:colOff>266700</xdr:colOff>
      <xdr:row>159</xdr:row>
      <xdr:rowOff>76794</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a:stretch>
          <a:fillRect/>
        </a:stretch>
      </xdr:blipFill>
      <xdr:spPr>
        <a:xfrm>
          <a:off x="0" y="23050500"/>
          <a:ext cx="5600700" cy="73157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657955</xdr:colOff>
      <xdr:row>35</xdr:row>
      <xdr:rowOff>86668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0"/>
          <a:ext cx="5229955" cy="6754168"/>
        </a:xfrm>
        <a:prstGeom prst="rect">
          <a:avLst/>
        </a:prstGeom>
      </xdr:spPr>
    </xdr:pic>
    <xdr:clientData/>
  </xdr:twoCellAnchor>
  <xdr:twoCellAnchor editAs="oneCell">
    <xdr:from>
      <xdr:col>0</xdr:col>
      <xdr:colOff>1</xdr:colOff>
      <xdr:row>38</xdr:row>
      <xdr:rowOff>85725</xdr:rowOff>
    </xdr:from>
    <xdr:to>
      <xdr:col>6</xdr:col>
      <xdr:colOff>646834</xdr:colOff>
      <xdr:row>72</xdr:row>
      <xdr:rowOff>9525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 y="7324725"/>
          <a:ext cx="5218833" cy="6400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S19"/>
  <sheetViews>
    <sheetView zoomScale="80" zoomScaleNormal="80" workbookViewId="0">
      <selection activeCell="E24" sqref="E24"/>
    </sheetView>
  </sheetViews>
  <sheetFormatPr defaultRowHeight="17.25" x14ac:dyDescent="0.3"/>
  <cols>
    <col min="1" max="1" width="26.109375" customWidth="1"/>
    <col min="2" max="2" width="6.109375" bestFit="1" customWidth="1"/>
    <col min="3" max="3" width="5.77734375" bestFit="1" customWidth="1"/>
    <col min="4" max="4" width="6.6640625" bestFit="1" customWidth="1"/>
    <col min="5" max="5" width="5.77734375" bestFit="1" customWidth="1"/>
    <col min="6" max="6" width="6.77734375" bestFit="1" customWidth="1"/>
    <col min="7" max="9" width="5.77734375" bestFit="1" customWidth="1"/>
    <col min="10" max="10" width="5.77734375" customWidth="1"/>
    <col min="11" max="11" width="8.88671875" bestFit="1" customWidth="1"/>
    <col min="12" max="13" width="5.77734375" customWidth="1"/>
    <col min="14" max="14" width="5.5546875" bestFit="1" customWidth="1"/>
    <col min="15" max="15" width="5.77734375" bestFit="1" customWidth="1"/>
    <col min="16" max="16" width="8.21875" customWidth="1"/>
    <col min="17" max="18" width="5.77734375" bestFit="1" customWidth="1"/>
    <col min="19" max="19" width="7.109375" bestFit="1" customWidth="1"/>
  </cols>
  <sheetData>
    <row r="1" spans="1:19" ht="177.75" x14ac:dyDescent="0.3">
      <c r="B1" s="6" t="s">
        <v>13</v>
      </c>
      <c r="C1" s="6" t="s">
        <v>14</v>
      </c>
      <c r="D1" s="6" t="s">
        <v>57</v>
      </c>
      <c r="E1" s="6" t="s">
        <v>15</v>
      </c>
      <c r="F1" s="6" t="s">
        <v>16</v>
      </c>
      <c r="G1" s="6" t="s">
        <v>66</v>
      </c>
      <c r="H1" s="6" t="s">
        <v>17</v>
      </c>
      <c r="I1" s="6" t="s">
        <v>18</v>
      </c>
      <c r="J1" s="6" t="s">
        <v>20</v>
      </c>
      <c r="K1" s="6" t="s">
        <v>65</v>
      </c>
      <c r="L1" s="6" t="s">
        <v>21</v>
      </c>
      <c r="M1" s="6" t="s">
        <v>22</v>
      </c>
      <c r="N1" s="6" t="s">
        <v>19</v>
      </c>
      <c r="O1" s="6" t="s">
        <v>55</v>
      </c>
      <c r="P1" s="6" t="s">
        <v>56</v>
      </c>
      <c r="Q1" s="6" t="s">
        <v>23</v>
      </c>
      <c r="R1" s="6" t="s">
        <v>58</v>
      </c>
      <c r="S1" s="6" t="s">
        <v>24</v>
      </c>
    </row>
    <row r="2" spans="1:19" x14ac:dyDescent="0.3">
      <c r="A2" t="s">
        <v>13</v>
      </c>
      <c r="B2" s="5"/>
      <c r="C2" s="5">
        <v>0.8</v>
      </c>
      <c r="D2" s="5">
        <v>6.2</v>
      </c>
      <c r="E2" s="5">
        <v>6.4</v>
      </c>
      <c r="F2" s="5">
        <v>4.5999999999999996</v>
      </c>
      <c r="G2" s="5">
        <v>5.3</v>
      </c>
      <c r="H2" s="5">
        <v>5.5</v>
      </c>
      <c r="I2" s="5">
        <v>6.2</v>
      </c>
      <c r="J2" s="5">
        <v>4.9000000000000004</v>
      </c>
      <c r="K2" s="5">
        <v>4.5999999999999996</v>
      </c>
      <c r="L2" s="5">
        <v>5.4</v>
      </c>
      <c r="M2" s="5">
        <v>6.3</v>
      </c>
      <c r="N2" s="5">
        <v>4.4000000000000004</v>
      </c>
      <c r="O2" s="5">
        <v>6</v>
      </c>
      <c r="P2" s="5">
        <v>1.4</v>
      </c>
      <c r="Q2" s="5">
        <v>6.8</v>
      </c>
      <c r="R2" s="5">
        <v>5.9</v>
      </c>
      <c r="S2" s="5">
        <v>6.1</v>
      </c>
    </row>
    <row r="3" spans="1:19" x14ac:dyDescent="0.3">
      <c r="A3" s="3" t="s">
        <v>14</v>
      </c>
      <c r="B3" s="5">
        <v>0.8</v>
      </c>
      <c r="C3" s="5"/>
      <c r="D3" s="5">
        <v>6.5</v>
      </c>
      <c r="E3" s="5">
        <v>7.1</v>
      </c>
      <c r="F3" s="5">
        <v>5.0999999999999996</v>
      </c>
      <c r="G3" s="5">
        <v>5.6</v>
      </c>
      <c r="H3" s="5">
        <v>6.3</v>
      </c>
      <c r="I3" s="5">
        <v>7</v>
      </c>
      <c r="J3" s="5">
        <v>5.3</v>
      </c>
      <c r="K3" s="5">
        <v>5.0999999999999996</v>
      </c>
      <c r="L3" s="5">
        <v>5.7</v>
      </c>
      <c r="M3" s="5">
        <v>6.6</v>
      </c>
      <c r="N3" s="5">
        <v>4.7</v>
      </c>
      <c r="O3" s="5">
        <v>6.3</v>
      </c>
      <c r="P3" s="5">
        <v>1.7</v>
      </c>
      <c r="Q3" s="5">
        <v>7.1</v>
      </c>
      <c r="R3" s="5">
        <v>6.3</v>
      </c>
      <c r="S3" s="5">
        <v>6.4</v>
      </c>
    </row>
    <row r="4" spans="1:19" x14ac:dyDescent="0.3">
      <c r="A4" s="3" t="s">
        <v>57</v>
      </c>
      <c r="B4" s="5">
        <v>6.2</v>
      </c>
      <c r="C4" s="5">
        <v>6.5</v>
      </c>
      <c r="D4" s="5"/>
      <c r="E4" s="5">
        <v>11.1</v>
      </c>
      <c r="F4" s="5">
        <v>2.5</v>
      </c>
      <c r="G4" s="5">
        <v>1.3</v>
      </c>
      <c r="H4" s="5">
        <v>2.2000000000000002</v>
      </c>
      <c r="I4" s="5">
        <v>2.4</v>
      </c>
      <c r="J4" s="5">
        <v>1.2</v>
      </c>
      <c r="K4" s="5">
        <v>2.5</v>
      </c>
      <c r="L4" s="5">
        <v>1</v>
      </c>
      <c r="M4" s="5">
        <v>1.4</v>
      </c>
      <c r="N4" s="5">
        <v>5.9</v>
      </c>
      <c r="O4" s="5">
        <v>10.3</v>
      </c>
      <c r="P4" s="5">
        <v>5.3</v>
      </c>
      <c r="Q4" s="5">
        <v>1</v>
      </c>
      <c r="R4" s="5">
        <v>9.5</v>
      </c>
      <c r="S4" s="5">
        <v>10.5</v>
      </c>
    </row>
    <row r="5" spans="1:19" x14ac:dyDescent="0.3">
      <c r="A5" t="s">
        <v>15</v>
      </c>
      <c r="B5" s="5">
        <v>6.4</v>
      </c>
      <c r="C5" s="5">
        <v>7.1</v>
      </c>
      <c r="D5" s="5">
        <v>11.1</v>
      </c>
      <c r="E5" s="5"/>
      <c r="F5" s="5">
        <v>9.5</v>
      </c>
      <c r="G5" s="5">
        <v>10</v>
      </c>
      <c r="H5" s="5">
        <v>11.4</v>
      </c>
      <c r="I5" s="5">
        <v>11.4</v>
      </c>
      <c r="J5" s="5">
        <v>9.9</v>
      </c>
      <c r="K5" s="5">
        <v>9.5</v>
      </c>
      <c r="L5" s="5">
        <v>10.199999999999999</v>
      </c>
      <c r="M5" s="5">
        <v>11.1</v>
      </c>
      <c r="N5" s="5">
        <v>9.3000000000000007</v>
      </c>
      <c r="O5" s="5">
        <v>1.7</v>
      </c>
      <c r="P5" s="5">
        <v>6.2</v>
      </c>
      <c r="Q5" s="5">
        <v>11.6</v>
      </c>
      <c r="R5" s="5">
        <v>1.9</v>
      </c>
      <c r="S5" s="5">
        <v>1</v>
      </c>
    </row>
    <row r="6" spans="1:19" x14ac:dyDescent="0.3">
      <c r="A6" t="s">
        <v>16</v>
      </c>
      <c r="B6" s="5">
        <v>4.5999999999999996</v>
      </c>
      <c r="C6" s="5">
        <v>5.0999999999999996</v>
      </c>
      <c r="D6" s="5">
        <v>2.5</v>
      </c>
      <c r="E6" s="5">
        <v>9.5</v>
      </c>
      <c r="F6" s="5"/>
      <c r="G6" s="5">
        <v>1.6</v>
      </c>
      <c r="H6" s="5">
        <v>1</v>
      </c>
      <c r="I6" s="5">
        <v>1.7</v>
      </c>
      <c r="J6" s="5">
        <v>1.4</v>
      </c>
      <c r="K6" s="5">
        <v>0</v>
      </c>
      <c r="L6" s="5">
        <v>1.6</v>
      </c>
      <c r="M6" s="5">
        <v>2.6</v>
      </c>
      <c r="N6" s="5">
        <v>4.4000000000000004</v>
      </c>
      <c r="O6" s="5">
        <v>8.8000000000000007</v>
      </c>
      <c r="P6" s="5">
        <v>4.2</v>
      </c>
      <c r="Q6" s="5">
        <v>3.1</v>
      </c>
      <c r="R6" s="5">
        <v>8.5</v>
      </c>
      <c r="S6" s="5">
        <v>8.9</v>
      </c>
    </row>
    <row r="7" spans="1:19" x14ac:dyDescent="0.3">
      <c r="A7" s="99" t="s">
        <v>66</v>
      </c>
      <c r="B7" s="5">
        <v>5.3</v>
      </c>
      <c r="C7" s="5">
        <v>5.6</v>
      </c>
      <c r="D7" s="5">
        <v>1.3</v>
      </c>
      <c r="E7" s="5">
        <v>10</v>
      </c>
      <c r="F7" s="5">
        <v>1.6</v>
      </c>
      <c r="G7" s="5"/>
      <c r="H7" s="5">
        <v>1.4</v>
      </c>
      <c r="I7" s="5">
        <v>1.1000000000000001</v>
      </c>
      <c r="J7" s="5">
        <v>1.3</v>
      </c>
      <c r="K7" s="5">
        <v>1.6</v>
      </c>
      <c r="L7" s="5">
        <v>0.5</v>
      </c>
      <c r="M7" s="5">
        <v>1</v>
      </c>
      <c r="N7" s="5">
        <v>5.5</v>
      </c>
      <c r="O7" s="5">
        <v>9.5</v>
      </c>
      <c r="P7" s="5">
        <v>4.7</v>
      </c>
      <c r="Q7" s="5">
        <v>1.5</v>
      </c>
      <c r="R7" s="5">
        <v>9.5</v>
      </c>
      <c r="S7" s="5">
        <v>9.5</v>
      </c>
    </row>
    <row r="8" spans="1:19" x14ac:dyDescent="0.3">
      <c r="A8" s="3" t="s">
        <v>17</v>
      </c>
      <c r="B8" s="5">
        <v>5.5</v>
      </c>
      <c r="C8" s="5">
        <v>6.3</v>
      </c>
      <c r="D8" s="5">
        <v>2.2000000000000002</v>
      </c>
      <c r="E8" s="5">
        <v>11.4</v>
      </c>
      <c r="F8" s="5">
        <v>1</v>
      </c>
      <c r="G8" s="5">
        <v>1.4</v>
      </c>
      <c r="H8" s="5"/>
      <c r="I8" s="5">
        <v>1.5</v>
      </c>
      <c r="J8" s="5">
        <v>1.5</v>
      </c>
      <c r="K8" s="5">
        <v>1</v>
      </c>
      <c r="L8" s="5">
        <v>1.4</v>
      </c>
      <c r="M8" s="5">
        <v>2.2999999999999998</v>
      </c>
      <c r="N8" s="5">
        <v>5.5</v>
      </c>
      <c r="O8" s="5">
        <v>9.8000000000000007</v>
      </c>
      <c r="P8" s="5">
        <v>5</v>
      </c>
      <c r="Q8" s="5">
        <v>2.8</v>
      </c>
      <c r="R8" s="5">
        <v>9.5</v>
      </c>
      <c r="S8" s="5">
        <v>10.8</v>
      </c>
    </row>
    <row r="9" spans="1:19" x14ac:dyDescent="0.3">
      <c r="A9" t="s">
        <v>18</v>
      </c>
      <c r="B9" s="5">
        <v>6.2</v>
      </c>
      <c r="C9" s="5">
        <v>7</v>
      </c>
      <c r="D9" s="5">
        <v>2.4</v>
      </c>
      <c r="E9" s="5">
        <v>11.4</v>
      </c>
      <c r="F9" s="5">
        <v>1.7</v>
      </c>
      <c r="G9" s="5">
        <v>1.1000000000000001</v>
      </c>
      <c r="H9" s="5">
        <v>1.5</v>
      </c>
      <c r="I9" s="5"/>
      <c r="J9" s="5">
        <v>2.2000000000000002</v>
      </c>
      <c r="K9" s="5">
        <v>1.7</v>
      </c>
      <c r="L9" s="5">
        <v>1.8</v>
      </c>
      <c r="M9" s="5">
        <v>1.3</v>
      </c>
      <c r="N9" s="5">
        <v>6.3</v>
      </c>
      <c r="O9" s="5">
        <v>10.5</v>
      </c>
      <c r="P9" s="5">
        <v>5.7</v>
      </c>
      <c r="Q9" s="5">
        <v>1.8</v>
      </c>
      <c r="R9" s="5">
        <v>5</v>
      </c>
      <c r="S9" s="5">
        <v>10.6</v>
      </c>
    </row>
    <row r="10" spans="1:19" x14ac:dyDescent="0.3">
      <c r="A10" t="s">
        <v>20</v>
      </c>
      <c r="B10" s="5">
        <v>4.9000000000000004</v>
      </c>
      <c r="C10" s="5">
        <v>5.3</v>
      </c>
      <c r="D10" s="5">
        <v>1.2</v>
      </c>
      <c r="E10" s="5">
        <v>9.9</v>
      </c>
      <c r="F10" s="5">
        <v>1.4</v>
      </c>
      <c r="G10" s="5">
        <v>1.3</v>
      </c>
      <c r="H10" s="5">
        <v>1.5</v>
      </c>
      <c r="I10" s="5">
        <v>2.2000000000000002</v>
      </c>
      <c r="J10" s="5"/>
      <c r="K10" s="5">
        <v>1.4</v>
      </c>
      <c r="L10" s="5">
        <v>0.8</v>
      </c>
      <c r="M10" s="5">
        <v>1.6</v>
      </c>
      <c r="N10" s="5">
        <v>4.7</v>
      </c>
      <c r="O10" s="5">
        <v>9</v>
      </c>
      <c r="P10" s="5">
        <v>4.5</v>
      </c>
      <c r="Q10" s="5">
        <v>2.1</v>
      </c>
      <c r="R10" s="5">
        <v>8.8000000000000007</v>
      </c>
      <c r="S10" s="5">
        <v>9.3000000000000007</v>
      </c>
    </row>
    <row r="11" spans="1:19" x14ac:dyDescent="0.3">
      <c r="A11" s="99" t="s">
        <v>65</v>
      </c>
      <c r="B11" s="5">
        <v>4.5999999999999996</v>
      </c>
      <c r="C11" s="5">
        <v>5.0999999999999996</v>
      </c>
      <c r="D11" s="5">
        <v>2.5</v>
      </c>
      <c r="E11" s="5">
        <v>9.5</v>
      </c>
      <c r="F11" s="5">
        <v>0</v>
      </c>
      <c r="G11" s="5">
        <v>1.6</v>
      </c>
      <c r="H11" s="5">
        <v>1</v>
      </c>
      <c r="I11" s="5">
        <v>1.7</v>
      </c>
      <c r="J11" s="5">
        <v>1.4</v>
      </c>
      <c r="K11" s="5"/>
      <c r="L11" s="5">
        <v>1.6</v>
      </c>
      <c r="M11" s="5">
        <v>2.6</v>
      </c>
      <c r="N11" s="5">
        <v>4.4000000000000004</v>
      </c>
      <c r="O11" s="5">
        <v>8.8000000000000007</v>
      </c>
      <c r="P11" s="5">
        <v>4.2</v>
      </c>
      <c r="Q11" s="5">
        <v>3.1</v>
      </c>
      <c r="R11" s="5">
        <v>8.6</v>
      </c>
      <c r="S11" s="5">
        <v>8.9</v>
      </c>
    </row>
    <row r="12" spans="1:19" x14ac:dyDescent="0.3">
      <c r="A12" t="s">
        <v>21</v>
      </c>
      <c r="B12" s="5">
        <v>5.4</v>
      </c>
      <c r="C12" s="5">
        <v>5.7</v>
      </c>
      <c r="D12" s="5">
        <v>1</v>
      </c>
      <c r="E12" s="5">
        <v>10.199999999999999</v>
      </c>
      <c r="F12" s="5">
        <v>1.6</v>
      </c>
      <c r="G12" s="5">
        <v>0.5</v>
      </c>
      <c r="H12" s="5">
        <v>1.4</v>
      </c>
      <c r="I12" s="5">
        <v>1.8</v>
      </c>
      <c r="J12" s="5">
        <v>0.8</v>
      </c>
      <c r="K12" s="5">
        <v>1.6</v>
      </c>
      <c r="L12" s="5"/>
      <c r="M12" s="5">
        <v>1.1000000000000001</v>
      </c>
      <c r="N12" s="5">
        <v>5.0999999999999996</v>
      </c>
      <c r="O12" s="5">
        <v>9.5</v>
      </c>
      <c r="P12" s="5">
        <v>4.5</v>
      </c>
      <c r="Q12" s="5">
        <v>1.6</v>
      </c>
      <c r="R12" s="5">
        <v>9.1999999999999993</v>
      </c>
      <c r="S12" s="5">
        <v>9.5</v>
      </c>
    </row>
    <row r="13" spans="1:19" x14ac:dyDescent="0.3">
      <c r="A13" t="s">
        <v>22</v>
      </c>
      <c r="B13" s="5">
        <v>6.3</v>
      </c>
      <c r="C13" s="5">
        <v>6.6</v>
      </c>
      <c r="D13" s="5">
        <v>1.4</v>
      </c>
      <c r="E13" s="5">
        <v>11.1</v>
      </c>
      <c r="F13" s="5">
        <v>2.6</v>
      </c>
      <c r="G13" s="5">
        <v>1</v>
      </c>
      <c r="H13" s="5">
        <v>2.2999999999999998</v>
      </c>
      <c r="I13" s="5">
        <v>1.3</v>
      </c>
      <c r="J13" s="5">
        <v>1.6</v>
      </c>
      <c r="K13" s="5">
        <v>2.6</v>
      </c>
      <c r="L13" s="5">
        <v>1.1000000000000001</v>
      </c>
      <c r="M13" s="5"/>
      <c r="N13" s="5">
        <v>5.9</v>
      </c>
      <c r="O13" s="5">
        <v>10.1</v>
      </c>
      <c r="P13" s="5">
        <v>5.7</v>
      </c>
      <c r="Q13" s="5">
        <v>0.5</v>
      </c>
      <c r="R13" s="5">
        <v>10.199999999999999</v>
      </c>
      <c r="S13" s="5">
        <v>10.5</v>
      </c>
    </row>
    <row r="14" spans="1:19" x14ac:dyDescent="0.3">
      <c r="A14" t="s">
        <v>19</v>
      </c>
      <c r="B14" s="5">
        <v>4.4000000000000004</v>
      </c>
      <c r="C14" s="5">
        <v>4.7</v>
      </c>
      <c r="D14" s="5">
        <v>5.9</v>
      </c>
      <c r="E14" s="5">
        <v>9.3000000000000007</v>
      </c>
      <c r="F14" s="5">
        <v>4.4000000000000004</v>
      </c>
      <c r="G14" s="5">
        <v>5.5</v>
      </c>
      <c r="H14" s="5">
        <v>5.5</v>
      </c>
      <c r="I14" s="5">
        <v>6.3</v>
      </c>
      <c r="J14" s="5">
        <v>4.7</v>
      </c>
      <c r="K14" s="5">
        <v>4.4000000000000004</v>
      </c>
      <c r="L14" s="5">
        <v>5.0999999999999996</v>
      </c>
      <c r="M14" s="5">
        <v>5.9</v>
      </c>
      <c r="N14" s="5"/>
      <c r="O14" s="5">
        <v>8.5</v>
      </c>
      <c r="P14" s="5">
        <v>4</v>
      </c>
      <c r="Q14" s="5">
        <v>6.4</v>
      </c>
      <c r="R14" s="5">
        <v>9.1</v>
      </c>
      <c r="S14" s="5">
        <v>8.6999999999999993</v>
      </c>
    </row>
    <row r="15" spans="1:19" x14ac:dyDescent="0.3">
      <c r="A15" s="3" t="s">
        <v>55</v>
      </c>
      <c r="B15" s="5">
        <v>6</v>
      </c>
      <c r="C15" s="5">
        <v>6.3</v>
      </c>
      <c r="D15" s="5">
        <v>10.3</v>
      </c>
      <c r="E15" s="5">
        <v>1.7</v>
      </c>
      <c r="F15" s="5">
        <v>8.8000000000000007</v>
      </c>
      <c r="G15" s="5">
        <v>9.5</v>
      </c>
      <c r="H15" s="5">
        <v>9.8000000000000007</v>
      </c>
      <c r="I15" s="5">
        <v>10.5</v>
      </c>
      <c r="J15" s="5">
        <v>9</v>
      </c>
      <c r="K15" s="5">
        <v>8.8000000000000007</v>
      </c>
      <c r="L15" s="5">
        <v>9.5</v>
      </c>
      <c r="M15" s="5">
        <v>10.1</v>
      </c>
      <c r="N15" s="5">
        <v>8.5</v>
      </c>
      <c r="O15" s="5"/>
      <c r="P15" s="5">
        <v>5.4</v>
      </c>
      <c r="Q15" s="5">
        <v>10.8</v>
      </c>
      <c r="R15" s="5">
        <v>0</v>
      </c>
      <c r="S15" s="5">
        <v>0.7</v>
      </c>
    </row>
    <row r="16" spans="1:19" x14ac:dyDescent="0.3">
      <c r="A16" s="3" t="s">
        <v>59</v>
      </c>
      <c r="B16" s="5">
        <v>1.4</v>
      </c>
      <c r="C16" s="5">
        <v>1.7</v>
      </c>
      <c r="D16" s="5">
        <v>5.3</v>
      </c>
      <c r="E16" s="5">
        <v>6.2</v>
      </c>
      <c r="F16" s="5">
        <v>4.2</v>
      </c>
      <c r="G16" s="5">
        <v>4.7</v>
      </c>
      <c r="H16" s="5">
        <v>5</v>
      </c>
      <c r="I16" s="5">
        <v>5.7</v>
      </c>
      <c r="J16" s="5">
        <v>4.5</v>
      </c>
      <c r="K16" s="5">
        <v>4.2</v>
      </c>
      <c r="L16" s="5">
        <v>4.5</v>
      </c>
      <c r="M16" s="5">
        <v>5.7</v>
      </c>
      <c r="N16" s="5">
        <v>4</v>
      </c>
      <c r="O16" s="5">
        <v>5.4</v>
      </c>
      <c r="P16" s="5"/>
      <c r="Q16" s="5">
        <v>6.2</v>
      </c>
      <c r="R16" s="5">
        <v>5.2</v>
      </c>
      <c r="S16" s="5">
        <v>5.6</v>
      </c>
    </row>
    <row r="17" spans="1:19" x14ac:dyDescent="0.3">
      <c r="A17" t="s">
        <v>23</v>
      </c>
      <c r="B17" s="5">
        <v>6.8</v>
      </c>
      <c r="C17" s="5">
        <v>7.1</v>
      </c>
      <c r="D17" s="5">
        <v>1</v>
      </c>
      <c r="E17" s="5">
        <v>11.6</v>
      </c>
      <c r="F17" s="5">
        <v>3.1</v>
      </c>
      <c r="G17" s="5">
        <v>1.5</v>
      </c>
      <c r="H17" s="5">
        <v>2.8</v>
      </c>
      <c r="I17" s="5">
        <v>1.8</v>
      </c>
      <c r="J17" s="5">
        <v>2.1</v>
      </c>
      <c r="K17" s="5">
        <v>3.1</v>
      </c>
      <c r="L17" s="5">
        <v>1.6</v>
      </c>
      <c r="M17" s="5">
        <v>0.5</v>
      </c>
      <c r="N17" s="5">
        <v>6.4</v>
      </c>
      <c r="O17" s="5">
        <v>10.8</v>
      </c>
      <c r="P17" s="5">
        <v>6.2</v>
      </c>
      <c r="Q17" s="5"/>
      <c r="R17" s="5">
        <v>10.199999999999999</v>
      </c>
      <c r="S17" s="5">
        <v>11</v>
      </c>
    </row>
    <row r="18" spans="1:19" x14ac:dyDescent="0.3">
      <c r="A18" s="3" t="s">
        <v>58</v>
      </c>
      <c r="B18" s="5">
        <v>5.9</v>
      </c>
      <c r="C18" s="5">
        <v>6.3</v>
      </c>
      <c r="D18" s="5">
        <v>9.5</v>
      </c>
      <c r="E18" s="5">
        <v>1.9</v>
      </c>
      <c r="F18" s="5">
        <v>8.5</v>
      </c>
      <c r="G18" s="5">
        <v>9.5</v>
      </c>
      <c r="H18" s="5">
        <v>9.5</v>
      </c>
      <c r="I18" s="5">
        <v>5</v>
      </c>
      <c r="J18" s="5">
        <v>8.8000000000000007</v>
      </c>
      <c r="K18" s="5">
        <v>8.6</v>
      </c>
      <c r="L18" s="5">
        <v>9.1999999999999993</v>
      </c>
      <c r="M18" s="5">
        <v>10.199999999999999</v>
      </c>
      <c r="N18" s="5">
        <v>9.1</v>
      </c>
      <c r="O18" s="5">
        <v>0</v>
      </c>
      <c r="P18" s="5">
        <v>5.2</v>
      </c>
      <c r="Q18" s="5">
        <v>10.199999999999999</v>
      </c>
      <c r="R18" s="5"/>
      <c r="S18" s="5">
        <v>0.7</v>
      </c>
    </row>
    <row r="19" spans="1:19" x14ac:dyDescent="0.3">
      <c r="A19" t="s">
        <v>24</v>
      </c>
      <c r="B19" s="5">
        <v>6.1</v>
      </c>
      <c r="C19" s="5">
        <v>6.4</v>
      </c>
      <c r="D19" s="5">
        <v>10.5</v>
      </c>
      <c r="E19" s="5">
        <v>1</v>
      </c>
      <c r="F19" s="5">
        <v>8.9</v>
      </c>
      <c r="G19" s="5">
        <v>9.5</v>
      </c>
      <c r="H19" s="5">
        <v>10.8</v>
      </c>
      <c r="I19" s="5">
        <v>10.6</v>
      </c>
      <c r="J19" s="5">
        <v>9.3000000000000007</v>
      </c>
      <c r="K19" s="5">
        <v>8.9</v>
      </c>
      <c r="L19" s="5">
        <v>9.5</v>
      </c>
      <c r="M19" s="5">
        <v>10.5</v>
      </c>
      <c r="N19" s="5">
        <v>8.6999999999999993</v>
      </c>
      <c r="O19" s="5">
        <v>0.7</v>
      </c>
      <c r="P19" s="5">
        <v>5.6</v>
      </c>
      <c r="Q19" s="5">
        <v>11</v>
      </c>
      <c r="R19" s="5">
        <v>0.7</v>
      </c>
      <c r="S19" s="5"/>
    </row>
  </sheetData>
  <sheetProtection selectLockedCells="1"/>
  <printOptions gridLines="1"/>
  <pageMargins left="0.7" right="0.7" top="0.75" bottom="0.75" header="0.3" footer="0.3"/>
  <pageSetup scale="8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172"/>
  <sheetViews>
    <sheetView showGridLines="0" tabSelected="1" zoomScale="85" zoomScaleNormal="85" workbookViewId="0">
      <selection activeCell="D58" sqref="D58:E58"/>
    </sheetView>
  </sheetViews>
  <sheetFormatPr defaultRowHeight="17.25" x14ac:dyDescent="0.3"/>
  <cols>
    <col min="1" max="1" width="12.44140625" customWidth="1"/>
    <col min="2" max="3" width="12.109375" customWidth="1"/>
    <col min="4" max="4" width="11.33203125" customWidth="1"/>
    <col min="5" max="5" width="11" customWidth="1"/>
    <col min="6" max="6" width="8.88671875" bestFit="1" customWidth="1"/>
    <col min="10" max="10" width="13.33203125" bestFit="1" customWidth="1"/>
    <col min="11" max="11" width="16.6640625" customWidth="1"/>
    <col min="12" max="12" width="15.77734375" customWidth="1"/>
    <col min="14" max="14" width="10.88671875" customWidth="1"/>
    <col min="15" max="15" width="8.88671875" customWidth="1"/>
    <col min="16" max="16" width="24.88671875" hidden="1" customWidth="1"/>
  </cols>
  <sheetData>
    <row r="1" spans="1:18" ht="24" x14ac:dyDescent="0.3">
      <c r="B1" s="78" t="s">
        <v>47</v>
      </c>
      <c r="C1" s="78"/>
      <c r="D1" s="78"/>
      <c r="E1" s="78"/>
      <c r="F1" s="78"/>
      <c r="G1" s="78"/>
      <c r="H1" s="78"/>
      <c r="I1" s="71" t="s">
        <v>28</v>
      </c>
      <c r="J1" s="72"/>
      <c r="K1" s="19"/>
      <c r="L1" s="71" t="s">
        <v>54</v>
      </c>
      <c r="M1" s="72"/>
      <c r="N1" s="57">
        <f>L40</f>
        <v>0</v>
      </c>
      <c r="P1" s="13" t="s">
        <v>13</v>
      </c>
    </row>
    <row r="2" spans="1:18" ht="23.25" x14ac:dyDescent="0.35">
      <c r="B2" s="78"/>
      <c r="C2" s="78"/>
      <c r="D2" s="78"/>
      <c r="E2" s="78"/>
      <c r="F2" s="78"/>
      <c r="G2" s="78"/>
      <c r="H2" s="78"/>
      <c r="I2" s="73" t="s">
        <v>29</v>
      </c>
      <c r="J2" s="73"/>
      <c r="K2" s="73"/>
      <c r="L2" s="74">
        <f ca="1">NOW()</f>
        <v>45559.626210185183</v>
      </c>
      <c r="M2" s="74"/>
      <c r="N2" s="74"/>
      <c r="P2" s="13" t="s">
        <v>14</v>
      </c>
      <c r="R2" s="3"/>
    </row>
    <row r="3" spans="1:18" ht="22.5" x14ac:dyDescent="0.3">
      <c r="B3" s="78"/>
      <c r="C3" s="78"/>
      <c r="D3" s="78"/>
      <c r="E3" s="78"/>
      <c r="F3" s="78"/>
      <c r="G3" s="78"/>
      <c r="H3" s="78"/>
      <c r="I3" s="73" t="s">
        <v>30</v>
      </c>
      <c r="J3" s="73"/>
      <c r="K3" s="73"/>
      <c r="L3" s="75"/>
      <c r="M3" s="75"/>
      <c r="N3" s="75"/>
      <c r="P3" s="13" t="s">
        <v>57</v>
      </c>
    </row>
    <row r="4" spans="1:18" ht="24" x14ac:dyDescent="0.35">
      <c r="B4" s="78"/>
      <c r="C4" s="78"/>
      <c r="D4" s="78"/>
      <c r="E4" s="78"/>
      <c r="F4" s="78"/>
      <c r="G4" s="78"/>
      <c r="H4" s="78"/>
      <c r="I4" s="73" t="s">
        <v>31</v>
      </c>
      <c r="J4" s="73"/>
      <c r="K4" s="73"/>
      <c r="L4" s="76"/>
      <c r="M4" s="76"/>
      <c r="N4" s="76"/>
      <c r="P4" s="13" t="s">
        <v>15</v>
      </c>
    </row>
    <row r="5" spans="1:18" x14ac:dyDescent="0.3">
      <c r="B5" s="78"/>
      <c r="C5" s="78"/>
      <c r="D5" s="78"/>
      <c r="E5" s="78"/>
      <c r="F5" s="78"/>
      <c r="G5" s="78"/>
      <c r="H5" s="78"/>
      <c r="I5" s="20"/>
      <c r="J5" s="20"/>
      <c r="K5" s="20"/>
      <c r="L5" s="77"/>
      <c r="M5" s="77"/>
      <c r="N5" s="77"/>
      <c r="P5" s="13" t="s">
        <v>16</v>
      </c>
      <c r="R5" s="3"/>
    </row>
    <row r="6" spans="1:18" ht="18.75" customHeight="1" x14ac:dyDescent="0.3">
      <c r="B6" s="21"/>
      <c r="C6" s="18" t="s">
        <v>33</v>
      </c>
      <c r="D6" s="18" t="s">
        <v>34</v>
      </c>
      <c r="E6" s="18" t="s">
        <v>35</v>
      </c>
      <c r="F6" s="18" t="s">
        <v>36</v>
      </c>
      <c r="G6" s="22" t="s">
        <v>37</v>
      </c>
      <c r="H6" s="22" t="s">
        <v>38</v>
      </c>
      <c r="I6" s="23" t="s">
        <v>39</v>
      </c>
      <c r="J6" s="23" t="s">
        <v>40</v>
      </c>
      <c r="K6" s="23" t="s">
        <v>41</v>
      </c>
      <c r="L6" s="79"/>
      <c r="M6" s="79"/>
      <c r="N6" s="79"/>
      <c r="P6" s="100" t="s">
        <v>66</v>
      </c>
      <c r="R6" s="3"/>
    </row>
    <row r="7" spans="1:18" ht="18.75" customHeight="1" x14ac:dyDescent="0.3">
      <c r="A7" s="81" t="s">
        <v>32</v>
      </c>
      <c r="B7" s="24"/>
      <c r="C7" s="25"/>
      <c r="D7" s="25"/>
      <c r="E7" s="25"/>
      <c r="F7" s="25"/>
      <c r="G7" s="25"/>
      <c r="H7" s="25"/>
      <c r="I7" s="25"/>
      <c r="J7" s="25"/>
      <c r="K7" s="26"/>
      <c r="L7" s="83"/>
      <c r="M7" s="79"/>
      <c r="N7" s="79"/>
      <c r="P7" s="13" t="s">
        <v>17</v>
      </c>
    </row>
    <row r="8" spans="1:18" ht="19.5" x14ac:dyDescent="0.3">
      <c r="A8" s="82"/>
      <c r="B8" s="27"/>
      <c r="C8" s="28"/>
      <c r="D8" s="28"/>
      <c r="E8" s="28"/>
      <c r="F8" s="28"/>
      <c r="G8" s="28"/>
      <c r="H8" s="28"/>
      <c r="I8" s="28"/>
      <c r="J8" s="28"/>
      <c r="K8" s="29"/>
      <c r="L8" s="83"/>
      <c r="M8" s="79"/>
      <c r="N8" s="79"/>
      <c r="P8" s="13" t="s">
        <v>18</v>
      </c>
    </row>
    <row r="9" spans="1:18" ht="18.95" customHeight="1" x14ac:dyDescent="0.3">
      <c r="A9" s="82" t="s">
        <v>27</v>
      </c>
      <c r="B9" s="30"/>
      <c r="C9" s="31"/>
      <c r="D9" s="31"/>
      <c r="E9" s="31"/>
      <c r="F9" s="31"/>
      <c r="G9" s="31"/>
      <c r="H9" s="31"/>
      <c r="I9" s="31"/>
      <c r="J9" s="31"/>
      <c r="K9" s="32"/>
      <c r="L9" s="83"/>
      <c r="M9" s="79"/>
      <c r="N9" s="79"/>
      <c r="P9" s="13" t="s">
        <v>20</v>
      </c>
    </row>
    <row r="10" spans="1:18" ht="18.95" customHeight="1" x14ac:dyDescent="0.3">
      <c r="A10" s="33"/>
      <c r="B10" s="18" t="s">
        <v>42</v>
      </c>
      <c r="C10" s="18" t="s">
        <v>43</v>
      </c>
      <c r="D10" s="18" t="s">
        <v>44</v>
      </c>
      <c r="E10" s="18" t="s">
        <v>45</v>
      </c>
      <c r="F10" s="18" t="s">
        <v>44</v>
      </c>
      <c r="G10" s="34" t="s">
        <v>44</v>
      </c>
      <c r="H10" s="34" t="s">
        <v>44</v>
      </c>
      <c r="I10" s="23" t="s">
        <v>46</v>
      </c>
      <c r="J10" s="23" t="s">
        <v>44</v>
      </c>
      <c r="K10" s="23" t="s">
        <v>44</v>
      </c>
      <c r="L10" s="79"/>
      <c r="M10" s="79"/>
      <c r="N10" s="79"/>
      <c r="P10" s="100" t="s">
        <v>65</v>
      </c>
      <c r="R10" s="3"/>
    </row>
    <row r="11" spans="1:18" ht="18.95" customHeight="1" x14ac:dyDescent="0.3">
      <c r="D11" s="18"/>
      <c r="E11" s="18"/>
      <c r="F11" s="18"/>
      <c r="G11" s="18"/>
      <c r="H11" s="35"/>
      <c r="I11" s="20"/>
      <c r="J11" s="20"/>
      <c r="K11" s="20"/>
      <c r="L11" s="79"/>
      <c r="M11" s="79"/>
      <c r="N11" s="79"/>
      <c r="P11" s="13" t="s">
        <v>21</v>
      </c>
    </row>
    <row r="12" spans="1:18" ht="18" customHeight="1" thickBot="1" x14ac:dyDescent="0.35">
      <c r="A12" s="80" t="s">
        <v>64</v>
      </c>
      <c r="B12" s="80"/>
      <c r="C12" s="80"/>
      <c r="D12" s="80"/>
      <c r="E12" s="61">
        <v>0.67</v>
      </c>
      <c r="F12" s="60" t="s">
        <v>61</v>
      </c>
      <c r="G12" s="60"/>
      <c r="H12" s="60"/>
      <c r="I12" s="60"/>
      <c r="J12" s="60"/>
      <c r="K12" s="60"/>
      <c r="L12" s="60"/>
      <c r="M12" s="36"/>
      <c r="N12" s="36"/>
      <c r="P12" s="13" t="s">
        <v>22</v>
      </c>
    </row>
    <row r="13" spans="1:18" ht="18" thickTop="1" x14ac:dyDescent="0.3">
      <c r="A13" s="50" t="s">
        <v>0</v>
      </c>
      <c r="B13" s="64" t="s">
        <v>1</v>
      </c>
      <c r="C13" s="65"/>
      <c r="D13" s="64" t="s">
        <v>2</v>
      </c>
      <c r="E13" s="65"/>
      <c r="F13" s="50" t="s">
        <v>3</v>
      </c>
      <c r="G13" s="64" t="s">
        <v>4</v>
      </c>
      <c r="H13" s="69"/>
      <c r="I13" s="69"/>
      <c r="J13" s="69"/>
      <c r="K13" s="65"/>
      <c r="L13" s="51" t="s">
        <v>5</v>
      </c>
      <c r="P13" s="13" t="s">
        <v>19</v>
      </c>
    </row>
    <row r="14" spans="1:18" x14ac:dyDescent="0.3">
      <c r="A14" s="52"/>
      <c r="B14" s="66" t="s">
        <v>6</v>
      </c>
      <c r="C14" s="67"/>
      <c r="D14" s="66" t="s">
        <v>6</v>
      </c>
      <c r="E14" s="67"/>
      <c r="F14" s="53" t="s">
        <v>7</v>
      </c>
      <c r="G14" s="66" t="s">
        <v>8</v>
      </c>
      <c r="H14" s="70"/>
      <c r="I14" s="70"/>
      <c r="J14" s="70"/>
      <c r="K14" s="67"/>
      <c r="L14" s="54"/>
      <c r="P14" s="13" t="s">
        <v>55</v>
      </c>
      <c r="R14" s="3"/>
    </row>
    <row r="15" spans="1:18" ht="21.6" customHeight="1" x14ac:dyDescent="0.3">
      <c r="A15" s="55"/>
      <c r="B15" s="62" t="s">
        <v>16</v>
      </c>
      <c r="C15" s="63"/>
      <c r="D15" s="62" t="s">
        <v>16</v>
      </c>
      <c r="E15" s="63"/>
      <c r="F15" s="7">
        <f>INDEX(Master!$A$1:$S$19,MATCH('Mileage Reimbursement'!B15,Master!$A$1:$A$19),MATCH('Mileage Reimbursement'!D15,Master!$A$1:$S$1))</f>
        <v>0</v>
      </c>
      <c r="G15" s="68"/>
      <c r="H15" s="68"/>
      <c r="I15" s="68"/>
      <c r="J15" s="68"/>
      <c r="K15" s="68"/>
      <c r="L15" s="8" t="str">
        <f>IF(F15&gt;0,ROUND(F15*$E$12,2),"")</f>
        <v/>
      </c>
      <c r="P15" s="13" t="s">
        <v>60</v>
      </c>
      <c r="R15" s="3"/>
    </row>
    <row r="16" spans="1:18" ht="21.6" customHeight="1" x14ac:dyDescent="0.3">
      <c r="A16" s="55"/>
      <c r="B16" s="62" t="s">
        <v>16</v>
      </c>
      <c r="C16" s="63"/>
      <c r="D16" s="62" t="s">
        <v>16</v>
      </c>
      <c r="E16" s="63"/>
      <c r="F16" s="7">
        <f>INDEX(Master!$A$1:$S$19,MATCH('Mileage Reimbursement'!B16,Master!$A$1:$A$19),MATCH('Mileage Reimbursement'!D16,Master!$A$1:$S$1))</f>
        <v>0</v>
      </c>
      <c r="G16" s="68"/>
      <c r="H16" s="68"/>
      <c r="I16" s="68"/>
      <c r="J16" s="68"/>
      <c r="K16" s="68"/>
      <c r="L16" s="8" t="str">
        <f t="shared" ref="L16:L34" si="0">IF(F16&gt;0,ROUND(F16*$E$12,2),"")</f>
        <v/>
      </c>
      <c r="P16" s="13" t="s">
        <v>23</v>
      </c>
    </row>
    <row r="17" spans="1:18" ht="21.6" customHeight="1" x14ac:dyDescent="0.3">
      <c r="A17" s="55"/>
      <c r="B17" s="62" t="s">
        <v>16</v>
      </c>
      <c r="C17" s="63"/>
      <c r="D17" s="62" t="s">
        <v>16</v>
      </c>
      <c r="E17" s="63"/>
      <c r="F17" s="7">
        <f>INDEX(Master!$A$1:$S$19,MATCH('Mileage Reimbursement'!B17,Master!$A$1:$A$19),MATCH('Mileage Reimbursement'!D17,Master!$A$1:$S$1))</f>
        <v>0</v>
      </c>
      <c r="G17" s="68"/>
      <c r="H17" s="68"/>
      <c r="I17" s="68"/>
      <c r="J17" s="68"/>
      <c r="K17" s="68"/>
      <c r="L17" s="8" t="str">
        <f t="shared" si="0"/>
        <v/>
      </c>
      <c r="P17" s="13" t="s">
        <v>58</v>
      </c>
      <c r="R17" s="3"/>
    </row>
    <row r="18" spans="1:18" ht="21.6" customHeight="1" x14ac:dyDescent="0.3">
      <c r="A18" s="55"/>
      <c r="B18" s="62" t="s">
        <v>16</v>
      </c>
      <c r="C18" s="63"/>
      <c r="D18" s="62" t="s">
        <v>16</v>
      </c>
      <c r="E18" s="63"/>
      <c r="F18" s="7">
        <f>INDEX(Master!$A$1:$S$19,MATCH('Mileage Reimbursement'!B18,Master!$A$1:$A$19),MATCH('Mileage Reimbursement'!D18,Master!$A$1:$S$1))</f>
        <v>0</v>
      </c>
      <c r="G18" s="68"/>
      <c r="H18" s="68"/>
      <c r="I18" s="68"/>
      <c r="J18" s="68"/>
      <c r="K18" s="68"/>
      <c r="L18" s="8" t="str">
        <f t="shared" si="0"/>
        <v/>
      </c>
      <c r="P18" s="13" t="s">
        <v>24</v>
      </c>
    </row>
    <row r="19" spans="1:18" ht="21.6" customHeight="1" x14ac:dyDescent="0.3">
      <c r="A19" s="55"/>
      <c r="B19" s="62" t="s">
        <v>16</v>
      </c>
      <c r="C19" s="63"/>
      <c r="D19" s="62" t="s">
        <v>16</v>
      </c>
      <c r="E19" s="63"/>
      <c r="F19" s="7">
        <f>INDEX(Master!$A$1:$S$19,MATCH('Mileage Reimbursement'!B19,Master!$A$1:$A$19),MATCH('Mileage Reimbursement'!D19,Master!$A$1:$S$1))</f>
        <v>0</v>
      </c>
      <c r="G19" s="68"/>
      <c r="H19" s="68"/>
      <c r="I19" s="68"/>
      <c r="J19" s="68"/>
      <c r="K19" s="68"/>
      <c r="L19" s="8" t="str">
        <f t="shared" si="0"/>
        <v/>
      </c>
    </row>
    <row r="20" spans="1:18" ht="21.6" customHeight="1" x14ac:dyDescent="0.3">
      <c r="A20" s="58"/>
      <c r="B20" s="62" t="s">
        <v>16</v>
      </c>
      <c r="C20" s="63"/>
      <c r="D20" s="62" t="s">
        <v>16</v>
      </c>
      <c r="E20" s="63"/>
      <c r="F20" s="7">
        <f>INDEX(Master!$A$1:$S$19,MATCH('Mileage Reimbursement'!B20,Master!$A$1:$A$19),MATCH('Mileage Reimbursement'!D20,Master!$A$1:$S$1))</f>
        <v>0</v>
      </c>
      <c r="G20" s="68"/>
      <c r="H20" s="68"/>
      <c r="I20" s="68"/>
      <c r="J20" s="68"/>
      <c r="K20" s="68"/>
      <c r="L20" s="8" t="str">
        <f t="shared" si="0"/>
        <v/>
      </c>
    </row>
    <row r="21" spans="1:18" ht="21.6" customHeight="1" x14ac:dyDescent="0.3">
      <c r="A21" s="58"/>
      <c r="B21" s="62" t="s">
        <v>16</v>
      </c>
      <c r="C21" s="63"/>
      <c r="D21" s="62" t="s">
        <v>16</v>
      </c>
      <c r="E21" s="63"/>
      <c r="F21" s="7">
        <f>INDEX(Master!$A$1:$S$19,MATCH('Mileage Reimbursement'!B21,Master!$A$1:$A$19),MATCH('Mileage Reimbursement'!D21,Master!$A$1:$S$1))</f>
        <v>0</v>
      </c>
      <c r="G21" s="68"/>
      <c r="H21" s="68"/>
      <c r="I21" s="68"/>
      <c r="J21" s="68"/>
      <c r="K21" s="68"/>
      <c r="L21" s="8" t="str">
        <f t="shared" si="0"/>
        <v/>
      </c>
    </row>
    <row r="22" spans="1:18" ht="21.6" customHeight="1" x14ac:dyDescent="0.3">
      <c r="A22" s="58"/>
      <c r="B22" s="62" t="s">
        <v>16</v>
      </c>
      <c r="C22" s="63"/>
      <c r="D22" s="62" t="s">
        <v>16</v>
      </c>
      <c r="E22" s="63"/>
      <c r="F22" s="7">
        <f>INDEX(Master!$A$1:$S$19,MATCH('Mileage Reimbursement'!B22,Master!$A$1:$A$19),MATCH('Mileage Reimbursement'!D22,Master!$A$1:$S$1))</f>
        <v>0</v>
      </c>
      <c r="G22" s="68"/>
      <c r="H22" s="68"/>
      <c r="I22" s="68"/>
      <c r="J22" s="68"/>
      <c r="K22" s="68"/>
      <c r="L22" s="8" t="str">
        <f t="shared" si="0"/>
        <v/>
      </c>
    </row>
    <row r="23" spans="1:18" ht="21.6" customHeight="1" x14ac:dyDescent="0.3">
      <c r="A23" s="55"/>
      <c r="B23" s="62" t="s">
        <v>16</v>
      </c>
      <c r="C23" s="63"/>
      <c r="D23" s="62" t="s">
        <v>16</v>
      </c>
      <c r="E23" s="63"/>
      <c r="F23" s="7">
        <f>INDEX(Master!$A$1:$S$19,MATCH('Mileage Reimbursement'!B23,Master!$A$1:$A$19),MATCH('Mileage Reimbursement'!D23,Master!$A$1:$S$1))</f>
        <v>0</v>
      </c>
      <c r="G23" s="68"/>
      <c r="H23" s="68"/>
      <c r="I23" s="68"/>
      <c r="J23" s="68"/>
      <c r="K23" s="68"/>
      <c r="L23" s="8" t="str">
        <f t="shared" si="0"/>
        <v/>
      </c>
    </row>
    <row r="24" spans="1:18" ht="21.6" customHeight="1" x14ac:dyDescent="0.3">
      <c r="A24" s="58"/>
      <c r="B24" s="62" t="s">
        <v>16</v>
      </c>
      <c r="C24" s="63"/>
      <c r="D24" s="62" t="s">
        <v>16</v>
      </c>
      <c r="E24" s="63"/>
      <c r="F24" s="7">
        <f>INDEX(Master!$A$1:$S$19,MATCH('Mileage Reimbursement'!B24,Master!$A$1:$A$19),MATCH('Mileage Reimbursement'!D24,Master!$A$1:$S$1))</f>
        <v>0</v>
      </c>
      <c r="G24" s="68"/>
      <c r="H24" s="68"/>
      <c r="I24" s="68"/>
      <c r="J24" s="68"/>
      <c r="K24" s="68"/>
      <c r="L24" s="8" t="str">
        <f t="shared" si="0"/>
        <v/>
      </c>
    </row>
    <row r="25" spans="1:18" ht="21.6" customHeight="1" x14ac:dyDescent="0.3">
      <c r="A25" s="58"/>
      <c r="B25" s="62" t="s">
        <v>16</v>
      </c>
      <c r="C25" s="63"/>
      <c r="D25" s="62" t="s">
        <v>16</v>
      </c>
      <c r="E25" s="63"/>
      <c r="F25" s="7">
        <f>INDEX(Master!$A$1:$S$19,MATCH('Mileage Reimbursement'!B25,Master!$A$1:$A$19),MATCH('Mileage Reimbursement'!D25,Master!$A$1:$S$1))</f>
        <v>0</v>
      </c>
      <c r="G25" s="68"/>
      <c r="H25" s="68"/>
      <c r="I25" s="68"/>
      <c r="J25" s="68"/>
      <c r="K25" s="68"/>
      <c r="L25" s="8" t="str">
        <f t="shared" si="0"/>
        <v/>
      </c>
    </row>
    <row r="26" spans="1:18" ht="21.6" customHeight="1" x14ac:dyDescent="0.3">
      <c r="A26" s="55"/>
      <c r="B26" s="62" t="s">
        <v>16</v>
      </c>
      <c r="C26" s="63"/>
      <c r="D26" s="62" t="s">
        <v>16</v>
      </c>
      <c r="E26" s="63"/>
      <c r="F26" s="7">
        <f>INDEX(Master!$A$1:$S$19,MATCH('Mileage Reimbursement'!B26,Master!$A$1:$A$19),MATCH('Mileage Reimbursement'!D26,Master!$A$1:$S$1))</f>
        <v>0</v>
      </c>
      <c r="G26" s="68"/>
      <c r="H26" s="68"/>
      <c r="I26" s="68"/>
      <c r="J26" s="68"/>
      <c r="K26" s="68"/>
      <c r="L26" s="8" t="str">
        <f t="shared" si="0"/>
        <v/>
      </c>
    </row>
    <row r="27" spans="1:18" ht="21.6" customHeight="1" x14ac:dyDescent="0.3">
      <c r="A27" s="55"/>
      <c r="B27" s="62" t="s">
        <v>16</v>
      </c>
      <c r="C27" s="63"/>
      <c r="D27" s="62" t="s">
        <v>16</v>
      </c>
      <c r="E27" s="63"/>
      <c r="F27" s="7">
        <f>INDEX(Master!$A$1:$S$19,MATCH('Mileage Reimbursement'!B27,Master!$A$1:$A$19),MATCH('Mileage Reimbursement'!D27,Master!$A$1:$S$1))</f>
        <v>0</v>
      </c>
      <c r="G27" s="68"/>
      <c r="H27" s="68"/>
      <c r="I27" s="68"/>
      <c r="J27" s="68"/>
      <c r="K27" s="68"/>
      <c r="L27" s="8" t="str">
        <f t="shared" si="0"/>
        <v/>
      </c>
    </row>
    <row r="28" spans="1:18" ht="21.6" customHeight="1" x14ac:dyDescent="0.3">
      <c r="A28" s="58"/>
      <c r="B28" s="62" t="s">
        <v>16</v>
      </c>
      <c r="C28" s="63"/>
      <c r="D28" s="62" t="s">
        <v>16</v>
      </c>
      <c r="E28" s="63"/>
      <c r="F28" s="7">
        <f>INDEX(Master!$A$1:$S$19,MATCH('Mileage Reimbursement'!B28,Master!$A$1:$A$19),MATCH('Mileage Reimbursement'!D28,Master!$A$1:$S$1))</f>
        <v>0</v>
      </c>
      <c r="G28" s="68"/>
      <c r="H28" s="68"/>
      <c r="I28" s="68"/>
      <c r="J28" s="68"/>
      <c r="K28" s="68"/>
      <c r="L28" s="8" t="str">
        <f t="shared" si="0"/>
        <v/>
      </c>
    </row>
    <row r="29" spans="1:18" ht="21.6" customHeight="1" x14ac:dyDescent="0.3">
      <c r="A29" s="58"/>
      <c r="B29" s="62" t="s">
        <v>16</v>
      </c>
      <c r="C29" s="63"/>
      <c r="D29" s="62" t="s">
        <v>16</v>
      </c>
      <c r="E29" s="63"/>
      <c r="F29" s="7">
        <f>INDEX(Master!$A$1:$S$19,MATCH('Mileage Reimbursement'!B29,Master!$A$1:$A$19),MATCH('Mileage Reimbursement'!D29,Master!$A$1:$S$1))</f>
        <v>0</v>
      </c>
      <c r="G29" s="68"/>
      <c r="H29" s="68"/>
      <c r="I29" s="68"/>
      <c r="J29" s="68"/>
      <c r="K29" s="68"/>
      <c r="L29" s="8" t="str">
        <f t="shared" si="0"/>
        <v/>
      </c>
    </row>
    <row r="30" spans="1:18" ht="21.6" customHeight="1" x14ac:dyDescent="0.3">
      <c r="A30" s="58"/>
      <c r="B30" s="62" t="s">
        <v>16</v>
      </c>
      <c r="C30" s="63"/>
      <c r="D30" s="62" t="s">
        <v>16</v>
      </c>
      <c r="E30" s="63"/>
      <c r="F30" s="7">
        <f>INDEX(Master!$A$1:$S$19,MATCH('Mileage Reimbursement'!B30,Master!$A$1:$A$19),MATCH('Mileage Reimbursement'!D30,Master!$A$1:$S$1))</f>
        <v>0</v>
      </c>
      <c r="G30" s="68"/>
      <c r="H30" s="68"/>
      <c r="I30" s="68"/>
      <c r="J30" s="68"/>
      <c r="K30" s="68"/>
      <c r="L30" s="8" t="str">
        <f t="shared" si="0"/>
        <v/>
      </c>
    </row>
    <row r="31" spans="1:18" ht="21.6" customHeight="1" x14ac:dyDescent="0.3">
      <c r="A31" s="55"/>
      <c r="B31" s="62" t="s">
        <v>16</v>
      </c>
      <c r="C31" s="63"/>
      <c r="D31" s="62" t="s">
        <v>16</v>
      </c>
      <c r="E31" s="63"/>
      <c r="F31" s="7">
        <f>INDEX(Master!$A$1:$S$19,MATCH('Mileage Reimbursement'!B31,Master!$A$1:$A$19),MATCH('Mileage Reimbursement'!D31,Master!$A$1:$S$1))</f>
        <v>0</v>
      </c>
      <c r="G31" s="68"/>
      <c r="H31" s="68"/>
      <c r="I31" s="68"/>
      <c r="J31" s="68"/>
      <c r="K31" s="68"/>
      <c r="L31" s="8" t="str">
        <f t="shared" si="0"/>
        <v/>
      </c>
    </row>
    <row r="32" spans="1:18" ht="21.6" customHeight="1" x14ac:dyDescent="0.3">
      <c r="A32" s="58"/>
      <c r="B32" s="62" t="s">
        <v>16</v>
      </c>
      <c r="C32" s="63"/>
      <c r="D32" s="62" t="s">
        <v>16</v>
      </c>
      <c r="E32" s="63"/>
      <c r="F32" s="7">
        <f>INDEX(Master!$A$1:$S$19,MATCH('Mileage Reimbursement'!B32,Master!$A$1:$A$19),MATCH('Mileage Reimbursement'!D32,Master!$A$1:$S$1))</f>
        <v>0</v>
      </c>
      <c r="G32" s="68"/>
      <c r="H32" s="68"/>
      <c r="I32" s="68"/>
      <c r="J32" s="68"/>
      <c r="K32" s="68"/>
      <c r="L32" s="8" t="str">
        <f t="shared" si="0"/>
        <v/>
      </c>
    </row>
    <row r="33" spans="1:14" ht="21.6" customHeight="1" x14ac:dyDescent="0.3">
      <c r="A33" s="58"/>
      <c r="B33" s="62" t="s">
        <v>16</v>
      </c>
      <c r="C33" s="63"/>
      <c r="D33" s="62" t="s">
        <v>16</v>
      </c>
      <c r="E33" s="63"/>
      <c r="F33" s="7">
        <f>INDEX(Master!$A$1:$S$19,MATCH('Mileage Reimbursement'!B33,Master!$A$1:$A$19),MATCH('Mileage Reimbursement'!D33,Master!$A$1:$S$1))</f>
        <v>0</v>
      </c>
      <c r="G33" s="68"/>
      <c r="H33" s="68"/>
      <c r="I33" s="68"/>
      <c r="J33" s="68"/>
      <c r="K33" s="68"/>
      <c r="L33" s="8" t="str">
        <f t="shared" si="0"/>
        <v/>
      </c>
    </row>
    <row r="34" spans="1:14" ht="21.6" customHeight="1" x14ac:dyDescent="0.3">
      <c r="A34" s="58"/>
      <c r="B34" s="62" t="s">
        <v>16</v>
      </c>
      <c r="C34" s="63"/>
      <c r="D34" s="62" t="s">
        <v>16</v>
      </c>
      <c r="E34" s="63"/>
      <c r="F34" s="7">
        <f>INDEX(Master!$A$1:$S$19,MATCH('Mileage Reimbursement'!B34,Master!$A$1:$A$19),MATCH('Mileage Reimbursement'!D34,Master!$A$1:$S$1))</f>
        <v>0</v>
      </c>
      <c r="G34" s="68"/>
      <c r="H34" s="68"/>
      <c r="I34" s="68"/>
      <c r="J34" s="68"/>
      <c r="K34" s="68"/>
      <c r="L34" s="8" t="str">
        <f t="shared" si="0"/>
        <v/>
      </c>
    </row>
    <row r="35" spans="1:14" x14ac:dyDescent="0.3">
      <c r="A35" s="85" t="s">
        <v>63</v>
      </c>
      <c r="B35" s="86"/>
      <c r="C35" s="86"/>
      <c r="D35" s="86"/>
      <c r="E35" s="86"/>
      <c r="F35" s="86"/>
      <c r="G35" s="87"/>
      <c r="H35" s="87"/>
      <c r="I35" s="87"/>
      <c r="J35" s="87"/>
      <c r="K35" s="1" t="s">
        <v>10</v>
      </c>
      <c r="L35" s="9">
        <f>SUM($L$15:$L$34)</f>
        <v>0</v>
      </c>
    </row>
    <row r="36" spans="1:14" x14ac:dyDescent="0.3">
      <c r="A36" s="88"/>
      <c r="B36" s="88"/>
      <c r="C36" s="88"/>
      <c r="D36" s="88"/>
      <c r="E36" s="88"/>
      <c r="F36" s="88"/>
      <c r="G36" s="88"/>
      <c r="H36" s="88"/>
      <c r="I36" s="88"/>
      <c r="J36" s="88"/>
      <c r="K36" s="1" t="s">
        <v>11</v>
      </c>
      <c r="L36" s="10">
        <f>L75</f>
        <v>0</v>
      </c>
    </row>
    <row r="37" spans="1:14" x14ac:dyDescent="0.3">
      <c r="A37" s="17"/>
      <c r="B37" s="2"/>
      <c r="C37" s="2"/>
      <c r="D37" s="2"/>
      <c r="E37" s="2"/>
      <c r="F37" s="2"/>
      <c r="G37" s="2"/>
      <c r="H37" s="2"/>
      <c r="I37" s="2"/>
      <c r="J37" s="2"/>
      <c r="K37" s="1" t="s">
        <v>12</v>
      </c>
      <c r="L37" s="11">
        <f>L107</f>
        <v>0</v>
      </c>
    </row>
    <row r="38" spans="1:14" x14ac:dyDescent="0.3">
      <c r="A38" s="17"/>
      <c r="B38" s="15"/>
      <c r="C38" s="15"/>
      <c r="D38" s="15"/>
      <c r="E38" s="15"/>
      <c r="F38" s="14"/>
      <c r="G38" s="2"/>
      <c r="H38" s="2"/>
      <c r="I38" s="2"/>
      <c r="J38" s="2"/>
      <c r="K38" s="1" t="s">
        <v>25</v>
      </c>
      <c r="L38" s="11">
        <f>L139</f>
        <v>0</v>
      </c>
    </row>
    <row r="39" spans="1:14" x14ac:dyDescent="0.3">
      <c r="A39" s="2"/>
      <c r="B39" s="14"/>
      <c r="C39" s="14"/>
      <c r="D39" s="14"/>
      <c r="E39" s="14"/>
      <c r="F39" s="14"/>
      <c r="G39" s="2"/>
      <c r="H39" s="2"/>
      <c r="I39" s="2"/>
      <c r="J39" s="2"/>
      <c r="K39" s="1" t="s">
        <v>26</v>
      </c>
      <c r="L39" s="11">
        <f>L171</f>
        <v>0</v>
      </c>
    </row>
    <row r="40" spans="1:14" x14ac:dyDescent="0.3">
      <c r="A40" s="2"/>
      <c r="B40" s="14"/>
      <c r="C40" s="14"/>
      <c r="D40" s="14"/>
      <c r="E40" s="14"/>
      <c r="F40" s="14"/>
      <c r="G40" s="2"/>
      <c r="H40" s="2"/>
      <c r="I40" s="2"/>
      <c r="J40" s="2"/>
      <c r="K40" s="4" t="s">
        <v>9</v>
      </c>
      <c r="L40" s="8">
        <f>SUM($L$35:$L$39)</f>
        <v>0</v>
      </c>
    </row>
    <row r="41" spans="1:14" x14ac:dyDescent="0.3">
      <c r="A41" s="37"/>
      <c r="B41" s="37"/>
      <c r="C41" s="37"/>
      <c r="D41" s="14"/>
      <c r="E41" s="14"/>
      <c r="F41" s="14"/>
      <c r="G41" s="14"/>
    </row>
    <row r="42" spans="1:14" x14ac:dyDescent="0.3">
      <c r="A42" s="38"/>
      <c r="B42" s="38"/>
      <c r="C42" s="38"/>
      <c r="D42" s="38"/>
      <c r="E42" s="39"/>
      <c r="F42" s="39"/>
      <c r="G42" s="39"/>
      <c r="H42" s="2"/>
      <c r="I42" s="2"/>
      <c r="J42" s="2"/>
      <c r="K42" s="2"/>
      <c r="L42" s="2"/>
      <c r="M42" s="2"/>
    </row>
    <row r="43" spans="1:14" x14ac:dyDescent="0.3">
      <c r="A43" s="40" t="s">
        <v>48</v>
      </c>
      <c r="B43" s="40"/>
      <c r="C43" s="40"/>
      <c r="D43" s="41"/>
      <c r="E43" s="42"/>
      <c r="F43" s="42"/>
      <c r="G43" s="89" t="s">
        <v>49</v>
      </c>
      <c r="H43" s="89"/>
      <c r="I43" s="89"/>
      <c r="J43" s="89"/>
      <c r="L43" s="40" t="s">
        <v>50</v>
      </c>
      <c r="M43" s="43"/>
      <c r="N43" s="43"/>
    </row>
    <row r="44" spans="1:14" x14ac:dyDescent="0.3">
      <c r="A44" s="16"/>
      <c r="B44" s="16"/>
      <c r="C44" s="16"/>
      <c r="D44" s="42"/>
      <c r="E44" s="42"/>
      <c r="F44" s="42"/>
      <c r="G44" s="44"/>
      <c r="H44" s="44"/>
      <c r="I44" s="44"/>
      <c r="J44" s="44"/>
      <c r="L44" s="16"/>
      <c r="M44" s="2"/>
      <c r="N44" s="2"/>
    </row>
    <row r="45" spans="1:14" x14ac:dyDescent="0.3">
      <c r="A45" s="16"/>
      <c r="B45" s="16"/>
      <c r="C45" s="16"/>
      <c r="D45" s="42"/>
      <c r="E45" s="42"/>
      <c r="F45" s="42"/>
      <c r="G45" s="44"/>
      <c r="H45" s="44"/>
      <c r="I45" s="44"/>
      <c r="J45" s="44"/>
      <c r="L45" s="16"/>
      <c r="M45" s="2"/>
      <c r="N45" s="2"/>
    </row>
    <row r="46" spans="1:14" x14ac:dyDescent="0.3">
      <c r="A46" s="45"/>
      <c r="B46" s="45"/>
      <c r="C46" s="45"/>
      <c r="D46" s="14"/>
      <c r="E46" s="14"/>
      <c r="F46" s="14"/>
      <c r="G46" s="14"/>
      <c r="H46" s="2"/>
      <c r="I46" s="2"/>
      <c r="J46" s="2"/>
      <c r="K46" s="2"/>
      <c r="L46" s="2"/>
    </row>
    <row r="47" spans="1:14" ht="24" x14ac:dyDescent="0.35">
      <c r="A47" s="46"/>
      <c r="B47" s="46"/>
      <c r="C47" s="46"/>
      <c r="D47" s="46"/>
      <c r="E47" s="47"/>
      <c r="F47" s="47"/>
      <c r="G47" s="90"/>
      <c r="H47" s="90"/>
      <c r="I47" s="90"/>
      <c r="J47" s="48"/>
      <c r="L47" s="90"/>
      <c r="M47" s="90"/>
      <c r="N47" s="48"/>
    </row>
    <row r="48" spans="1:14" x14ac:dyDescent="0.3">
      <c r="A48" s="40" t="s">
        <v>51</v>
      </c>
      <c r="B48" s="40"/>
      <c r="C48" s="40"/>
      <c r="D48" s="49"/>
      <c r="E48" s="12"/>
      <c r="F48" s="12"/>
      <c r="G48" s="91" t="s">
        <v>52</v>
      </c>
      <c r="H48" s="91"/>
      <c r="I48" s="91"/>
      <c r="J48" s="40" t="s">
        <v>0</v>
      </c>
      <c r="L48" s="40" t="s">
        <v>53</v>
      </c>
      <c r="M48" s="43"/>
      <c r="N48" s="40" t="s">
        <v>0</v>
      </c>
    </row>
    <row r="51" spans="1:14" ht="18" thickBot="1" x14ac:dyDescent="0.35">
      <c r="A51" s="84"/>
      <c r="B51" s="84"/>
      <c r="C51" s="84"/>
      <c r="D51" s="84"/>
      <c r="E51" s="84"/>
      <c r="F51" s="84"/>
      <c r="G51" s="84"/>
      <c r="H51" s="84"/>
      <c r="I51" s="84"/>
      <c r="J51" s="84"/>
      <c r="K51" s="84"/>
      <c r="L51" s="84"/>
      <c r="M51" s="36"/>
      <c r="N51" s="36"/>
    </row>
    <row r="52" spans="1:14" ht="18" thickTop="1" x14ac:dyDescent="0.3">
      <c r="A52" s="50" t="s">
        <v>0</v>
      </c>
      <c r="B52" s="64" t="s">
        <v>1</v>
      </c>
      <c r="C52" s="65"/>
      <c r="D52" s="64" t="s">
        <v>2</v>
      </c>
      <c r="E52" s="65"/>
      <c r="F52" s="50" t="s">
        <v>3</v>
      </c>
      <c r="G52" s="64" t="s">
        <v>4</v>
      </c>
      <c r="H52" s="69"/>
      <c r="I52" s="69"/>
      <c r="J52" s="69"/>
      <c r="K52" s="65"/>
      <c r="L52" s="51" t="s">
        <v>5</v>
      </c>
    </row>
    <row r="53" spans="1:14" x14ac:dyDescent="0.3">
      <c r="A53" s="52"/>
      <c r="B53" s="66" t="s">
        <v>6</v>
      </c>
      <c r="C53" s="67"/>
      <c r="D53" s="66" t="s">
        <v>6</v>
      </c>
      <c r="E53" s="67"/>
      <c r="F53" s="53" t="s">
        <v>7</v>
      </c>
      <c r="G53" s="66" t="s">
        <v>8</v>
      </c>
      <c r="H53" s="70"/>
      <c r="I53" s="70"/>
      <c r="J53" s="70"/>
      <c r="K53" s="67"/>
      <c r="L53" s="54"/>
    </row>
    <row r="54" spans="1:14" ht="21" customHeight="1" x14ac:dyDescent="0.3">
      <c r="A54" s="56"/>
      <c r="B54" s="62" t="s">
        <v>16</v>
      </c>
      <c r="C54" s="63"/>
      <c r="D54" s="62" t="s">
        <v>16</v>
      </c>
      <c r="E54" s="63"/>
      <c r="F54" s="7">
        <f>INDEX(Master!$A$1:$S$19,MATCH('Mileage Reimbursement'!B54,Master!$A$1:$A$19),MATCH('Mileage Reimbursement'!D54,Master!$A$1:$S$1))</f>
        <v>0</v>
      </c>
      <c r="G54" s="92"/>
      <c r="H54" s="93"/>
      <c r="I54" s="93"/>
      <c r="J54" s="93"/>
      <c r="K54" s="94"/>
      <c r="L54" s="8" t="str">
        <f>IF(F54&gt;0,ROUND(F54*$E$12,2),"")</f>
        <v/>
      </c>
    </row>
    <row r="55" spans="1:14" ht="21" customHeight="1" x14ac:dyDescent="0.3">
      <c r="A55" s="56"/>
      <c r="B55" s="62" t="s">
        <v>16</v>
      </c>
      <c r="C55" s="63"/>
      <c r="D55" s="62" t="s">
        <v>16</v>
      </c>
      <c r="E55" s="63"/>
      <c r="F55" s="7">
        <f>INDEX(Master!$A$1:$S$19,MATCH('Mileage Reimbursement'!B55,Master!$A$1:$A$19),MATCH('Mileage Reimbursement'!D55,Master!$A$1:$S$1))</f>
        <v>0</v>
      </c>
      <c r="G55" s="92"/>
      <c r="H55" s="93"/>
      <c r="I55" s="93"/>
      <c r="J55" s="93"/>
      <c r="K55" s="94"/>
      <c r="L55" s="8" t="str">
        <f t="shared" ref="L55:L73" si="1">IF(F55&gt;0,ROUND(F55*$E$12,2),"")</f>
        <v/>
      </c>
    </row>
    <row r="56" spans="1:14" ht="21" customHeight="1" x14ac:dyDescent="0.3">
      <c r="A56" s="56"/>
      <c r="B56" s="62" t="s">
        <v>16</v>
      </c>
      <c r="C56" s="63"/>
      <c r="D56" s="62" t="s">
        <v>16</v>
      </c>
      <c r="E56" s="63"/>
      <c r="F56" s="7">
        <f>INDEX(Master!$A$1:$S$19,MATCH('Mileage Reimbursement'!B56,Master!$A$1:$A$19),MATCH('Mileage Reimbursement'!D56,Master!$A$1:$S$1))</f>
        <v>0</v>
      </c>
      <c r="G56" s="92"/>
      <c r="H56" s="93"/>
      <c r="I56" s="93"/>
      <c r="J56" s="93"/>
      <c r="K56" s="94"/>
      <c r="L56" s="8" t="str">
        <f t="shared" si="1"/>
        <v/>
      </c>
    </row>
    <row r="57" spans="1:14" ht="21" customHeight="1" x14ac:dyDescent="0.3">
      <c r="A57" s="59"/>
      <c r="B57" s="62" t="s">
        <v>16</v>
      </c>
      <c r="C57" s="63"/>
      <c r="D57" s="62" t="s">
        <v>16</v>
      </c>
      <c r="E57" s="63"/>
      <c r="F57" s="7">
        <f>INDEX(Master!$A$1:$S$19,MATCH('Mileage Reimbursement'!B57,Master!$A$1:$A$19),MATCH('Mileage Reimbursement'!D57,Master!$A$1:$S$1))</f>
        <v>0</v>
      </c>
      <c r="G57" s="92"/>
      <c r="H57" s="93"/>
      <c r="I57" s="93"/>
      <c r="J57" s="93"/>
      <c r="K57" s="94"/>
      <c r="L57" s="8" t="str">
        <f t="shared" si="1"/>
        <v/>
      </c>
    </row>
    <row r="58" spans="1:14" ht="21" customHeight="1" x14ac:dyDescent="0.3">
      <c r="A58" s="59"/>
      <c r="B58" s="62" t="s">
        <v>16</v>
      </c>
      <c r="C58" s="63"/>
      <c r="D58" s="62" t="s">
        <v>16</v>
      </c>
      <c r="E58" s="63"/>
      <c r="F58" s="7">
        <f>INDEX(Master!$A$1:$S$19,MATCH('Mileage Reimbursement'!B58,Master!$A$1:$A$19),MATCH('Mileage Reimbursement'!D58,Master!$A$1:$S$1))</f>
        <v>0</v>
      </c>
      <c r="G58" s="92"/>
      <c r="H58" s="93"/>
      <c r="I58" s="93"/>
      <c r="J58" s="93"/>
      <c r="K58" s="94"/>
      <c r="L58" s="8" t="str">
        <f t="shared" si="1"/>
        <v/>
      </c>
    </row>
    <row r="59" spans="1:14" ht="21" customHeight="1" x14ac:dyDescent="0.3">
      <c r="A59" s="56"/>
      <c r="B59" s="62" t="s">
        <v>16</v>
      </c>
      <c r="C59" s="63"/>
      <c r="D59" s="62" t="s">
        <v>16</v>
      </c>
      <c r="E59" s="63"/>
      <c r="F59" s="7">
        <f>INDEX(Master!$A$1:$S$19,MATCH('Mileage Reimbursement'!B59,Master!$A$1:$A$19),MATCH('Mileage Reimbursement'!D59,Master!$A$1:$S$1))</f>
        <v>0</v>
      </c>
      <c r="G59" s="92"/>
      <c r="H59" s="93"/>
      <c r="I59" s="93"/>
      <c r="J59" s="93"/>
      <c r="K59" s="94"/>
      <c r="L59" s="8" t="str">
        <f t="shared" si="1"/>
        <v/>
      </c>
    </row>
    <row r="60" spans="1:14" ht="21" customHeight="1" x14ac:dyDescent="0.3">
      <c r="A60" s="56"/>
      <c r="B60" s="62" t="s">
        <v>16</v>
      </c>
      <c r="C60" s="63"/>
      <c r="D60" s="62" t="s">
        <v>16</v>
      </c>
      <c r="E60" s="63"/>
      <c r="F60" s="7">
        <f>INDEX(Master!$A$1:$S$19,MATCH('Mileage Reimbursement'!B60,Master!$A$1:$A$19),MATCH('Mileage Reimbursement'!D60,Master!$A$1:$S$1))</f>
        <v>0</v>
      </c>
      <c r="G60" s="92"/>
      <c r="H60" s="93"/>
      <c r="I60" s="93"/>
      <c r="J60" s="93"/>
      <c r="K60" s="94"/>
      <c r="L60" s="8" t="str">
        <f t="shared" si="1"/>
        <v/>
      </c>
    </row>
    <row r="61" spans="1:14" ht="21" customHeight="1" x14ac:dyDescent="0.3">
      <c r="A61" s="56"/>
      <c r="B61" s="62" t="s">
        <v>16</v>
      </c>
      <c r="C61" s="63"/>
      <c r="D61" s="62" t="s">
        <v>16</v>
      </c>
      <c r="E61" s="63"/>
      <c r="F61" s="7">
        <f>INDEX(Master!$A$1:$S$19,MATCH('Mileage Reimbursement'!B61,Master!$A$1:$A$19),MATCH('Mileage Reimbursement'!D61,Master!$A$1:$S$1))</f>
        <v>0</v>
      </c>
      <c r="G61" s="92"/>
      <c r="H61" s="93"/>
      <c r="I61" s="93"/>
      <c r="J61" s="93"/>
      <c r="K61" s="94"/>
      <c r="L61" s="8" t="str">
        <f t="shared" si="1"/>
        <v/>
      </c>
    </row>
    <row r="62" spans="1:14" ht="21" customHeight="1" x14ac:dyDescent="0.3">
      <c r="A62" s="56"/>
      <c r="B62" s="62" t="s">
        <v>16</v>
      </c>
      <c r="C62" s="63"/>
      <c r="D62" s="62" t="s">
        <v>16</v>
      </c>
      <c r="E62" s="63"/>
      <c r="F62" s="7">
        <f>INDEX(Master!$A$1:$S$19,MATCH('Mileage Reimbursement'!B62,Master!$A$1:$A$19),MATCH('Mileage Reimbursement'!D62,Master!$A$1:$S$1))</f>
        <v>0</v>
      </c>
      <c r="G62" s="92"/>
      <c r="H62" s="93"/>
      <c r="I62" s="93"/>
      <c r="J62" s="93"/>
      <c r="K62" s="94"/>
      <c r="L62" s="8" t="str">
        <f t="shared" si="1"/>
        <v/>
      </c>
    </row>
    <row r="63" spans="1:14" ht="21" customHeight="1" x14ac:dyDescent="0.3">
      <c r="A63" s="56"/>
      <c r="B63" s="62" t="s">
        <v>16</v>
      </c>
      <c r="C63" s="63"/>
      <c r="D63" s="62" t="s">
        <v>16</v>
      </c>
      <c r="E63" s="63"/>
      <c r="F63" s="7">
        <f>INDEX(Master!$A$1:$S$19,MATCH('Mileage Reimbursement'!B63,Master!$A$1:$A$19),MATCH('Mileage Reimbursement'!D63,Master!$A$1:$S$1))</f>
        <v>0</v>
      </c>
      <c r="G63" s="92"/>
      <c r="H63" s="93"/>
      <c r="I63" s="93"/>
      <c r="J63" s="93"/>
      <c r="K63" s="94"/>
      <c r="L63" s="8" t="str">
        <f t="shared" si="1"/>
        <v/>
      </c>
    </row>
    <row r="64" spans="1:14" ht="21" customHeight="1" x14ac:dyDescent="0.3">
      <c r="A64" s="59"/>
      <c r="B64" s="62" t="s">
        <v>16</v>
      </c>
      <c r="C64" s="63"/>
      <c r="D64" s="62" t="s">
        <v>16</v>
      </c>
      <c r="E64" s="63"/>
      <c r="F64" s="7">
        <f>INDEX(Master!$A$1:$S$19,MATCH('Mileage Reimbursement'!B64,Master!$A$1:$A$19),MATCH('Mileage Reimbursement'!D64,Master!$A$1:$S$1))</f>
        <v>0</v>
      </c>
      <c r="G64" s="92"/>
      <c r="H64" s="93"/>
      <c r="I64" s="93"/>
      <c r="J64" s="93"/>
      <c r="K64" s="94"/>
      <c r="L64" s="8" t="str">
        <f t="shared" si="1"/>
        <v/>
      </c>
    </row>
    <row r="65" spans="1:12" ht="21" customHeight="1" x14ac:dyDescent="0.3">
      <c r="A65" s="59"/>
      <c r="B65" s="62" t="s">
        <v>16</v>
      </c>
      <c r="C65" s="63"/>
      <c r="D65" s="62" t="s">
        <v>16</v>
      </c>
      <c r="E65" s="63"/>
      <c r="F65" s="7">
        <f>INDEX(Master!$A$1:$S$19,MATCH('Mileage Reimbursement'!B65,Master!$A$1:$A$19),MATCH('Mileage Reimbursement'!D65,Master!$A$1:$S$1))</f>
        <v>0</v>
      </c>
      <c r="G65" s="92"/>
      <c r="H65" s="93"/>
      <c r="I65" s="93"/>
      <c r="J65" s="93"/>
      <c r="K65" s="94"/>
      <c r="L65" s="8" t="str">
        <f t="shared" si="1"/>
        <v/>
      </c>
    </row>
    <row r="66" spans="1:12" ht="21" customHeight="1" x14ac:dyDescent="0.3">
      <c r="A66" s="56"/>
      <c r="B66" s="62" t="s">
        <v>16</v>
      </c>
      <c r="C66" s="63"/>
      <c r="D66" s="62" t="s">
        <v>16</v>
      </c>
      <c r="E66" s="63"/>
      <c r="F66" s="7">
        <f>INDEX(Master!$A$1:$S$19,MATCH('Mileage Reimbursement'!B66,Master!$A$1:$A$19),MATCH('Mileage Reimbursement'!D66,Master!$A$1:$S$1))</f>
        <v>0</v>
      </c>
      <c r="G66" s="92"/>
      <c r="H66" s="93"/>
      <c r="I66" s="93"/>
      <c r="J66" s="93"/>
      <c r="K66" s="94"/>
      <c r="L66" s="8" t="str">
        <f t="shared" si="1"/>
        <v/>
      </c>
    </row>
    <row r="67" spans="1:12" ht="21" customHeight="1" x14ac:dyDescent="0.3">
      <c r="A67" s="56"/>
      <c r="B67" s="62" t="s">
        <v>16</v>
      </c>
      <c r="C67" s="63"/>
      <c r="D67" s="62" t="s">
        <v>16</v>
      </c>
      <c r="E67" s="63"/>
      <c r="F67" s="7">
        <f>INDEX(Master!$A$1:$S$19,MATCH('Mileage Reimbursement'!B67,Master!$A$1:$A$19),MATCH('Mileage Reimbursement'!D67,Master!$A$1:$S$1))</f>
        <v>0</v>
      </c>
      <c r="G67" s="92"/>
      <c r="H67" s="93"/>
      <c r="I67" s="93"/>
      <c r="J67" s="93"/>
      <c r="K67" s="94"/>
      <c r="L67" s="8" t="str">
        <f t="shared" si="1"/>
        <v/>
      </c>
    </row>
    <row r="68" spans="1:12" ht="21" customHeight="1" x14ac:dyDescent="0.3">
      <c r="A68" s="56"/>
      <c r="B68" s="62" t="s">
        <v>16</v>
      </c>
      <c r="C68" s="63"/>
      <c r="D68" s="62" t="s">
        <v>16</v>
      </c>
      <c r="E68" s="63"/>
      <c r="F68" s="7">
        <f>INDEX(Master!$A$1:$S$19,MATCH('Mileage Reimbursement'!B68,Master!$A$1:$A$19),MATCH('Mileage Reimbursement'!D68,Master!$A$1:$S$1))</f>
        <v>0</v>
      </c>
      <c r="G68" s="92"/>
      <c r="H68" s="93"/>
      <c r="I68" s="93"/>
      <c r="J68" s="93"/>
      <c r="K68" s="94"/>
      <c r="L68" s="8" t="str">
        <f t="shared" si="1"/>
        <v/>
      </c>
    </row>
    <row r="69" spans="1:12" ht="21" customHeight="1" x14ac:dyDescent="0.3">
      <c r="A69" s="56"/>
      <c r="B69" s="62" t="s">
        <v>16</v>
      </c>
      <c r="C69" s="63"/>
      <c r="D69" s="62" t="s">
        <v>16</v>
      </c>
      <c r="E69" s="63"/>
      <c r="F69" s="7">
        <f>INDEX(Master!$A$1:$S$19,MATCH('Mileage Reimbursement'!B69,Master!$A$1:$A$19),MATCH('Mileage Reimbursement'!D69,Master!$A$1:$S$1))</f>
        <v>0</v>
      </c>
      <c r="G69" s="92"/>
      <c r="H69" s="93"/>
      <c r="I69" s="93"/>
      <c r="J69" s="93"/>
      <c r="K69" s="94"/>
      <c r="L69" s="8" t="str">
        <f t="shared" si="1"/>
        <v/>
      </c>
    </row>
    <row r="70" spans="1:12" ht="21" customHeight="1" x14ac:dyDescent="0.3">
      <c r="A70" s="56"/>
      <c r="B70" s="62" t="s">
        <v>16</v>
      </c>
      <c r="C70" s="63"/>
      <c r="D70" s="62" t="s">
        <v>16</v>
      </c>
      <c r="E70" s="63"/>
      <c r="F70" s="7">
        <f>INDEX(Master!$A$1:$S$19,MATCH('Mileage Reimbursement'!B70,Master!$A$1:$A$19),MATCH('Mileage Reimbursement'!D70,Master!$A$1:$S$1))</f>
        <v>0</v>
      </c>
      <c r="G70" s="92"/>
      <c r="H70" s="93"/>
      <c r="I70" s="93"/>
      <c r="J70" s="93"/>
      <c r="K70" s="94"/>
      <c r="L70" s="8" t="str">
        <f t="shared" si="1"/>
        <v/>
      </c>
    </row>
    <row r="71" spans="1:12" ht="21" customHeight="1" x14ac:dyDescent="0.3">
      <c r="A71" s="56"/>
      <c r="B71" s="62" t="s">
        <v>16</v>
      </c>
      <c r="C71" s="63"/>
      <c r="D71" s="62" t="s">
        <v>16</v>
      </c>
      <c r="E71" s="63"/>
      <c r="F71" s="7">
        <f>INDEX(Master!$A$1:$S$19,MATCH('Mileage Reimbursement'!B71,Master!$A$1:$A$19),MATCH('Mileage Reimbursement'!D71,Master!$A$1:$S$1))</f>
        <v>0</v>
      </c>
      <c r="G71" s="92"/>
      <c r="H71" s="93"/>
      <c r="I71" s="93"/>
      <c r="J71" s="93"/>
      <c r="K71" s="94"/>
      <c r="L71" s="8" t="str">
        <f t="shared" si="1"/>
        <v/>
      </c>
    </row>
    <row r="72" spans="1:12" ht="21" customHeight="1" x14ac:dyDescent="0.3">
      <c r="A72" s="56"/>
      <c r="B72" s="62" t="s">
        <v>16</v>
      </c>
      <c r="C72" s="63"/>
      <c r="D72" s="62" t="s">
        <v>16</v>
      </c>
      <c r="E72" s="63"/>
      <c r="F72" s="7">
        <f>INDEX(Master!$A$1:$S$19,MATCH('Mileage Reimbursement'!B72,Master!$A$1:$A$19),MATCH('Mileage Reimbursement'!D72,Master!$A$1:$S$1))</f>
        <v>0</v>
      </c>
      <c r="G72" s="92"/>
      <c r="H72" s="93"/>
      <c r="I72" s="93"/>
      <c r="J72" s="93"/>
      <c r="K72" s="94"/>
      <c r="L72" s="8" t="str">
        <f t="shared" si="1"/>
        <v/>
      </c>
    </row>
    <row r="73" spans="1:12" ht="21" customHeight="1" x14ac:dyDescent="0.3">
      <c r="A73" s="56"/>
      <c r="B73" s="62" t="s">
        <v>16</v>
      </c>
      <c r="C73" s="63"/>
      <c r="D73" s="62" t="s">
        <v>16</v>
      </c>
      <c r="E73" s="63"/>
      <c r="F73" s="7">
        <f>INDEX(Master!$A$1:$S$19,MATCH('Mileage Reimbursement'!B73,Master!$A$1:$A$19),MATCH('Mileage Reimbursement'!D73,Master!$A$1:$S$1))</f>
        <v>0</v>
      </c>
      <c r="G73" s="92"/>
      <c r="H73" s="93"/>
      <c r="I73" s="93"/>
      <c r="J73" s="93"/>
      <c r="K73" s="94"/>
      <c r="L73" s="8" t="str">
        <f t="shared" si="1"/>
        <v/>
      </c>
    </row>
    <row r="74" spans="1:12" x14ac:dyDescent="0.3">
      <c r="A74" s="85" t="s">
        <v>63</v>
      </c>
      <c r="B74" s="95"/>
      <c r="C74" s="95"/>
      <c r="D74" s="95"/>
      <c r="E74" s="95"/>
      <c r="F74" s="95"/>
      <c r="G74" s="95"/>
      <c r="H74" s="95"/>
      <c r="I74" s="95"/>
      <c r="J74" s="95"/>
      <c r="K74" s="1" t="s">
        <v>10</v>
      </c>
      <c r="L74" s="9">
        <f>L35</f>
        <v>0</v>
      </c>
    </row>
    <row r="75" spans="1:12" x14ac:dyDescent="0.3">
      <c r="A75" s="96"/>
      <c r="B75" s="96"/>
      <c r="C75" s="96"/>
      <c r="D75" s="96"/>
      <c r="E75" s="96"/>
      <c r="F75" s="96"/>
      <c r="G75" s="96"/>
      <c r="H75" s="96"/>
      <c r="I75" s="96"/>
      <c r="J75" s="96"/>
      <c r="K75" s="1" t="s">
        <v>11</v>
      </c>
      <c r="L75" s="10">
        <f>SUM(L54:L73)</f>
        <v>0</v>
      </c>
    </row>
    <row r="76" spans="1:12" x14ac:dyDescent="0.3">
      <c r="A76" s="17"/>
      <c r="B76" s="2"/>
      <c r="C76" s="2"/>
      <c r="D76" s="2"/>
      <c r="E76" s="2"/>
      <c r="F76" s="2"/>
      <c r="G76" s="2"/>
      <c r="H76" s="2"/>
      <c r="I76" s="2"/>
      <c r="J76" s="2"/>
      <c r="K76" s="1" t="s">
        <v>12</v>
      </c>
      <c r="L76" s="11">
        <f>L107</f>
        <v>0</v>
      </c>
    </row>
    <row r="77" spans="1:12" x14ac:dyDescent="0.3">
      <c r="A77" s="17"/>
      <c r="B77" s="15"/>
      <c r="C77" s="15"/>
      <c r="D77" s="15"/>
      <c r="E77" s="15"/>
      <c r="F77" s="14"/>
      <c r="G77" s="2"/>
      <c r="H77" s="2"/>
      <c r="I77" s="2"/>
      <c r="J77" s="2"/>
      <c r="K77" s="1" t="s">
        <v>25</v>
      </c>
      <c r="L77" s="11">
        <f>L139</f>
        <v>0</v>
      </c>
    </row>
    <row r="78" spans="1:12" x14ac:dyDescent="0.3">
      <c r="A78" s="2"/>
      <c r="B78" s="14"/>
      <c r="C78" s="14"/>
      <c r="D78" s="14"/>
      <c r="E78" s="14"/>
      <c r="F78" s="14"/>
      <c r="G78" s="2"/>
      <c r="H78" s="2"/>
      <c r="I78" s="2"/>
      <c r="J78" s="2"/>
      <c r="K78" s="1" t="s">
        <v>26</v>
      </c>
      <c r="L78" s="11">
        <f>L171</f>
        <v>0</v>
      </c>
    </row>
    <row r="79" spans="1:12" x14ac:dyDescent="0.3">
      <c r="A79" s="2"/>
      <c r="B79" s="14"/>
      <c r="C79" s="14"/>
      <c r="D79" s="14"/>
      <c r="E79" s="14"/>
      <c r="F79" s="14"/>
      <c r="G79" s="2"/>
      <c r="H79" s="2"/>
      <c r="I79" s="2"/>
      <c r="J79" s="2"/>
      <c r="K79" s="4" t="s">
        <v>9</v>
      </c>
      <c r="L79" s="8">
        <f>SUM($L$35:$L$39)</f>
        <v>0</v>
      </c>
    </row>
    <row r="80" spans="1:12" x14ac:dyDescent="0.3">
      <c r="A80" s="37"/>
      <c r="B80" s="37"/>
      <c r="C80" s="37"/>
      <c r="D80" s="14"/>
      <c r="E80" s="14"/>
      <c r="F80" s="14"/>
      <c r="G80" s="14"/>
    </row>
    <row r="82" spans="1:14" ht="18" thickBot="1" x14ac:dyDescent="0.35">
      <c r="A82" s="84"/>
      <c r="B82" s="84"/>
      <c r="C82" s="84"/>
      <c r="D82" s="84"/>
      <c r="E82" s="84"/>
      <c r="F82" s="84"/>
      <c r="G82" s="84"/>
      <c r="H82" s="84"/>
      <c r="I82" s="84"/>
      <c r="J82" s="84"/>
      <c r="K82" s="84"/>
      <c r="L82" s="84"/>
      <c r="M82" s="36"/>
      <c r="N82" s="36"/>
    </row>
    <row r="83" spans="1:14" ht="18" thickTop="1" x14ac:dyDescent="0.3">
      <c r="A83" s="50" t="s">
        <v>0</v>
      </c>
      <c r="B83" s="64" t="s">
        <v>1</v>
      </c>
      <c r="C83" s="65"/>
      <c r="D83" s="64" t="s">
        <v>2</v>
      </c>
      <c r="E83" s="65"/>
      <c r="F83" s="50" t="s">
        <v>3</v>
      </c>
      <c r="G83" s="64" t="s">
        <v>4</v>
      </c>
      <c r="H83" s="69"/>
      <c r="I83" s="69"/>
      <c r="J83" s="69"/>
      <c r="K83" s="65"/>
      <c r="L83" s="51" t="s">
        <v>5</v>
      </c>
    </row>
    <row r="84" spans="1:14" x14ac:dyDescent="0.3">
      <c r="A84" s="52"/>
      <c r="B84" s="66" t="s">
        <v>6</v>
      </c>
      <c r="C84" s="67"/>
      <c r="D84" s="66" t="s">
        <v>6</v>
      </c>
      <c r="E84" s="67"/>
      <c r="F84" s="53" t="s">
        <v>7</v>
      </c>
      <c r="G84" s="66" t="s">
        <v>8</v>
      </c>
      <c r="H84" s="70"/>
      <c r="I84" s="70"/>
      <c r="J84" s="70"/>
      <c r="K84" s="67"/>
      <c r="L84" s="54"/>
    </row>
    <row r="85" spans="1:14" ht="21" customHeight="1" x14ac:dyDescent="0.3">
      <c r="A85" s="56"/>
      <c r="B85" s="62" t="s">
        <v>16</v>
      </c>
      <c r="C85" s="63"/>
      <c r="D85" s="62" t="s">
        <v>16</v>
      </c>
      <c r="E85" s="63"/>
      <c r="F85" s="7">
        <f>INDEX(Master!$A$1:$S$19,MATCH('Mileage Reimbursement'!B85,Master!$A$1:$A$19),MATCH('Mileage Reimbursement'!D85,Master!$A$1:$S$1))</f>
        <v>0</v>
      </c>
      <c r="G85" s="92"/>
      <c r="H85" s="93"/>
      <c r="I85" s="93"/>
      <c r="J85" s="93"/>
      <c r="K85" s="94"/>
      <c r="L85" s="8" t="str">
        <f t="shared" ref="L85:L104" si="2">IF(F85&gt;0,ROUND(F85*$E$12,2),"")</f>
        <v/>
      </c>
    </row>
    <row r="86" spans="1:14" ht="21" customHeight="1" x14ac:dyDescent="0.3">
      <c r="A86" s="56"/>
      <c r="B86" s="62" t="s">
        <v>16</v>
      </c>
      <c r="C86" s="63"/>
      <c r="D86" s="62" t="s">
        <v>16</v>
      </c>
      <c r="E86" s="63"/>
      <c r="F86" s="7">
        <f>INDEX(Master!$A$1:$S$19,MATCH('Mileage Reimbursement'!B86,Master!$A$1:$A$19),MATCH('Mileage Reimbursement'!D86,Master!$A$1:$S$1))</f>
        <v>0</v>
      </c>
      <c r="G86" s="92"/>
      <c r="H86" s="93"/>
      <c r="I86" s="93"/>
      <c r="J86" s="93"/>
      <c r="K86" s="94"/>
      <c r="L86" s="8" t="str">
        <f t="shared" si="2"/>
        <v/>
      </c>
    </row>
    <row r="87" spans="1:14" ht="21" customHeight="1" x14ac:dyDescent="0.3">
      <c r="A87" s="56"/>
      <c r="B87" s="62" t="s">
        <v>16</v>
      </c>
      <c r="C87" s="63"/>
      <c r="D87" s="62" t="s">
        <v>16</v>
      </c>
      <c r="E87" s="63"/>
      <c r="F87" s="7">
        <f>INDEX(Master!$A$1:$S$19,MATCH('Mileage Reimbursement'!B87,Master!$A$1:$A$19),MATCH('Mileage Reimbursement'!D87,Master!$A$1:$S$1))</f>
        <v>0</v>
      </c>
      <c r="G87" s="92"/>
      <c r="H87" s="93"/>
      <c r="I87" s="93"/>
      <c r="J87" s="93"/>
      <c r="K87" s="94"/>
      <c r="L87" s="8" t="str">
        <f t="shared" si="2"/>
        <v/>
      </c>
    </row>
    <row r="88" spans="1:14" ht="21" customHeight="1" x14ac:dyDescent="0.3">
      <c r="A88" s="56"/>
      <c r="B88" s="62" t="s">
        <v>16</v>
      </c>
      <c r="C88" s="63"/>
      <c r="D88" s="62" t="s">
        <v>16</v>
      </c>
      <c r="E88" s="63"/>
      <c r="F88" s="7">
        <f>INDEX(Master!$A$1:$S$19,MATCH('Mileage Reimbursement'!B88,Master!$A$1:$A$19),MATCH('Mileage Reimbursement'!D88,Master!$A$1:$S$1))</f>
        <v>0</v>
      </c>
      <c r="G88" s="92"/>
      <c r="H88" s="93"/>
      <c r="I88" s="93"/>
      <c r="J88" s="93"/>
      <c r="K88" s="94"/>
      <c r="L88" s="8" t="str">
        <f t="shared" si="2"/>
        <v/>
      </c>
    </row>
    <row r="89" spans="1:14" ht="21" customHeight="1" x14ac:dyDescent="0.3">
      <c r="A89" s="56"/>
      <c r="B89" s="62" t="s">
        <v>16</v>
      </c>
      <c r="C89" s="63"/>
      <c r="D89" s="62" t="s">
        <v>16</v>
      </c>
      <c r="E89" s="63"/>
      <c r="F89" s="7">
        <f>INDEX(Master!$A$1:$S$19,MATCH('Mileage Reimbursement'!B89,Master!$A$1:$A$19),MATCH('Mileage Reimbursement'!D89,Master!$A$1:$S$1))</f>
        <v>0</v>
      </c>
      <c r="G89" s="92"/>
      <c r="H89" s="93"/>
      <c r="I89" s="93"/>
      <c r="J89" s="93"/>
      <c r="K89" s="94"/>
      <c r="L89" s="8" t="str">
        <f t="shared" si="2"/>
        <v/>
      </c>
    </row>
    <row r="90" spans="1:14" ht="21" customHeight="1" x14ac:dyDescent="0.3">
      <c r="A90" s="56"/>
      <c r="B90" s="62" t="s">
        <v>16</v>
      </c>
      <c r="C90" s="63"/>
      <c r="D90" s="62" t="s">
        <v>16</v>
      </c>
      <c r="E90" s="63"/>
      <c r="F90" s="7">
        <f>INDEX(Master!$A$1:$S$19,MATCH('Mileage Reimbursement'!B90,Master!$A$1:$A$19),MATCH('Mileage Reimbursement'!D90,Master!$A$1:$S$1))</f>
        <v>0</v>
      </c>
      <c r="G90" s="92"/>
      <c r="H90" s="93"/>
      <c r="I90" s="93"/>
      <c r="J90" s="93"/>
      <c r="K90" s="94"/>
      <c r="L90" s="8" t="str">
        <f t="shared" si="2"/>
        <v/>
      </c>
    </row>
    <row r="91" spans="1:14" ht="21" customHeight="1" x14ac:dyDescent="0.3">
      <c r="A91" s="56"/>
      <c r="B91" s="62" t="s">
        <v>16</v>
      </c>
      <c r="C91" s="63"/>
      <c r="D91" s="62" t="s">
        <v>16</v>
      </c>
      <c r="E91" s="63"/>
      <c r="F91" s="7">
        <f>INDEX(Master!$A$1:$S$19,MATCH('Mileage Reimbursement'!B91,Master!$A$1:$A$19),MATCH('Mileage Reimbursement'!D91,Master!$A$1:$S$1))</f>
        <v>0</v>
      </c>
      <c r="G91" s="92"/>
      <c r="H91" s="93"/>
      <c r="I91" s="93"/>
      <c r="J91" s="93"/>
      <c r="K91" s="94"/>
      <c r="L91" s="8" t="str">
        <f t="shared" si="2"/>
        <v/>
      </c>
    </row>
    <row r="92" spans="1:14" ht="21" customHeight="1" x14ac:dyDescent="0.3">
      <c r="A92" s="56"/>
      <c r="B92" s="62" t="s">
        <v>16</v>
      </c>
      <c r="C92" s="63"/>
      <c r="D92" s="62" t="s">
        <v>16</v>
      </c>
      <c r="E92" s="63"/>
      <c r="F92" s="7">
        <f>INDEX(Master!$A$1:$S$19,MATCH('Mileage Reimbursement'!B92,Master!$A$1:$A$19),MATCH('Mileage Reimbursement'!D92,Master!$A$1:$S$1))</f>
        <v>0</v>
      </c>
      <c r="G92" s="92"/>
      <c r="H92" s="93"/>
      <c r="I92" s="93"/>
      <c r="J92" s="93"/>
      <c r="K92" s="94"/>
      <c r="L92" s="8" t="str">
        <f t="shared" si="2"/>
        <v/>
      </c>
    </row>
    <row r="93" spans="1:14" ht="21" customHeight="1" x14ac:dyDescent="0.3">
      <c r="A93" s="56"/>
      <c r="B93" s="62" t="s">
        <v>16</v>
      </c>
      <c r="C93" s="63"/>
      <c r="D93" s="62" t="s">
        <v>16</v>
      </c>
      <c r="E93" s="63"/>
      <c r="F93" s="7">
        <f>INDEX(Master!$A$1:$S$19,MATCH('Mileage Reimbursement'!B93,Master!$A$1:$A$19),MATCH('Mileage Reimbursement'!D93,Master!$A$1:$S$1))</f>
        <v>0</v>
      </c>
      <c r="G93" s="92"/>
      <c r="H93" s="93"/>
      <c r="I93" s="93"/>
      <c r="J93" s="93"/>
      <c r="K93" s="94"/>
      <c r="L93" s="8" t="str">
        <f t="shared" si="2"/>
        <v/>
      </c>
    </row>
    <row r="94" spans="1:14" ht="21" customHeight="1" x14ac:dyDescent="0.3">
      <c r="A94" s="56"/>
      <c r="B94" s="62" t="s">
        <v>16</v>
      </c>
      <c r="C94" s="63"/>
      <c r="D94" s="62" t="s">
        <v>16</v>
      </c>
      <c r="E94" s="63"/>
      <c r="F94" s="7">
        <f>INDEX(Master!$A$1:$S$19,MATCH('Mileage Reimbursement'!B94,Master!$A$1:$A$19),MATCH('Mileage Reimbursement'!D94,Master!$A$1:$S$1))</f>
        <v>0</v>
      </c>
      <c r="G94" s="92"/>
      <c r="H94" s="93"/>
      <c r="I94" s="93"/>
      <c r="J94" s="93"/>
      <c r="K94" s="94"/>
      <c r="L94" s="8" t="str">
        <f t="shared" si="2"/>
        <v/>
      </c>
    </row>
    <row r="95" spans="1:14" ht="21" customHeight="1" x14ac:dyDescent="0.3">
      <c r="A95" s="56"/>
      <c r="B95" s="62" t="s">
        <v>16</v>
      </c>
      <c r="C95" s="63"/>
      <c r="D95" s="62" t="s">
        <v>16</v>
      </c>
      <c r="E95" s="63"/>
      <c r="F95" s="7">
        <f>INDEX(Master!$A$1:$S$19,MATCH('Mileage Reimbursement'!B95,Master!$A$1:$A$19),MATCH('Mileage Reimbursement'!D95,Master!$A$1:$S$1))</f>
        <v>0</v>
      </c>
      <c r="G95" s="92"/>
      <c r="H95" s="93"/>
      <c r="I95" s="93"/>
      <c r="J95" s="93"/>
      <c r="K95" s="94"/>
      <c r="L95" s="8" t="str">
        <f t="shared" si="2"/>
        <v/>
      </c>
    </row>
    <row r="96" spans="1:14" ht="21" customHeight="1" x14ac:dyDescent="0.3">
      <c r="A96" s="56"/>
      <c r="B96" s="62" t="s">
        <v>16</v>
      </c>
      <c r="C96" s="63"/>
      <c r="D96" s="62" t="s">
        <v>16</v>
      </c>
      <c r="E96" s="63"/>
      <c r="F96" s="7">
        <f>INDEX(Master!$A$1:$S$19,MATCH('Mileage Reimbursement'!B96,Master!$A$1:$A$19),MATCH('Mileage Reimbursement'!D96,Master!$A$1:$S$1))</f>
        <v>0</v>
      </c>
      <c r="G96" s="92"/>
      <c r="H96" s="93"/>
      <c r="I96" s="93"/>
      <c r="J96" s="93"/>
      <c r="K96" s="94"/>
      <c r="L96" s="8" t="str">
        <f t="shared" si="2"/>
        <v/>
      </c>
    </row>
    <row r="97" spans="1:12" ht="21" customHeight="1" x14ac:dyDescent="0.3">
      <c r="A97" s="56"/>
      <c r="B97" s="62" t="s">
        <v>16</v>
      </c>
      <c r="C97" s="63"/>
      <c r="D97" s="62" t="s">
        <v>16</v>
      </c>
      <c r="E97" s="63"/>
      <c r="F97" s="7">
        <f>INDEX(Master!$A$1:$S$19,MATCH('Mileage Reimbursement'!B97,Master!$A$1:$A$19),MATCH('Mileage Reimbursement'!D97,Master!$A$1:$S$1))</f>
        <v>0</v>
      </c>
      <c r="G97" s="92"/>
      <c r="H97" s="93"/>
      <c r="I97" s="93"/>
      <c r="J97" s="93"/>
      <c r="K97" s="94"/>
      <c r="L97" s="8" t="str">
        <f t="shared" si="2"/>
        <v/>
      </c>
    </row>
    <row r="98" spans="1:12" ht="21" customHeight="1" x14ac:dyDescent="0.3">
      <c r="A98" s="56"/>
      <c r="B98" s="62" t="s">
        <v>16</v>
      </c>
      <c r="C98" s="63"/>
      <c r="D98" s="62" t="s">
        <v>16</v>
      </c>
      <c r="E98" s="63"/>
      <c r="F98" s="7">
        <f>INDEX(Master!$A$1:$S$19,MATCH('Mileage Reimbursement'!B98,Master!$A$1:$A$19),MATCH('Mileage Reimbursement'!D98,Master!$A$1:$S$1))</f>
        <v>0</v>
      </c>
      <c r="G98" s="92"/>
      <c r="H98" s="93"/>
      <c r="I98" s="93"/>
      <c r="J98" s="93"/>
      <c r="K98" s="94"/>
      <c r="L98" s="8" t="str">
        <f t="shared" si="2"/>
        <v/>
      </c>
    </row>
    <row r="99" spans="1:12" ht="21" customHeight="1" x14ac:dyDescent="0.3">
      <c r="A99" s="56"/>
      <c r="B99" s="62" t="s">
        <v>16</v>
      </c>
      <c r="C99" s="63"/>
      <c r="D99" s="62" t="s">
        <v>16</v>
      </c>
      <c r="E99" s="63"/>
      <c r="F99" s="7">
        <f>INDEX(Master!$A$1:$S$19,MATCH('Mileage Reimbursement'!B99,Master!$A$1:$A$19),MATCH('Mileage Reimbursement'!D99,Master!$A$1:$S$1))</f>
        <v>0</v>
      </c>
      <c r="G99" s="92"/>
      <c r="H99" s="93"/>
      <c r="I99" s="93"/>
      <c r="J99" s="93"/>
      <c r="K99" s="94"/>
      <c r="L99" s="8" t="str">
        <f t="shared" si="2"/>
        <v/>
      </c>
    </row>
    <row r="100" spans="1:12" ht="21" customHeight="1" x14ac:dyDescent="0.3">
      <c r="A100" s="56"/>
      <c r="B100" s="62" t="s">
        <v>16</v>
      </c>
      <c r="C100" s="63"/>
      <c r="D100" s="62" t="s">
        <v>16</v>
      </c>
      <c r="E100" s="63"/>
      <c r="F100" s="7">
        <f>INDEX(Master!$A$1:$S$19,MATCH('Mileage Reimbursement'!B100,Master!$A$1:$A$19),MATCH('Mileage Reimbursement'!D100,Master!$A$1:$S$1))</f>
        <v>0</v>
      </c>
      <c r="G100" s="92"/>
      <c r="H100" s="93"/>
      <c r="I100" s="93"/>
      <c r="J100" s="93"/>
      <c r="K100" s="94"/>
      <c r="L100" s="8" t="str">
        <f t="shared" si="2"/>
        <v/>
      </c>
    </row>
    <row r="101" spans="1:12" ht="21" customHeight="1" x14ac:dyDescent="0.3">
      <c r="A101" s="56"/>
      <c r="B101" s="62" t="s">
        <v>16</v>
      </c>
      <c r="C101" s="63"/>
      <c r="D101" s="62" t="s">
        <v>16</v>
      </c>
      <c r="E101" s="63"/>
      <c r="F101" s="7">
        <f>INDEX(Master!$A$1:$S$19,MATCH('Mileage Reimbursement'!B101,Master!$A$1:$A$19),MATCH('Mileage Reimbursement'!D101,Master!$A$1:$S$1))</f>
        <v>0</v>
      </c>
      <c r="G101" s="92"/>
      <c r="H101" s="93"/>
      <c r="I101" s="93"/>
      <c r="J101" s="93"/>
      <c r="K101" s="94"/>
      <c r="L101" s="8" t="str">
        <f t="shared" si="2"/>
        <v/>
      </c>
    </row>
    <row r="102" spans="1:12" ht="21" customHeight="1" x14ac:dyDescent="0.3">
      <c r="A102" s="56"/>
      <c r="B102" s="62" t="s">
        <v>16</v>
      </c>
      <c r="C102" s="63"/>
      <c r="D102" s="62" t="s">
        <v>16</v>
      </c>
      <c r="E102" s="63"/>
      <c r="F102" s="7">
        <f>INDEX(Master!$A$1:$S$19,MATCH('Mileage Reimbursement'!B102,Master!$A$1:$A$19),MATCH('Mileage Reimbursement'!D102,Master!$A$1:$S$1))</f>
        <v>0</v>
      </c>
      <c r="G102" s="92"/>
      <c r="H102" s="93"/>
      <c r="I102" s="93"/>
      <c r="J102" s="93"/>
      <c r="K102" s="94"/>
      <c r="L102" s="8" t="str">
        <f t="shared" si="2"/>
        <v/>
      </c>
    </row>
    <row r="103" spans="1:12" ht="21" customHeight="1" x14ac:dyDescent="0.3">
      <c r="A103" s="56"/>
      <c r="B103" s="62" t="s">
        <v>16</v>
      </c>
      <c r="C103" s="63"/>
      <c r="D103" s="62" t="s">
        <v>16</v>
      </c>
      <c r="E103" s="63"/>
      <c r="F103" s="7">
        <f>INDEX(Master!$A$1:$S$19,MATCH('Mileage Reimbursement'!B103,Master!$A$1:$A$19),MATCH('Mileage Reimbursement'!D103,Master!$A$1:$S$1))</f>
        <v>0</v>
      </c>
      <c r="G103" s="92"/>
      <c r="H103" s="93"/>
      <c r="I103" s="93"/>
      <c r="J103" s="93"/>
      <c r="K103" s="94"/>
      <c r="L103" s="8" t="str">
        <f t="shared" si="2"/>
        <v/>
      </c>
    </row>
    <row r="104" spans="1:12" ht="21" customHeight="1" x14ac:dyDescent="0.3">
      <c r="A104" s="56"/>
      <c r="B104" s="62" t="s">
        <v>16</v>
      </c>
      <c r="C104" s="63"/>
      <c r="D104" s="62" t="s">
        <v>16</v>
      </c>
      <c r="E104" s="63"/>
      <c r="F104" s="7">
        <f>INDEX(Master!$A$1:$S$19,MATCH('Mileage Reimbursement'!B104,Master!$A$1:$A$19),MATCH('Mileage Reimbursement'!D104,Master!$A$1:$S$1))</f>
        <v>0</v>
      </c>
      <c r="G104" s="92"/>
      <c r="H104" s="93"/>
      <c r="I104" s="93"/>
      <c r="J104" s="93"/>
      <c r="K104" s="94"/>
      <c r="L104" s="8" t="str">
        <f t="shared" si="2"/>
        <v/>
      </c>
    </row>
    <row r="105" spans="1:12" ht="17.25" customHeight="1" x14ac:dyDescent="0.3">
      <c r="A105" s="97" t="s">
        <v>63</v>
      </c>
      <c r="B105" s="97"/>
      <c r="C105" s="97"/>
      <c r="D105" s="97"/>
      <c r="E105" s="97"/>
      <c r="F105" s="97"/>
      <c r="G105" s="97"/>
      <c r="H105" s="97"/>
      <c r="I105" s="97"/>
      <c r="J105" s="97"/>
      <c r="K105" s="1" t="s">
        <v>10</v>
      </c>
      <c r="L105" s="9">
        <f>L35</f>
        <v>0</v>
      </c>
    </row>
    <row r="106" spans="1:12" x14ac:dyDescent="0.3">
      <c r="A106" s="98"/>
      <c r="B106" s="98"/>
      <c r="C106" s="98"/>
      <c r="D106" s="98"/>
      <c r="E106" s="98"/>
      <c r="F106" s="98"/>
      <c r="G106" s="98"/>
      <c r="H106" s="98"/>
      <c r="I106" s="98"/>
      <c r="J106" s="98"/>
      <c r="K106" s="1" t="s">
        <v>11</v>
      </c>
      <c r="L106" s="10">
        <f>L75</f>
        <v>0</v>
      </c>
    </row>
    <row r="107" spans="1:12" x14ac:dyDescent="0.3">
      <c r="A107" s="17"/>
      <c r="B107" s="2"/>
      <c r="C107" s="2"/>
      <c r="D107" s="2"/>
      <c r="E107" s="2"/>
      <c r="F107" s="2"/>
      <c r="G107" s="2"/>
      <c r="H107" s="2"/>
      <c r="I107" s="2"/>
      <c r="J107" s="2"/>
      <c r="K107" s="1" t="s">
        <v>12</v>
      </c>
      <c r="L107" s="11">
        <f>SUM(L85:L104)</f>
        <v>0</v>
      </c>
    </row>
    <row r="108" spans="1:12" x14ac:dyDescent="0.3">
      <c r="A108" s="17"/>
      <c r="B108" s="15"/>
      <c r="C108" s="15"/>
      <c r="D108" s="15"/>
      <c r="E108" s="15"/>
      <c r="F108" s="14"/>
      <c r="G108" s="2"/>
      <c r="H108" s="2"/>
      <c r="I108" s="2"/>
      <c r="J108" s="2"/>
      <c r="K108" s="1" t="s">
        <v>25</v>
      </c>
      <c r="L108" s="11">
        <f>L139</f>
        <v>0</v>
      </c>
    </row>
    <row r="109" spans="1:12" x14ac:dyDescent="0.3">
      <c r="A109" s="2"/>
      <c r="B109" s="14"/>
      <c r="C109" s="14"/>
      <c r="D109" s="14"/>
      <c r="E109" s="14"/>
      <c r="F109" s="14"/>
      <c r="G109" s="2"/>
      <c r="H109" s="2"/>
      <c r="I109" s="2"/>
      <c r="J109" s="2"/>
      <c r="K109" s="1" t="s">
        <v>26</v>
      </c>
      <c r="L109" s="11">
        <f>L171</f>
        <v>0</v>
      </c>
    </row>
    <row r="110" spans="1:12" x14ac:dyDescent="0.3">
      <c r="A110" s="2"/>
      <c r="B110" s="14"/>
      <c r="C110" s="14"/>
      <c r="D110" s="14"/>
      <c r="E110" s="14"/>
      <c r="F110" s="14"/>
      <c r="G110" s="2"/>
      <c r="H110" s="2"/>
      <c r="I110" s="2"/>
      <c r="J110" s="2"/>
      <c r="K110" s="4" t="s">
        <v>9</v>
      </c>
      <c r="L110" s="8">
        <f>SUM($L$35:$L$39)</f>
        <v>0</v>
      </c>
    </row>
    <row r="111" spans="1:12" x14ac:dyDescent="0.3">
      <c r="A111" s="37"/>
      <c r="B111" s="37"/>
      <c r="C111" s="37"/>
      <c r="D111" s="14"/>
      <c r="E111" s="14"/>
      <c r="F111" s="14"/>
      <c r="G111" s="14"/>
    </row>
    <row r="113" spans="1:14" ht="18" thickBot="1" x14ac:dyDescent="0.35">
      <c r="A113" s="84"/>
      <c r="B113" s="84"/>
      <c r="C113" s="84"/>
      <c r="D113" s="84"/>
      <c r="E113" s="84"/>
      <c r="F113" s="84"/>
      <c r="G113" s="84"/>
      <c r="H113" s="84"/>
      <c r="I113" s="84"/>
      <c r="J113" s="84"/>
      <c r="K113" s="84"/>
      <c r="L113" s="84"/>
      <c r="M113" s="36"/>
      <c r="N113" s="36"/>
    </row>
    <row r="114" spans="1:14" ht="18" thickTop="1" x14ac:dyDescent="0.3">
      <c r="A114" s="50" t="s">
        <v>0</v>
      </c>
      <c r="B114" s="64" t="s">
        <v>1</v>
      </c>
      <c r="C114" s="65"/>
      <c r="D114" s="64" t="s">
        <v>2</v>
      </c>
      <c r="E114" s="65"/>
      <c r="F114" s="50" t="s">
        <v>3</v>
      </c>
      <c r="G114" s="64" t="s">
        <v>4</v>
      </c>
      <c r="H114" s="69"/>
      <c r="I114" s="69"/>
      <c r="J114" s="69"/>
      <c r="K114" s="65"/>
      <c r="L114" s="51" t="s">
        <v>5</v>
      </c>
    </row>
    <row r="115" spans="1:14" x14ac:dyDescent="0.3">
      <c r="A115" s="52"/>
      <c r="B115" s="66" t="s">
        <v>6</v>
      </c>
      <c r="C115" s="67"/>
      <c r="D115" s="66" t="s">
        <v>6</v>
      </c>
      <c r="E115" s="67"/>
      <c r="F115" s="53" t="s">
        <v>7</v>
      </c>
      <c r="G115" s="66" t="s">
        <v>8</v>
      </c>
      <c r="H115" s="70"/>
      <c r="I115" s="70"/>
      <c r="J115" s="70"/>
      <c r="K115" s="67"/>
      <c r="L115" s="54"/>
    </row>
    <row r="116" spans="1:14" ht="21" customHeight="1" x14ac:dyDescent="0.3">
      <c r="A116" s="56"/>
      <c r="B116" s="62" t="s">
        <v>16</v>
      </c>
      <c r="C116" s="63"/>
      <c r="D116" s="62" t="s">
        <v>16</v>
      </c>
      <c r="E116" s="63"/>
      <c r="F116" s="7">
        <f>INDEX(Master!$A$1:$S$19,MATCH('Mileage Reimbursement'!B116,Master!$A$1:$A$19),MATCH('Mileage Reimbursement'!D116,Master!$A$1:$S$1))</f>
        <v>0</v>
      </c>
      <c r="G116" s="92"/>
      <c r="H116" s="93"/>
      <c r="I116" s="93"/>
      <c r="J116" s="93"/>
      <c r="K116" s="94"/>
      <c r="L116" s="8" t="str">
        <f t="shared" ref="L116:L135" si="3">IF(F116&gt;0,ROUND(F116*$E$12,2),"")</f>
        <v/>
      </c>
    </row>
    <row r="117" spans="1:14" ht="21" customHeight="1" x14ac:dyDescent="0.3">
      <c r="A117" s="56"/>
      <c r="B117" s="62" t="s">
        <v>16</v>
      </c>
      <c r="C117" s="63"/>
      <c r="D117" s="62" t="s">
        <v>16</v>
      </c>
      <c r="E117" s="63"/>
      <c r="F117" s="7">
        <f>INDEX(Master!$A$1:$S$19,MATCH('Mileage Reimbursement'!B117,Master!$A$1:$A$19),MATCH('Mileage Reimbursement'!D117,Master!$A$1:$S$1))</f>
        <v>0</v>
      </c>
      <c r="G117" s="92"/>
      <c r="H117" s="93"/>
      <c r="I117" s="93"/>
      <c r="J117" s="93"/>
      <c r="K117" s="94"/>
      <c r="L117" s="8" t="str">
        <f t="shared" si="3"/>
        <v/>
      </c>
    </row>
    <row r="118" spans="1:14" ht="21" customHeight="1" x14ac:dyDescent="0.3">
      <c r="A118" s="56"/>
      <c r="B118" s="62" t="s">
        <v>16</v>
      </c>
      <c r="C118" s="63"/>
      <c r="D118" s="62" t="s">
        <v>16</v>
      </c>
      <c r="E118" s="63"/>
      <c r="F118" s="7">
        <f>INDEX(Master!$A$1:$S$19,MATCH('Mileage Reimbursement'!B118,Master!$A$1:$A$19),MATCH('Mileage Reimbursement'!D118,Master!$A$1:$S$1))</f>
        <v>0</v>
      </c>
      <c r="G118" s="92"/>
      <c r="H118" s="93"/>
      <c r="I118" s="93"/>
      <c r="J118" s="93"/>
      <c r="K118" s="94"/>
      <c r="L118" s="8" t="str">
        <f t="shared" si="3"/>
        <v/>
      </c>
    </row>
    <row r="119" spans="1:14" ht="21" customHeight="1" x14ac:dyDescent="0.3">
      <c r="A119" s="56"/>
      <c r="B119" s="62" t="s">
        <v>16</v>
      </c>
      <c r="C119" s="63"/>
      <c r="D119" s="62" t="s">
        <v>16</v>
      </c>
      <c r="E119" s="63"/>
      <c r="F119" s="7">
        <f>INDEX(Master!$A$1:$S$19,MATCH('Mileage Reimbursement'!B119,Master!$A$1:$A$19),MATCH('Mileage Reimbursement'!D119,Master!$A$1:$S$1))</f>
        <v>0</v>
      </c>
      <c r="G119" s="92"/>
      <c r="H119" s="93"/>
      <c r="I119" s="93"/>
      <c r="J119" s="93"/>
      <c r="K119" s="94"/>
      <c r="L119" s="8" t="str">
        <f t="shared" si="3"/>
        <v/>
      </c>
    </row>
    <row r="120" spans="1:14" ht="21" customHeight="1" x14ac:dyDescent="0.3">
      <c r="A120" s="56"/>
      <c r="B120" s="62" t="s">
        <v>16</v>
      </c>
      <c r="C120" s="63"/>
      <c r="D120" s="62" t="s">
        <v>16</v>
      </c>
      <c r="E120" s="63"/>
      <c r="F120" s="7">
        <f>INDEX(Master!$A$1:$S$19,MATCH('Mileage Reimbursement'!B120,Master!$A$1:$A$19),MATCH('Mileage Reimbursement'!D120,Master!$A$1:$S$1))</f>
        <v>0</v>
      </c>
      <c r="G120" s="92"/>
      <c r="H120" s="93"/>
      <c r="I120" s="93"/>
      <c r="J120" s="93"/>
      <c r="K120" s="94"/>
      <c r="L120" s="8" t="str">
        <f t="shared" si="3"/>
        <v/>
      </c>
    </row>
    <row r="121" spans="1:14" ht="21" customHeight="1" x14ac:dyDescent="0.3">
      <c r="A121" s="56"/>
      <c r="B121" s="62" t="s">
        <v>16</v>
      </c>
      <c r="C121" s="63"/>
      <c r="D121" s="62" t="s">
        <v>16</v>
      </c>
      <c r="E121" s="63"/>
      <c r="F121" s="7">
        <f>INDEX(Master!$A$1:$S$19,MATCH('Mileage Reimbursement'!B121,Master!$A$1:$A$19),MATCH('Mileage Reimbursement'!D121,Master!$A$1:$S$1))</f>
        <v>0</v>
      </c>
      <c r="G121" s="92"/>
      <c r="H121" s="93"/>
      <c r="I121" s="93"/>
      <c r="J121" s="93"/>
      <c r="K121" s="94"/>
      <c r="L121" s="8" t="str">
        <f t="shared" si="3"/>
        <v/>
      </c>
    </row>
    <row r="122" spans="1:14" ht="21" customHeight="1" x14ac:dyDescent="0.3">
      <c r="A122" s="56"/>
      <c r="B122" s="62" t="s">
        <v>16</v>
      </c>
      <c r="C122" s="63"/>
      <c r="D122" s="62" t="s">
        <v>16</v>
      </c>
      <c r="E122" s="63"/>
      <c r="F122" s="7">
        <f>INDEX(Master!$A$1:$S$19,MATCH('Mileage Reimbursement'!B122,Master!$A$1:$A$19),MATCH('Mileage Reimbursement'!D122,Master!$A$1:$S$1))</f>
        <v>0</v>
      </c>
      <c r="G122" s="92"/>
      <c r="H122" s="93"/>
      <c r="I122" s="93"/>
      <c r="J122" s="93"/>
      <c r="K122" s="94"/>
      <c r="L122" s="8" t="str">
        <f t="shared" si="3"/>
        <v/>
      </c>
    </row>
    <row r="123" spans="1:14" ht="21" customHeight="1" x14ac:dyDescent="0.3">
      <c r="A123" s="56"/>
      <c r="B123" s="62" t="s">
        <v>16</v>
      </c>
      <c r="C123" s="63"/>
      <c r="D123" s="62" t="s">
        <v>16</v>
      </c>
      <c r="E123" s="63"/>
      <c r="F123" s="7">
        <f>INDEX(Master!$A$1:$S$19,MATCH('Mileage Reimbursement'!B123,Master!$A$1:$A$19),MATCH('Mileage Reimbursement'!D123,Master!$A$1:$S$1))</f>
        <v>0</v>
      </c>
      <c r="G123" s="92"/>
      <c r="H123" s="93"/>
      <c r="I123" s="93"/>
      <c r="J123" s="93"/>
      <c r="K123" s="94"/>
      <c r="L123" s="8" t="str">
        <f t="shared" si="3"/>
        <v/>
      </c>
    </row>
    <row r="124" spans="1:14" ht="21" customHeight="1" x14ac:dyDescent="0.3">
      <c r="A124" s="56"/>
      <c r="B124" s="62" t="s">
        <v>16</v>
      </c>
      <c r="C124" s="63"/>
      <c r="D124" s="62" t="s">
        <v>16</v>
      </c>
      <c r="E124" s="63"/>
      <c r="F124" s="7">
        <f>INDEX(Master!$A$1:$S$19,MATCH('Mileage Reimbursement'!B124,Master!$A$1:$A$19),MATCH('Mileage Reimbursement'!D124,Master!$A$1:$S$1))</f>
        <v>0</v>
      </c>
      <c r="G124" s="92"/>
      <c r="H124" s="93"/>
      <c r="I124" s="93"/>
      <c r="J124" s="93"/>
      <c r="K124" s="94"/>
      <c r="L124" s="8" t="str">
        <f t="shared" si="3"/>
        <v/>
      </c>
    </row>
    <row r="125" spans="1:14" ht="21" customHeight="1" x14ac:dyDescent="0.3">
      <c r="A125" s="56"/>
      <c r="B125" s="62" t="s">
        <v>16</v>
      </c>
      <c r="C125" s="63"/>
      <c r="D125" s="62" t="s">
        <v>16</v>
      </c>
      <c r="E125" s="63"/>
      <c r="F125" s="7">
        <f>INDEX(Master!$A$1:$S$19,MATCH('Mileage Reimbursement'!B125,Master!$A$1:$A$19),MATCH('Mileage Reimbursement'!D125,Master!$A$1:$S$1))</f>
        <v>0</v>
      </c>
      <c r="G125" s="92"/>
      <c r="H125" s="93"/>
      <c r="I125" s="93"/>
      <c r="J125" s="93"/>
      <c r="K125" s="94"/>
      <c r="L125" s="8" t="str">
        <f t="shared" si="3"/>
        <v/>
      </c>
    </row>
    <row r="126" spans="1:14" ht="21" customHeight="1" x14ac:dyDescent="0.3">
      <c r="A126" s="56"/>
      <c r="B126" s="62" t="s">
        <v>16</v>
      </c>
      <c r="C126" s="63"/>
      <c r="D126" s="62" t="s">
        <v>16</v>
      </c>
      <c r="E126" s="63"/>
      <c r="F126" s="7">
        <f>INDEX(Master!$A$1:$S$19,MATCH('Mileage Reimbursement'!B126,Master!$A$1:$A$19),MATCH('Mileage Reimbursement'!D126,Master!$A$1:$S$1))</f>
        <v>0</v>
      </c>
      <c r="G126" s="92"/>
      <c r="H126" s="93"/>
      <c r="I126" s="93"/>
      <c r="J126" s="93"/>
      <c r="K126" s="94"/>
      <c r="L126" s="8" t="str">
        <f t="shared" si="3"/>
        <v/>
      </c>
    </row>
    <row r="127" spans="1:14" ht="21" customHeight="1" x14ac:dyDescent="0.3">
      <c r="A127" s="56"/>
      <c r="B127" s="62" t="s">
        <v>16</v>
      </c>
      <c r="C127" s="63"/>
      <c r="D127" s="62" t="s">
        <v>16</v>
      </c>
      <c r="E127" s="63"/>
      <c r="F127" s="7">
        <f>INDEX(Master!$A$1:$S$19,MATCH('Mileage Reimbursement'!B127,Master!$A$1:$A$19),MATCH('Mileage Reimbursement'!D127,Master!$A$1:$S$1))</f>
        <v>0</v>
      </c>
      <c r="G127" s="92"/>
      <c r="H127" s="93"/>
      <c r="I127" s="93"/>
      <c r="J127" s="93"/>
      <c r="K127" s="94"/>
      <c r="L127" s="8" t="str">
        <f t="shared" si="3"/>
        <v/>
      </c>
    </row>
    <row r="128" spans="1:14" ht="21" customHeight="1" x14ac:dyDescent="0.3">
      <c r="A128" s="56"/>
      <c r="B128" s="62" t="s">
        <v>16</v>
      </c>
      <c r="C128" s="63"/>
      <c r="D128" s="62" t="s">
        <v>16</v>
      </c>
      <c r="E128" s="63"/>
      <c r="F128" s="7">
        <f>INDEX(Master!$A$1:$S$19,MATCH('Mileage Reimbursement'!B128,Master!$A$1:$A$19),MATCH('Mileage Reimbursement'!D128,Master!$A$1:$S$1))</f>
        <v>0</v>
      </c>
      <c r="G128" s="92"/>
      <c r="H128" s="93"/>
      <c r="I128" s="93"/>
      <c r="J128" s="93"/>
      <c r="K128" s="94"/>
      <c r="L128" s="8" t="str">
        <f t="shared" si="3"/>
        <v/>
      </c>
    </row>
    <row r="129" spans="1:14" ht="21" customHeight="1" x14ac:dyDescent="0.3">
      <c r="A129" s="56"/>
      <c r="B129" s="62" t="s">
        <v>16</v>
      </c>
      <c r="C129" s="63"/>
      <c r="D129" s="62" t="s">
        <v>16</v>
      </c>
      <c r="E129" s="63"/>
      <c r="F129" s="7">
        <f>INDEX(Master!$A$1:$S$19,MATCH('Mileage Reimbursement'!B129,Master!$A$1:$A$19),MATCH('Mileage Reimbursement'!D129,Master!$A$1:$S$1))</f>
        <v>0</v>
      </c>
      <c r="G129" s="92"/>
      <c r="H129" s="93"/>
      <c r="I129" s="93"/>
      <c r="J129" s="93"/>
      <c r="K129" s="94"/>
      <c r="L129" s="8" t="str">
        <f t="shared" si="3"/>
        <v/>
      </c>
    </row>
    <row r="130" spans="1:14" ht="21" customHeight="1" x14ac:dyDescent="0.3">
      <c r="A130" s="56"/>
      <c r="B130" s="62" t="s">
        <v>16</v>
      </c>
      <c r="C130" s="63"/>
      <c r="D130" s="62" t="s">
        <v>16</v>
      </c>
      <c r="E130" s="63"/>
      <c r="F130" s="7">
        <f>INDEX(Master!$A$1:$S$19,MATCH('Mileage Reimbursement'!B130,Master!$A$1:$A$19),MATCH('Mileage Reimbursement'!D130,Master!$A$1:$S$1))</f>
        <v>0</v>
      </c>
      <c r="G130" s="92"/>
      <c r="H130" s="93"/>
      <c r="I130" s="93"/>
      <c r="J130" s="93"/>
      <c r="K130" s="94"/>
      <c r="L130" s="8" t="str">
        <f t="shared" si="3"/>
        <v/>
      </c>
    </row>
    <row r="131" spans="1:14" ht="21" customHeight="1" x14ac:dyDescent="0.3">
      <c r="A131" s="56"/>
      <c r="B131" s="62" t="s">
        <v>16</v>
      </c>
      <c r="C131" s="63"/>
      <c r="D131" s="62" t="s">
        <v>16</v>
      </c>
      <c r="E131" s="63"/>
      <c r="F131" s="7">
        <f>INDEX(Master!$A$1:$S$19,MATCH('Mileage Reimbursement'!B131,Master!$A$1:$A$19),MATCH('Mileage Reimbursement'!D131,Master!$A$1:$S$1))</f>
        <v>0</v>
      </c>
      <c r="G131" s="92"/>
      <c r="H131" s="93"/>
      <c r="I131" s="93"/>
      <c r="J131" s="93"/>
      <c r="K131" s="94"/>
      <c r="L131" s="8" t="str">
        <f t="shared" si="3"/>
        <v/>
      </c>
    </row>
    <row r="132" spans="1:14" ht="21" customHeight="1" x14ac:dyDescent="0.3">
      <c r="A132" s="56"/>
      <c r="B132" s="62" t="s">
        <v>16</v>
      </c>
      <c r="C132" s="63"/>
      <c r="D132" s="62" t="s">
        <v>16</v>
      </c>
      <c r="E132" s="63"/>
      <c r="F132" s="7">
        <f>INDEX(Master!$A$1:$S$19,MATCH('Mileage Reimbursement'!B132,Master!$A$1:$A$19),MATCH('Mileage Reimbursement'!D132,Master!$A$1:$S$1))</f>
        <v>0</v>
      </c>
      <c r="G132" s="92"/>
      <c r="H132" s="93"/>
      <c r="I132" s="93"/>
      <c r="J132" s="93"/>
      <c r="K132" s="94"/>
      <c r="L132" s="8" t="str">
        <f t="shared" si="3"/>
        <v/>
      </c>
    </row>
    <row r="133" spans="1:14" ht="21" customHeight="1" x14ac:dyDescent="0.3">
      <c r="A133" s="56"/>
      <c r="B133" s="62" t="s">
        <v>16</v>
      </c>
      <c r="C133" s="63"/>
      <c r="D133" s="62" t="s">
        <v>16</v>
      </c>
      <c r="E133" s="63"/>
      <c r="F133" s="7">
        <f>INDEX(Master!$A$1:$S$19,MATCH('Mileage Reimbursement'!B133,Master!$A$1:$A$19),MATCH('Mileage Reimbursement'!D133,Master!$A$1:$S$1))</f>
        <v>0</v>
      </c>
      <c r="G133" s="92"/>
      <c r="H133" s="93"/>
      <c r="I133" s="93"/>
      <c r="J133" s="93"/>
      <c r="K133" s="94"/>
      <c r="L133" s="8" t="str">
        <f t="shared" si="3"/>
        <v/>
      </c>
    </row>
    <row r="134" spans="1:14" ht="21" customHeight="1" x14ac:dyDescent="0.3">
      <c r="A134" s="56"/>
      <c r="B134" s="62" t="s">
        <v>16</v>
      </c>
      <c r="C134" s="63"/>
      <c r="D134" s="62" t="s">
        <v>16</v>
      </c>
      <c r="E134" s="63"/>
      <c r="F134" s="7">
        <f>INDEX(Master!$A$1:$S$19,MATCH('Mileage Reimbursement'!B134,Master!$A$1:$A$19),MATCH('Mileage Reimbursement'!D134,Master!$A$1:$S$1))</f>
        <v>0</v>
      </c>
      <c r="G134" s="92"/>
      <c r="H134" s="93"/>
      <c r="I134" s="93"/>
      <c r="J134" s="93"/>
      <c r="K134" s="94"/>
      <c r="L134" s="8" t="str">
        <f t="shared" si="3"/>
        <v/>
      </c>
    </row>
    <row r="135" spans="1:14" ht="21" customHeight="1" x14ac:dyDescent="0.3">
      <c r="A135" s="56"/>
      <c r="B135" s="62" t="s">
        <v>16</v>
      </c>
      <c r="C135" s="63"/>
      <c r="D135" s="62" t="s">
        <v>16</v>
      </c>
      <c r="E135" s="63"/>
      <c r="F135" s="7">
        <f>INDEX(Master!$A$1:$S$19,MATCH('Mileage Reimbursement'!B135,Master!$A$1:$A$19),MATCH('Mileage Reimbursement'!D135,Master!$A$1:$S$1))</f>
        <v>0</v>
      </c>
      <c r="G135" s="92"/>
      <c r="H135" s="93"/>
      <c r="I135" s="93"/>
      <c r="J135" s="93"/>
      <c r="K135" s="94"/>
      <c r="L135" s="8" t="str">
        <f t="shared" si="3"/>
        <v/>
      </c>
    </row>
    <row r="136" spans="1:14" x14ac:dyDescent="0.3">
      <c r="A136" s="97" t="s">
        <v>63</v>
      </c>
      <c r="B136" s="97"/>
      <c r="C136" s="97"/>
      <c r="D136" s="97"/>
      <c r="E136" s="97"/>
      <c r="F136" s="97"/>
      <c r="G136" s="97"/>
      <c r="H136" s="97"/>
      <c r="I136" s="97"/>
      <c r="J136" s="97"/>
      <c r="K136" s="1" t="s">
        <v>10</v>
      </c>
      <c r="L136" s="9">
        <f>SUM($L$15:$L$34)</f>
        <v>0</v>
      </c>
    </row>
    <row r="137" spans="1:14" x14ac:dyDescent="0.3">
      <c r="A137" s="98"/>
      <c r="B137" s="98"/>
      <c r="C137" s="98"/>
      <c r="D137" s="98"/>
      <c r="E137" s="98"/>
      <c r="F137" s="98"/>
      <c r="G137" s="98"/>
      <c r="H137" s="98"/>
      <c r="I137" s="98"/>
      <c r="J137" s="98"/>
      <c r="K137" s="1" t="s">
        <v>11</v>
      </c>
      <c r="L137" s="10">
        <f>L75</f>
        <v>0</v>
      </c>
    </row>
    <row r="138" spans="1:14" x14ac:dyDescent="0.3">
      <c r="A138" s="17"/>
      <c r="B138" s="2"/>
      <c r="C138" s="2"/>
      <c r="D138" s="2"/>
      <c r="E138" s="2"/>
      <c r="F138" s="2"/>
      <c r="G138" s="2"/>
      <c r="H138" s="2"/>
      <c r="I138" s="2"/>
      <c r="J138" s="2"/>
      <c r="K138" s="1" t="s">
        <v>12</v>
      </c>
      <c r="L138" s="11">
        <f>L107</f>
        <v>0</v>
      </c>
    </row>
    <row r="139" spans="1:14" x14ac:dyDescent="0.3">
      <c r="A139" s="17"/>
      <c r="B139" s="15"/>
      <c r="C139" s="15"/>
      <c r="D139" s="15"/>
      <c r="E139" s="15"/>
      <c r="F139" s="14"/>
      <c r="G139" s="2"/>
      <c r="H139" s="2"/>
      <c r="I139" s="2"/>
      <c r="J139" s="2"/>
      <c r="K139" s="1" t="s">
        <v>25</v>
      </c>
      <c r="L139" s="11">
        <f>SUM(L116:L135)</f>
        <v>0</v>
      </c>
    </row>
    <row r="140" spans="1:14" x14ac:dyDescent="0.3">
      <c r="A140" s="2"/>
      <c r="B140" s="14"/>
      <c r="C140" s="14"/>
      <c r="D140" s="14"/>
      <c r="E140" s="14"/>
      <c r="F140" s="14"/>
      <c r="G140" s="2"/>
      <c r="H140" s="2"/>
      <c r="I140" s="2"/>
      <c r="J140" s="2"/>
      <c r="K140" s="1" t="s">
        <v>26</v>
      </c>
      <c r="L140" s="11">
        <f>L171</f>
        <v>0</v>
      </c>
    </row>
    <row r="141" spans="1:14" x14ac:dyDescent="0.3">
      <c r="A141" s="2"/>
      <c r="B141" s="14"/>
      <c r="C141" s="14"/>
      <c r="D141" s="14"/>
      <c r="E141" s="14"/>
      <c r="F141" s="14"/>
      <c r="G141" s="2"/>
      <c r="H141" s="2"/>
      <c r="I141" s="2"/>
      <c r="J141" s="2"/>
      <c r="K141" s="4" t="s">
        <v>9</v>
      </c>
      <c r="L141" s="8">
        <f>SUM($L$35:$L$39)</f>
        <v>0</v>
      </c>
    </row>
    <row r="142" spans="1:14" x14ac:dyDescent="0.3">
      <c r="A142" s="37"/>
      <c r="B142" s="37"/>
      <c r="C142" s="37"/>
      <c r="D142" s="14"/>
      <c r="E142" s="14"/>
      <c r="F142" s="14"/>
      <c r="G142" s="14"/>
    </row>
    <row r="144" spans="1:14" ht="18" thickBot="1" x14ac:dyDescent="0.35">
      <c r="A144" s="84"/>
      <c r="B144" s="84"/>
      <c r="C144" s="84"/>
      <c r="D144" s="84"/>
      <c r="E144" s="84"/>
      <c r="F144" s="84"/>
      <c r="G144" s="84"/>
      <c r="H144" s="84"/>
      <c r="I144" s="84"/>
      <c r="J144" s="84"/>
      <c r="K144" s="84"/>
      <c r="L144" s="84"/>
      <c r="M144" s="36"/>
      <c r="N144" s="36"/>
    </row>
    <row r="145" spans="1:12" ht="18" thickTop="1" x14ac:dyDescent="0.3">
      <c r="A145" s="50" t="s">
        <v>0</v>
      </c>
      <c r="B145" s="64" t="s">
        <v>1</v>
      </c>
      <c r="C145" s="65"/>
      <c r="D145" s="64" t="s">
        <v>2</v>
      </c>
      <c r="E145" s="65"/>
      <c r="F145" s="50" t="s">
        <v>3</v>
      </c>
      <c r="G145" s="64" t="s">
        <v>4</v>
      </c>
      <c r="H145" s="69"/>
      <c r="I145" s="69"/>
      <c r="J145" s="69"/>
      <c r="K145" s="65"/>
      <c r="L145" s="51" t="s">
        <v>5</v>
      </c>
    </row>
    <row r="146" spans="1:12" x14ac:dyDescent="0.3">
      <c r="A146" s="52"/>
      <c r="B146" s="66" t="s">
        <v>6</v>
      </c>
      <c r="C146" s="67"/>
      <c r="D146" s="66" t="s">
        <v>6</v>
      </c>
      <c r="E146" s="67"/>
      <c r="F146" s="53" t="s">
        <v>7</v>
      </c>
      <c r="G146" s="66" t="s">
        <v>8</v>
      </c>
      <c r="H146" s="70"/>
      <c r="I146" s="70"/>
      <c r="J146" s="70"/>
      <c r="K146" s="67"/>
      <c r="L146" s="54"/>
    </row>
    <row r="147" spans="1:12" ht="21" customHeight="1" x14ac:dyDescent="0.3">
      <c r="A147" s="56"/>
      <c r="B147" s="62" t="s">
        <v>16</v>
      </c>
      <c r="C147" s="63"/>
      <c r="D147" s="62" t="s">
        <v>16</v>
      </c>
      <c r="E147" s="63"/>
      <c r="F147" s="7">
        <f>INDEX(Master!$A$1:$S$19,MATCH('Mileage Reimbursement'!B147,Master!$A$1:$A$19),MATCH('Mileage Reimbursement'!D147,Master!$A$1:$S$1))</f>
        <v>0</v>
      </c>
      <c r="G147" s="92"/>
      <c r="H147" s="93"/>
      <c r="I147" s="93"/>
      <c r="J147" s="93"/>
      <c r="K147" s="94"/>
      <c r="L147" s="8" t="str">
        <f t="shared" ref="L147:L166" si="4">IF(F147&gt;0,ROUND(F147*$E$12,2),"")</f>
        <v/>
      </c>
    </row>
    <row r="148" spans="1:12" ht="21" customHeight="1" x14ac:dyDescent="0.3">
      <c r="A148" s="56"/>
      <c r="B148" s="62" t="s">
        <v>16</v>
      </c>
      <c r="C148" s="63"/>
      <c r="D148" s="62" t="s">
        <v>16</v>
      </c>
      <c r="E148" s="63"/>
      <c r="F148" s="7">
        <f>INDEX(Master!$A$1:$S$19,MATCH('Mileage Reimbursement'!B148,Master!$A$1:$A$19),MATCH('Mileage Reimbursement'!D148,Master!$A$1:$S$1))</f>
        <v>0</v>
      </c>
      <c r="G148" s="92"/>
      <c r="H148" s="93"/>
      <c r="I148" s="93"/>
      <c r="J148" s="93"/>
      <c r="K148" s="94"/>
      <c r="L148" s="8" t="str">
        <f t="shared" si="4"/>
        <v/>
      </c>
    </row>
    <row r="149" spans="1:12" ht="21" customHeight="1" x14ac:dyDescent="0.3">
      <c r="A149" s="56"/>
      <c r="B149" s="62" t="s">
        <v>16</v>
      </c>
      <c r="C149" s="63"/>
      <c r="D149" s="62" t="s">
        <v>16</v>
      </c>
      <c r="E149" s="63"/>
      <c r="F149" s="7">
        <f>INDEX(Master!$A$1:$S$19,MATCH('Mileage Reimbursement'!B149,Master!$A$1:$A$19),MATCH('Mileage Reimbursement'!D149,Master!$A$1:$S$1))</f>
        <v>0</v>
      </c>
      <c r="G149" s="92"/>
      <c r="H149" s="93"/>
      <c r="I149" s="93"/>
      <c r="J149" s="93"/>
      <c r="K149" s="94"/>
      <c r="L149" s="8" t="str">
        <f t="shared" si="4"/>
        <v/>
      </c>
    </row>
    <row r="150" spans="1:12" ht="21" customHeight="1" x14ac:dyDescent="0.3">
      <c r="A150" s="56"/>
      <c r="B150" s="62" t="s">
        <v>16</v>
      </c>
      <c r="C150" s="63"/>
      <c r="D150" s="62" t="s">
        <v>16</v>
      </c>
      <c r="E150" s="63"/>
      <c r="F150" s="7">
        <f>INDEX(Master!$A$1:$S$19,MATCH('Mileage Reimbursement'!B150,Master!$A$1:$A$19),MATCH('Mileage Reimbursement'!D150,Master!$A$1:$S$1))</f>
        <v>0</v>
      </c>
      <c r="G150" s="92"/>
      <c r="H150" s="93"/>
      <c r="I150" s="93"/>
      <c r="J150" s="93"/>
      <c r="K150" s="94"/>
      <c r="L150" s="8" t="str">
        <f t="shared" si="4"/>
        <v/>
      </c>
    </row>
    <row r="151" spans="1:12" ht="21" customHeight="1" x14ac:dyDescent="0.3">
      <c r="A151" s="56"/>
      <c r="B151" s="62" t="s">
        <v>16</v>
      </c>
      <c r="C151" s="63"/>
      <c r="D151" s="62" t="s">
        <v>16</v>
      </c>
      <c r="E151" s="63"/>
      <c r="F151" s="7">
        <f>INDEX(Master!$A$1:$S$19,MATCH('Mileage Reimbursement'!B151,Master!$A$1:$A$19),MATCH('Mileage Reimbursement'!D151,Master!$A$1:$S$1))</f>
        <v>0</v>
      </c>
      <c r="G151" s="92"/>
      <c r="H151" s="93"/>
      <c r="I151" s="93"/>
      <c r="J151" s="93"/>
      <c r="K151" s="94"/>
      <c r="L151" s="8" t="str">
        <f t="shared" si="4"/>
        <v/>
      </c>
    </row>
    <row r="152" spans="1:12" ht="21" customHeight="1" x14ac:dyDescent="0.3">
      <c r="A152" s="56"/>
      <c r="B152" s="62" t="s">
        <v>16</v>
      </c>
      <c r="C152" s="63"/>
      <c r="D152" s="62" t="s">
        <v>16</v>
      </c>
      <c r="E152" s="63"/>
      <c r="F152" s="7">
        <f>INDEX(Master!$A$1:$S$19,MATCH('Mileage Reimbursement'!B152,Master!$A$1:$A$19),MATCH('Mileage Reimbursement'!D152,Master!$A$1:$S$1))</f>
        <v>0</v>
      </c>
      <c r="G152" s="92"/>
      <c r="H152" s="93"/>
      <c r="I152" s="93"/>
      <c r="J152" s="93"/>
      <c r="K152" s="94"/>
      <c r="L152" s="8" t="str">
        <f t="shared" si="4"/>
        <v/>
      </c>
    </row>
    <row r="153" spans="1:12" ht="21" customHeight="1" x14ac:dyDescent="0.3">
      <c r="A153" s="56"/>
      <c r="B153" s="62" t="s">
        <v>16</v>
      </c>
      <c r="C153" s="63"/>
      <c r="D153" s="62" t="s">
        <v>16</v>
      </c>
      <c r="E153" s="63"/>
      <c r="F153" s="7">
        <f>INDEX(Master!$A$1:$S$19,MATCH('Mileage Reimbursement'!B153,Master!$A$1:$A$19),MATCH('Mileage Reimbursement'!D153,Master!$A$1:$S$1))</f>
        <v>0</v>
      </c>
      <c r="G153" s="92"/>
      <c r="H153" s="93"/>
      <c r="I153" s="93"/>
      <c r="J153" s="93"/>
      <c r="K153" s="94"/>
      <c r="L153" s="8" t="str">
        <f t="shared" si="4"/>
        <v/>
      </c>
    </row>
    <row r="154" spans="1:12" ht="21" customHeight="1" x14ac:dyDescent="0.3">
      <c r="A154" s="56"/>
      <c r="B154" s="62" t="s">
        <v>16</v>
      </c>
      <c r="C154" s="63"/>
      <c r="D154" s="62" t="s">
        <v>16</v>
      </c>
      <c r="E154" s="63"/>
      <c r="F154" s="7">
        <f>INDEX(Master!$A$1:$S$19,MATCH('Mileage Reimbursement'!B154,Master!$A$1:$A$19),MATCH('Mileage Reimbursement'!D154,Master!$A$1:$S$1))</f>
        <v>0</v>
      </c>
      <c r="G154" s="92"/>
      <c r="H154" s="93"/>
      <c r="I154" s="93"/>
      <c r="J154" s="93"/>
      <c r="K154" s="94"/>
      <c r="L154" s="8" t="str">
        <f t="shared" si="4"/>
        <v/>
      </c>
    </row>
    <row r="155" spans="1:12" ht="21" customHeight="1" x14ac:dyDescent="0.3">
      <c r="A155" s="56"/>
      <c r="B155" s="62" t="s">
        <v>16</v>
      </c>
      <c r="C155" s="63"/>
      <c r="D155" s="62" t="s">
        <v>16</v>
      </c>
      <c r="E155" s="63"/>
      <c r="F155" s="7">
        <f>INDEX(Master!$A$1:$S$19,MATCH('Mileage Reimbursement'!B155,Master!$A$1:$A$19),MATCH('Mileage Reimbursement'!D155,Master!$A$1:$S$1))</f>
        <v>0</v>
      </c>
      <c r="G155" s="92"/>
      <c r="H155" s="93"/>
      <c r="I155" s="93"/>
      <c r="J155" s="93"/>
      <c r="K155" s="94"/>
      <c r="L155" s="8" t="str">
        <f t="shared" si="4"/>
        <v/>
      </c>
    </row>
    <row r="156" spans="1:12" ht="21" customHeight="1" x14ac:dyDescent="0.3">
      <c r="A156" s="56"/>
      <c r="B156" s="62" t="s">
        <v>16</v>
      </c>
      <c r="C156" s="63"/>
      <c r="D156" s="62" t="s">
        <v>16</v>
      </c>
      <c r="E156" s="63"/>
      <c r="F156" s="7">
        <f>INDEX(Master!$A$1:$S$19,MATCH('Mileage Reimbursement'!B156,Master!$A$1:$A$19),MATCH('Mileage Reimbursement'!D156,Master!$A$1:$S$1))</f>
        <v>0</v>
      </c>
      <c r="G156" s="92"/>
      <c r="H156" s="93"/>
      <c r="I156" s="93"/>
      <c r="J156" s="93"/>
      <c r="K156" s="94"/>
      <c r="L156" s="8" t="str">
        <f t="shared" si="4"/>
        <v/>
      </c>
    </row>
    <row r="157" spans="1:12" ht="21" customHeight="1" x14ac:dyDescent="0.3">
      <c r="A157" s="56"/>
      <c r="B157" s="62" t="s">
        <v>16</v>
      </c>
      <c r="C157" s="63"/>
      <c r="D157" s="62" t="s">
        <v>16</v>
      </c>
      <c r="E157" s="63"/>
      <c r="F157" s="7">
        <f>INDEX(Master!$A$1:$S$19,MATCH('Mileage Reimbursement'!B157,Master!$A$1:$A$19),MATCH('Mileage Reimbursement'!D157,Master!$A$1:$S$1))</f>
        <v>0</v>
      </c>
      <c r="G157" s="92"/>
      <c r="H157" s="93"/>
      <c r="I157" s="93"/>
      <c r="J157" s="93"/>
      <c r="K157" s="94"/>
      <c r="L157" s="8" t="str">
        <f t="shared" si="4"/>
        <v/>
      </c>
    </row>
    <row r="158" spans="1:12" ht="21" customHeight="1" x14ac:dyDescent="0.3">
      <c r="A158" s="56"/>
      <c r="B158" s="62" t="s">
        <v>16</v>
      </c>
      <c r="C158" s="63"/>
      <c r="D158" s="62" t="s">
        <v>16</v>
      </c>
      <c r="E158" s="63"/>
      <c r="F158" s="7">
        <f>INDEX(Master!$A$1:$S$19,MATCH('Mileage Reimbursement'!B158,Master!$A$1:$A$19),MATCH('Mileage Reimbursement'!D158,Master!$A$1:$S$1))</f>
        <v>0</v>
      </c>
      <c r="G158" s="92"/>
      <c r="H158" s="93"/>
      <c r="I158" s="93"/>
      <c r="J158" s="93"/>
      <c r="K158" s="94"/>
      <c r="L158" s="8" t="str">
        <f t="shared" si="4"/>
        <v/>
      </c>
    </row>
    <row r="159" spans="1:12" ht="21" customHeight="1" x14ac:dyDescent="0.3">
      <c r="A159" s="56"/>
      <c r="B159" s="62" t="s">
        <v>16</v>
      </c>
      <c r="C159" s="63"/>
      <c r="D159" s="62" t="s">
        <v>16</v>
      </c>
      <c r="E159" s="63"/>
      <c r="F159" s="7">
        <f>INDEX(Master!$A$1:$S$19,MATCH('Mileage Reimbursement'!B159,Master!$A$1:$A$19),MATCH('Mileage Reimbursement'!D159,Master!$A$1:$S$1))</f>
        <v>0</v>
      </c>
      <c r="G159" s="92"/>
      <c r="H159" s="93"/>
      <c r="I159" s="93"/>
      <c r="J159" s="93"/>
      <c r="K159" s="94"/>
      <c r="L159" s="8" t="str">
        <f t="shared" si="4"/>
        <v/>
      </c>
    </row>
    <row r="160" spans="1:12" ht="21" customHeight="1" x14ac:dyDescent="0.3">
      <c r="A160" s="56"/>
      <c r="B160" s="62" t="s">
        <v>16</v>
      </c>
      <c r="C160" s="63"/>
      <c r="D160" s="62" t="s">
        <v>16</v>
      </c>
      <c r="E160" s="63"/>
      <c r="F160" s="7">
        <f>INDEX(Master!$A$1:$S$19,MATCH('Mileage Reimbursement'!B160,Master!$A$1:$A$19),MATCH('Mileage Reimbursement'!D160,Master!$A$1:$S$1))</f>
        <v>0</v>
      </c>
      <c r="G160" s="92"/>
      <c r="H160" s="93"/>
      <c r="I160" s="93"/>
      <c r="J160" s="93"/>
      <c r="K160" s="94"/>
      <c r="L160" s="8" t="str">
        <f t="shared" si="4"/>
        <v/>
      </c>
    </row>
    <row r="161" spans="1:12" ht="21" customHeight="1" x14ac:dyDescent="0.3">
      <c r="A161" s="56"/>
      <c r="B161" s="62" t="s">
        <v>16</v>
      </c>
      <c r="C161" s="63"/>
      <c r="D161" s="62" t="s">
        <v>16</v>
      </c>
      <c r="E161" s="63"/>
      <c r="F161" s="7">
        <f>INDEX(Master!$A$1:$S$19,MATCH('Mileage Reimbursement'!B161,Master!$A$1:$A$19),MATCH('Mileage Reimbursement'!D161,Master!$A$1:$S$1))</f>
        <v>0</v>
      </c>
      <c r="G161" s="92"/>
      <c r="H161" s="93"/>
      <c r="I161" s="93"/>
      <c r="J161" s="93"/>
      <c r="K161" s="94"/>
      <c r="L161" s="8" t="str">
        <f t="shared" si="4"/>
        <v/>
      </c>
    </row>
    <row r="162" spans="1:12" ht="21" customHeight="1" x14ac:dyDescent="0.3">
      <c r="A162" s="56"/>
      <c r="B162" s="62" t="s">
        <v>16</v>
      </c>
      <c r="C162" s="63"/>
      <c r="D162" s="62" t="s">
        <v>16</v>
      </c>
      <c r="E162" s="63"/>
      <c r="F162" s="7">
        <f>INDEX(Master!$A$1:$S$19,MATCH('Mileage Reimbursement'!B162,Master!$A$1:$A$19),MATCH('Mileage Reimbursement'!D162,Master!$A$1:$S$1))</f>
        <v>0</v>
      </c>
      <c r="G162" s="92"/>
      <c r="H162" s="93"/>
      <c r="I162" s="93"/>
      <c r="J162" s="93"/>
      <c r="K162" s="94"/>
      <c r="L162" s="8" t="str">
        <f t="shared" si="4"/>
        <v/>
      </c>
    </row>
    <row r="163" spans="1:12" ht="21" customHeight="1" x14ac:dyDescent="0.3">
      <c r="A163" s="56"/>
      <c r="B163" s="62" t="s">
        <v>16</v>
      </c>
      <c r="C163" s="63"/>
      <c r="D163" s="62" t="s">
        <v>16</v>
      </c>
      <c r="E163" s="63"/>
      <c r="F163" s="7">
        <f>INDEX(Master!$A$1:$S$19,MATCH('Mileage Reimbursement'!B163,Master!$A$1:$A$19),MATCH('Mileage Reimbursement'!D163,Master!$A$1:$S$1))</f>
        <v>0</v>
      </c>
      <c r="G163" s="92"/>
      <c r="H163" s="93"/>
      <c r="I163" s="93"/>
      <c r="J163" s="93"/>
      <c r="K163" s="94"/>
      <c r="L163" s="8" t="str">
        <f t="shared" si="4"/>
        <v/>
      </c>
    </row>
    <row r="164" spans="1:12" ht="21" customHeight="1" x14ac:dyDescent="0.3">
      <c r="A164" s="56"/>
      <c r="B164" s="62" t="s">
        <v>16</v>
      </c>
      <c r="C164" s="63"/>
      <c r="D164" s="62" t="s">
        <v>16</v>
      </c>
      <c r="E164" s="63"/>
      <c r="F164" s="7">
        <f>INDEX(Master!$A$1:$S$19,MATCH('Mileage Reimbursement'!B164,Master!$A$1:$A$19),MATCH('Mileage Reimbursement'!D164,Master!$A$1:$S$1))</f>
        <v>0</v>
      </c>
      <c r="G164" s="92"/>
      <c r="H164" s="93"/>
      <c r="I164" s="93"/>
      <c r="J164" s="93"/>
      <c r="K164" s="94"/>
      <c r="L164" s="8" t="str">
        <f t="shared" si="4"/>
        <v/>
      </c>
    </row>
    <row r="165" spans="1:12" ht="21" customHeight="1" x14ac:dyDescent="0.3">
      <c r="A165" s="56"/>
      <c r="B165" s="62" t="s">
        <v>16</v>
      </c>
      <c r="C165" s="63"/>
      <c r="D165" s="62" t="s">
        <v>16</v>
      </c>
      <c r="E165" s="63"/>
      <c r="F165" s="7">
        <f>INDEX(Master!$A$1:$S$19,MATCH('Mileage Reimbursement'!B165,Master!$A$1:$A$19),MATCH('Mileage Reimbursement'!D165,Master!$A$1:$S$1))</f>
        <v>0</v>
      </c>
      <c r="G165" s="92"/>
      <c r="H165" s="93"/>
      <c r="I165" s="93"/>
      <c r="J165" s="93"/>
      <c r="K165" s="94"/>
      <c r="L165" s="8" t="str">
        <f t="shared" si="4"/>
        <v/>
      </c>
    </row>
    <row r="166" spans="1:12" ht="21" customHeight="1" x14ac:dyDescent="0.3">
      <c r="A166" s="56"/>
      <c r="B166" s="62" t="s">
        <v>16</v>
      </c>
      <c r="C166" s="63"/>
      <c r="D166" s="62" t="s">
        <v>16</v>
      </c>
      <c r="E166" s="63"/>
      <c r="F166" s="7">
        <f>INDEX(Master!$A$1:$S$19,MATCH('Mileage Reimbursement'!B166,Master!$A$1:$A$19),MATCH('Mileage Reimbursement'!D166,Master!$A$1:$S$1))</f>
        <v>0</v>
      </c>
      <c r="G166" s="92"/>
      <c r="H166" s="93"/>
      <c r="I166" s="93"/>
      <c r="J166" s="93"/>
      <c r="K166" s="94"/>
      <c r="L166" s="8" t="str">
        <f t="shared" si="4"/>
        <v/>
      </c>
    </row>
    <row r="167" spans="1:12" x14ac:dyDescent="0.3">
      <c r="A167" s="97" t="s">
        <v>63</v>
      </c>
      <c r="B167" s="97"/>
      <c r="C167" s="97"/>
      <c r="D167" s="97"/>
      <c r="E167" s="97"/>
      <c r="F167" s="97"/>
      <c r="G167" s="97"/>
      <c r="H167" s="97"/>
      <c r="I167" s="97"/>
      <c r="J167" s="97"/>
      <c r="K167" s="1" t="s">
        <v>10</v>
      </c>
      <c r="L167" s="9">
        <f>SUM($L$15:$L$34)</f>
        <v>0</v>
      </c>
    </row>
    <row r="168" spans="1:12" x14ac:dyDescent="0.3">
      <c r="A168" s="98"/>
      <c r="B168" s="98"/>
      <c r="C168" s="98"/>
      <c r="D168" s="98"/>
      <c r="E168" s="98"/>
      <c r="F168" s="98"/>
      <c r="G168" s="98"/>
      <c r="H168" s="98"/>
      <c r="I168" s="98"/>
      <c r="J168" s="98"/>
      <c r="K168" s="1" t="s">
        <v>11</v>
      </c>
      <c r="L168" s="10">
        <f>L75</f>
        <v>0</v>
      </c>
    </row>
    <row r="169" spans="1:12" x14ac:dyDescent="0.3">
      <c r="A169" s="17"/>
      <c r="B169" s="2"/>
      <c r="C169" s="2"/>
      <c r="D169" s="2"/>
      <c r="E169" s="2"/>
      <c r="F169" s="2"/>
      <c r="G169" s="2"/>
      <c r="H169" s="2"/>
      <c r="I169" s="2"/>
      <c r="J169" s="2"/>
      <c r="K169" s="1" t="s">
        <v>12</v>
      </c>
      <c r="L169" s="11">
        <f>L107</f>
        <v>0</v>
      </c>
    </row>
    <row r="170" spans="1:12" x14ac:dyDescent="0.3">
      <c r="A170" s="17"/>
      <c r="B170" s="15"/>
      <c r="C170" s="15"/>
      <c r="D170" s="15"/>
      <c r="E170" s="15"/>
      <c r="F170" s="14"/>
      <c r="G170" s="2"/>
      <c r="H170" s="2"/>
      <c r="I170" s="2"/>
      <c r="J170" s="2"/>
      <c r="K170" s="1" t="s">
        <v>25</v>
      </c>
      <c r="L170" s="11">
        <f>L139</f>
        <v>0</v>
      </c>
    </row>
    <row r="171" spans="1:12" x14ac:dyDescent="0.3">
      <c r="A171" s="2"/>
      <c r="B171" s="14"/>
      <c r="C171" s="14"/>
      <c r="D171" s="14"/>
      <c r="E171" s="14"/>
      <c r="F171" s="14"/>
      <c r="G171" s="2"/>
      <c r="H171" s="2"/>
      <c r="I171" s="2"/>
      <c r="J171" s="2"/>
      <c r="K171" s="1" t="s">
        <v>26</v>
      </c>
      <c r="L171" s="11">
        <f>SUM(L147:L166)</f>
        <v>0</v>
      </c>
    </row>
    <row r="172" spans="1:12" x14ac:dyDescent="0.3">
      <c r="A172" s="2"/>
      <c r="B172" s="14"/>
      <c r="C172" s="14"/>
      <c r="D172" s="14"/>
      <c r="E172" s="14"/>
      <c r="F172" s="14"/>
      <c r="G172" s="2"/>
      <c r="H172" s="2"/>
      <c r="I172" s="2"/>
      <c r="J172" s="2"/>
      <c r="K172" s="4" t="s">
        <v>9</v>
      </c>
      <c r="L172" s="8">
        <f>SUM($L$35:$L$39)</f>
        <v>0</v>
      </c>
    </row>
  </sheetData>
  <sheetProtection algorithmName="SHA-512" hashValue="E4tTVYYLAc8kAx+UWWIRXmg+tpxZepmrSnuVq8rj6UwHVvRnZXNsHSim2PlyvxE1h3xc6+9TaQxfHkVAYvfEAQ==" saltValue="cp8DSGiBIz9EcZHT/CI7QQ==" spinCount="100000" sheet="1" selectLockedCells="1"/>
  <protectedRanges>
    <protectedRange password="CAA3" sqref="B54:D73 B85:D104 B116:D135 B147:D166 B15:D34" name="From"/>
    <protectedRange password="E704" sqref="G15:K34 G54:K73 G85:K104 G116:K135 G147:K166" name="Remarks"/>
    <protectedRange password="CAB3" sqref="A15:A34 A54:A73 A85:A104 A116:A135 A147:A166" name="Date"/>
  </protectedRanges>
  <mergeCells count="361">
    <mergeCell ref="B166:C166"/>
    <mergeCell ref="D166:E166"/>
    <mergeCell ref="G166:K166"/>
    <mergeCell ref="A167:J168"/>
    <mergeCell ref="B164:C164"/>
    <mergeCell ref="D164:E164"/>
    <mergeCell ref="G164:K164"/>
    <mergeCell ref="B165:C165"/>
    <mergeCell ref="D165:E165"/>
    <mergeCell ref="G165:K165"/>
    <mergeCell ref="B161:C161"/>
    <mergeCell ref="D161:E161"/>
    <mergeCell ref="G161:K161"/>
    <mergeCell ref="B162:C162"/>
    <mergeCell ref="D162:E162"/>
    <mergeCell ref="G162:K162"/>
    <mergeCell ref="B163:C163"/>
    <mergeCell ref="D163:E163"/>
    <mergeCell ref="G163:K163"/>
    <mergeCell ref="B158:C158"/>
    <mergeCell ref="D158:E158"/>
    <mergeCell ref="G158:K158"/>
    <mergeCell ref="B159:C159"/>
    <mergeCell ref="D159:E159"/>
    <mergeCell ref="G159:K159"/>
    <mergeCell ref="B160:C160"/>
    <mergeCell ref="D160:E160"/>
    <mergeCell ref="G160:K160"/>
    <mergeCell ref="B155:C155"/>
    <mergeCell ref="D155:E155"/>
    <mergeCell ref="G155:K155"/>
    <mergeCell ref="B156:C156"/>
    <mergeCell ref="D156:E156"/>
    <mergeCell ref="G156:K156"/>
    <mergeCell ref="B157:C157"/>
    <mergeCell ref="D157:E157"/>
    <mergeCell ref="G157:K157"/>
    <mergeCell ref="B152:C152"/>
    <mergeCell ref="D152:E152"/>
    <mergeCell ref="G152:K152"/>
    <mergeCell ref="B153:C153"/>
    <mergeCell ref="D153:E153"/>
    <mergeCell ref="G153:K153"/>
    <mergeCell ref="B154:C154"/>
    <mergeCell ref="D154:E154"/>
    <mergeCell ref="G154:K154"/>
    <mergeCell ref="B149:C149"/>
    <mergeCell ref="D149:E149"/>
    <mergeCell ref="G149:K149"/>
    <mergeCell ref="B150:C150"/>
    <mergeCell ref="D150:E150"/>
    <mergeCell ref="G150:K150"/>
    <mergeCell ref="B151:C151"/>
    <mergeCell ref="D151:E151"/>
    <mergeCell ref="G151:K151"/>
    <mergeCell ref="B146:C146"/>
    <mergeCell ref="D146:E146"/>
    <mergeCell ref="G146:K146"/>
    <mergeCell ref="B147:C147"/>
    <mergeCell ref="D147:E147"/>
    <mergeCell ref="G147:K147"/>
    <mergeCell ref="B148:C148"/>
    <mergeCell ref="D148:E148"/>
    <mergeCell ref="G148:K148"/>
    <mergeCell ref="B133:C133"/>
    <mergeCell ref="D133:E133"/>
    <mergeCell ref="G133:K133"/>
    <mergeCell ref="B134:C134"/>
    <mergeCell ref="D134:E134"/>
    <mergeCell ref="G134:K134"/>
    <mergeCell ref="A144:L144"/>
    <mergeCell ref="B145:C145"/>
    <mergeCell ref="D145:E145"/>
    <mergeCell ref="G145:K145"/>
    <mergeCell ref="B135:C135"/>
    <mergeCell ref="D135:E135"/>
    <mergeCell ref="G135:K135"/>
    <mergeCell ref="A136:J137"/>
    <mergeCell ref="B130:C130"/>
    <mergeCell ref="D130:E130"/>
    <mergeCell ref="G130:K130"/>
    <mergeCell ref="B131:C131"/>
    <mergeCell ref="D131:E131"/>
    <mergeCell ref="G131:K131"/>
    <mergeCell ref="B132:C132"/>
    <mergeCell ref="D132:E132"/>
    <mergeCell ref="G132:K132"/>
    <mergeCell ref="B127:C127"/>
    <mergeCell ref="D127:E127"/>
    <mergeCell ref="G127:K127"/>
    <mergeCell ref="B128:C128"/>
    <mergeCell ref="D128:E128"/>
    <mergeCell ref="G128:K128"/>
    <mergeCell ref="B129:C129"/>
    <mergeCell ref="D129:E129"/>
    <mergeCell ref="G129:K129"/>
    <mergeCell ref="B124:C124"/>
    <mergeCell ref="D124:E124"/>
    <mergeCell ref="G124:K124"/>
    <mergeCell ref="B125:C125"/>
    <mergeCell ref="D125:E125"/>
    <mergeCell ref="G125:K125"/>
    <mergeCell ref="B126:C126"/>
    <mergeCell ref="D126:E126"/>
    <mergeCell ref="G126:K126"/>
    <mergeCell ref="B121:C121"/>
    <mergeCell ref="D121:E121"/>
    <mergeCell ref="G121:K121"/>
    <mergeCell ref="B122:C122"/>
    <mergeCell ref="D122:E122"/>
    <mergeCell ref="G122:K122"/>
    <mergeCell ref="B123:C123"/>
    <mergeCell ref="D123:E123"/>
    <mergeCell ref="G123:K123"/>
    <mergeCell ref="B118:C118"/>
    <mergeCell ref="D118:E118"/>
    <mergeCell ref="G118:K118"/>
    <mergeCell ref="B119:C119"/>
    <mergeCell ref="D119:E119"/>
    <mergeCell ref="G119:K119"/>
    <mergeCell ref="B120:C120"/>
    <mergeCell ref="D120:E120"/>
    <mergeCell ref="G120:K120"/>
    <mergeCell ref="B115:C115"/>
    <mergeCell ref="D115:E115"/>
    <mergeCell ref="G115:K115"/>
    <mergeCell ref="B116:C116"/>
    <mergeCell ref="D116:E116"/>
    <mergeCell ref="G116:K116"/>
    <mergeCell ref="B117:C117"/>
    <mergeCell ref="D117:E117"/>
    <mergeCell ref="G117:K117"/>
    <mergeCell ref="B102:C102"/>
    <mergeCell ref="D102:E102"/>
    <mergeCell ref="G102:K102"/>
    <mergeCell ref="B103:C103"/>
    <mergeCell ref="D103:E103"/>
    <mergeCell ref="G103:K103"/>
    <mergeCell ref="A113:L113"/>
    <mergeCell ref="B114:C114"/>
    <mergeCell ref="D114:E114"/>
    <mergeCell ref="G114:K114"/>
    <mergeCell ref="B104:C104"/>
    <mergeCell ref="D104:E104"/>
    <mergeCell ref="G104:K104"/>
    <mergeCell ref="A105:J106"/>
    <mergeCell ref="B99:C99"/>
    <mergeCell ref="D99:E99"/>
    <mergeCell ref="G99:K99"/>
    <mergeCell ref="B100:C100"/>
    <mergeCell ref="D100:E100"/>
    <mergeCell ref="G100:K100"/>
    <mergeCell ref="B101:C101"/>
    <mergeCell ref="D101:E101"/>
    <mergeCell ref="G101:K101"/>
    <mergeCell ref="B96:C96"/>
    <mergeCell ref="D96:E96"/>
    <mergeCell ref="G96:K96"/>
    <mergeCell ref="B97:C97"/>
    <mergeCell ref="D97:E97"/>
    <mergeCell ref="G97:K97"/>
    <mergeCell ref="B98:C98"/>
    <mergeCell ref="D98:E98"/>
    <mergeCell ref="G98:K98"/>
    <mergeCell ref="B93:C93"/>
    <mergeCell ref="D93:E93"/>
    <mergeCell ref="G93:K93"/>
    <mergeCell ref="B94:C94"/>
    <mergeCell ref="D94:E94"/>
    <mergeCell ref="G94:K94"/>
    <mergeCell ref="B95:C95"/>
    <mergeCell ref="D95:E95"/>
    <mergeCell ref="G95:K95"/>
    <mergeCell ref="B90:C90"/>
    <mergeCell ref="D90:E90"/>
    <mergeCell ref="G90:K90"/>
    <mergeCell ref="B91:C91"/>
    <mergeCell ref="D91:E91"/>
    <mergeCell ref="G91:K91"/>
    <mergeCell ref="B92:C92"/>
    <mergeCell ref="D92:E92"/>
    <mergeCell ref="G92:K92"/>
    <mergeCell ref="B87:C87"/>
    <mergeCell ref="D87:E87"/>
    <mergeCell ref="G87:K87"/>
    <mergeCell ref="B88:C88"/>
    <mergeCell ref="D88:E88"/>
    <mergeCell ref="G88:K88"/>
    <mergeCell ref="B89:C89"/>
    <mergeCell ref="D89:E89"/>
    <mergeCell ref="G89:K89"/>
    <mergeCell ref="B84:C84"/>
    <mergeCell ref="D84:E84"/>
    <mergeCell ref="G84:K84"/>
    <mergeCell ref="B85:C85"/>
    <mergeCell ref="D85:E85"/>
    <mergeCell ref="G85:K85"/>
    <mergeCell ref="B86:C86"/>
    <mergeCell ref="D86:E86"/>
    <mergeCell ref="G86:K86"/>
    <mergeCell ref="B72:C72"/>
    <mergeCell ref="D72:E72"/>
    <mergeCell ref="G72:K72"/>
    <mergeCell ref="A82:L82"/>
    <mergeCell ref="B83:C83"/>
    <mergeCell ref="D83:E83"/>
    <mergeCell ref="G83:K83"/>
    <mergeCell ref="B73:C73"/>
    <mergeCell ref="D73:E73"/>
    <mergeCell ref="G73:K73"/>
    <mergeCell ref="A74:J75"/>
    <mergeCell ref="B69:C69"/>
    <mergeCell ref="D69:E69"/>
    <mergeCell ref="G69:K69"/>
    <mergeCell ref="B70:C70"/>
    <mergeCell ref="D70:E70"/>
    <mergeCell ref="G70:K70"/>
    <mergeCell ref="B71:C71"/>
    <mergeCell ref="D71:E71"/>
    <mergeCell ref="G71:K71"/>
    <mergeCell ref="B66:C66"/>
    <mergeCell ref="D66:E66"/>
    <mergeCell ref="G66:K66"/>
    <mergeCell ref="B67:C67"/>
    <mergeCell ref="D67:E67"/>
    <mergeCell ref="G67:K67"/>
    <mergeCell ref="B68:C68"/>
    <mergeCell ref="D68:E68"/>
    <mergeCell ref="G68:K68"/>
    <mergeCell ref="B63:C63"/>
    <mergeCell ref="D63:E63"/>
    <mergeCell ref="G63:K63"/>
    <mergeCell ref="B64:C64"/>
    <mergeCell ref="D64:E64"/>
    <mergeCell ref="G64:K64"/>
    <mergeCell ref="B65:C65"/>
    <mergeCell ref="D65:E65"/>
    <mergeCell ref="G65:K65"/>
    <mergeCell ref="B60:C60"/>
    <mergeCell ref="D60:E60"/>
    <mergeCell ref="G60:K60"/>
    <mergeCell ref="B61:C61"/>
    <mergeCell ref="D61:E61"/>
    <mergeCell ref="G61:K61"/>
    <mergeCell ref="B62:C62"/>
    <mergeCell ref="D62:E62"/>
    <mergeCell ref="G62:K62"/>
    <mergeCell ref="B57:C57"/>
    <mergeCell ref="D57:E57"/>
    <mergeCell ref="G57:K57"/>
    <mergeCell ref="B58:C58"/>
    <mergeCell ref="D58:E58"/>
    <mergeCell ref="G58:K58"/>
    <mergeCell ref="B59:C59"/>
    <mergeCell ref="D59:E59"/>
    <mergeCell ref="G59:K59"/>
    <mergeCell ref="B54:C54"/>
    <mergeCell ref="D54:E54"/>
    <mergeCell ref="G54:K54"/>
    <mergeCell ref="B55:C55"/>
    <mergeCell ref="D55:E55"/>
    <mergeCell ref="G55:K55"/>
    <mergeCell ref="B56:C56"/>
    <mergeCell ref="D56:E56"/>
    <mergeCell ref="G56:K56"/>
    <mergeCell ref="A51:L51"/>
    <mergeCell ref="B52:C52"/>
    <mergeCell ref="D52:E52"/>
    <mergeCell ref="G52:K52"/>
    <mergeCell ref="A35:J36"/>
    <mergeCell ref="G33:K33"/>
    <mergeCell ref="D33:E33"/>
    <mergeCell ref="D34:E34"/>
    <mergeCell ref="B53:C53"/>
    <mergeCell ref="D53:E53"/>
    <mergeCell ref="G53:K53"/>
    <mergeCell ref="G43:J43"/>
    <mergeCell ref="G47:I47"/>
    <mergeCell ref="L47:M47"/>
    <mergeCell ref="B33:C33"/>
    <mergeCell ref="G34:K34"/>
    <mergeCell ref="G48:I48"/>
    <mergeCell ref="B34:C34"/>
    <mergeCell ref="G32:K32"/>
    <mergeCell ref="A7:A9"/>
    <mergeCell ref="L7:N7"/>
    <mergeCell ref="L8:N8"/>
    <mergeCell ref="L9:N9"/>
    <mergeCell ref="G25:K25"/>
    <mergeCell ref="G15:K15"/>
    <mergeCell ref="D17:E17"/>
    <mergeCell ref="D18:E18"/>
    <mergeCell ref="D13:E13"/>
    <mergeCell ref="D14:E14"/>
    <mergeCell ref="D19:E19"/>
    <mergeCell ref="D20:E20"/>
    <mergeCell ref="D21:E21"/>
    <mergeCell ref="D22:E22"/>
    <mergeCell ref="B25:C25"/>
    <mergeCell ref="B26:C26"/>
    <mergeCell ref="B15:C15"/>
    <mergeCell ref="B16:C16"/>
    <mergeCell ref="B21:C21"/>
    <mergeCell ref="D23:E23"/>
    <mergeCell ref="D15:E15"/>
    <mergeCell ref="D16:E16"/>
    <mergeCell ref="G31:K31"/>
    <mergeCell ref="L1:M1"/>
    <mergeCell ref="I2:K2"/>
    <mergeCell ref="L2:N2"/>
    <mergeCell ref="I3:K3"/>
    <mergeCell ref="L3:N3"/>
    <mergeCell ref="I4:K4"/>
    <mergeCell ref="L4:N4"/>
    <mergeCell ref="L5:N5"/>
    <mergeCell ref="G23:K23"/>
    <mergeCell ref="B1:H5"/>
    <mergeCell ref="I1:J1"/>
    <mergeCell ref="L6:N6"/>
    <mergeCell ref="L10:N10"/>
    <mergeCell ref="G20:K20"/>
    <mergeCell ref="G21:K21"/>
    <mergeCell ref="L11:N11"/>
    <mergeCell ref="A12:D12"/>
    <mergeCell ref="G24:K24"/>
    <mergeCell ref="G13:K13"/>
    <mergeCell ref="G14:K14"/>
    <mergeCell ref="G30:K30"/>
    <mergeCell ref="G16:K16"/>
    <mergeCell ref="G17:K17"/>
    <mergeCell ref="G18:K18"/>
    <mergeCell ref="G19:K19"/>
    <mergeCell ref="G27:K27"/>
    <mergeCell ref="G22:K22"/>
    <mergeCell ref="G26:K26"/>
    <mergeCell ref="G28:K28"/>
    <mergeCell ref="G29:K29"/>
    <mergeCell ref="D24:E24"/>
    <mergeCell ref="D31:E31"/>
    <mergeCell ref="D32:E32"/>
    <mergeCell ref="D25:E25"/>
    <mergeCell ref="D26:E26"/>
    <mergeCell ref="D27:E27"/>
    <mergeCell ref="D28:E28"/>
    <mergeCell ref="D29:E29"/>
    <mergeCell ref="D30:E30"/>
    <mergeCell ref="B32:C32"/>
    <mergeCell ref="B31:C31"/>
    <mergeCell ref="B30:C30"/>
    <mergeCell ref="B29:C29"/>
    <mergeCell ref="B28:C28"/>
    <mergeCell ref="B27:C27"/>
    <mergeCell ref="B24:C24"/>
    <mergeCell ref="B13:C13"/>
    <mergeCell ref="B17:C17"/>
    <mergeCell ref="B18:C18"/>
    <mergeCell ref="B19:C19"/>
    <mergeCell ref="B14:C14"/>
    <mergeCell ref="B20:C20"/>
    <mergeCell ref="B22:C22"/>
    <mergeCell ref="B23:C23"/>
  </mergeCells>
  <phoneticPr fontId="0" type="noConversion"/>
  <dataValidations xWindow="217" yWindow="414" count="1">
    <dataValidation type="list" showInputMessage="1" showErrorMessage="1" error="Invalid Entry - Select Location From Drop Down List" prompt="Select Correct Location From Drop Down List" sqref="D147:D166 B15:B34 B54:B73 D54:D73 B85:B104 D85:D104 B116:B135 D116:D135 B147:B166 D15:D34" xr:uid="{00000000-0002-0000-0100-000000000000}">
      <formula1>Locations</formula1>
    </dataValidation>
  </dataValidations>
  <printOptions horizontalCentered="1"/>
  <pageMargins left="0.25" right="0.25" top="0.75" bottom="0.75" header="0.3" footer="0.3"/>
  <pageSetup scale="55" fitToHeight="5" orientation="landscape" horizontalDpi="4294967292" r:id="rId1"/>
  <headerFooter alignWithMargins="0">
    <oddFooter>&amp;R&amp;P</oddFooter>
  </headerFooter>
  <rowBreaks count="4" manualBreakCount="4">
    <brk id="49" max="16383" man="1"/>
    <brk id="80" max="16383" man="1"/>
    <brk id="111" max="16383" man="1"/>
    <brk id="14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499984740745262"/>
  </sheetPr>
  <dimension ref="A1"/>
  <sheetViews>
    <sheetView workbookViewId="0">
      <selection activeCell="J20" sqref="J20"/>
    </sheetView>
  </sheetViews>
  <sheetFormatPr defaultRowHeight="17.25"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I35"/>
  <sheetViews>
    <sheetView topLeftCell="A5" workbookViewId="0">
      <selection activeCell="I30" sqref="I30"/>
    </sheetView>
  </sheetViews>
  <sheetFormatPr defaultRowHeight="17.25" x14ac:dyDescent="0.3"/>
  <sheetData>
    <row r="35" spans="9:9" x14ac:dyDescent="0.3">
      <c r="I35" t="s">
        <v>62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Master</vt:lpstr>
      <vt:lpstr>Mileage Reimbursement</vt:lpstr>
      <vt:lpstr>AR 3350</vt:lpstr>
      <vt:lpstr>BP 3350</vt:lpstr>
      <vt:lpstr>Locations</vt:lpstr>
      <vt:lpstr>'Mileage Reimbursement'!Print_Area</vt:lpstr>
      <vt:lpstr>'Mileage Reimbursement'!Print_Titles</vt:lpstr>
    </vt:vector>
  </TitlesOfParts>
  <Company>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Odette Bradshaw-Sheeley</dc:creator>
  <cp:lastModifiedBy>Jennifer A. Morgan</cp:lastModifiedBy>
  <cp:lastPrinted>2019-04-09T22:05:04Z</cp:lastPrinted>
  <dcterms:created xsi:type="dcterms:W3CDTF">2001-03-23T22:48:39Z</dcterms:created>
  <dcterms:modified xsi:type="dcterms:W3CDTF">2024-09-24T22:03:14Z</dcterms:modified>
</cp:coreProperties>
</file>