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psborg-my.sharepoint.com/personal/john_snyder_cpsb_org/Documents/PAYROLLS/SUPPLEMENTAL FORM NOTES/BACKUP OF SUPPLEMENTAL FORMS AS OF 11-26-2017/Current Supplemental Forms/"/>
    </mc:Choice>
  </mc:AlternateContent>
  <xr:revisionPtr revIDLastSave="34" documentId="13_ncr:1_{CB13A104-CBF1-468D-BB57-0AA880970056}" xr6:coauthVersionLast="47" xr6:coauthVersionMax="47" xr10:uidLastSave="{8761CB19-1653-419C-A2F2-76CE01F1F79D}"/>
  <bookViews>
    <workbookView xWindow="21360" yWindow="-13620" windowWidth="21840" windowHeight="13140" firstSheet="1" activeTab="3" xr2:uid="{00000000-000D-0000-FFFF-FFFF00000000}"/>
  </bookViews>
  <sheets>
    <sheet name="DATA" sheetId="145" state="hidden" r:id="rId1"/>
    <sheet name="Summary" sheetId="2" r:id="rId2"/>
    <sheet name="Job Titles" sheetId="144" state="hidden" r:id="rId3"/>
    <sheet name="Employee #1" sheetId="1" r:id="rId4"/>
    <sheet name="Employee #2" sheetId="110" r:id="rId5"/>
    <sheet name="Employee #3" sheetId="111" r:id="rId6"/>
    <sheet name="Employee #4" sheetId="112" r:id="rId7"/>
    <sheet name="Employee #5" sheetId="113" r:id="rId8"/>
    <sheet name="Employee #6" sheetId="114" r:id="rId9"/>
    <sheet name="Employee #7" sheetId="115" r:id="rId10"/>
    <sheet name="Employee #8" sheetId="116" r:id="rId11"/>
    <sheet name="Employee #9" sheetId="117" r:id="rId12"/>
    <sheet name="Employee #10" sheetId="118" r:id="rId13"/>
    <sheet name="Employee #11" sheetId="119" r:id="rId14"/>
    <sheet name="Employee #12" sheetId="120" r:id="rId15"/>
    <sheet name="Employee #13" sheetId="121" r:id="rId16"/>
    <sheet name="Employee #14" sheetId="122" r:id="rId17"/>
    <sheet name="Employee #15" sheetId="123" r:id="rId18"/>
    <sheet name="Employee #16" sheetId="124" r:id="rId19"/>
    <sheet name="Employee #17" sheetId="125" r:id="rId20"/>
    <sheet name="Employee #18" sheetId="126" r:id="rId21"/>
    <sheet name="Employee #19" sheetId="127" r:id="rId22"/>
    <sheet name="Employee #20" sheetId="128" r:id="rId23"/>
    <sheet name="Employee #21" sheetId="129" r:id="rId24"/>
    <sheet name="Employee #22" sheetId="130" r:id="rId25"/>
    <sheet name="Employee #23" sheetId="131" r:id="rId26"/>
    <sheet name="Employee #24" sheetId="132" r:id="rId27"/>
    <sheet name="Employee #25" sheetId="133" r:id="rId28"/>
    <sheet name="Employee #26" sheetId="134" r:id="rId29"/>
    <sheet name="Employee #27" sheetId="135" r:id="rId30"/>
    <sheet name="Employee #28" sheetId="136" r:id="rId31"/>
    <sheet name="Employee #29" sheetId="137" r:id="rId32"/>
    <sheet name="Employee #30" sheetId="138" r:id="rId33"/>
    <sheet name="Employee #31" sheetId="139" r:id="rId34"/>
    <sheet name="Employee #32" sheetId="140" r:id="rId35"/>
    <sheet name="Employee #33" sheetId="141" r:id="rId36"/>
    <sheet name="Employee #34" sheetId="142" r:id="rId37"/>
    <sheet name="Employee #35" sheetId="143" r:id="rId38"/>
    <sheet name="SheetNames" sheetId="6" state="hidden" r:id="rId39"/>
    <sheet name="Sheet3" sheetId="7" state="hidden" r:id="rId40"/>
  </sheets>
  <externalReferences>
    <externalReference r:id="rId41"/>
  </externalReferences>
  <definedNames>
    <definedName name="BUDGETCODE">DATA!$C$1:$E$9</definedName>
    <definedName name="BudgetCode1">DATA!$E$1:$G$6</definedName>
    <definedName name="BudgetUnit">[1]Summary!$W$11:$X$19</definedName>
    <definedName name="BudgetUnitAccountCodes">[1]Summary!$W$12:$Y$19</definedName>
    <definedName name="Choose_Your_School">[1]Summary!$U$11:$V$41</definedName>
    <definedName name="job_title_name">'Job Titles'!$A$1:$A$12</definedName>
    <definedName name="JobClass">DATA!$C$1:$D$6</definedName>
    <definedName name="JobClass12">DATA!$C$1:$D$5</definedName>
    <definedName name="JobTitle">'Job Titles'!$A$1:$B$12</definedName>
    <definedName name="Jobtitle1">'Job Titles'!$A$2:$B$12</definedName>
    <definedName name="LOC">DATA!$A$1:$B$33</definedName>
    <definedName name="Paycode">DATA!$G$1:$G$9</definedName>
    <definedName name="Paycodes">[1]Summary!$AA$11:$AB$19</definedName>
    <definedName name="_xlnm.Print_Area" localSheetId="3">'Employee #1'!$A$1:$J$39</definedName>
    <definedName name="_xlnm.Print_Area" localSheetId="12">'Employee #10'!$A$1:$J$39</definedName>
    <definedName name="_xlnm.Print_Area" localSheetId="13">'Employee #11'!$A$1:$J$39</definedName>
    <definedName name="_xlnm.Print_Area" localSheetId="14">'Employee #12'!$A$1:$J$39</definedName>
    <definedName name="_xlnm.Print_Area" localSheetId="15">'Employee #13'!$A$1:$J$39</definedName>
    <definedName name="_xlnm.Print_Area" localSheetId="16">'Employee #14'!$A$1:$J$39</definedName>
    <definedName name="_xlnm.Print_Area" localSheetId="17">'Employee #15'!$A$1:$J$39</definedName>
    <definedName name="_xlnm.Print_Area" localSheetId="18">'Employee #16'!$A$1:$J$39</definedName>
    <definedName name="_xlnm.Print_Area" localSheetId="19">'Employee #17'!$A$1:$J$39</definedName>
    <definedName name="_xlnm.Print_Area" localSheetId="20">'Employee #18'!$A$1:$J$39</definedName>
    <definedName name="_xlnm.Print_Area" localSheetId="21">'Employee #19'!$A$1:$J$39</definedName>
    <definedName name="_xlnm.Print_Area" localSheetId="4">'Employee #2'!$A$1:$J$39</definedName>
    <definedName name="_xlnm.Print_Area" localSheetId="22">'Employee #20'!$A$1:$J$39</definedName>
    <definedName name="_xlnm.Print_Area" localSheetId="23">'Employee #21'!$A$1:$J$39</definedName>
    <definedName name="_xlnm.Print_Area" localSheetId="24">'Employee #22'!$A$1:$J$39</definedName>
    <definedName name="_xlnm.Print_Area" localSheetId="25">'Employee #23'!$A$1:$J$39</definedName>
    <definedName name="_xlnm.Print_Area" localSheetId="26">'Employee #24'!$A$1:$J$39</definedName>
    <definedName name="_xlnm.Print_Area" localSheetId="27">'Employee #25'!$A$1:$J$39</definedName>
    <definedName name="_xlnm.Print_Area" localSheetId="28">'Employee #26'!$A$1:$J$39</definedName>
    <definedName name="_xlnm.Print_Area" localSheetId="29">'Employee #27'!$A$1:$J$39</definedName>
    <definedName name="_xlnm.Print_Area" localSheetId="30">'Employee #28'!$A$1:$J$39</definedName>
    <definedName name="_xlnm.Print_Area" localSheetId="31">'Employee #29'!$A$1:$J$39</definedName>
    <definedName name="_xlnm.Print_Area" localSheetId="5">'Employee #3'!$A$1:$J$39</definedName>
    <definedName name="_xlnm.Print_Area" localSheetId="32">'Employee #30'!$A$1:$J$39</definedName>
    <definedName name="_xlnm.Print_Area" localSheetId="33">'Employee #31'!$A$1:$J$39</definedName>
    <definedName name="_xlnm.Print_Area" localSheetId="34">'Employee #32'!$A$1:$J$39</definedName>
    <definedName name="_xlnm.Print_Area" localSheetId="35">'Employee #33'!$A$1:$J$39</definedName>
    <definedName name="_xlnm.Print_Area" localSheetId="36">'Employee #34'!$A$1:$J$39</definedName>
    <definedName name="_xlnm.Print_Area" localSheetId="37">'Employee #35'!$A$1:$J$39</definedName>
    <definedName name="_xlnm.Print_Area" localSheetId="6">'Employee #4'!$A$1:$J$39</definedName>
    <definedName name="_xlnm.Print_Area" localSheetId="7">'Employee #5'!$A$1:$J$39</definedName>
    <definedName name="_xlnm.Print_Area" localSheetId="8">'Employee #6'!$A$1:$J$39</definedName>
    <definedName name="_xlnm.Print_Area" localSheetId="9">'Employee #7'!$A$1:$J$39</definedName>
    <definedName name="_xlnm.Print_Area" localSheetId="10">'Employee #8'!$A$1:$J$39</definedName>
    <definedName name="_xlnm.Print_Area" localSheetId="11">'Employee #9'!$A$1:$J$39</definedName>
    <definedName name="SCHOOL">DATA!$A$1:$B$33</definedName>
    <definedName name="Sheet">SheetNames!$A$2:$A$36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" i="1" l="1"/>
  <c r="H10" i="2" s="1"/>
  <c r="H6" i="118"/>
  <c r="H5" i="118"/>
  <c r="I1" i="118"/>
  <c r="H6" i="119"/>
  <c r="H5" i="119"/>
  <c r="I1" i="119"/>
  <c r="H20" i="2" s="1"/>
  <c r="H6" i="120"/>
  <c r="H5" i="120"/>
  <c r="I1" i="120"/>
  <c r="H21" i="2" s="1"/>
  <c r="H6" i="121"/>
  <c r="H5" i="121"/>
  <c r="I1" i="121"/>
  <c r="H6" i="122"/>
  <c r="H5" i="122"/>
  <c r="I1" i="122"/>
  <c r="H6" i="123"/>
  <c r="H5" i="123"/>
  <c r="I1" i="123"/>
  <c r="H24" i="2" s="1"/>
  <c r="H6" i="124"/>
  <c r="H5" i="124"/>
  <c r="I1" i="124"/>
  <c r="H25" i="2" s="1"/>
  <c r="H6" i="125"/>
  <c r="H5" i="125"/>
  <c r="I1" i="125"/>
  <c r="H6" i="126"/>
  <c r="H5" i="126"/>
  <c r="I1" i="126"/>
  <c r="H6" i="127"/>
  <c r="J28" i="2" s="1"/>
  <c r="H5" i="127"/>
  <c r="I1" i="127"/>
  <c r="H6" i="128"/>
  <c r="H5" i="128"/>
  <c r="I1" i="128"/>
  <c r="H29" i="2" s="1"/>
  <c r="H6" i="129"/>
  <c r="H5" i="129"/>
  <c r="I1" i="129"/>
  <c r="H6" i="130"/>
  <c r="H5" i="130"/>
  <c r="I1" i="130"/>
  <c r="H6" i="131"/>
  <c r="J32" i="2" s="1"/>
  <c r="H5" i="131"/>
  <c r="I1" i="131"/>
  <c r="H32" i="2" s="1"/>
  <c r="H6" i="132"/>
  <c r="H5" i="132"/>
  <c r="I1" i="132"/>
  <c r="H33" i="2" s="1"/>
  <c r="H6" i="133"/>
  <c r="H5" i="133"/>
  <c r="I1" i="133"/>
  <c r="H6" i="134"/>
  <c r="H5" i="134"/>
  <c r="I1" i="134"/>
  <c r="H6" i="135"/>
  <c r="J36" i="2" s="1"/>
  <c r="H5" i="135"/>
  <c r="I1" i="135"/>
  <c r="H36" i="2" s="1"/>
  <c r="H6" i="136"/>
  <c r="H5" i="136"/>
  <c r="I1" i="136"/>
  <c r="H37" i="2" s="1"/>
  <c r="H6" i="137"/>
  <c r="H5" i="137"/>
  <c r="I1" i="137"/>
  <c r="H6" i="138"/>
  <c r="H5" i="138"/>
  <c r="I1" i="138"/>
  <c r="H6" i="139"/>
  <c r="J40" i="2" s="1"/>
  <c r="H5" i="139"/>
  <c r="I1" i="139"/>
  <c r="H40" i="2" s="1"/>
  <c r="H6" i="140"/>
  <c r="H5" i="140"/>
  <c r="I1" i="140"/>
  <c r="H41" i="2" s="1"/>
  <c r="H6" i="141"/>
  <c r="H5" i="141"/>
  <c r="I1" i="141"/>
  <c r="H6" i="142"/>
  <c r="H5" i="142"/>
  <c r="I1" i="142"/>
  <c r="H6" i="143"/>
  <c r="J44" i="2" s="1"/>
  <c r="H5" i="143"/>
  <c r="I1" i="143"/>
  <c r="H44" i="2" s="1"/>
  <c r="H6" i="117"/>
  <c r="H5" i="117"/>
  <c r="I1" i="117"/>
  <c r="H18" i="2" s="1"/>
  <c r="H6" i="116"/>
  <c r="H5" i="116"/>
  <c r="I1" i="116"/>
  <c r="H6" i="115"/>
  <c r="H5" i="115"/>
  <c r="I1" i="115"/>
  <c r="H6" i="114"/>
  <c r="H5" i="114"/>
  <c r="I1" i="114"/>
  <c r="H15" i="2" s="1"/>
  <c r="H6" i="113"/>
  <c r="A6" i="113"/>
  <c r="J5" i="113" s="1"/>
  <c r="H5" i="113"/>
  <c r="I14" i="2" s="1"/>
  <c r="I1" i="113"/>
  <c r="H6" i="112"/>
  <c r="J13" i="2" s="1"/>
  <c r="A6" i="112"/>
  <c r="J5" i="112" s="1"/>
  <c r="I13" i="2" s="1"/>
  <c r="H5" i="112"/>
  <c r="I1" i="112"/>
  <c r="H13" i="2" s="1"/>
  <c r="H6" i="111"/>
  <c r="A6" i="111"/>
  <c r="J5" i="111" s="1"/>
  <c r="H5" i="111"/>
  <c r="I1" i="111"/>
  <c r="H12" i="2" s="1"/>
  <c r="H6" i="110"/>
  <c r="A6" i="110"/>
  <c r="J5" i="110" s="1"/>
  <c r="H5" i="110"/>
  <c r="I1" i="110"/>
  <c r="H43" i="2"/>
  <c r="H42" i="2"/>
  <c r="H39" i="2"/>
  <c r="H38" i="2"/>
  <c r="H35" i="2"/>
  <c r="H34" i="2"/>
  <c r="H31" i="2"/>
  <c r="H30" i="2"/>
  <c r="H28" i="2"/>
  <c r="H27" i="2"/>
  <c r="H26" i="2"/>
  <c r="H23" i="2"/>
  <c r="H22" i="2"/>
  <c r="H19" i="2"/>
  <c r="H17" i="2"/>
  <c r="H16" i="2"/>
  <c r="H14" i="2"/>
  <c r="H11" i="2"/>
  <c r="H6" i="1"/>
  <c r="J10" i="2" s="1"/>
  <c r="H5" i="1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C20" i="2"/>
  <c r="B20" i="2"/>
  <c r="K19" i="2"/>
  <c r="B19" i="2"/>
  <c r="K18" i="2"/>
  <c r="K17" i="2"/>
  <c r="K16" i="2"/>
  <c r="K15" i="2"/>
  <c r="K14" i="2"/>
  <c r="K13" i="2"/>
  <c r="K12" i="2"/>
  <c r="K11" i="2"/>
  <c r="J38" i="2"/>
  <c r="J22" i="2"/>
  <c r="J14" i="2"/>
  <c r="G18" i="2"/>
  <c r="G12" i="2"/>
  <c r="J12" i="2"/>
  <c r="G13" i="2"/>
  <c r="G14" i="2"/>
  <c r="J15" i="2"/>
  <c r="G15" i="2"/>
  <c r="J16" i="2"/>
  <c r="G16" i="2"/>
  <c r="J17" i="2"/>
  <c r="G17" i="2"/>
  <c r="J18" i="2"/>
  <c r="J19" i="2"/>
  <c r="G19" i="2"/>
  <c r="J20" i="2"/>
  <c r="G20" i="2"/>
  <c r="J21" i="2"/>
  <c r="G21" i="2"/>
  <c r="G22" i="2"/>
  <c r="J23" i="2"/>
  <c r="G23" i="2"/>
  <c r="J24" i="2"/>
  <c r="G24" i="2"/>
  <c r="J25" i="2"/>
  <c r="G25" i="2"/>
  <c r="J26" i="2"/>
  <c r="G26" i="2"/>
  <c r="J27" i="2"/>
  <c r="G27" i="2"/>
  <c r="G28" i="2"/>
  <c r="J29" i="2"/>
  <c r="G29" i="2"/>
  <c r="J30" i="2"/>
  <c r="G30" i="2"/>
  <c r="J31" i="2"/>
  <c r="G31" i="2"/>
  <c r="G32" i="2"/>
  <c r="J33" i="2"/>
  <c r="G33" i="2"/>
  <c r="J34" i="2"/>
  <c r="G34" i="2"/>
  <c r="J35" i="2"/>
  <c r="G35" i="2"/>
  <c r="G36" i="2"/>
  <c r="J37" i="2"/>
  <c r="G37" i="2"/>
  <c r="G38" i="2"/>
  <c r="J39" i="2"/>
  <c r="G39" i="2"/>
  <c r="G40" i="2"/>
  <c r="J41" i="2"/>
  <c r="G41" i="2"/>
  <c r="J42" i="2"/>
  <c r="G42" i="2"/>
  <c r="J43" i="2"/>
  <c r="G43" i="2"/>
  <c r="G44" i="2"/>
  <c r="J11" i="2"/>
  <c r="G11" i="2"/>
  <c r="G10" i="2"/>
  <c r="B14" i="2"/>
  <c r="K10" i="2"/>
  <c r="C38" i="111"/>
  <c r="C37" i="111"/>
  <c r="H34" i="111"/>
  <c r="E34" i="111"/>
  <c r="F33" i="111"/>
  <c r="G33" i="111" s="1"/>
  <c r="I33" i="111" s="1"/>
  <c r="F32" i="111"/>
  <c r="G32" i="111" s="1"/>
  <c r="I32" i="111" s="1"/>
  <c r="F31" i="111"/>
  <c r="G31" i="111"/>
  <c r="I31" i="111" s="1"/>
  <c r="F30" i="111"/>
  <c r="G30" i="111" s="1"/>
  <c r="I30" i="111" s="1"/>
  <c r="F29" i="111"/>
  <c r="G29" i="111" s="1"/>
  <c r="I29" i="111" s="1"/>
  <c r="F28" i="111"/>
  <c r="G28" i="111" s="1"/>
  <c r="I28" i="111" s="1"/>
  <c r="F27" i="111"/>
  <c r="G27" i="111"/>
  <c r="I27" i="111" s="1"/>
  <c r="F26" i="111"/>
  <c r="G26" i="111" s="1"/>
  <c r="I26" i="111"/>
  <c r="F25" i="111"/>
  <c r="G25" i="111" s="1"/>
  <c r="I25" i="111" s="1"/>
  <c r="F24" i="111"/>
  <c r="G24" i="111" s="1"/>
  <c r="I24" i="111" s="1"/>
  <c r="F23" i="111"/>
  <c r="G23" i="111"/>
  <c r="I23" i="111" s="1"/>
  <c r="F22" i="111"/>
  <c r="G22" i="111" s="1"/>
  <c r="I22" i="111" s="1"/>
  <c r="F21" i="111"/>
  <c r="G21" i="111" s="1"/>
  <c r="I21" i="111" s="1"/>
  <c r="F20" i="111"/>
  <c r="G20" i="111" s="1"/>
  <c r="I20" i="111" s="1"/>
  <c r="F19" i="111"/>
  <c r="G19" i="111"/>
  <c r="I19" i="111" s="1"/>
  <c r="F18" i="111"/>
  <c r="G18" i="111" s="1"/>
  <c r="I18" i="111"/>
  <c r="F17" i="111"/>
  <c r="G17" i="111" s="1"/>
  <c r="I17" i="111" s="1"/>
  <c r="F16" i="111"/>
  <c r="G16" i="111" s="1"/>
  <c r="I16" i="111" s="1"/>
  <c r="F15" i="111"/>
  <c r="G15" i="111"/>
  <c r="I15" i="111" s="1"/>
  <c r="F14" i="111"/>
  <c r="G14" i="111" s="1"/>
  <c r="I14" i="111" s="1"/>
  <c r="F13" i="111"/>
  <c r="G13" i="111" s="1"/>
  <c r="I13" i="111" s="1"/>
  <c r="F12" i="111"/>
  <c r="G11" i="111"/>
  <c r="C38" i="112"/>
  <c r="C37" i="112"/>
  <c r="H34" i="112"/>
  <c r="E34" i="112"/>
  <c r="F33" i="112"/>
  <c r="G33" i="112" s="1"/>
  <c r="I33" i="112" s="1"/>
  <c r="F32" i="112"/>
  <c r="G32" i="112" s="1"/>
  <c r="I32" i="112" s="1"/>
  <c r="F31" i="112"/>
  <c r="G31" i="112"/>
  <c r="I31" i="112" s="1"/>
  <c r="F30" i="112"/>
  <c r="G30" i="112"/>
  <c r="I30" i="112" s="1"/>
  <c r="F29" i="112"/>
  <c r="G29" i="112" s="1"/>
  <c r="I29" i="112"/>
  <c r="F28" i="112"/>
  <c r="G28" i="112" s="1"/>
  <c r="I28" i="112" s="1"/>
  <c r="F27" i="112"/>
  <c r="G27" i="112"/>
  <c r="I27" i="112" s="1"/>
  <c r="F26" i="112"/>
  <c r="G26" i="112"/>
  <c r="I26" i="112" s="1"/>
  <c r="F25" i="112"/>
  <c r="G25" i="112" s="1"/>
  <c r="I25" i="112"/>
  <c r="F24" i="112"/>
  <c r="G24" i="112" s="1"/>
  <c r="I24" i="112" s="1"/>
  <c r="F23" i="112"/>
  <c r="G23" i="112"/>
  <c r="I23" i="112" s="1"/>
  <c r="F22" i="112"/>
  <c r="G22" i="112"/>
  <c r="I22" i="112" s="1"/>
  <c r="F21" i="112"/>
  <c r="G21" i="112" s="1"/>
  <c r="I21" i="112"/>
  <c r="F20" i="112"/>
  <c r="G20" i="112" s="1"/>
  <c r="I20" i="112" s="1"/>
  <c r="F19" i="112"/>
  <c r="G19" i="112"/>
  <c r="I19" i="112" s="1"/>
  <c r="F18" i="112"/>
  <c r="G18" i="112"/>
  <c r="I18" i="112" s="1"/>
  <c r="F17" i="112"/>
  <c r="G17" i="112" s="1"/>
  <c r="I17" i="112"/>
  <c r="F16" i="112"/>
  <c r="G16" i="112" s="1"/>
  <c r="I16" i="112" s="1"/>
  <c r="F15" i="112"/>
  <c r="G15" i="112"/>
  <c r="I15" i="112" s="1"/>
  <c r="F14" i="112"/>
  <c r="G14" i="112"/>
  <c r="I14" i="112" s="1"/>
  <c r="F13" i="112"/>
  <c r="G13" i="112" s="1"/>
  <c r="I13" i="112"/>
  <c r="F12" i="112"/>
  <c r="G12" i="112" s="1"/>
  <c r="I12" i="112" s="1"/>
  <c r="G11" i="112"/>
  <c r="C38" i="113"/>
  <c r="C37" i="113"/>
  <c r="H34" i="113"/>
  <c r="E34" i="113"/>
  <c r="F33" i="113"/>
  <c r="G33" i="113"/>
  <c r="I33" i="113" s="1"/>
  <c r="F32" i="113"/>
  <c r="F31" i="113"/>
  <c r="G31" i="113" s="1"/>
  <c r="I31" i="113" s="1"/>
  <c r="F30" i="113"/>
  <c r="G30" i="113"/>
  <c r="I30" i="113"/>
  <c r="F29" i="113"/>
  <c r="G29" i="113"/>
  <c r="I29" i="113" s="1"/>
  <c r="F28" i="113"/>
  <c r="G28" i="113" s="1"/>
  <c r="I28" i="113" s="1"/>
  <c r="F27" i="113"/>
  <c r="G27" i="113" s="1"/>
  <c r="I27" i="113" s="1"/>
  <c r="F26" i="113"/>
  <c r="G26" i="113"/>
  <c r="I26" i="113"/>
  <c r="F25" i="113"/>
  <c r="G25" i="113"/>
  <c r="I25" i="113" s="1"/>
  <c r="F24" i="113"/>
  <c r="G24" i="113" s="1"/>
  <c r="I24" i="113" s="1"/>
  <c r="F23" i="113"/>
  <c r="G23" i="113" s="1"/>
  <c r="I23" i="113" s="1"/>
  <c r="F22" i="113"/>
  <c r="G22" i="113"/>
  <c r="I22" i="113"/>
  <c r="F21" i="113"/>
  <c r="G21" i="113"/>
  <c r="I21" i="113" s="1"/>
  <c r="F20" i="113"/>
  <c r="G20" i="113" s="1"/>
  <c r="I20" i="113" s="1"/>
  <c r="F19" i="113"/>
  <c r="G19" i="113" s="1"/>
  <c r="I19" i="113" s="1"/>
  <c r="F18" i="113"/>
  <c r="G18" i="113"/>
  <c r="I18" i="113"/>
  <c r="F17" i="113"/>
  <c r="G17" i="113"/>
  <c r="I17" i="113" s="1"/>
  <c r="F16" i="113"/>
  <c r="G16" i="113" s="1"/>
  <c r="I16" i="113" s="1"/>
  <c r="F15" i="113"/>
  <c r="G15" i="113" s="1"/>
  <c r="I15" i="113" s="1"/>
  <c r="F14" i="113"/>
  <c r="G14" i="113"/>
  <c r="I14" i="113"/>
  <c r="F13" i="113"/>
  <c r="F12" i="113"/>
  <c r="G12" i="113" s="1"/>
  <c r="G11" i="113"/>
  <c r="I11" i="113" s="1"/>
  <c r="C38" i="114"/>
  <c r="C37" i="114"/>
  <c r="H34" i="114"/>
  <c r="E34" i="114"/>
  <c r="F33" i="114"/>
  <c r="G33" i="114"/>
  <c r="I33" i="114"/>
  <c r="F32" i="114"/>
  <c r="G32" i="114"/>
  <c r="I32" i="114" s="1"/>
  <c r="F31" i="114"/>
  <c r="G31" i="114" s="1"/>
  <c r="I31" i="114" s="1"/>
  <c r="F30" i="114"/>
  <c r="G30" i="114" s="1"/>
  <c r="I30" i="114" s="1"/>
  <c r="F29" i="114"/>
  <c r="G29" i="114"/>
  <c r="I29" i="114"/>
  <c r="F28" i="114"/>
  <c r="G28" i="114"/>
  <c r="I28" i="114" s="1"/>
  <c r="F27" i="114"/>
  <c r="G27" i="114" s="1"/>
  <c r="I27" i="114" s="1"/>
  <c r="F26" i="114"/>
  <c r="G26" i="114" s="1"/>
  <c r="I26" i="114" s="1"/>
  <c r="F25" i="114"/>
  <c r="G25" i="114"/>
  <c r="I25" i="114"/>
  <c r="F24" i="114"/>
  <c r="G24" i="114"/>
  <c r="I24" i="114" s="1"/>
  <c r="F23" i="114"/>
  <c r="G23" i="114" s="1"/>
  <c r="I23" i="114" s="1"/>
  <c r="F22" i="114"/>
  <c r="G22" i="114" s="1"/>
  <c r="I22" i="114" s="1"/>
  <c r="F21" i="114"/>
  <c r="G21" i="114"/>
  <c r="I21" i="114"/>
  <c r="F20" i="114"/>
  <c r="G20" i="114"/>
  <c r="I20" i="114" s="1"/>
  <c r="F19" i="114"/>
  <c r="G19" i="114" s="1"/>
  <c r="I19" i="114" s="1"/>
  <c r="F18" i="114"/>
  <c r="G18" i="114" s="1"/>
  <c r="I18" i="114" s="1"/>
  <c r="F17" i="114"/>
  <c r="G17" i="114"/>
  <c r="I17" i="114"/>
  <c r="F16" i="114"/>
  <c r="G16" i="114"/>
  <c r="I16" i="114" s="1"/>
  <c r="F15" i="114"/>
  <c r="F14" i="114"/>
  <c r="G14" i="114" s="1"/>
  <c r="I14" i="114" s="1"/>
  <c r="F13" i="114"/>
  <c r="G13" i="114"/>
  <c r="I13" i="114"/>
  <c r="F12" i="114"/>
  <c r="G11" i="114"/>
  <c r="I11" i="114" s="1"/>
  <c r="A6" i="114"/>
  <c r="J5" i="114" s="1"/>
  <c r="I15" i="2" s="1"/>
  <c r="C38" i="115"/>
  <c r="C37" i="115"/>
  <c r="H34" i="115"/>
  <c r="E34" i="115"/>
  <c r="F33" i="115"/>
  <c r="G33" i="115"/>
  <c r="I33" i="115"/>
  <c r="F32" i="115"/>
  <c r="G32" i="115"/>
  <c r="I32" i="115" s="1"/>
  <c r="F31" i="115"/>
  <c r="G31" i="115" s="1"/>
  <c r="I31" i="115" s="1"/>
  <c r="F30" i="115"/>
  <c r="G30" i="115" s="1"/>
  <c r="I30" i="115" s="1"/>
  <c r="F29" i="115"/>
  <c r="G29" i="115"/>
  <c r="I29" i="115"/>
  <c r="F28" i="115"/>
  <c r="G28" i="115"/>
  <c r="I28" i="115" s="1"/>
  <c r="F27" i="115"/>
  <c r="G27" i="115" s="1"/>
  <c r="I27" i="115" s="1"/>
  <c r="F26" i="115"/>
  <c r="G26" i="115" s="1"/>
  <c r="I26" i="115" s="1"/>
  <c r="F25" i="115"/>
  <c r="G25" i="115"/>
  <c r="I25" i="115"/>
  <c r="F24" i="115"/>
  <c r="G24" i="115"/>
  <c r="I24" i="115" s="1"/>
  <c r="F23" i="115"/>
  <c r="G23" i="115" s="1"/>
  <c r="I23" i="115" s="1"/>
  <c r="F22" i="115"/>
  <c r="G22" i="115" s="1"/>
  <c r="I22" i="115" s="1"/>
  <c r="F21" i="115"/>
  <c r="G21" i="115"/>
  <c r="I21" i="115"/>
  <c r="F20" i="115"/>
  <c r="G20" i="115"/>
  <c r="I20" i="115" s="1"/>
  <c r="F19" i="115"/>
  <c r="G19" i="115" s="1"/>
  <c r="I19" i="115" s="1"/>
  <c r="F18" i="115"/>
  <c r="G18" i="115" s="1"/>
  <c r="I18" i="115" s="1"/>
  <c r="F17" i="115"/>
  <c r="G17" i="115"/>
  <c r="I17" i="115"/>
  <c r="F16" i="115"/>
  <c r="G16" i="115"/>
  <c r="I16" i="115" s="1"/>
  <c r="F15" i="115"/>
  <c r="G15" i="115" s="1"/>
  <c r="I15" i="115" s="1"/>
  <c r="F14" i="115"/>
  <c r="G14" i="115" s="1"/>
  <c r="I14" i="115" s="1"/>
  <c r="F13" i="115"/>
  <c r="G13" i="115"/>
  <c r="I13" i="115"/>
  <c r="F12" i="115"/>
  <c r="G12" i="115"/>
  <c r="I12" i="115" s="1"/>
  <c r="G11" i="115"/>
  <c r="A6" i="115"/>
  <c r="J5" i="115" s="1"/>
  <c r="I16" i="2" s="1"/>
  <c r="C38" i="116"/>
  <c r="C37" i="116"/>
  <c r="H34" i="116"/>
  <c r="E34" i="116"/>
  <c r="F33" i="116"/>
  <c r="G33" i="116"/>
  <c r="I33" i="116" s="1"/>
  <c r="F32" i="116"/>
  <c r="G32" i="116" s="1"/>
  <c r="I32" i="116" s="1"/>
  <c r="F31" i="116"/>
  <c r="G31" i="116" s="1"/>
  <c r="I31" i="116" s="1"/>
  <c r="F30" i="116"/>
  <c r="G30" i="116" s="1"/>
  <c r="I30" i="116" s="1"/>
  <c r="F29" i="116"/>
  <c r="G29" i="116"/>
  <c r="I29" i="116" s="1"/>
  <c r="F28" i="116"/>
  <c r="G28" i="116" s="1"/>
  <c r="I28" i="116"/>
  <c r="F27" i="116"/>
  <c r="G27" i="116" s="1"/>
  <c r="I27" i="116" s="1"/>
  <c r="F26" i="116"/>
  <c r="G26" i="116" s="1"/>
  <c r="I26" i="116" s="1"/>
  <c r="F25" i="116"/>
  <c r="G25" i="116"/>
  <c r="I25" i="116" s="1"/>
  <c r="F24" i="116"/>
  <c r="G24" i="116" s="1"/>
  <c r="I24" i="116" s="1"/>
  <c r="F23" i="116"/>
  <c r="G23" i="116" s="1"/>
  <c r="I23" i="116" s="1"/>
  <c r="F22" i="116"/>
  <c r="G22" i="116" s="1"/>
  <c r="I22" i="116" s="1"/>
  <c r="F21" i="116"/>
  <c r="G21" i="116"/>
  <c r="I21" i="116" s="1"/>
  <c r="F20" i="116"/>
  <c r="G20" i="116" s="1"/>
  <c r="I20" i="116"/>
  <c r="F19" i="116"/>
  <c r="G19" i="116" s="1"/>
  <c r="I19" i="116" s="1"/>
  <c r="F18" i="116"/>
  <c r="G18" i="116" s="1"/>
  <c r="I18" i="116" s="1"/>
  <c r="F17" i="116"/>
  <c r="G17" i="116"/>
  <c r="I17" i="116" s="1"/>
  <c r="F16" i="116"/>
  <c r="G16" i="116" s="1"/>
  <c r="I16" i="116" s="1"/>
  <c r="F15" i="116"/>
  <c r="G15" i="116" s="1"/>
  <c r="I15" i="116" s="1"/>
  <c r="F14" i="116"/>
  <c r="G14" i="116" s="1"/>
  <c r="I14" i="116" s="1"/>
  <c r="F13" i="116"/>
  <c r="F12" i="116"/>
  <c r="G12" i="116" s="1"/>
  <c r="I12" i="116" s="1"/>
  <c r="G11" i="116"/>
  <c r="I11" i="116"/>
  <c r="A6" i="116"/>
  <c r="J5" i="116" s="1"/>
  <c r="I17" i="2" s="1"/>
  <c r="C38" i="117"/>
  <c r="C37" i="117"/>
  <c r="H34" i="117"/>
  <c r="E34" i="117"/>
  <c r="F33" i="117"/>
  <c r="G33" i="117"/>
  <c r="I33" i="117" s="1"/>
  <c r="F32" i="117"/>
  <c r="G32" i="117" s="1"/>
  <c r="I32" i="117"/>
  <c r="F31" i="117"/>
  <c r="G31" i="117" s="1"/>
  <c r="I31" i="117" s="1"/>
  <c r="F30" i="117"/>
  <c r="G30" i="117" s="1"/>
  <c r="I30" i="117" s="1"/>
  <c r="F29" i="117"/>
  <c r="G29" i="117"/>
  <c r="I29" i="117" s="1"/>
  <c r="F28" i="117"/>
  <c r="G28" i="117" s="1"/>
  <c r="I28" i="117" s="1"/>
  <c r="F27" i="117"/>
  <c r="G27" i="117" s="1"/>
  <c r="I27" i="117" s="1"/>
  <c r="F26" i="117"/>
  <c r="G26" i="117" s="1"/>
  <c r="I26" i="117" s="1"/>
  <c r="F25" i="117"/>
  <c r="G25" i="117"/>
  <c r="I25" i="117" s="1"/>
  <c r="F24" i="117"/>
  <c r="G24" i="117" s="1"/>
  <c r="I24" i="117"/>
  <c r="F23" i="117"/>
  <c r="G23" i="117" s="1"/>
  <c r="I23" i="117" s="1"/>
  <c r="F22" i="117"/>
  <c r="G22" i="117" s="1"/>
  <c r="I22" i="117" s="1"/>
  <c r="F21" i="117"/>
  <c r="G21" i="117"/>
  <c r="I21" i="117" s="1"/>
  <c r="F20" i="117"/>
  <c r="G20" i="117" s="1"/>
  <c r="I20" i="117" s="1"/>
  <c r="F19" i="117"/>
  <c r="G19" i="117" s="1"/>
  <c r="I19" i="117" s="1"/>
  <c r="F18" i="117"/>
  <c r="G18" i="117" s="1"/>
  <c r="I18" i="117" s="1"/>
  <c r="F17" i="117"/>
  <c r="G17" i="117"/>
  <c r="I17" i="117" s="1"/>
  <c r="F16" i="117"/>
  <c r="G16" i="117" s="1"/>
  <c r="I16" i="117"/>
  <c r="F15" i="117"/>
  <c r="G15" i="117" s="1"/>
  <c r="I15" i="117" s="1"/>
  <c r="F14" i="117"/>
  <c r="G14" i="117" s="1"/>
  <c r="I14" i="117" s="1"/>
  <c r="F13" i="117"/>
  <c r="G13" i="117"/>
  <c r="I13" i="117" s="1"/>
  <c r="F12" i="117"/>
  <c r="G11" i="117"/>
  <c r="I11" i="117" s="1"/>
  <c r="A6" i="117"/>
  <c r="J5" i="117"/>
  <c r="I18" i="2" s="1"/>
  <c r="C38" i="118"/>
  <c r="C37" i="118"/>
  <c r="H34" i="118"/>
  <c r="E34" i="118"/>
  <c r="F33" i="118"/>
  <c r="G33" i="118" s="1"/>
  <c r="I33" i="118"/>
  <c r="F32" i="118"/>
  <c r="G32" i="118"/>
  <c r="I32" i="118" s="1"/>
  <c r="F31" i="118"/>
  <c r="G31" i="118"/>
  <c r="I31" i="118" s="1"/>
  <c r="F30" i="118"/>
  <c r="G30" i="118" s="1"/>
  <c r="I30" i="118" s="1"/>
  <c r="F29" i="118"/>
  <c r="G29" i="118" s="1"/>
  <c r="I29" i="118"/>
  <c r="F28" i="118"/>
  <c r="G28" i="118"/>
  <c r="I28" i="118" s="1"/>
  <c r="F27" i="118"/>
  <c r="G27" i="118"/>
  <c r="I27" i="118" s="1"/>
  <c r="F26" i="118"/>
  <c r="G26" i="118" s="1"/>
  <c r="I26" i="118" s="1"/>
  <c r="F25" i="118"/>
  <c r="G25" i="118" s="1"/>
  <c r="I25" i="118"/>
  <c r="F24" i="118"/>
  <c r="G24" i="118"/>
  <c r="I24" i="118" s="1"/>
  <c r="F23" i="118"/>
  <c r="G23" i="118"/>
  <c r="I23" i="118" s="1"/>
  <c r="F22" i="118"/>
  <c r="G22" i="118" s="1"/>
  <c r="I22" i="118" s="1"/>
  <c r="F21" i="118"/>
  <c r="G21" i="118" s="1"/>
  <c r="I21" i="118" s="1"/>
  <c r="F20" i="118"/>
  <c r="G20" i="118"/>
  <c r="I20" i="118" s="1"/>
  <c r="F19" i="118"/>
  <c r="G19" i="118"/>
  <c r="I19" i="118" s="1"/>
  <c r="F18" i="118"/>
  <c r="G18" i="118"/>
  <c r="I18" i="118"/>
  <c r="F17" i="118"/>
  <c r="G17" i="118" s="1"/>
  <c r="I17" i="118" s="1"/>
  <c r="F16" i="118"/>
  <c r="G16" i="118"/>
  <c r="I16" i="118" s="1"/>
  <c r="F15" i="118"/>
  <c r="G15" i="118"/>
  <c r="I15" i="118" s="1"/>
  <c r="F14" i="118"/>
  <c r="G14" i="118"/>
  <c r="I14" i="118"/>
  <c r="F13" i="118"/>
  <c r="G13" i="118" s="1"/>
  <c r="I13" i="118"/>
  <c r="F12" i="118"/>
  <c r="G12" i="118"/>
  <c r="G34" i="118" s="1"/>
  <c r="G11" i="118"/>
  <c r="I11" i="118" s="1"/>
  <c r="A6" i="118"/>
  <c r="J5" i="118" s="1"/>
  <c r="I19" i="2" s="1"/>
  <c r="C38" i="119"/>
  <c r="C37" i="119"/>
  <c r="H34" i="119"/>
  <c r="E34" i="119"/>
  <c r="D20" i="2" s="1"/>
  <c r="F33" i="119"/>
  <c r="G33" i="119" s="1"/>
  <c r="I33" i="119" s="1"/>
  <c r="F32" i="119"/>
  <c r="G32" i="119" s="1"/>
  <c r="I32" i="119" s="1"/>
  <c r="F31" i="119"/>
  <c r="G31" i="119" s="1"/>
  <c r="I31" i="119" s="1"/>
  <c r="F30" i="119"/>
  <c r="G30" i="119"/>
  <c r="I30" i="119" s="1"/>
  <c r="F29" i="119"/>
  <c r="G29" i="119" s="1"/>
  <c r="I29" i="119"/>
  <c r="F28" i="119"/>
  <c r="G28" i="119" s="1"/>
  <c r="I28" i="119" s="1"/>
  <c r="F27" i="119"/>
  <c r="G27" i="119" s="1"/>
  <c r="I27" i="119" s="1"/>
  <c r="F26" i="119"/>
  <c r="G26" i="119"/>
  <c r="I26" i="119" s="1"/>
  <c r="F25" i="119"/>
  <c r="G25" i="119" s="1"/>
  <c r="I25" i="119" s="1"/>
  <c r="F24" i="119"/>
  <c r="G24" i="119" s="1"/>
  <c r="I24" i="119" s="1"/>
  <c r="F23" i="119"/>
  <c r="G23" i="119" s="1"/>
  <c r="I23" i="119" s="1"/>
  <c r="F22" i="119"/>
  <c r="G22" i="119"/>
  <c r="I22" i="119" s="1"/>
  <c r="F21" i="119"/>
  <c r="G21" i="119" s="1"/>
  <c r="I21" i="119"/>
  <c r="F20" i="119"/>
  <c r="G20" i="119" s="1"/>
  <c r="I20" i="119" s="1"/>
  <c r="F19" i="119"/>
  <c r="G19" i="119" s="1"/>
  <c r="I19" i="119" s="1"/>
  <c r="F18" i="119"/>
  <c r="G18" i="119"/>
  <c r="I18" i="119" s="1"/>
  <c r="F17" i="119"/>
  <c r="G17" i="119" s="1"/>
  <c r="I17" i="119" s="1"/>
  <c r="F16" i="119"/>
  <c r="G16" i="119" s="1"/>
  <c r="I16" i="119" s="1"/>
  <c r="F15" i="119"/>
  <c r="G15" i="119" s="1"/>
  <c r="I15" i="119" s="1"/>
  <c r="F14" i="119"/>
  <c r="G14" i="119"/>
  <c r="F13" i="119"/>
  <c r="G13" i="119" s="1"/>
  <c r="I13" i="119"/>
  <c r="F12" i="119"/>
  <c r="G12" i="119" s="1"/>
  <c r="I12" i="119" s="1"/>
  <c r="G11" i="119"/>
  <c r="I11" i="119" s="1"/>
  <c r="A6" i="119"/>
  <c r="J5" i="119"/>
  <c r="I20" i="2" s="1"/>
  <c r="C38" i="120"/>
  <c r="C37" i="120"/>
  <c r="H34" i="120"/>
  <c r="E34" i="120"/>
  <c r="F33" i="120"/>
  <c r="G33" i="120" s="1"/>
  <c r="I33" i="120" s="1"/>
  <c r="F32" i="120"/>
  <c r="G32" i="120" s="1"/>
  <c r="I32" i="120" s="1"/>
  <c r="F31" i="120"/>
  <c r="G31" i="120"/>
  <c r="I31" i="120"/>
  <c r="F30" i="120"/>
  <c r="G30" i="120"/>
  <c r="I30" i="120" s="1"/>
  <c r="F29" i="120"/>
  <c r="G29" i="120" s="1"/>
  <c r="I29" i="120" s="1"/>
  <c r="F28" i="120"/>
  <c r="G28" i="120" s="1"/>
  <c r="I28" i="120" s="1"/>
  <c r="F27" i="120"/>
  <c r="G27" i="120"/>
  <c r="I27" i="120"/>
  <c r="F26" i="120"/>
  <c r="G26" i="120"/>
  <c r="I26" i="120" s="1"/>
  <c r="F25" i="120"/>
  <c r="G25" i="120" s="1"/>
  <c r="I25" i="120" s="1"/>
  <c r="F24" i="120"/>
  <c r="G24" i="120" s="1"/>
  <c r="I24" i="120" s="1"/>
  <c r="F23" i="120"/>
  <c r="G23" i="120"/>
  <c r="I23" i="120"/>
  <c r="F22" i="120"/>
  <c r="G22" i="120"/>
  <c r="I22" i="120" s="1"/>
  <c r="F21" i="120"/>
  <c r="G21" i="120" s="1"/>
  <c r="I21" i="120" s="1"/>
  <c r="F20" i="120"/>
  <c r="G20" i="120" s="1"/>
  <c r="I20" i="120" s="1"/>
  <c r="F19" i="120"/>
  <c r="G19" i="120"/>
  <c r="I19" i="120"/>
  <c r="F18" i="120"/>
  <c r="G18" i="120"/>
  <c r="I18" i="120" s="1"/>
  <c r="F17" i="120"/>
  <c r="G17" i="120" s="1"/>
  <c r="I17" i="120" s="1"/>
  <c r="F16" i="120"/>
  <c r="G16" i="120" s="1"/>
  <c r="I16" i="120" s="1"/>
  <c r="F15" i="120"/>
  <c r="G15" i="120"/>
  <c r="I15" i="120"/>
  <c r="F14" i="120"/>
  <c r="G14" i="120"/>
  <c r="I14" i="120" s="1"/>
  <c r="F13" i="120"/>
  <c r="G13" i="120" s="1"/>
  <c r="I13" i="120" s="1"/>
  <c r="F12" i="120"/>
  <c r="G12" i="120" s="1"/>
  <c r="G11" i="120"/>
  <c r="A6" i="120"/>
  <c r="J5" i="120"/>
  <c r="I21" i="2" s="1"/>
  <c r="C38" i="121"/>
  <c r="C37" i="121"/>
  <c r="H34" i="121"/>
  <c r="E34" i="121"/>
  <c r="F33" i="121"/>
  <c r="G33" i="121" s="1"/>
  <c r="I33" i="121" s="1"/>
  <c r="F32" i="121"/>
  <c r="G32" i="121" s="1"/>
  <c r="I32" i="121" s="1"/>
  <c r="F31" i="121"/>
  <c r="G31" i="121"/>
  <c r="I31" i="121" s="1"/>
  <c r="F30" i="121"/>
  <c r="G30" i="121" s="1"/>
  <c r="I30" i="121" s="1"/>
  <c r="F29" i="121"/>
  <c r="G29" i="121" s="1"/>
  <c r="I29" i="121" s="1"/>
  <c r="F28" i="121"/>
  <c r="G28" i="121" s="1"/>
  <c r="I28" i="121" s="1"/>
  <c r="F27" i="121"/>
  <c r="G27" i="121"/>
  <c r="I27" i="121" s="1"/>
  <c r="F26" i="121"/>
  <c r="G26" i="121" s="1"/>
  <c r="I26" i="121" s="1"/>
  <c r="F25" i="121"/>
  <c r="G25" i="121" s="1"/>
  <c r="I25" i="121"/>
  <c r="F24" i="121"/>
  <c r="G24" i="121" s="1"/>
  <c r="I24" i="121" s="1"/>
  <c r="F23" i="121"/>
  <c r="G23" i="121"/>
  <c r="I23" i="121" s="1"/>
  <c r="F22" i="121"/>
  <c r="G22" i="121" s="1"/>
  <c r="I22" i="121" s="1"/>
  <c r="F21" i="121"/>
  <c r="G21" i="121" s="1"/>
  <c r="I21" i="121"/>
  <c r="F20" i="121"/>
  <c r="G20" i="121" s="1"/>
  <c r="I20" i="121" s="1"/>
  <c r="F19" i="121"/>
  <c r="G19" i="121"/>
  <c r="I19" i="121" s="1"/>
  <c r="F18" i="121"/>
  <c r="G18" i="121" s="1"/>
  <c r="I18" i="121"/>
  <c r="F17" i="121"/>
  <c r="G17" i="121" s="1"/>
  <c r="I17" i="121"/>
  <c r="F16" i="121"/>
  <c r="G16" i="121" s="1"/>
  <c r="I16" i="121" s="1"/>
  <c r="F15" i="121"/>
  <c r="G15" i="121"/>
  <c r="I15" i="121" s="1"/>
  <c r="F14" i="121"/>
  <c r="G14" i="121" s="1"/>
  <c r="I14" i="121"/>
  <c r="F13" i="121"/>
  <c r="G13" i="121" s="1"/>
  <c r="I13" i="121"/>
  <c r="F12" i="121"/>
  <c r="G12" i="121" s="1"/>
  <c r="I12" i="121" s="1"/>
  <c r="G11" i="121"/>
  <c r="I11" i="121"/>
  <c r="A6" i="121"/>
  <c r="J5" i="121"/>
  <c r="I22" i="2" s="1"/>
  <c r="C38" i="122"/>
  <c r="C37" i="122"/>
  <c r="H34" i="122"/>
  <c r="E34" i="122"/>
  <c r="F33" i="122"/>
  <c r="G33" i="122" s="1"/>
  <c r="I33" i="122" s="1"/>
  <c r="F32" i="122"/>
  <c r="G32" i="122"/>
  <c r="I32" i="122" s="1"/>
  <c r="F31" i="122"/>
  <c r="G31" i="122"/>
  <c r="I31" i="122" s="1"/>
  <c r="F30" i="122"/>
  <c r="G30" i="122" s="1"/>
  <c r="I30" i="122" s="1"/>
  <c r="F29" i="122"/>
  <c r="G29" i="122" s="1"/>
  <c r="I29" i="122" s="1"/>
  <c r="F28" i="122"/>
  <c r="G28" i="122"/>
  <c r="I28" i="122" s="1"/>
  <c r="F27" i="122"/>
  <c r="G27" i="122"/>
  <c r="I27" i="122" s="1"/>
  <c r="F26" i="122"/>
  <c r="G26" i="122" s="1"/>
  <c r="I26" i="122" s="1"/>
  <c r="F25" i="122"/>
  <c r="G25" i="122" s="1"/>
  <c r="I25" i="122" s="1"/>
  <c r="F24" i="122"/>
  <c r="G24" i="122"/>
  <c r="I24" i="122"/>
  <c r="F23" i="122"/>
  <c r="G23" i="122"/>
  <c r="I23" i="122" s="1"/>
  <c r="F22" i="122"/>
  <c r="G22" i="122" s="1"/>
  <c r="I22" i="122" s="1"/>
  <c r="F21" i="122"/>
  <c r="G21" i="122" s="1"/>
  <c r="I21" i="122" s="1"/>
  <c r="F20" i="122"/>
  <c r="G20" i="122"/>
  <c r="I20" i="122"/>
  <c r="F19" i="122"/>
  <c r="G19" i="122"/>
  <c r="I19" i="122" s="1"/>
  <c r="F18" i="122"/>
  <c r="G18" i="122" s="1"/>
  <c r="I18" i="122" s="1"/>
  <c r="F17" i="122"/>
  <c r="G17" i="122" s="1"/>
  <c r="I17" i="122" s="1"/>
  <c r="F16" i="122"/>
  <c r="G16" i="122"/>
  <c r="I16" i="122"/>
  <c r="F15" i="122"/>
  <c r="G15" i="122"/>
  <c r="I15" i="122" s="1"/>
  <c r="F14" i="122"/>
  <c r="G14" i="122" s="1"/>
  <c r="I14" i="122" s="1"/>
  <c r="F13" i="122"/>
  <c r="G13" i="122" s="1"/>
  <c r="I13" i="122" s="1"/>
  <c r="F12" i="122"/>
  <c r="G11" i="122"/>
  <c r="A6" i="122"/>
  <c r="J5" i="122" s="1"/>
  <c r="I23" i="2" s="1"/>
  <c r="C38" i="123"/>
  <c r="C37" i="123"/>
  <c r="H34" i="123"/>
  <c r="E34" i="123"/>
  <c r="F33" i="123"/>
  <c r="G33" i="123"/>
  <c r="I33" i="123" s="1"/>
  <c r="F32" i="123"/>
  <c r="G32" i="123" s="1"/>
  <c r="I32" i="123" s="1"/>
  <c r="F31" i="123"/>
  <c r="G31" i="123" s="1"/>
  <c r="I31" i="123"/>
  <c r="F30" i="123"/>
  <c r="G30" i="123"/>
  <c r="I30" i="123" s="1"/>
  <c r="F29" i="123"/>
  <c r="G29" i="123"/>
  <c r="I29" i="123" s="1"/>
  <c r="F28" i="123"/>
  <c r="G28" i="123"/>
  <c r="I28" i="123"/>
  <c r="F27" i="123"/>
  <c r="G27" i="123" s="1"/>
  <c r="I27" i="123" s="1"/>
  <c r="F26" i="123"/>
  <c r="G26" i="123"/>
  <c r="I26" i="123" s="1"/>
  <c r="F25" i="123"/>
  <c r="G25" i="123"/>
  <c r="I25" i="123" s="1"/>
  <c r="F24" i="123"/>
  <c r="G24" i="123" s="1"/>
  <c r="I24" i="123"/>
  <c r="F23" i="123"/>
  <c r="G23" i="123" s="1"/>
  <c r="I23" i="123"/>
  <c r="F22" i="123"/>
  <c r="G22" i="123"/>
  <c r="I22" i="123" s="1"/>
  <c r="F21" i="123"/>
  <c r="G21" i="123"/>
  <c r="I21" i="123" s="1"/>
  <c r="F20" i="123"/>
  <c r="G20" i="123"/>
  <c r="I20" i="123"/>
  <c r="F19" i="123"/>
  <c r="G19" i="123" s="1"/>
  <c r="I19" i="123"/>
  <c r="F18" i="123"/>
  <c r="G18" i="123"/>
  <c r="I18" i="123" s="1"/>
  <c r="F17" i="123"/>
  <c r="G17" i="123"/>
  <c r="I17" i="123" s="1"/>
  <c r="F16" i="123"/>
  <c r="G16" i="123"/>
  <c r="I16" i="123"/>
  <c r="F15" i="123"/>
  <c r="G15" i="123" s="1"/>
  <c r="I15" i="123" s="1"/>
  <c r="F14" i="123"/>
  <c r="G14" i="123"/>
  <c r="I14" i="123"/>
  <c r="F13" i="123"/>
  <c r="G13" i="123"/>
  <c r="I13" i="123" s="1"/>
  <c r="F12" i="123"/>
  <c r="G12" i="123"/>
  <c r="I12" i="123"/>
  <c r="G11" i="123"/>
  <c r="I11" i="123" s="1"/>
  <c r="A6" i="123"/>
  <c r="J5" i="123" s="1"/>
  <c r="C38" i="124"/>
  <c r="C37" i="124"/>
  <c r="H34" i="124"/>
  <c r="E34" i="124"/>
  <c r="F33" i="124"/>
  <c r="G33" i="124" s="1"/>
  <c r="I33" i="124" s="1"/>
  <c r="F32" i="124"/>
  <c r="G32" i="124" s="1"/>
  <c r="I32" i="124" s="1"/>
  <c r="F31" i="124"/>
  <c r="G31" i="124" s="1"/>
  <c r="I31" i="124" s="1"/>
  <c r="F30" i="124"/>
  <c r="G30" i="124" s="1"/>
  <c r="I30" i="124"/>
  <c r="F29" i="124"/>
  <c r="G29" i="124" s="1"/>
  <c r="I29" i="124" s="1"/>
  <c r="F28" i="124"/>
  <c r="G28" i="124" s="1"/>
  <c r="I28" i="124" s="1"/>
  <c r="F27" i="124"/>
  <c r="G27" i="124" s="1"/>
  <c r="I27" i="124"/>
  <c r="F26" i="124"/>
  <c r="G26" i="124" s="1"/>
  <c r="I26" i="124"/>
  <c r="F25" i="124"/>
  <c r="G25" i="124"/>
  <c r="I25" i="124"/>
  <c r="F24" i="124"/>
  <c r="G24" i="124"/>
  <c r="I24" i="124" s="1"/>
  <c r="F23" i="124"/>
  <c r="G23" i="124" s="1"/>
  <c r="I23" i="124"/>
  <c r="F22" i="124"/>
  <c r="G22" i="124" s="1"/>
  <c r="I22" i="124"/>
  <c r="F21" i="124"/>
  <c r="G21" i="124"/>
  <c r="I21" i="124"/>
  <c r="F20" i="124"/>
  <c r="G20" i="124"/>
  <c r="I20" i="124" s="1"/>
  <c r="F19" i="124"/>
  <c r="G19" i="124" s="1"/>
  <c r="I19" i="124" s="1"/>
  <c r="F18" i="124"/>
  <c r="G18" i="124" s="1"/>
  <c r="I18" i="124" s="1"/>
  <c r="F17" i="124"/>
  <c r="G17" i="124"/>
  <c r="I17" i="124"/>
  <c r="F16" i="124"/>
  <c r="G16" i="124" s="1"/>
  <c r="F15" i="124"/>
  <c r="G15" i="124" s="1"/>
  <c r="I15" i="124" s="1"/>
  <c r="F14" i="124"/>
  <c r="G14" i="124" s="1"/>
  <c r="I14" i="124" s="1"/>
  <c r="F13" i="124"/>
  <c r="G13" i="124"/>
  <c r="I13" i="124"/>
  <c r="F12" i="124"/>
  <c r="G11" i="124"/>
  <c r="I11" i="124" s="1"/>
  <c r="A6" i="124"/>
  <c r="J5" i="124" s="1"/>
  <c r="I25" i="2" s="1"/>
  <c r="C38" i="125"/>
  <c r="C37" i="125"/>
  <c r="H34" i="125"/>
  <c r="E34" i="125"/>
  <c r="F33" i="125"/>
  <c r="G33" i="125"/>
  <c r="I33" i="125"/>
  <c r="F32" i="125"/>
  <c r="G32" i="125" s="1"/>
  <c r="I32" i="125" s="1"/>
  <c r="F31" i="125"/>
  <c r="G31" i="125" s="1"/>
  <c r="I31" i="125" s="1"/>
  <c r="F30" i="125"/>
  <c r="G30" i="125" s="1"/>
  <c r="I30" i="125"/>
  <c r="F29" i="125"/>
  <c r="G29" i="125"/>
  <c r="I29" i="125"/>
  <c r="F28" i="125"/>
  <c r="G28" i="125" s="1"/>
  <c r="I28" i="125" s="1"/>
  <c r="F27" i="125"/>
  <c r="G27" i="125" s="1"/>
  <c r="I27" i="125"/>
  <c r="F26" i="125"/>
  <c r="G26" i="125" s="1"/>
  <c r="I26" i="125"/>
  <c r="F25" i="125"/>
  <c r="G25" i="125"/>
  <c r="I25" i="125"/>
  <c r="F24" i="125"/>
  <c r="G24" i="125"/>
  <c r="I24" i="125" s="1"/>
  <c r="F23" i="125"/>
  <c r="G23" i="125" s="1"/>
  <c r="I23" i="125"/>
  <c r="F22" i="125"/>
  <c r="G22" i="125" s="1"/>
  <c r="I22" i="125" s="1"/>
  <c r="F21" i="125"/>
  <c r="G21" i="125"/>
  <c r="I21" i="125"/>
  <c r="F20" i="125"/>
  <c r="G20" i="125"/>
  <c r="I20" i="125" s="1"/>
  <c r="F19" i="125"/>
  <c r="G19" i="125" s="1"/>
  <c r="I19" i="125" s="1"/>
  <c r="I34" i="125" s="1"/>
  <c r="F26" i="2" s="1"/>
  <c r="F18" i="125"/>
  <c r="G18" i="125" s="1"/>
  <c r="I18" i="125" s="1"/>
  <c r="F17" i="125"/>
  <c r="G17" i="125"/>
  <c r="I17" i="125"/>
  <c r="F16" i="125"/>
  <c r="G16" i="125" s="1"/>
  <c r="I16" i="125" s="1"/>
  <c r="F15" i="125"/>
  <c r="G15" i="125" s="1"/>
  <c r="I15" i="125" s="1"/>
  <c r="F14" i="125"/>
  <c r="G14" i="125" s="1"/>
  <c r="I14" i="125"/>
  <c r="F13" i="125"/>
  <c r="G13" i="125"/>
  <c r="I13" i="125"/>
  <c r="F12" i="125"/>
  <c r="G12" i="125" s="1"/>
  <c r="I12" i="125" s="1"/>
  <c r="G11" i="125"/>
  <c r="I11" i="125"/>
  <c r="A6" i="125"/>
  <c r="J5" i="125"/>
  <c r="I26" i="2" s="1"/>
  <c r="C38" i="126"/>
  <c r="C37" i="126"/>
  <c r="H34" i="126"/>
  <c r="E34" i="126"/>
  <c r="F33" i="126"/>
  <c r="G33" i="126"/>
  <c r="I33" i="126"/>
  <c r="F32" i="126"/>
  <c r="G32" i="126" s="1"/>
  <c r="I32" i="126" s="1"/>
  <c r="F31" i="126"/>
  <c r="G31" i="126"/>
  <c r="I31" i="126"/>
  <c r="F30" i="126"/>
  <c r="G30" i="126"/>
  <c r="I30" i="126" s="1"/>
  <c r="F29" i="126"/>
  <c r="G29" i="126"/>
  <c r="I29" i="126"/>
  <c r="F28" i="126"/>
  <c r="G28" i="126" s="1"/>
  <c r="I28" i="126"/>
  <c r="F27" i="126"/>
  <c r="G27" i="126"/>
  <c r="I27" i="126"/>
  <c r="F26" i="126"/>
  <c r="G26" i="126"/>
  <c r="I26" i="126" s="1"/>
  <c r="F25" i="126"/>
  <c r="G25" i="126"/>
  <c r="I25" i="126"/>
  <c r="F24" i="126"/>
  <c r="G24" i="126" s="1"/>
  <c r="I24" i="126" s="1"/>
  <c r="I34" i="126" s="1"/>
  <c r="F27" i="2" s="1"/>
  <c r="F23" i="126"/>
  <c r="G23" i="126"/>
  <c r="I23" i="126" s="1"/>
  <c r="F22" i="126"/>
  <c r="G22" i="126"/>
  <c r="I22" i="126" s="1"/>
  <c r="F21" i="126"/>
  <c r="G21" i="126"/>
  <c r="I21" i="126"/>
  <c r="F20" i="126"/>
  <c r="G20" i="126" s="1"/>
  <c r="I20" i="126"/>
  <c r="F19" i="126"/>
  <c r="G19" i="126"/>
  <c r="I19" i="126" s="1"/>
  <c r="F18" i="126"/>
  <c r="G18" i="126"/>
  <c r="I18" i="126" s="1"/>
  <c r="F17" i="126"/>
  <c r="G17" i="126"/>
  <c r="I17" i="126"/>
  <c r="F16" i="126"/>
  <c r="G16" i="126" s="1"/>
  <c r="I16" i="126" s="1"/>
  <c r="F15" i="126"/>
  <c r="G15" i="126"/>
  <c r="G34" i="126" s="1"/>
  <c r="I15" i="126"/>
  <c r="F14" i="126"/>
  <c r="G14" i="126"/>
  <c r="I14" i="126" s="1"/>
  <c r="F13" i="126"/>
  <c r="G13" i="126"/>
  <c r="I13" i="126"/>
  <c r="F12" i="126"/>
  <c r="G11" i="126"/>
  <c r="I11" i="126"/>
  <c r="A6" i="126"/>
  <c r="J5" i="126"/>
  <c r="I27" i="2" s="1"/>
  <c r="C38" i="127"/>
  <c r="C37" i="127"/>
  <c r="H34" i="127"/>
  <c r="E34" i="127"/>
  <c r="F33" i="127"/>
  <c r="G33" i="127"/>
  <c r="I33" i="127"/>
  <c r="F32" i="127"/>
  <c r="G32" i="127" s="1"/>
  <c r="I32" i="127" s="1"/>
  <c r="F31" i="127"/>
  <c r="G31" i="127"/>
  <c r="I31" i="127"/>
  <c r="F30" i="127"/>
  <c r="G30" i="127"/>
  <c r="I30" i="127" s="1"/>
  <c r="F29" i="127"/>
  <c r="G29" i="127"/>
  <c r="I29" i="127"/>
  <c r="F28" i="127"/>
  <c r="G28" i="127" s="1"/>
  <c r="I28" i="127" s="1"/>
  <c r="F27" i="127"/>
  <c r="G27" i="127"/>
  <c r="I27" i="127"/>
  <c r="F26" i="127"/>
  <c r="G26" i="127"/>
  <c r="I26" i="127" s="1"/>
  <c r="F25" i="127"/>
  <c r="G25" i="127"/>
  <c r="I25" i="127"/>
  <c r="F24" i="127"/>
  <c r="G24" i="127" s="1"/>
  <c r="I24" i="127"/>
  <c r="F23" i="127"/>
  <c r="G23" i="127"/>
  <c r="I23" i="127"/>
  <c r="F22" i="127"/>
  <c r="G22" i="127"/>
  <c r="I22" i="127" s="1"/>
  <c r="F21" i="127"/>
  <c r="G21" i="127"/>
  <c r="I21" i="127"/>
  <c r="F20" i="127"/>
  <c r="G20" i="127" s="1"/>
  <c r="I20" i="127"/>
  <c r="F19" i="127"/>
  <c r="G19" i="127"/>
  <c r="I19" i="127" s="1"/>
  <c r="F18" i="127"/>
  <c r="G18" i="127"/>
  <c r="I18" i="127" s="1"/>
  <c r="F17" i="127"/>
  <c r="G17" i="127"/>
  <c r="I17" i="127"/>
  <c r="F16" i="127"/>
  <c r="G16" i="127" s="1"/>
  <c r="I16" i="127"/>
  <c r="F15" i="127"/>
  <c r="G15" i="127"/>
  <c r="I15" i="127" s="1"/>
  <c r="F14" i="127"/>
  <c r="G14" i="127"/>
  <c r="I14" i="127" s="1"/>
  <c r="F13" i="127"/>
  <c r="G13" i="127"/>
  <c r="I13" i="127"/>
  <c r="F12" i="127"/>
  <c r="G12" i="127" s="1"/>
  <c r="I12" i="127" s="1"/>
  <c r="G11" i="127"/>
  <c r="I11" i="127"/>
  <c r="A6" i="127"/>
  <c r="J5" i="127" s="1"/>
  <c r="I28" i="2" s="1"/>
  <c r="C38" i="128"/>
  <c r="C37" i="128"/>
  <c r="H34" i="128"/>
  <c r="E34" i="128"/>
  <c r="F33" i="128"/>
  <c r="G33" i="128"/>
  <c r="I33" i="128" s="1"/>
  <c r="F32" i="128"/>
  <c r="G32" i="128" s="1"/>
  <c r="I32" i="128"/>
  <c r="F31" i="128"/>
  <c r="G31" i="128" s="1"/>
  <c r="I31" i="128"/>
  <c r="F30" i="128"/>
  <c r="G30" i="128"/>
  <c r="I30" i="128"/>
  <c r="F29" i="128"/>
  <c r="G29" i="128"/>
  <c r="I29" i="128" s="1"/>
  <c r="F28" i="128"/>
  <c r="G28" i="128" s="1"/>
  <c r="I28" i="128" s="1"/>
  <c r="F27" i="128"/>
  <c r="G27" i="128" s="1"/>
  <c r="I27" i="128" s="1"/>
  <c r="F26" i="128"/>
  <c r="G26" i="128"/>
  <c r="I26" i="128"/>
  <c r="F25" i="128"/>
  <c r="G25" i="128"/>
  <c r="I25" i="128" s="1"/>
  <c r="F24" i="128"/>
  <c r="G24" i="128" s="1"/>
  <c r="I24" i="128" s="1"/>
  <c r="F23" i="128"/>
  <c r="G23" i="128" s="1"/>
  <c r="I23" i="128" s="1"/>
  <c r="F22" i="128"/>
  <c r="G22" i="128"/>
  <c r="I22" i="128"/>
  <c r="F21" i="128"/>
  <c r="G21" i="128" s="1"/>
  <c r="I21" i="128" s="1"/>
  <c r="F20" i="128"/>
  <c r="G20" i="128" s="1"/>
  <c r="I20" i="128"/>
  <c r="F19" i="128"/>
  <c r="F18" i="128"/>
  <c r="G18" i="128"/>
  <c r="I18" i="128"/>
  <c r="F17" i="128"/>
  <c r="G17" i="128"/>
  <c r="I17" i="128" s="1"/>
  <c r="F16" i="128"/>
  <c r="G16" i="128" s="1"/>
  <c r="I16" i="128"/>
  <c r="F15" i="128"/>
  <c r="G15" i="128" s="1"/>
  <c r="I15" i="128"/>
  <c r="F14" i="128"/>
  <c r="G14" i="128"/>
  <c r="I14" i="128"/>
  <c r="F13" i="128"/>
  <c r="G13" i="128"/>
  <c r="I13" i="128" s="1"/>
  <c r="F12" i="128"/>
  <c r="G11" i="128"/>
  <c r="I11" i="128"/>
  <c r="A6" i="128"/>
  <c r="J5" i="128" s="1"/>
  <c r="C38" i="129"/>
  <c r="C37" i="129"/>
  <c r="H34" i="129"/>
  <c r="E34" i="129"/>
  <c r="F33" i="129"/>
  <c r="G33" i="129"/>
  <c r="I33" i="129" s="1"/>
  <c r="F32" i="129"/>
  <c r="G32" i="129" s="1"/>
  <c r="I32" i="129"/>
  <c r="F31" i="129"/>
  <c r="G31" i="129" s="1"/>
  <c r="I31" i="129" s="1"/>
  <c r="F30" i="129"/>
  <c r="G30" i="129"/>
  <c r="I30" i="129"/>
  <c r="F29" i="129"/>
  <c r="G29" i="129"/>
  <c r="I29" i="129" s="1"/>
  <c r="F28" i="129"/>
  <c r="G28" i="129" s="1"/>
  <c r="I28" i="129" s="1"/>
  <c r="F27" i="129"/>
  <c r="G27" i="129" s="1"/>
  <c r="I27" i="129" s="1"/>
  <c r="F26" i="129"/>
  <c r="G26" i="129"/>
  <c r="I26" i="129" s="1"/>
  <c r="F25" i="129"/>
  <c r="G25" i="129" s="1"/>
  <c r="I25" i="129" s="1"/>
  <c r="F24" i="129"/>
  <c r="G24" i="129" s="1"/>
  <c r="I24" i="129" s="1"/>
  <c r="F23" i="129"/>
  <c r="G23" i="129" s="1"/>
  <c r="I23" i="129" s="1"/>
  <c r="F22" i="129"/>
  <c r="G22" i="129"/>
  <c r="I22" i="129" s="1"/>
  <c r="F21" i="129"/>
  <c r="G21" i="129"/>
  <c r="I21" i="129" s="1"/>
  <c r="F20" i="129"/>
  <c r="G20" i="129" s="1"/>
  <c r="I20" i="129" s="1"/>
  <c r="F19" i="129"/>
  <c r="G19" i="129" s="1"/>
  <c r="I19" i="129" s="1"/>
  <c r="F18" i="129"/>
  <c r="G18" i="129"/>
  <c r="I18" i="129" s="1"/>
  <c r="F17" i="129"/>
  <c r="G17" i="129"/>
  <c r="I17" i="129" s="1"/>
  <c r="F16" i="129"/>
  <c r="G16" i="129" s="1"/>
  <c r="I16" i="129" s="1"/>
  <c r="F15" i="129"/>
  <c r="G15" i="129"/>
  <c r="I15" i="129" s="1"/>
  <c r="F14" i="129"/>
  <c r="G14" i="129"/>
  <c r="I14" i="129" s="1"/>
  <c r="F13" i="129"/>
  <c r="G13" i="129"/>
  <c r="I13" i="129" s="1"/>
  <c r="F12" i="129"/>
  <c r="G11" i="129"/>
  <c r="I11" i="129"/>
  <c r="A6" i="129"/>
  <c r="J5" i="129"/>
  <c r="I30" i="2" s="1"/>
  <c r="C38" i="130"/>
  <c r="C37" i="130"/>
  <c r="H34" i="130"/>
  <c r="E34" i="130"/>
  <c r="F33" i="130"/>
  <c r="G33" i="130" s="1"/>
  <c r="I33" i="130" s="1"/>
  <c r="F32" i="130"/>
  <c r="G32" i="130"/>
  <c r="I32" i="130"/>
  <c r="F31" i="130"/>
  <c r="G31" i="130"/>
  <c r="I31" i="130" s="1"/>
  <c r="F30" i="130"/>
  <c r="G30" i="130" s="1"/>
  <c r="I30" i="130" s="1"/>
  <c r="F29" i="130"/>
  <c r="G29" i="130" s="1"/>
  <c r="I29" i="130"/>
  <c r="F28" i="130"/>
  <c r="G28" i="130"/>
  <c r="I28" i="130"/>
  <c r="F27" i="130"/>
  <c r="G27" i="130"/>
  <c r="I27" i="130" s="1"/>
  <c r="F26" i="130"/>
  <c r="G26" i="130" s="1"/>
  <c r="I26" i="130" s="1"/>
  <c r="F25" i="130"/>
  <c r="G25" i="130" s="1"/>
  <c r="I25" i="130" s="1"/>
  <c r="F24" i="130"/>
  <c r="G24" i="130"/>
  <c r="I24" i="130"/>
  <c r="F23" i="130"/>
  <c r="F34" i="130" s="1"/>
  <c r="E31" i="2" s="1"/>
  <c r="F22" i="130"/>
  <c r="G22" i="130" s="1"/>
  <c r="I22" i="130" s="1"/>
  <c r="F21" i="130"/>
  <c r="G21" i="130" s="1"/>
  <c r="I21" i="130" s="1"/>
  <c r="F20" i="130"/>
  <c r="G20" i="130"/>
  <c r="I20" i="130"/>
  <c r="F19" i="130"/>
  <c r="G19" i="130"/>
  <c r="I19" i="130" s="1"/>
  <c r="F18" i="130"/>
  <c r="G18" i="130" s="1"/>
  <c r="I18" i="130" s="1"/>
  <c r="F17" i="130"/>
  <c r="G17" i="130" s="1"/>
  <c r="I17" i="130"/>
  <c r="F16" i="130"/>
  <c r="G16" i="130"/>
  <c r="I16" i="130"/>
  <c r="F15" i="130"/>
  <c r="G15" i="130"/>
  <c r="I15" i="130" s="1"/>
  <c r="F14" i="130"/>
  <c r="G14" i="130" s="1"/>
  <c r="I14" i="130" s="1"/>
  <c r="F13" i="130"/>
  <c r="G13" i="130" s="1"/>
  <c r="I13" i="130" s="1"/>
  <c r="F12" i="130"/>
  <c r="G11" i="130"/>
  <c r="I11" i="130"/>
  <c r="A6" i="130"/>
  <c r="J5" i="130" s="1"/>
  <c r="I31" i="2" s="1"/>
  <c r="C38" i="131"/>
  <c r="C37" i="131"/>
  <c r="H34" i="131"/>
  <c r="E34" i="131"/>
  <c r="F33" i="131"/>
  <c r="G33" i="131" s="1"/>
  <c r="I33" i="131"/>
  <c r="F32" i="131"/>
  <c r="G32" i="131"/>
  <c r="I32" i="131"/>
  <c r="F31" i="131"/>
  <c r="G31" i="131"/>
  <c r="I31" i="131" s="1"/>
  <c r="F30" i="131"/>
  <c r="G30" i="131" s="1"/>
  <c r="I30" i="131" s="1"/>
  <c r="F29" i="131"/>
  <c r="G29" i="131" s="1"/>
  <c r="I29" i="131"/>
  <c r="F28" i="131"/>
  <c r="G28" i="131"/>
  <c r="I28" i="131"/>
  <c r="F27" i="131"/>
  <c r="G27" i="131" s="1"/>
  <c r="I27" i="131" s="1"/>
  <c r="F26" i="131"/>
  <c r="G26" i="131" s="1"/>
  <c r="I26" i="131" s="1"/>
  <c r="F25" i="131"/>
  <c r="G25" i="131" s="1"/>
  <c r="I25" i="131"/>
  <c r="F24" i="131"/>
  <c r="G24" i="131"/>
  <c r="I24" i="131"/>
  <c r="F23" i="131"/>
  <c r="G23" i="131" s="1"/>
  <c r="I23" i="131" s="1"/>
  <c r="F22" i="131"/>
  <c r="G22" i="131" s="1"/>
  <c r="I22" i="131" s="1"/>
  <c r="F21" i="131"/>
  <c r="G21" i="131" s="1"/>
  <c r="I21" i="131"/>
  <c r="F20" i="131"/>
  <c r="G20" i="131"/>
  <c r="I20" i="131"/>
  <c r="F19" i="131"/>
  <c r="G19" i="131"/>
  <c r="I19" i="131" s="1"/>
  <c r="F18" i="131"/>
  <c r="G18" i="131" s="1"/>
  <c r="I18" i="131" s="1"/>
  <c r="F17" i="131"/>
  <c r="G17" i="131" s="1"/>
  <c r="I17" i="131"/>
  <c r="F16" i="131"/>
  <c r="G16" i="131"/>
  <c r="I16" i="131"/>
  <c r="F15" i="131"/>
  <c r="G15" i="131" s="1"/>
  <c r="I15" i="131" s="1"/>
  <c r="F14" i="131"/>
  <c r="G14" i="131" s="1"/>
  <c r="I14" i="131" s="1"/>
  <c r="F13" i="131"/>
  <c r="G13" i="131" s="1"/>
  <c r="I13" i="131"/>
  <c r="F12" i="131"/>
  <c r="G12" i="131"/>
  <c r="I12" i="131"/>
  <c r="G11" i="131"/>
  <c r="A6" i="131"/>
  <c r="J5" i="131" s="1"/>
  <c r="C38" i="132"/>
  <c r="C37" i="132"/>
  <c r="H34" i="132"/>
  <c r="E34" i="132"/>
  <c r="F33" i="132"/>
  <c r="G33" i="132"/>
  <c r="I33" i="132" s="1"/>
  <c r="F32" i="132"/>
  <c r="G32" i="132"/>
  <c r="I32" i="132" s="1"/>
  <c r="F31" i="132"/>
  <c r="G31" i="132" s="1"/>
  <c r="I31" i="132" s="1"/>
  <c r="F30" i="132"/>
  <c r="G30" i="132" s="1"/>
  <c r="I30" i="132" s="1"/>
  <c r="F29" i="132"/>
  <c r="G29" i="132"/>
  <c r="I29" i="132" s="1"/>
  <c r="F28" i="132"/>
  <c r="G28" i="132"/>
  <c r="I28" i="132" s="1"/>
  <c r="F27" i="132"/>
  <c r="G27" i="132" s="1"/>
  <c r="I27" i="132" s="1"/>
  <c r="F26" i="132"/>
  <c r="G26" i="132" s="1"/>
  <c r="I26" i="132" s="1"/>
  <c r="F25" i="132"/>
  <c r="G25" i="132"/>
  <c r="I25" i="132" s="1"/>
  <c r="F24" i="132"/>
  <c r="G24" i="132"/>
  <c r="I24" i="132"/>
  <c r="F23" i="132"/>
  <c r="G23" i="132" s="1"/>
  <c r="I23" i="132" s="1"/>
  <c r="F22" i="132"/>
  <c r="G22" i="132" s="1"/>
  <c r="I22" i="132" s="1"/>
  <c r="F21" i="132"/>
  <c r="G21" i="132"/>
  <c r="I21" i="132" s="1"/>
  <c r="F20" i="132"/>
  <c r="G20" i="132"/>
  <c r="I20" i="132"/>
  <c r="F19" i="132"/>
  <c r="G19" i="132" s="1"/>
  <c r="I19" i="132" s="1"/>
  <c r="F18" i="132"/>
  <c r="G18" i="132" s="1"/>
  <c r="I18" i="132" s="1"/>
  <c r="F17" i="132"/>
  <c r="G17" i="132"/>
  <c r="I17" i="132" s="1"/>
  <c r="F16" i="132"/>
  <c r="G16" i="132"/>
  <c r="I16" i="132"/>
  <c r="F15" i="132"/>
  <c r="G15" i="132" s="1"/>
  <c r="I15" i="132" s="1"/>
  <c r="F14" i="132"/>
  <c r="G14" i="132" s="1"/>
  <c r="I14" i="132" s="1"/>
  <c r="F13" i="132"/>
  <c r="G13" i="132"/>
  <c r="I13" i="132" s="1"/>
  <c r="F12" i="132"/>
  <c r="G11" i="132"/>
  <c r="G34" i="132" s="1"/>
  <c r="I11" i="132"/>
  <c r="I34" i="132" s="1"/>
  <c r="F33" i="2" s="1"/>
  <c r="A6" i="132"/>
  <c r="J5" i="132" s="1"/>
  <c r="I33" i="2" s="1"/>
  <c r="C38" i="133"/>
  <c r="C37" i="133"/>
  <c r="H34" i="133"/>
  <c r="E34" i="133"/>
  <c r="F33" i="133"/>
  <c r="G33" i="133"/>
  <c r="I33" i="133" s="1"/>
  <c r="F32" i="133"/>
  <c r="G32" i="133"/>
  <c r="I32" i="133"/>
  <c r="F31" i="133"/>
  <c r="G31" i="133" s="1"/>
  <c r="I31" i="133" s="1"/>
  <c r="F30" i="133"/>
  <c r="G30" i="133" s="1"/>
  <c r="I30" i="133" s="1"/>
  <c r="F29" i="133"/>
  <c r="G29" i="133"/>
  <c r="I29" i="133" s="1"/>
  <c r="F28" i="133"/>
  <c r="G28" i="133"/>
  <c r="I28" i="133"/>
  <c r="F27" i="133"/>
  <c r="G27" i="133" s="1"/>
  <c r="I27" i="133" s="1"/>
  <c r="F26" i="133"/>
  <c r="G26" i="133" s="1"/>
  <c r="I26" i="133" s="1"/>
  <c r="F25" i="133"/>
  <c r="G25" i="133"/>
  <c r="I25" i="133" s="1"/>
  <c r="F24" i="133"/>
  <c r="G24" i="133"/>
  <c r="I24" i="133"/>
  <c r="F23" i="133"/>
  <c r="G23" i="133" s="1"/>
  <c r="I23" i="133" s="1"/>
  <c r="F22" i="133"/>
  <c r="G22" i="133" s="1"/>
  <c r="I22" i="133" s="1"/>
  <c r="F21" i="133"/>
  <c r="G21" i="133"/>
  <c r="I21" i="133" s="1"/>
  <c r="F20" i="133"/>
  <c r="G20" i="133"/>
  <c r="I20" i="133"/>
  <c r="F19" i="133"/>
  <c r="G19" i="133" s="1"/>
  <c r="I19" i="133" s="1"/>
  <c r="F18" i="133"/>
  <c r="G18" i="133" s="1"/>
  <c r="I18" i="133" s="1"/>
  <c r="F17" i="133"/>
  <c r="G17" i="133"/>
  <c r="I17" i="133" s="1"/>
  <c r="F16" i="133"/>
  <c r="G16" i="133"/>
  <c r="I16" i="133" s="1"/>
  <c r="F15" i="133"/>
  <c r="G15" i="133" s="1"/>
  <c r="I15" i="133" s="1"/>
  <c r="F14" i="133"/>
  <c r="G14" i="133" s="1"/>
  <c r="I14" i="133" s="1"/>
  <c r="F13" i="133"/>
  <c r="G13" i="133"/>
  <c r="I13" i="133" s="1"/>
  <c r="F12" i="133"/>
  <c r="G12" i="133"/>
  <c r="G11" i="133"/>
  <c r="I11" i="133"/>
  <c r="A6" i="133"/>
  <c r="J5" i="133"/>
  <c r="I34" i="2" s="1"/>
  <c r="C38" i="134"/>
  <c r="C37" i="134"/>
  <c r="H34" i="134"/>
  <c r="E34" i="134"/>
  <c r="F33" i="134"/>
  <c r="G33" i="134" s="1"/>
  <c r="I33" i="134" s="1"/>
  <c r="F32" i="134"/>
  <c r="G32" i="134"/>
  <c r="I32" i="134" s="1"/>
  <c r="F31" i="134"/>
  <c r="G31" i="134"/>
  <c r="I31" i="134" s="1"/>
  <c r="F30" i="134"/>
  <c r="G30" i="134"/>
  <c r="I30" i="134" s="1"/>
  <c r="F29" i="134"/>
  <c r="G29" i="134" s="1"/>
  <c r="I29" i="134" s="1"/>
  <c r="F28" i="134"/>
  <c r="G28" i="134"/>
  <c r="I28" i="134"/>
  <c r="F27" i="134"/>
  <c r="G27" i="134"/>
  <c r="I27" i="134" s="1"/>
  <c r="F26" i="134"/>
  <c r="G26" i="134"/>
  <c r="I26" i="134" s="1"/>
  <c r="F25" i="134"/>
  <c r="G25" i="134" s="1"/>
  <c r="I25" i="134" s="1"/>
  <c r="F24" i="134"/>
  <c r="G24" i="134"/>
  <c r="I24" i="134"/>
  <c r="F23" i="134"/>
  <c r="G23" i="134"/>
  <c r="I23" i="134" s="1"/>
  <c r="F22" i="134"/>
  <c r="G22" i="134"/>
  <c r="I22" i="134" s="1"/>
  <c r="F21" i="134"/>
  <c r="G21" i="134" s="1"/>
  <c r="I21" i="134" s="1"/>
  <c r="F20" i="134"/>
  <c r="G20" i="134"/>
  <c r="I20" i="134" s="1"/>
  <c r="F19" i="134"/>
  <c r="G19" i="134"/>
  <c r="I19" i="134" s="1"/>
  <c r="F18" i="134"/>
  <c r="G18" i="134"/>
  <c r="I18" i="134" s="1"/>
  <c r="F17" i="134"/>
  <c r="G17" i="134" s="1"/>
  <c r="I17" i="134" s="1"/>
  <c r="F16" i="134"/>
  <c r="G16" i="134"/>
  <c r="I16" i="134"/>
  <c r="F15" i="134"/>
  <c r="G15" i="134"/>
  <c r="I15" i="134" s="1"/>
  <c r="F14" i="134"/>
  <c r="G14" i="134"/>
  <c r="I14" i="134" s="1"/>
  <c r="F13" i="134"/>
  <c r="G13" i="134" s="1"/>
  <c r="I13" i="134" s="1"/>
  <c r="F12" i="134"/>
  <c r="G12" i="134" s="1"/>
  <c r="G11" i="134"/>
  <c r="G34" i="134" s="1"/>
  <c r="I11" i="134"/>
  <c r="A6" i="134"/>
  <c r="J5" i="134"/>
  <c r="I35" i="2" s="1"/>
  <c r="C38" i="135"/>
  <c r="C37" i="135"/>
  <c r="H34" i="135"/>
  <c r="E34" i="135"/>
  <c r="F33" i="135"/>
  <c r="G33" i="135" s="1"/>
  <c r="I33" i="135" s="1"/>
  <c r="F32" i="135"/>
  <c r="G32" i="135"/>
  <c r="I32" i="135"/>
  <c r="F31" i="135"/>
  <c r="G31" i="135"/>
  <c r="I31" i="135" s="1"/>
  <c r="F30" i="135"/>
  <c r="G30" i="135"/>
  <c r="I30" i="135" s="1"/>
  <c r="F29" i="135"/>
  <c r="G29" i="135" s="1"/>
  <c r="I29" i="135" s="1"/>
  <c r="F28" i="135"/>
  <c r="G28" i="135"/>
  <c r="I28" i="135" s="1"/>
  <c r="F27" i="135"/>
  <c r="G27" i="135"/>
  <c r="I27" i="135" s="1"/>
  <c r="F26" i="135"/>
  <c r="G26" i="135"/>
  <c r="I26" i="135" s="1"/>
  <c r="F25" i="135"/>
  <c r="G25" i="135" s="1"/>
  <c r="I25" i="135" s="1"/>
  <c r="F24" i="135"/>
  <c r="G24" i="135" s="1"/>
  <c r="I24" i="135" s="1"/>
  <c r="F23" i="135"/>
  <c r="G23" i="135"/>
  <c r="I23" i="135" s="1"/>
  <c r="F22" i="135"/>
  <c r="G22" i="135"/>
  <c r="I22" i="135" s="1"/>
  <c r="F21" i="135"/>
  <c r="G21" i="135" s="1"/>
  <c r="I21" i="135" s="1"/>
  <c r="F20" i="135"/>
  <c r="G20" i="135"/>
  <c r="I20" i="135"/>
  <c r="F19" i="135"/>
  <c r="G19" i="135"/>
  <c r="I19" i="135" s="1"/>
  <c r="F18" i="135"/>
  <c r="G18" i="135"/>
  <c r="I18" i="135" s="1"/>
  <c r="F17" i="135"/>
  <c r="G17" i="135" s="1"/>
  <c r="I17" i="135" s="1"/>
  <c r="F16" i="135"/>
  <c r="G16" i="135"/>
  <c r="I16" i="135" s="1"/>
  <c r="F15" i="135"/>
  <c r="G15" i="135"/>
  <c r="I15" i="135" s="1"/>
  <c r="F14" i="135"/>
  <c r="G14" i="135"/>
  <c r="I14" i="135" s="1"/>
  <c r="F13" i="135"/>
  <c r="G13" i="135" s="1"/>
  <c r="I13" i="135" s="1"/>
  <c r="F12" i="135"/>
  <c r="F34" i="135" s="1"/>
  <c r="E36" i="2" s="1"/>
  <c r="G11" i="135"/>
  <c r="I11" i="135"/>
  <c r="A6" i="135"/>
  <c r="J5" i="135" s="1"/>
  <c r="I36" i="2" s="1"/>
  <c r="C38" i="136"/>
  <c r="C37" i="136"/>
  <c r="H34" i="136"/>
  <c r="E34" i="136"/>
  <c r="F33" i="136"/>
  <c r="G33" i="136"/>
  <c r="I33" i="136"/>
  <c r="F32" i="136"/>
  <c r="G32" i="136" s="1"/>
  <c r="I32" i="136" s="1"/>
  <c r="F31" i="136"/>
  <c r="G31" i="136" s="1"/>
  <c r="I31" i="136" s="1"/>
  <c r="F30" i="136"/>
  <c r="G30" i="136"/>
  <c r="I30" i="136" s="1"/>
  <c r="F29" i="136"/>
  <c r="G29" i="136"/>
  <c r="I29" i="136" s="1"/>
  <c r="F28" i="136"/>
  <c r="G28" i="136" s="1"/>
  <c r="I28" i="136"/>
  <c r="F27" i="136"/>
  <c r="G27" i="136" s="1"/>
  <c r="I27" i="136" s="1"/>
  <c r="F26" i="136"/>
  <c r="G26" i="136"/>
  <c r="I26" i="136" s="1"/>
  <c r="F25" i="136"/>
  <c r="G25" i="136"/>
  <c r="I25" i="136"/>
  <c r="F24" i="136"/>
  <c r="G24" i="136" s="1"/>
  <c r="I24" i="136" s="1"/>
  <c r="F23" i="136"/>
  <c r="G23" i="136" s="1"/>
  <c r="I23" i="136" s="1"/>
  <c r="F22" i="136"/>
  <c r="G22" i="136"/>
  <c r="I22" i="136" s="1"/>
  <c r="F21" i="136"/>
  <c r="G21" i="136"/>
  <c r="I21" i="136"/>
  <c r="F20" i="136"/>
  <c r="G20" i="136" s="1"/>
  <c r="I20" i="136" s="1"/>
  <c r="F19" i="136"/>
  <c r="G19" i="136" s="1"/>
  <c r="I19" i="136" s="1"/>
  <c r="F18" i="136"/>
  <c r="G18" i="136"/>
  <c r="I18" i="136" s="1"/>
  <c r="F17" i="136"/>
  <c r="G17" i="136"/>
  <c r="I17" i="136" s="1"/>
  <c r="F16" i="136"/>
  <c r="G16" i="136" s="1"/>
  <c r="I16" i="136"/>
  <c r="F15" i="136"/>
  <c r="G15" i="136" s="1"/>
  <c r="I15" i="136" s="1"/>
  <c r="F14" i="136"/>
  <c r="G14" i="136"/>
  <c r="I14" i="136" s="1"/>
  <c r="F13" i="136"/>
  <c r="G13" i="136"/>
  <c r="I13" i="136"/>
  <c r="F12" i="136"/>
  <c r="G11" i="136"/>
  <c r="I11" i="136" s="1"/>
  <c r="A6" i="136"/>
  <c r="J5" i="136"/>
  <c r="C38" i="137"/>
  <c r="C37" i="137"/>
  <c r="H34" i="137"/>
  <c r="E34" i="137"/>
  <c r="F33" i="137"/>
  <c r="G33" i="137" s="1"/>
  <c r="I33" i="137" s="1"/>
  <c r="F32" i="137"/>
  <c r="G32" i="137"/>
  <c r="I32" i="137" s="1"/>
  <c r="F31" i="137"/>
  <c r="G31" i="137"/>
  <c r="I31" i="137" s="1"/>
  <c r="F30" i="137"/>
  <c r="G30" i="137" s="1"/>
  <c r="I30" i="137" s="1"/>
  <c r="F29" i="137"/>
  <c r="G29" i="137"/>
  <c r="I29" i="137"/>
  <c r="F28" i="137"/>
  <c r="G28" i="137"/>
  <c r="I28" i="137" s="1"/>
  <c r="F27" i="137"/>
  <c r="G27" i="137"/>
  <c r="I27" i="137" s="1"/>
  <c r="F26" i="137"/>
  <c r="G26" i="137" s="1"/>
  <c r="I26" i="137" s="1"/>
  <c r="F25" i="137"/>
  <c r="G25" i="137" s="1"/>
  <c r="I25" i="137" s="1"/>
  <c r="F24" i="137"/>
  <c r="G24" i="137"/>
  <c r="I24" i="137" s="1"/>
  <c r="F23" i="137"/>
  <c r="G23" i="137"/>
  <c r="I23" i="137" s="1"/>
  <c r="F22" i="137"/>
  <c r="G22" i="137" s="1"/>
  <c r="I22" i="137" s="1"/>
  <c r="F21" i="137"/>
  <c r="G21" i="137" s="1"/>
  <c r="I21" i="137" s="1"/>
  <c r="F20" i="137"/>
  <c r="G20" i="137"/>
  <c r="I20" i="137" s="1"/>
  <c r="F19" i="137"/>
  <c r="G19" i="137"/>
  <c r="I19" i="137" s="1"/>
  <c r="F18" i="137"/>
  <c r="G18" i="137" s="1"/>
  <c r="I18" i="137" s="1"/>
  <c r="F17" i="137"/>
  <c r="G17" i="137"/>
  <c r="I17" i="137"/>
  <c r="F16" i="137"/>
  <c r="G16" i="137"/>
  <c r="I16" i="137" s="1"/>
  <c r="F15" i="137"/>
  <c r="G15" i="137"/>
  <c r="I15" i="137" s="1"/>
  <c r="F14" i="137"/>
  <c r="G14" i="137" s="1"/>
  <c r="I14" i="137" s="1"/>
  <c r="F13" i="137"/>
  <c r="G13" i="137" s="1"/>
  <c r="F12" i="137"/>
  <c r="G12" i="137"/>
  <c r="I12" i="137" s="1"/>
  <c r="G11" i="137"/>
  <c r="I11" i="137"/>
  <c r="A6" i="137"/>
  <c r="J5" i="137"/>
  <c r="C38" i="138"/>
  <c r="C37" i="138"/>
  <c r="H34" i="138"/>
  <c r="E34" i="138"/>
  <c r="F33" i="138"/>
  <c r="G33" i="138" s="1"/>
  <c r="I33" i="138"/>
  <c r="F32" i="138"/>
  <c r="G32" i="138"/>
  <c r="I32" i="138"/>
  <c r="F31" i="138"/>
  <c r="G31" i="138"/>
  <c r="I31" i="138" s="1"/>
  <c r="F30" i="138"/>
  <c r="G30" i="138"/>
  <c r="I30" i="138"/>
  <c r="F29" i="138"/>
  <c r="G29" i="138" s="1"/>
  <c r="I29" i="138"/>
  <c r="F28" i="138"/>
  <c r="G28" i="138"/>
  <c r="I28" i="138"/>
  <c r="F27" i="138"/>
  <c r="G27" i="138"/>
  <c r="I27" i="138" s="1"/>
  <c r="F26" i="138"/>
  <c r="G26" i="138"/>
  <c r="I26" i="138" s="1"/>
  <c r="F25" i="138"/>
  <c r="G25" i="138" s="1"/>
  <c r="I25" i="138"/>
  <c r="F24" i="138"/>
  <c r="G24" i="138"/>
  <c r="I24" i="138"/>
  <c r="F23" i="138"/>
  <c r="G23" i="138"/>
  <c r="I23" i="138" s="1"/>
  <c r="F22" i="138"/>
  <c r="G22" i="138"/>
  <c r="I22" i="138"/>
  <c r="F21" i="138"/>
  <c r="G21" i="138" s="1"/>
  <c r="I21" i="138" s="1"/>
  <c r="F20" i="138"/>
  <c r="G20" i="138"/>
  <c r="I20" i="138"/>
  <c r="F19" i="138"/>
  <c r="G19" i="138"/>
  <c r="I19" i="138" s="1"/>
  <c r="F18" i="138"/>
  <c r="G18" i="138"/>
  <c r="I18" i="138"/>
  <c r="F17" i="138"/>
  <c r="G17" i="138" s="1"/>
  <c r="G34" i="138" s="1"/>
  <c r="I17" i="138"/>
  <c r="I34" i="138" s="1"/>
  <c r="F39" i="2" s="1"/>
  <c r="F16" i="138"/>
  <c r="G16" i="138"/>
  <c r="I16" i="138"/>
  <c r="F15" i="138"/>
  <c r="G15" i="138"/>
  <c r="I15" i="138" s="1"/>
  <c r="F14" i="138"/>
  <c r="G14" i="138"/>
  <c r="I14" i="138"/>
  <c r="F13" i="138"/>
  <c r="G13" i="138" s="1"/>
  <c r="I13" i="138"/>
  <c r="F12" i="138"/>
  <c r="G12" i="138"/>
  <c r="I12" i="138"/>
  <c r="G11" i="138"/>
  <c r="I11" i="138"/>
  <c r="A6" i="138"/>
  <c r="J5" i="138"/>
  <c r="I39" i="2" s="1"/>
  <c r="C38" i="139"/>
  <c r="C37" i="139"/>
  <c r="H34" i="139"/>
  <c r="E34" i="139"/>
  <c r="F33" i="139"/>
  <c r="G33" i="139" s="1"/>
  <c r="I33" i="139" s="1"/>
  <c r="F32" i="139"/>
  <c r="G32" i="139" s="1"/>
  <c r="I32" i="139"/>
  <c r="F31" i="139"/>
  <c r="G31" i="139"/>
  <c r="I31" i="139" s="1"/>
  <c r="F30" i="139"/>
  <c r="G30" i="139"/>
  <c r="I30" i="139" s="1"/>
  <c r="F29" i="139"/>
  <c r="G29" i="139" s="1"/>
  <c r="I29" i="139" s="1"/>
  <c r="F28" i="139"/>
  <c r="G28" i="139" s="1"/>
  <c r="I28" i="139"/>
  <c r="F27" i="139"/>
  <c r="G27" i="139"/>
  <c r="I27" i="139"/>
  <c r="F26" i="139"/>
  <c r="G26" i="139"/>
  <c r="I26" i="139" s="1"/>
  <c r="F25" i="139"/>
  <c r="G25" i="139" s="1"/>
  <c r="I25" i="139" s="1"/>
  <c r="F24" i="139"/>
  <c r="G24" i="139" s="1"/>
  <c r="I24" i="139"/>
  <c r="F23" i="139"/>
  <c r="G23" i="139"/>
  <c r="I23" i="139" s="1"/>
  <c r="F22" i="139"/>
  <c r="G22" i="139" s="1"/>
  <c r="I22" i="139" s="1"/>
  <c r="F21" i="139"/>
  <c r="G21" i="139" s="1"/>
  <c r="I21" i="139" s="1"/>
  <c r="F20" i="139"/>
  <c r="G20" i="139" s="1"/>
  <c r="I20" i="139"/>
  <c r="F19" i="139"/>
  <c r="G19" i="139"/>
  <c r="I19" i="139" s="1"/>
  <c r="F18" i="139"/>
  <c r="G18" i="139"/>
  <c r="I18" i="139" s="1"/>
  <c r="F17" i="139"/>
  <c r="G17" i="139" s="1"/>
  <c r="I17" i="139" s="1"/>
  <c r="F16" i="139"/>
  <c r="G16" i="139" s="1"/>
  <c r="I16" i="139"/>
  <c r="F15" i="139"/>
  <c r="G15" i="139"/>
  <c r="I15" i="139"/>
  <c r="F14" i="139"/>
  <c r="G14" i="139" s="1"/>
  <c r="I14" i="139" s="1"/>
  <c r="F13" i="139"/>
  <c r="F12" i="139"/>
  <c r="G12" i="139"/>
  <c r="I12" i="139"/>
  <c r="G11" i="139"/>
  <c r="A6" i="139"/>
  <c r="J5" i="139" s="1"/>
  <c r="I40" i="2" s="1"/>
  <c r="C38" i="140"/>
  <c r="C37" i="140"/>
  <c r="H34" i="140"/>
  <c r="E34" i="140"/>
  <c r="D41" i="2" s="1"/>
  <c r="F33" i="140"/>
  <c r="G33" i="140"/>
  <c r="I33" i="140" s="1"/>
  <c r="F32" i="140"/>
  <c r="G32" i="140"/>
  <c r="I32" i="140" s="1"/>
  <c r="F31" i="140"/>
  <c r="G31" i="140" s="1"/>
  <c r="I31" i="140"/>
  <c r="F30" i="140"/>
  <c r="G30" i="140" s="1"/>
  <c r="I30" i="140" s="1"/>
  <c r="F29" i="140"/>
  <c r="G29" i="140"/>
  <c r="I29" i="140" s="1"/>
  <c r="F28" i="140"/>
  <c r="G28" i="140"/>
  <c r="I28" i="140" s="1"/>
  <c r="F27" i="140"/>
  <c r="G27" i="140" s="1"/>
  <c r="I27" i="140" s="1"/>
  <c r="F26" i="140"/>
  <c r="G26" i="140"/>
  <c r="I26" i="140"/>
  <c r="F25" i="140"/>
  <c r="G25" i="140"/>
  <c r="I25" i="140" s="1"/>
  <c r="F24" i="140"/>
  <c r="G24" i="140"/>
  <c r="I24" i="140" s="1"/>
  <c r="F23" i="140"/>
  <c r="G23" i="140" s="1"/>
  <c r="I23" i="140"/>
  <c r="F22" i="140"/>
  <c r="F34" i="140" s="1"/>
  <c r="E41" i="2" s="1"/>
  <c r="G22" i="140"/>
  <c r="I22" i="140" s="1"/>
  <c r="F21" i="140"/>
  <c r="G21" i="140"/>
  <c r="I21" i="140" s="1"/>
  <c r="F20" i="140"/>
  <c r="G20" i="140"/>
  <c r="I20" i="140" s="1"/>
  <c r="F19" i="140"/>
  <c r="G19" i="140" s="1"/>
  <c r="I19" i="140"/>
  <c r="F18" i="140"/>
  <c r="G18" i="140"/>
  <c r="I18" i="140"/>
  <c r="F17" i="140"/>
  <c r="G17" i="140"/>
  <c r="I17" i="140" s="1"/>
  <c r="F16" i="140"/>
  <c r="G16" i="140"/>
  <c r="I16" i="140" s="1"/>
  <c r="F15" i="140"/>
  <c r="G15" i="140" s="1"/>
  <c r="I15" i="140"/>
  <c r="F14" i="140"/>
  <c r="G14" i="140" s="1"/>
  <c r="F13" i="140"/>
  <c r="G13" i="140"/>
  <c r="I13" i="140" s="1"/>
  <c r="F12" i="140"/>
  <c r="G11" i="140"/>
  <c r="I11" i="140" s="1"/>
  <c r="A6" i="140"/>
  <c r="J5" i="140"/>
  <c r="I41" i="2" s="1"/>
  <c r="C38" i="141"/>
  <c r="C37" i="141"/>
  <c r="H34" i="141"/>
  <c r="E34" i="141"/>
  <c r="F33" i="141"/>
  <c r="G33" i="141" s="1"/>
  <c r="I33" i="141"/>
  <c r="F32" i="141"/>
  <c r="G32" i="141"/>
  <c r="I32" i="141"/>
  <c r="F31" i="141"/>
  <c r="G31" i="141"/>
  <c r="I31" i="141" s="1"/>
  <c r="F30" i="141"/>
  <c r="G30" i="141" s="1"/>
  <c r="I30" i="141" s="1"/>
  <c r="F29" i="141"/>
  <c r="G29" i="141" s="1"/>
  <c r="I29" i="141"/>
  <c r="F28" i="141"/>
  <c r="G28" i="141"/>
  <c r="I28" i="141"/>
  <c r="F27" i="141"/>
  <c r="G27" i="141"/>
  <c r="I27" i="141" s="1"/>
  <c r="F26" i="141"/>
  <c r="G26" i="141"/>
  <c r="I26" i="141" s="1"/>
  <c r="F25" i="141"/>
  <c r="G25" i="141" s="1"/>
  <c r="I25" i="141"/>
  <c r="F24" i="141"/>
  <c r="G24" i="141"/>
  <c r="I24" i="141"/>
  <c r="F23" i="141"/>
  <c r="G23" i="141"/>
  <c r="I23" i="141" s="1"/>
  <c r="F22" i="141"/>
  <c r="G22" i="141"/>
  <c r="I22" i="141"/>
  <c r="F21" i="141"/>
  <c r="G21" i="141" s="1"/>
  <c r="I21" i="141" s="1"/>
  <c r="F20" i="141"/>
  <c r="G20" i="141"/>
  <c r="I20" i="141"/>
  <c r="F19" i="141"/>
  <c r="G19" i="141"/>
  <c r="I19" i="141" s="1"/>
  <c r="F18" i="141"/>
  <c r="G18" i="141" s="1"/>
  <c r="I18" i="141" s="1"/>
  <c r="F17" i="141"/>
  <c r="G17" i="141" s="1"/>
  <c r="I17" i="141"/>
  <c r="F16" i="141"/>
  <c r="G16" i="141"/>
  <c r="I16" i="141"/>
  <c r="F15" i="141"/>
  <c r="G15" i="141"/>
  <c r="I15" i="141" s="1"/>
  <c r="F14" i="141"/>
  <c r="G14" i="141" s="1"/>
  <c r="I14" i="141" s="1"/>
  <c r="F13" i="141"/>
  <c r="G13" i="141"/>
  <c r="I13" i="141" s="1"/>
  <c r="F12" i="141"/>
  <c r="G12" i="141"/>
  <c r="I12" i="141" s="1"/>
  <c r="G11" i="141"/>
  <c r="A6" i="141"/>
  <c r="J5" i="141" s="1"/>
  <c r="I42" i="2" s="1"/>
  <c r="C38" i="142"/>
  <c r="C37" i="142"/>
  <c r="H34" i="142"/>
  <c r="E34" i="142"/>
  <c r="F33" i="142"/>
  <c r="G33" i="142" s="1"/>
  <c r="I33" i="142" s="1"/>
  <c r="F32" i="142"/>
  <c r="G32" i="142" s="1"/>
  <c r="I32" i="142" s="1"/>
  <c r="F31" i="142"/>
  <c r="G31" i="142" s="1"/>
  <c r="I31" i="142"/>
  <c r="F30" i="142"/>
  <c r="G30" i="142"/>
  <c r="I30" i="142"/>
  <c r="F29" i="142"/>
  <c r="G29" i="142" s="1"/>
  <c r="I29" i="142" s="1"/>
  <c r="F28" i="142"/>
  <c r="G28" i="142" s="1"/>
  <c r="I28" i="142" s="1"/>
  <c r="F27" i="142"/>
  <c r="G27" i="142" s="1"/>
  <c r="I27" i="142"/>
  <c r="F26" i="142"/>
  <c r="G26" i="142"/>
  <c r="I26" i="142" s="1"/>
  <c r="F25" i="142"/>
  <c r="G25" i="142"/>
  <c r="I25" i="142" s="1"/>
  <c r="F24" i="142"/>
  <c r="G24" i="142" s="1"/>
  <c r="I24" i="142" s="1"/>
  <c r="F23" i="142"/>
  <c r="G23" i="142" s="1"/>
  <c r="I23" i="142" s="1"/>
  <c r="F22" i="142"/>
  <c r="G22" i="142"/>
  <c r="I22" i="142"/>
  <c r="F21" i="142"/>
  <c r="G21" i="142" s="1"/>
  <c r="I21" i="142" s="1"/>
  <c r="F20" i="142"/>
  <c r="G20" i="142" s="1"/>
  <c r="I20" i="142" s="1"/>
  <c r="F19" i="142"/>
  <c r="G19" i="142" s="1"/>
  <c r="I19" i="142"/>
  <c r="F18" i="142"/>
  <c r="G18" i="142"/>
  <c r="I18" i="142"/>
  <c r="F17" i="142"/>
  <c r="G17" i="142" s="1"/>
  <c r="I17" i="142" s="1"/>
  <c r="F16" i="142"/>
  <c r="G16" i="142" s="1"/>
  <c r="I16" i="142" s="1"/>
  <c r="F15" i="142"/>
  <c r="G15" i="142" s="1"/>
  <c r="I15" i="142"/>
  <c r="F14" i="142"/>
  <c r="G14" i="142"/>
  <c r="I14" i="142" s="1"/>
  <c r="F13" i="142"/>
  <c r="G13" i="142" s="1"/>
  <c r="I13" i="142" s="1"/>
  <c r="F12" i="142"/>
  <c r="G11" i="142"/>
  <c r="I11" i="142"/>
  <c r="A6" i="142"/>
  <c r="J5" i="142" s="1"/>
  <c r="I43" i="2" s="1"/>
  <c r="C38" i="143"/>
  <c r="C37" i="143"/>
  <c r="H34" i="143"/>
  <c r="E34" i="143"/>
  <c r="F33" i="143"/>
  <c r="G33" i="143" s="1"/>
  <c r="I33" i="143" s="1"/>
  <c r="F32" i="143"/>
  <c r="G32" i="143" s="1"/>
  <c r="I32" i="143" s="1"/>
  <c r="F31" i="143"/>
  <c r="G31" i="143" s="1"/>
  <c r="I31" i="143"/>
  <c r="F30" i="143"/>
  <c r="G30" i="143"/>
  <c r="I30" i="143" s="1"/>
  <c r="F29" i="143"/>
  <c r="G29" i="143"/>
  <c r="I29" i="143" s="1"/>
  <c r="F28" i="143"/>
  <c r="G28" i="143" s="1"/>
  <c r="I28" i="143" s="1"/>
  <c r="F27" i="143"/>
  <c r="G27" i="143" s="1"/>
  <c r="I27" i="143"/>
  <c r="F26" i="143"/>
  <c r="G26" i="143"/>
  <c r="I26" i="143"/>
  <c r="F25" i="143"/>
  <c r="G25" i="143"/>
  <c r="I25" i="143" s="1"/>
  <c r="F24" i="143"/>
  <c r="G24" i="143" s="1"/>
  <c r="I24" i="143" s="1"/>
  <c r="F23" i="143"/>
  <c r="G23" i="143" s="1"/>
  <c r="I23" i="143"/>
  <c r="F22" i="143"/>
  <c r="G22" i="143"/>
  <c r="I22" i="143" s="1"/>
  <c r="F21" i="143"/>
  <c r="G21" i="143" s="1"/>
  <c r="I21" i="143" s="1"/>
  <c r="F20" i="143"/>
  <c r="G20" i="143" s="1"/>
  <c r="I20" i="143" s="1"/>
  <c r="F19" i="143"/>
  <c r="G19" i="143" s="1"/>
  <c r="I19" i="143"/>
  <c r="F18" i="143"/>
  <c r="G18" i="143"/>
  <c r="I18" i="143" s="1"/>
  <c r="F17" i="143"/>
  <c r="G17" i="143"/>
  <c r="I17" i="143" s="1"/>
  <c r="F16" i="143"/>
  <c r="G16" i="143" s="1"/>
  <c r="I16" i="143" s="1"/>
  <c r="F15" i="143"/>
  <c r="G15" i="143" s="1"/>
  <c r="I15" i="143"/>
  <c r="F14" i="143"/>
  <c r="G14" i="143"/>
  <c r="I14" i="143"/>
  <c r="F13" i="143"/>
  <c r="G13" i="143"/>
  <c r="I13" i="143" s="1"/>
  <c r="F12" i="143"/>
  <c r="G12" i="143" s="1"/>
  <c r="G11" i="143"/>
  <c r="I11" i="143"/>
  <c r="A6" i="143"/>
  <c r="J5" i="143" s="1"/>
  <c r="I44" i="2" s="1"/>
  <c r="C38" i="110"/>
  <c r="C37" i="110"/>
  <c r="H34" i="110"/>
  <c r="E34" i="110"/>
  <c r="F33" i="110"/>
  <c r="G33" i="110"/>
  <c r="I33" i="110" s="1"/>
  <c r="F32" i="110"/>
  <c r="G32" i="110" s="1"/>
  <c r="I32" i="110" s="1"/>
  <c r="F31" i="110"/>
  <c r="G31" i="110" s="1"/>
  <c r="I31" i="110" s="1"/>
  <c r="F30" i="110"/>
  <c r="G30" i="110"/>
  <c r="I30" i="110"/>
  <c r="F29" i="110"/>
  <c r="G29" i="110" s="1"/>
  <c r="I29" i="110" s="1"/>
  <c r="F28" i="110"/>
  <c r="G28" i="110" s="1"/>
  <c r="I28" i="110" s="1"/>
  <c r="F27" i="110"/>
  <c r="G27" i="110" s="1"/>
  <c r="I27" i="110"/>
  <c r="F26" i="110"/>
  <c r="G26" i="110"/>
  <c r="I26" i="110"/>
  <c r="F25" i="110"/>
  <c r="G25" i="110" s="1"/>
  <c r="I25" i="110" s="1"/>
  <c r="F24" i="110"/>
  <c r="G24" i="110" s="1"/>
  <c r="I24" i="110" s="1"/>
  <c r="F23" i="110"/>
  <c r="G23" i="110" s="1"/>
  <c r="I23" i="110" s="1"/>
  <c r="F22" i="110"/>
  <c r="G22" i="110"/>
  <c r="I22" i="110" s="1"/>
  <c r="F21" i="110"/>
  <c r="G21" i="110"/>
  <c r="I21" i="110" s="1"/>
  <c r="F20" i="110"/>
  <c r="G20" i="110" s="1"/>
  <c r="I20" i="110" s="1"/>
  <c r="F19" i="110"/>
  <c r="G19" i="110" s="1"/>
  <c r="I19" i="110" s="1"/>
  <c r="F18" i="110"/>
  <c r="G18" i="110"/>
  <c r="I18" i="110"/>
  <c r="F17" i="110"/>
  <c r="G17" i="110" s="1"/>
  <c r="I17" i="110" s="1"/>
  <c r="F16" i="110"/>
  <c r="G16" i="110" s="1"/>
  <c r="I16" i="110" s="1"/>
  <c r="F15" i="110"/>
  <c r="G15" i="110" s="1"/>
  <c r="I15" i="110"/>
  <c r="F14" i="110"/>
  <c r="G14" i="110"/>
  <c r="I14" i="110"/>
  <c r="F13" i="110"/>
  <c r="G13" i="110" s="1"/>
  <c r="F12" i="110"/>
  <c r="G12" i="110" s="1"/>
  <c r="G11" i="110"/>
  <c r="I11" i="110"/>
  <c r="F34" i="111"/>
  <c r="G12" i="140"/>
  <c r="I12" i="140"/>
  <c r="F34" i="143"/>
  <c r="E44" i="2" s="1"/>
  <c r="F34" i="119"/>
  <c r="E20" i="2"/>
  <c r="I37" i="2"/>
  <c r="I29" i="2"/>
  <c r="I38" i="2"/>
  <c r="I32" i="2"/>
  <c r="I24" i="2"/>
  <c r="I12" i="2"/>
  <c r="G12" i="111"/>
  <c r="I12" i="111"/>
  <c r="G13" i="113"/>
  <c r="I13" i="113" s="1"/>
  <c r="I12" i="110"/>
  <c r="I11" i="141"/>
  <c r="I11" i="139"/>
  <c r="I12" i="134"/>
  <c r="I12" i="133"/>
  <c r="G12" i="128"/>
  <c r="I12" i="128" s="1"/>
  <c r="I34" i="127"/>
  <c r="F28" i="2" s="1"/>
  <c r="G12" i="130"/>
  <c r="I12" i="130" s="1"/>
  <c r="G12" i="132"/>
  <c r="G12" i="122"/>
  <c r="I12" i="122" s="1"/>
  <c r="F34" i="122"/>
  <c r="F34" i="125"/>
  <c r="E26" i="2" s="1"/>
  <c r="I34" i="121"/>
  <c r="F22" i="2" s="1"/>
  <c r="G12" i="126"/>
  <c r="F34" i="126"/>
  <c r="G34" i="121"/>
  <c r="I11" i="120"/>
  <c r="I12" i="118"/>
  <c r="I34" i="118" s="1"/>
  <c r="F19" i="2" s="1"/>
  <c r="F34" i="124"/>
  <c r="G12" i="124"/>
  <c r="I12" i="124" s="1"/>
  <c r="I11" i="122"/>
  <c r="I34" i="122" s="1"/>
  <c r="F23" i="2" s="1"/>
  <c r="F34" i="118"/>
  <c r="E19" i="2" s="1"/>
  <c r="G34" i="115"/>
  <c r="I11" i="115"/>
  <c r="I34" i="115"/>
  <c r="G13" i="116"/>
  <c r="G34" i="116" s="1"/>
  <c r="F34" i="116"/>
  <c r="E17" i="2" s="1"/>
  <c r="F34" i="115"/>
  <c r="E16" i="2" s="1"/>
  <c r="G12" i="114"/>
  <c r="I12" i="114" s="1"/>
  <c r="I12" i="113"/>
  <c r="G34" i="112"/>
  <c r="I11" i="112"/>
  <c r="F34" i="112"/>
  <c r="I11" i="111"/>
  <c r="I34" i="111"/>
  <c r="F12" i="2" s="1"/>
  <c r="G34" i="111"/>
  <c r="I12" i="126"/>
  <c r="I12" i="132"/>
  <c r="F13" i="1"/>
  <c r="G13" i="1" s="1"/>
  <c r="I13" i="1" s="1"/>
  <c r="F14" i="1"/>
  <c r="G14" i="1" s="1"/>
  <c r="I14" i="1" s="1"/>
  <c r="F15" i="1"/>
  <c r="G15" i="1" s="1"/>
  <c r="I15" i="1" s="1"/>
  <c r="F16" i="1"/>
  <c r="F17" i="1"/>
  <c r="F18" i="1"/>
  <c r="G18" i="1" s="1"/>
  <c r="I18" i="1" s="1"/>
  <c r="F19" i="1"/>
  <c r="F20" i="1"/>
  <c r="G20" i="1" s="1"/>
  <c r="I20" i="1" s="1"/>
  <c r="F21" i="1"/>
  <c r="G21" i="1" s="1"/>
  <c r="I21" i="1" s="1"/>
  <c r="F22" i="1"/>
  <c r="F23" i="1"/>
  <c r="F24" i="1"/>
  <c r="G24" i="1" s="1"/>
  <c r="I24" i="1" s="1"/>
  <c r="F25" i="1"/>
  <c r="G25" i="1" s="1"/>
  <c r="I25" i="1" s="1"/>
  <c r="F26" i="1"/>
  <c r="G26" i="1" s="1"/>
  <c r="I26" i="1" s="1"/>
  <c r="F27" i="1"/>
  <c r="G27" i="1" s="1"/>
  <c r="I27" i="1" s="1"/>
  <c r="F28" i="1"/>
  <c r="F29" i="1"/>
  <c r="F30" i="1"/>
  <c r="G30" i="1" s="1"/>
  <c r="I30" i="1" s="1"/>
  <c r="F31" i="1"/>
  <c r="F32" i="1"/>
  <c r="G32" i="1" s="1"/>
  <c r="I32" i="1" s="1"/>
  <c r="F33" i="1"/>
  <c r="G33" i="1" s="1"/>
  <c r="I33" i="1" s="1"/>
  <c r="F12" i="1"/>
  <c r="G12" i="1" s="1"/>
  <c r="I12" i="1" s="1"/>
  <c r="E12" i="2"/>
  <c r="E25" i="2"/>
  <c r="E23" i="2"/>
  <c r="E13" i="2"/>
  <c r="E27" i="2"/>
  <c r="C37" i="1"/>
  <c r="C38" i="1"/>
  <c r="A6" i="1"/>
  <c r="J5" i="1"/>
  <c r="G11" i="1"/>
  <c r="G16" i="1"/>
  <c r="I16" i="1"/>
  <c r="G17" i="1"/>
  <c r="I17" i="1" s="1"/>
  <c r="G19" i="1"/>
  <c r="I19" i="1"/>
  <c r="G22" i="1"/>
  <c r="I22" i="1"/>
  <c r="G23" i="1"/>
  <c r="I23" i="1" s="1"/>
  <c r="G28" i="1"/>
  <c r="I28" i="1"/>
  <c r="G29" i="1"/>
  <c r="I29" i="1" s="1"/>
  <c r="G31" i="1"/>
  <c r="I31" i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10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18" i="2"/>
  <c r="B17" i="2"/>
  <c r="B16" i="2"/>
  <c r="B15" i="2"/>
  <c r="B13" i="2"/>
  <c r="B12" i="2"/>
  <c r="B11" i="2"/>
  <c r="B10" i="2"/>
  <c r="D44" i="2"/>
  <c r="D43" i="2"/>
  <c r="D42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A1" i="7"/>
  <c r="H34" i="1"/>
  <c r="E34" i="1"/>
  <c r="D10" i="2"/>
  <c r="F16" i="2"/>
  <c r="I11" i="2" l="1"/>
  <c r="I10" i="2"/>
  <c r="I34" i="124"/>
  <c r="F25" i="2" s="1"/>
  <c r="I16" i="124"/>
  <c r="G34" i="124"/>
  <c r="I13" i="110"/>
  <c r="G34" i="110"/>
  <c r="I13" i="137"/>
  <c r="I34" i="137" s="1"/>
  <c r="F38" i="2" s="1"/>
  <c r="G34" i="137"/>
  <c r="I34" i="114"/>
  <c r="F15" i="2" s="1"/>
  <c r="G34" i="140"/>
  <c r="I14" i="140"/>
  <c r="I34" i="140" s="1"/>
  <c r="F41" i="2" s="1"/>
  <c r="I12" i="143"/>
  <c r="I34" i="143" s="1"/>
  <c r="F44" i="2" s="1"/>
  <c r="G34" i="143"/>
  <c r="I34" i="134"/>
  <c r="F35" i="2" s="1"/>
  <c r="I34" i="141"/>
  <c r="F42" i="2" s="1"/>
  <c r="G34" i="1"/>
  <c r="I11" i="1"/>
  <c r="I34" i="1" s="1"/>
  <c r="F10" i="2" s="1"/>
  <c r="G34" i="133"/>
  <c r="G12" i="135"/>
  <c r="G23" i="130"/>
  <c r="I23" i="130" s="1"/>
  <c r="I34" i="130" s="1"/>
  <c r="F31" i="2" s="1"/>
  <c r="G12" i="117"/>
  <c r="F34" i="117"/>
  <c r="E18" i="2" s="1"/>
  <c r="G34" i="141"/>
  <c r="I12" i="120"/>
  <c r="G34" i="120"/>
  <c r="F34" i="142"/>
  <c r="E43" i="2" s="1"/>
  <c r="G12" i="142"/>
  <c r="G34" i="122"/>
  <c r="G34" i="125"/>
  <c r="G34" i="114"/>
  <c r="I13" i="116"/>
  <c r="I34" i="116" s="1"/>
  <c r="F17" i="2" s="1"/>
  <c r="F34" i="138"/>
  <c r="E39" i="2" s="1"/>
  <c r="F34" i="1"/>
  <c r="E10" i="2" s="1"/>
  <c r="I14" i="119"/>
  <c r="I34" i="119" s="1"/>
  <c r="F20" i="2" s="1"/>
  <c r="G34" i="119"/>
  <c r="F34" i="127"/>
  <c r="E28" i="2" s="1"/>
  <c r="F34" i="131"/>
  <c r="E32" i="2" s="1"/>
  <c r="I34" i="123"/>
  <c r="F24" i="2" s="1"/>
  <c r="G15" i="114"/>
  <c r="I15" i="114" s="1"/>
  <c r="F34" i="114"/>
  <c r="E15" i="2" s="1"/>
  <c r="I34" i="133"/>
  <c r="F34" i="2" s="1"/>
  <c r="G34" i="127"/>
  <c r="F34" i="110"/>
  <c r="E11" i="2" s="1"/>
  <c r="F34" i="123"/>
  <c r="E24" i="2" s="1"/>
  <c r="F34" i="141"/>
  <c r="E42" i="2" s="1"/>
  <c r="G12" i="129"/>
  <c r="F34" i="129"/>
  <c r="E30" i="2" s="1"/>
  <c r="G32" i="113"/>
  <c r="I32" i="113" s="1"/>
  <c r="F34" i="113"/>
  <c r="E14" i="2" s="1"/>
  <c r="F34" i="120"/>
  <c r="E21" i="2" s="1"/>
  <c r="I34" i="110"/>
  <c r="F11" i="2" s="1"/>
  <c r="F34" i="136"/>
  <c r="E37" i="2" s="1"/>
  <c r="G12" i="136"/>
  <c r="I34" i="113"/>
  <c r="F14" i="2" s="1"/>
  <c r="F34" i="137"/>
  <c r="E38" i="2" s="1"/>
  <c r="G34" i="123"/>
  <c r="F34" i="132"/>
  <c r="E33" i="2" s="1"/>
  <c r="I34" i="112"/>
  <c r="F13" i="2" s="1"/>
  <c r="F34" i="133"/>
  <c r="E34" i="2" s="1"/>
  <c r="G34" i="131"/>
  <c r="I11" i="131"/>
  <c r="I34" i="131" s="1"/>
  <c r="F32" i="2" s="1"/>
  <c r="F34" i="139"/>
  <c r="E40" i="2" s="1"/>
  <c r="G13" i="139"/>
  <c r="I34" i="120"/>
  <c r="F21" i="2" s="1"/>
  <c r="F34" i="134"/>
  <c r="E35" i="2" s="1"/>
  <c r="G19" i="128"/>
  <c r="F34" i="128"/>
  <c r="E29" i="2" s="1"/>
  <c r="F34" i="121"/>
  <c r="E22" i="2" s="1"/>
  <c r="G34" i="117" l="1"/>
  <c r="I12" i="117"/>
  <c r="I34" i="117" s="1"/>
  <c r="F18" i="2" s="1"/>
  <c r="I12" i="136"/>
  <c r="I34" i="136" s="1"/>
  <c r="F37" i="2" s="1"/>
  <c r="G34" i="136"/>
  <c r="I12" i="135"/>
  <c r="I34" i="135" s="1"/>
  <c r="F36" i="2" s="1"/>
  <c r="G34" i="135"/>
  <c r="G34" i="130"/>
  <c r="G34" i="139"/>
  <c r="I13" i="139"/>
  <c r="I34" i="139" s="1"/>
  <c r="F40" i="2" s="1"/>
  <c r="I12" i="142"/>
  <c r="I34" i="142" s="1"/>
  <c r="F43" i="2" s="1"/>
  <c r="G34" i="142"/>
  <c r="I12" i="129"/>
  <c r="I34" i="129" s="1"/>
  <c r="F30" i="2" s="1"/>
  <c r="G34" i="129"/>
  <c r="I19" i="128"/>
  <c r="I34" i="128" s="1"/>
  <c r="F29" i="2" s="1"/>
  <c r="F45" i="2" s="1"/>
  <c r="G34" i="128"/>
  <c r="G34" i="113"/>
</calcChain>
</file>

<file path=xl/sharedStrings.xml><?xml version="1.0" encoding="utf-8"?>
<sst xmlns="http://schemas.openxmlformats.org/spreadsheetml/2006/main" count="1210" uniqueCount="133">
  <si>
    <t>Job Class:</t>
  </si>
  <si>
    <t xml:space="preserve"> </t>
  </si>
  <si>
    <t>Pay Code:</t>
  </si>
  <si>
    <t>Employee Name</t>
  </si>
  <si>
    <t>School/Department</t>
  </si>
  <si>
    <t>Job Title</t>
  </si>
  <si>
    <t>Dates Worked</t>
  </si>
  <si>
    <t>Time of Day</t>
  </si>
  <si>
    <t>$$ Rate Per Unit</t>
  </si>
  <si>
    <t>Subtotal</t>
  </si>
  <si>
    <t>Additional Pay (if applicable)</t>
  </si>
  <si>
    <t>Total Amount to be Paid</t>
  </si>
  <si>
    <t>Beg</t>
  </si>
  <si>
    <t>End</t>
  </si>
  <si>
    <t>TOTAL HOURS/DAYS</t>
  </si>
  <si>
    <t>Note: This form must be attached to the Employee Supplemental Pay Summary Form.</t>
  </si>
  <si>
    <t>Listed below is a summary of employees paid--see attached supplemental pay forms.</t>
  </si>
  <si>
    <t>Total Amount for this page</t>
  </si>
  <si>
    <t>REQUESTED BY:</t>
  </si>
  <si>
    <t>APPROVED BY:</t>
  </si>
  <si>
    <t>PRINCIPAL/SUPERVISOR SIGNATURE</t>
  </si>
  <si>
    <t>ADMIN DIRECTOR/DEPT. HEAD SIGNATURE</t>
  </si>
  <si>
    <t>DATE</t>
  </si>
  <si>
    <t>Employee #1</t>
  </si>
  <si>
    <t>Employee #2</t>
  </si>
  <si>
    <t>Employee #3</t>
  </si>
  <si>
    <t>Employee #4</t>
  </si>
  <si>
    <t>Employee #5</t>
  </si>
  <si>
    <t>Employee #6</t>
  </si>
  <si>
    <t>Employee #7</t>
  </si>
  <si>
    <t>Employee #8</t>
  </si>
  <si>
    <t>Employee #9</t>
  </si>
  <si>
    <t>Employee #10</t>
  </si>
  <si>
    <t>Employee #11</t>
  </si>
  <si>
    <t>Employee #12</t>
  </si>
  <si>
    <t>Employee #13</t>
  </si>
  <si>
    <t>Employee #14</t>
  </si>
  <si>
    <t>Employee #15</t>
  </si>
  <si>
    <t>Employee #16</t>
  </si>
  <si>
    <t>Employee #17</t>
  </si>
  <si>
    <t>Employee #18</t>
  </si>
  <si>
    <t>Employee #19</t>
  </si>
  <si>
    <t>Employee #20</t>
  </si>
  <si>
    <t>Employee #21</t>
  </si>
  <si>
    <t>Employee #22</t>
  </si>
  <si>
    <t>Employee #23</t>
  </si>
  <si>
    <t>Employee #24</t>
  </si>
  <si>
    <t>Employee #25</t>
  </si>
  <si>
    <t>Employee #26</t>
  </si>
  <si>
    <t>Employee #27</t>
  </si>
  <si>
    <t>Employee #28</t>
  </si>
  <si>
    <t>Employee #29</t>
  </si>
  <si>
    <t>Employee #30</t>
  </si>
  <si>
    <t>Employee #31</t>
  </si>
  <si>
    <t>Employee #32</t>
  </si>
  <si>
    <t>Employee #33</t>
  </si>
  <si>
    <t>Employee #34</t>
  </si>
  <si>
    <t>Employee #35</t>
  </si>
  <si>
    <t>Sheet</t>
  </si>
  <si>
    <t>School Acct #</t>
  </si>
  <si>
    <t>Payroll Use Only</t>
  </si>
  <si>
    <t>Number Hours</t>
  </si>
  <si>
    <t>Budget Unit</t>
  </si>
  <si>
    <t>Account Code</t>
  </si>
  <si>
    <t>Select Job Title</t>
  </si>
  <si>
    <t>Cafeteria</t>
  </si>
  <si>
    <t>Maintenance</t>
  </si>
  <si>
    <t>Job Class</t>
  </si>
  <si>
    <t xml:space="preserve">Janitor </t>
  </si>
  <si>
    <t>Para</t>
  </si>
  <si>
    <t>Teacher</t>
  </si>
  <si>
    <t>Other</t>
  </si>
  <si>
    <t>Bus Driver</t>
  </si>
  <si>
    <t>Bus Aide</t>
  </si>
  <si>
    <t>Administrator/Principal</t>
  </si>
  <si>
    <t>Clerk</t>
  </si>
  <si>
    <t>Orignator Name:</t>
  </si>
  <si>
    <t>Phone Number:</t>
  </si>
  <si>
    <t>PLEASE COMPLETE</t>
  </si>
  <si>
    <t>School / Department:</t>
  </si>
  <si>
    <t xml:space="preserve"> SUPPLEMENTAL PAY FORM SUMMARY</t>
  </si>
  <si>
    <t xml:space="preserve"> CALCASIEU PARISH SCHOOL BOARD</t>
  </si>
  <si>
    <t>Employee ID</t>
  </si>
  <si>
    <t>Pay Code</t>
  </si>
  <si>
    <t xml:space="preserve">DATE:       </t>
  </si>
  <si>
    <t>Description of Service</t>
  </si>
  <si>
    <t>Hours</t>
  </si>
  <si>
    <t>Pay rate</t>
  </si>
  <si>
    <t>Pay Amount</t>
  </si>
  <si>
    <t>(First Name Last Name, ex: John Doe)</t>
  </si>
  <si>
    <t>Acct Code</t>
  </si>
  <si>
    <t>Choose Your School</t>
  </si>
  <si>
    <t xml:space="preserve">Description of Services </t>
  </si>
  <si>
    <t>SELECT JOB TITLE</t>
  </si>
  <si>
    <t xml:space="preserve">Bell City High </t>
  </si>
  <si>
    <t>Site Director</t>
  </si>
  <si>
    <t>7350-1460-00-000-</t>
  </si>
  <si>
    <t>Cypress Cove Elementary</t>
  </si>
  <si>
    <t>Support Worker</t>
  </si>
  <si>
    <t xml:space="preserve">Dequincy Elementary </t>
  </si>
  <si>
    <t>7350-2721-00-000-</t>
  </si>
  <si>
    <t>Dolby Elementary</t>
  </si>
  <si>
    <t>E.K. Key Elementary</t>
  </si>
  <si>
    <t>Fairview Elementary</t>
  </si>
  <si>
    <t>Frasch Elementary</t>
  </si>
  <si>
    <t>Gillis Elementary</t>
  </si>
  <si>
    <t>Henry Heights Elementary</t>
  </si>
  <si>
    <t>Kaufman Elementary</t>
  </si>
  <si>
    <t>Lebleu Elementary</t>
  </si>
  <si>
    <t>Maplewood Elementary</t>
  </si>
  <si>
    <t>Moss Bluff Elementary</t>
  </si>
  <si>
    <t>Nelson Elementary</t>
  </si>
  <si>
    <t>Prien Lake Elementary</t>
  </si>
  <si>
    <t>St. John Elementary</t>
  </si>
  <si>
    <t>T.S. Cooley</t>
  </si>
  <si>
    <t>Vincent Settlement Elementary</t>
  </si>
  <si>
    <t>W. T. Henning</t>
  </si>
  <si>
    <t>Western Heights Elementary</t>
  </si>
  <si>
    <t>Westwood Elementary</t>
  </si>
  <si>
    <t>EXTENDED CHILDCARE</t>
  </si>
  <si>
    <t>055</t>
  </si>
  <si>
    <t>EXTENDED CHILD CARE</t>
  </si>
  <si>
    <t>Validated:</t>
  </si>
  <si>
    <t>Imported:</t>
  </si>
  <si>
    <t>Posted:</t>
  </si>
  <si>
    <t>Special ED Staff</t>
  </si>
  <si>
    <t>1110-1211-AK-000-</t>
  </si>
  <si>
    <t>J.I. Watson</t>
  </si>
  <si>
    <t>R.W. Vincent Elementary</t>
  </si>
  <si>
    <t>Revised: Jun. 04, 2020</t>
  </si>
  <si>
    <t>Originator Name:</t>
  </si>
  <si>
    <t>Nurse</t>
  </si>
  <si>
    <t>1110-2134-GG-000-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</si>
</sst>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\-0000"/>
    <numFmt numFmtId="165" formatCode="0.00_);[Red]\(0.00\)"/>
    <numFmt numFmtId="166" formatCode="&quot;$&quot;#,##0.00"/>
    <numFmt numFmtId="167" formatCode="m/d/yy;@"/>
    <numFmt numFmtId="168" formatCode="[$-409]h:mm\ AM/PM;@"/>
    <numFmt numFmtId="169" formatCode="000"/>
    <numFmt numFmtId="170" formatCode="#,##0.00000"/>
    <numFmt numFmtId="171" formatCode="_(&quot;$&quot;* #,##0.00000_);_(&quot;$&quot;* \(#,##0.00000\);_(&quot;$&quot;* &quot;-&quot;?????_);_(@_)"/>
  </numFmts>
  <fonts count="3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name val="Calibri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color indexed="8"/>
      <name val="Arial"/>
      <family val="2"/>
    </font>
    <font>
      <sz val="9"/>
      <color theme="1"/>
      <name val="Arial"/>
      <family val="2"/>
    </font>
    <font>
      <b/>
      <u/>
      <sz val="11"/>
      <color rgb="FFFF0000"/>
      <name val="Arial"/>
      <family val="2"/>
    </font>
    <font>
      <b/>
      <sz val="12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Tahoma"/>
      <family val="2"/>
    </font>
    <font>
      <b/>
      <sz val="14"/>
      <name val="Arial"/>
      <family val="2"/>
    </font>
    <font>
      <b/>
      <u val="double"/>
      <sz val="14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8" fillId="0" borderId="0"/>
  </cellStyleXfs>
  <cellXfs count="187">
    <xf numFmtId="0" fontId="0" fillId="0" borderId="0" xfId="0"/>
    <xf numFmtId="0" fontId="0" fillId="0" borderId="27" xfId="0" applyNumberFormat="1" applyBorder="1" applyAlignment="1" applyProtection="1">
      <alignment vertical="center"/>
    </xf>
    <xf numFmtId="44" fontId="5" fillId="0" borderId="24" xfId="0" applyNumberFormat="1" applyFont="1" applyBorder="1" applyAlignment="1" applyProtection="1">
      <alignment vertical="center"/>
    </xf>
    <xf numFmtId="0" fontId="0" fillId="0" borderId="37" xfId="0" applyNumberFormat="1" applyBorder="1" applyAlignment="1" applyProtection="1">
      <alignment vertical="center"/>
    </xf>
    <xf numFmtId="0" fontId="0" fillId="0" borderId="30" xfId="0" applyNumberFormat="1" applyBorder="1" applyAlignment="1" applyProtection="1">
      <alignment vertical="center"/>
    </xf>
    <xf numFmtId="0" fontId="0" fillId="0" borderId="55" xfId="0" applyNumberFormat="1" applyBorder="1" applyAlignment="1" applyProtection="1">
      <alignment vertical="center"/>
    </xf>
    <xf numFmtId="0" fontId="0" fillId="0" borderId="57" xfId="0" applyNumberFormat="1" applyBorder="1" applyAlignment="1" applyProtection="1">
      <alignment vertical="center"/>
    </xf>
    <xf numFmtId="0" fontId="0" fillId="0" borderId="25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167" fontId="0" fillId="4" borderId="29" xfId="0" applyNumberFormat="1" applyFill="1" applyBorder="1" applyAlignment="1" applyProtection="1">
      <alignment horizontal="left" vertical="center"/>
      <protection locked="0"/>
    </xf>
    <xf numFmtId="168" fontId="0" fillId="4" borderId="27" xfId="0" applyNumberFormat="1" applyFill="1" applyBorder="1" applyAlignment="1" applyProtection="1">
      <alignment horizontal="center" vertical="center"/>
      <protection locked="0"/>
    </xf>
    <xf numFmtId="166" fontId="0" fillId="2" borderId="25" xfId="0" applyNumberFormat="1" applyFill="1" applyBorder="1" applyAlignment="1" applyProtection="1">
      <alignment vertical="center"/>
    </xf>
    <xf numFmtId="44" fontId="11" fillId="4" borderId="25" xfId="1" applyNumberFormat="1" applyFont="1" applyFill="1" applyBorder="1" applyAlignment="1" applyProtection="1">
      <alignment horizontal="right" vertical="center"/>
      <protection locked="0"/>
    </xf>
    <xf numFmtId="166" fontId="0" fillId="2" borderId="30" xfId="0" applyNumberFormat="1" applyFill="1" applyBorder="1" applyAlignment="1" applyProtection="1">
      <alignment vertical="center"/>
    </xf>
    <xf numFmtId="49" fontId="0" fillId="4" borderId="31" xfId="0" applyNumberFormat="1" applyFill="1" applyBorder="1" applyAlignment="1" applyProtection="1">
      <alignment horizontal="center" vertical="center" shrinkToFit="1"/>
      <protection locked="0"/>
    </xf>
    <xf numFmtId="165" fontId="10" fillId="2" borderId="24" xfId="2" applyNumberFormat="1" applyFont="1" applyFill="1" applyBorder="1" applyAlignment="1" applyProtection="1">
      <alignment horizontal="center" vertical="center"/>
    </xf>
    <xf numFmtId="44" fontId="10" fillId="2" borderId="4" xfId="2" applyNumberFormat="1" applyFont="1" applyFill="1" applyBorder="1" applyAlignment="1" applyProtection="1">
      <alignment vertical="center"/>
    </xf>
    <xf numFmtId="44" fontId="10" fillId="2" borderId="24" xfId="2" applyNumberFormat="1" applyFont="1" applyFill="1" applyBorder="1" applyAlignment="1" applyProtection="1">
      <alignment vertical="center"/>
    </xf>
    <xf numFmtId="49" fontId="0" fillId="0" borderId="0" xfId="0" applyNumberFormat="1" applyAlignment="1" applyProtection="1">
      <alignment vertical="center"/>
      <protection locked="0"/>
    </xf>
    <xf numFmtId="2" fontId="0" fillId="0" borderId="21" xfId="0" applyNumberFormat="1" applyBorder="1" applyAlignment="1" applyProtection="1">
      <alignment vertical="center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vertical="center"/>
    </xf>
    <xf numFmtId="0" fontId="25" fillId="0" borderId="59" xfId="0" applyFont="1" applyBorder="1" applyAlignment="1" applyProtection="1">
      <alignment vertical="center"/>
      <protection locked="0"/>
    </xf>
    <xf numFmtId="169" fontId="25" fillId="0" borderId="59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9" fontId="16" fillId="0" borderId="12" xfId="0" applyNumberFormat="1" applyFont="1" applyBorder="1" applyAlignment="1" applyProtection="1">
      <alignment horizontal="left"/>
    </xf>
    <xf numFmtId="0" fontId="0" fillId="0" borderId="61" xfId="0" applyNumberFormat="1" applyBorder="1" applyAlignment="1" applyProtection="1">
      <alignment vertical="center"/>
    </xf>
    <xf numFmtId="0" fontId="0" fillId="0" borderId="60" xfId="0" applyNumberFormat="1" applyBorder="1" applyAlignment="1" applyProtection="1">
      <alignment vertical="center"/>
    </xf>
    <xf numFmtId="0" fontId="0" fillId="0" borderId="51" xfId="0" applyBorder="1" applyAlignment="1" applyProtection="1">
      <alignment horizontal="center" vertical="center" wrapText="1"/>
    </xf>
    <xf numFmtId="0" fontId="5" fillId="0" borderId="53" xfId="0" applyFont="1" applyBorder="1" applyAlignment="1" applyProtection="1">
      <alignment horizontal="center" vertical="center" wrapText="1"/>
    </xf>
    <xf numFmtId="0" fontId="5" fillId="0" borderId="53" xfId="0" applyNumberFormat="1" applyFont="1" applyBorder="1" applyAlignment="1" applyProtection="1">
      <alignment horizontal="center" vertical="center" wrapText="1"/>
    </xf>
    <xf numFmtId="0" fontId="5" fillId="0" borderId="52" xfId="0" applyFont="1" applyBorder="1" applyAlignment="1" applyProtection="1">
      <alignment horizontal="center" vertical="center" wrapText="1"/>
    </xf>
    <xf numFmtId="0" fontId="5" fillId="0" borderId="54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vertical="center"/>
    </xf>
    <xf numFmtId="0" fontId="17" fillId="0" borderId="0" xfId="0" applyFont="1" applyFill="1" applyBorder="1"/>
    <xf numFmtId="0" fontId="0" fillId="0" borderId="0" xfId="0" applyBorder="1"/>
    <xf numFmtId="0" fontId="29" fillId="0" borderId="59" xfId="3" applyFont="1" applyBorder="1" applyAlignment="1">
      <alignment vertical="top"/>
    </xf>
    <xf numFmtId="169" fontId="29" fillId="0" borderId="59" xfId="3" applyNumberFormat="1" applyFont="1" applyBorder="1" applyAlignment="1">
      <alignment horizontal="center" vertical="top"/>
    </xf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9" fontId="0" fillId="0" borderId="0" xfId="0" applyNumberFormat="1" applyAlignment="1">
      <alignment horizontal="center"/>
    </xf>
    <xf numFmtId="0" fontId="0" fillId="0" borderId="21" xfId="0" applyNumberFormat="1" applyBorder="1" applyAlignment="1" applyProtection="1">
      <alignment vertical="center"/>
    </xf>
    <xf numFmtId="164" fontId="0" fillId="0" borderId="21" xfId="0" applyNumberFormat="1" applyBorder="1" applyAlignment="1" applyProtection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62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32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right" vertical="center"/>
    </xf>
    <xf numFmtId="0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27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0" xfId="0" applyFont="1" applyFill="1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17" fillId="0" borderId="0" xfId="0" applyFont="1" applyAlignment="1" applyProtection="1">
      <alignment vertical="center"/>
    </xf>
    <xf numFmtId="44" fontId="11" fillId="0" borderId="0" xfId="2" applyFont="1" applyAlignment="1" applyProtection="1">
      <alignment vertical="center"/>
    </xf>
    <xf numFmtId="0" fontId="19" fillId="0" borderId="44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0" fillId="0" borderId="47" xfId="0" applyBorder="1" applyAlignment="1" applyProtection="1">
      <alignment vertical="center"/>
    </xf>
    <xf numFmtId="0" fontId="0" fillId="0" borderId="48" xfId="0" applyNumberFormat="1" applyBorder="1" applyAlignment="1" applyProtection="1">
      <alignment vertical="center"/>
    </xf>
    <xf numFmtId="0" fontId="0" fillId="0" borderId="0" xfId="0" applyNumberForma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5" fillId="0" borderId="36" xfId="0" quotePrefix="1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</xf>
    <xf numFmtId="0" fontId="16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22" xfId="0" applyFont="1" applyBorder="1" applyAlignment="1" applyProtection="1">
      <alignment horizontal="right" vertical="center"/>
    </xf>
    <xf numFmtId="0" fontId="5" fillId="0" borderId="23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Continuous" vertical="center"/>
    </xf>
    <xf numFmtId="0" fontId="2" fillId="0" borderId="1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right" vertical="center"/>
    </xf>
    <xf numFmtId="49" fontId="23" fillId="0" borderId="13" xfId="0" applyNumberFormat="1" applyFont="1" applyBorder="1" applyAlignment="1" applyProtection="1">
      <alignment horizontal="left" vertical="center"/>
    </xf>
    <xf numFmtId="49" fontId="22" fillId="0" borderId="6" xfId="0" applyNumberFormat="1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vertical="center"/>
    </xf>
    <xf numFmtId="49" fontId="16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centerContinuous" vertical="center"/>
    </xf>
    <xf numFmtId="0" fontId="9" fillId="0" borderId="9" xfId="0" applyFont="1" applyBorder="1" applyAlignment="1" applyProtection="1">
      <alignment horizontal="centerContinuous" vertical="center"/>
    </xf>
    <xf numFmtId="0" fontId="14" fillId="0" borderId="10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5" fontId="0" fillId="0" borderId="4" xfId="0" applyNumberFormat="1" applyBorder="1" applyAlignment="1" applyProtection="1">
      <alignment horizontal="left" vertical="center"/>
    </xf>
    <xf numFmtId="0" fontId="0" fillId="0" borderId="26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40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21" fillId="0" borderId="23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Continuous" vertical="center"/>
    </xf>
    <xf numFmtId="0" fontId="7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8" xfId="0" applyNumberForma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8" fontId="0" fillId="0" borderId="0" xfId="0" applyNumberFormat="1" applyBorder="1" applyAlignment="1" applyProtection="1">
      <alignment horizontal="left" vertical="center"/>
    </xf>
    <xf numFmtId="171" fontId="14" fillId="4" borderId="27" xfId="1" applyNumberFormat="1" applyFont="1" applyFill="1" applyBorder="1" applyAlignment="1" applyProtection="1">
      <alignment horizontal="right" vertical="center"/>
      <protection locked="0"/>
    </xf>
    <xf numFmtId="171" fontId="14" fillId="2" borderId="27" xfId="1" applyNumberFormat="1" applyFont="1" applyFill="1" applyBorder="1" applyAlignment="1" applyProtection="1">
      <alignment horizontal="right" vertical="center"/>
    </xf>
    <xf numFmtId="171" fontId="14" fillId="2" borderId="4" xfId="1" applyNumberFormat="1" applyFont="1" applyFill="1" applyBorder="1" applyAlignment="1" applyProtection="1">
      <alignment horizontal="center" vertical="center"/>
    </xf>
    <xf numFmtId="170" fontId="33" fillId="0" borderId="21" xfId="0" applyNumberFormat="1" applyFont="1" applyBorder="1" applyAlignment="1" applyProtection="1">
      <alignment vertical="center"/>
    </xf>
    <xf numFmtId="4" fontId="0" fillId="0" borderId="21" xfId="0" applyNumberFormat="1" applyBorder="1" applyAlignment="1" applyProtection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18" xfId="0" quotePrefix="1" applyFont="1" applyBorder="1" applyAlignment="1" applyProtection="1">
      <alignment horizontal="left" vertical="center"/>
    </xf>
    <xf numFmtId="0" fontId="0" fillId="0" borderId="22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30" fillId="0" borderId="23" xfId="0" applyFont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31" fillId="0" borderId="23" xfId="0" applyFont="1" applyBorder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</xf>
    <xf numFmtId="0" fontId="5" fillId="0" borderId="0" xfId="0" quotePrefix="1" applyFont="1" applyAlignment="1" applyProtection="1">
      <alignment horizontal="center" vertical="center" wrapText="1"/>
    </xf>
    <xf numFmtId="0" fontId="0" fillId="3" borderId="12" xfId="0" applyNumberFormat="1" applyFill="1" applyBorder="1" applyAlignment="1" applyProtection="1">
      <alignment horizontal="left" vertical="center"/>
      <protection locked="0"/>
    </xf>
    <xf numFmtId="0" fontId="0" fillId="3" borderId="45" xfId="0" applyNumberFormat="1" applyFill="1" applyBorder="1" applyAlignment="1" applyProtection="1">
      <alignment horizontal="left" vertical="center"/>
      <protection locked="0"/>
    </xf>
    <xf numFmtId="0" fontId="20" fillId="0" borderId="41" xfId="0" applyFont="1" applyBorder="1" applyAlignment="1" applyProtection="1">
      <alignment horizontal="center" vertical="center"/>
    </xf>
    <xf numFmtId="0" fontId="20" fillId="0" borderId="42" xfId="0" applyFont="1" applyBorder="1" applyAlignment="1" applyProtection="1">
      <alignment horizontal="center" vertical="center"/>
    </xf>
    <xf numFmtId="0" fontId="20" fillId="0" borderId="43" xfId="0" applyFont="1" applyBorder="1" applyAlignment="1" applyProtection="1">
      <alignment horizontal="center" vertical="center"/>
    </xf>
    <xf numFmtId="0" fontId="5" fillId="0" borderId="0" xfId="0" quotePrefix="1" applyFont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</xf>
    <xf numFmtId="14" fontId="24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26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/>
    </xf>
    <xf numFmtId="0" fontId="0" fillId="3" borderId="35" xfId="0" applyNumberFormat="1" applyFill="1" applyBorder="1" applyAlignment="1" applyProtection="1">
      <alignment horizontal="center" vertical="center"/>
      <protection locked="0"/>
    </xf>
    <xf numFmtId="0" fontId="0" fillId="3" borderId="56" xfId="0" applyNumberForma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</xf>
    <xf numFmtId="0" fontId="5" fillId="0" borderId="58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49" fontId="4" fillId="0" borderId="35" xfId="0" applyNumberFormat="1" applyFont="1" applyBorder="1" applyAlignment="1" applyProtection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left" vertical="center"/>
      <protection locked="0"/>
    </xf>
    <xf numFmtId="0" fontId="5" fillId="0" borderId="0" xfId="0" quotePrefix="1" applyFont="1" applyAlignment="1" applyProtection="1">
      <alignment horizontal="center" vertical="center"/>
    </xf>
    <xf numFmtId="0" fontId="0" fillId="3" borderId="35" xfId="0" applyNumberFormat="1" applyFill="1" applyBorder="1" applyAlignment="1" applyProtection="1">
      <alignment horizontal="left" vertical="center"/>
    </xf>
    <xf numFmtId="0" fontId="0" fillId="3" borderId="12" xfId="0" applyNumberFormat="1" applyFill="1" applyBorder="1" applyAlignment="1" applyProtection="1">
      <alignment horizontal="left" vertical="center"/>
    </xf>
    <xf numFmtId="0" fontId="0" fillId="3" borderId="32" xfId="0" applyNumberFormat="1" applyFill="1" applyBorder="1" applyAlignment="1" applyProtection="1">
      <alignment horizontal="left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49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49" fontId="5" fillId="3" borderId="12" xfId="0" applyNumberFormat="1" applyFont="1" applyFill="1" applyBorder="1" applyAlignment="1" applyProtection="1">
      <alignment horizontal="center" vertical="center"/>
    </xf>
    <xf numFmtId="0" fontId="5" fillId="3" borderId="12" xfId="0" applyNumberFormat="1" applyFont="1" applyFill="1" applyBorder="1" applyAlignment="1" applyProtection="1">
      <alignment horizontal="center" vertical="center"/>
    </xf>
    <xf numFmtId="49" fontId="16" fillId="0" borderId="12" xfId="0" applyNumberFormat="1" applyFont="1" applyFill="1" applyBorder="1" applyAlignment="1" applyProtection="1">
      <alignment horizontal="center" vertical="center" shrinkToFit="1"/>
    </xf>
    <xf numFmtId="0" fontId="5" fillId="0" borderId="0" xfId="0" quotePrefix="1" applyFont="1" applyBorder="1" applyAlignment="1" applyProtection="1">
      <alignment horizontal="center" vertical="center" wrapText="1"/>
    </xf>
    <xf numFmtId="18" fontId="5" fillId="0" borderId="18" xfId="0" applyNumberFormat="1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 wrapText="1"/>
    </xf>
    <xf numFmtId="0" fontId="12" fillId="0" borderId="50" xfId="0" applyFont="1" applyBorder="1" applyAlignment="1" applyProtection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16" fillId="0" borderId="12" xfId="0" applyNumberFormat="1" applyFont="1" applyBorder="1" applyAlignment="1" applyProtection="1">
      <alignment horizontal="center"/>
    </xf>
    <xf numFmtId="0" fontId="16" fillId="0" borderId="12" xfId="0" applyNumberFormat="1" applyFont="1" applyBorder="1" applyAlignment="1" applyProtection="1">
      <alignment horizontal="right"/>
    </xf>
    <xf numFmtId="0" fontId="12" fillId="0" borderId="40" xfId="0" applyNumberFormat="1" applyFont="1" applyBorder="1" applyAlignment="1" applyProtection="1">
      <alignment horizontal="center" vertical="center"/>
    </xf>
    <xf numFmtId="170" fontId="3" fillId="0" borderId="38" xfId="0" applyNumberFormat="1" applyFont="1" applyFill="1" applyBorder="1" applyAlignment="1" applyProtection="1">
      <alignment horizontal="center" vertical="center" wrapText="1"/>
    </xf>
    <xf numFmtId="170" fontId="3" fillId="0" borderId="39" xfId="0" applyNumberFormat="1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49" fontId="18" fillId="4" borderId="12" xfId="0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CCFF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nny.lee\Documents\AESOP\PAYROLL%20SUPPLEMENTAL%20FORM\ELEM_EXTRA_BUS_ROU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(3)"/>
      <sheetName val="Employee #1"/>
      <sheetName val="Employee #2"/>
      <sheetName val="Employee #3"/>
      <sheetName val="Employee #4"/>
      <sheetName val="Employee #5"/>
      <sheetName val="Employee #6"/>
      <sheetName val="Employee #7"/>
      <sheetName val="Employee #8"/>
      <sheetName val="Employee #9"/>
      <sheetName val="Employee #10"/>
      <sheetName val="Employee #11"/>
      <sheetName val="Employee #12"/>
      <sheetName val="Employee #13"/>
      <sheetName val="Employee #14"/>
      <sheetName val="Employee #15"/>
      <sheetName val="Employee #16"/>
      <sheetName val="Employee #17"/>
      <sheetName val="Employee #18"/>
      <sheetName val="Employee #19"/>
      <sheetName val="Employee #20"/>
      <sheetName val="Employee #21"/>
      <sheetName val="Employee #22"/>
      <sheetName val="Employee #23"/>
      <sheetName val="Employee #24"/>
      <sheetName val="Employee #25"/>
      <sheetName val="Employee #26"/>
      <sheetName val="Employee #27"/>
      <sheetName val="Employee #28"/>
      <sheetName val="Employee #29"/>
      <sheetName val="Employee #30"/>
      <sheetName val="Employee #31"/>
      <sheetName val="Employee #32"/>
      <sheetName val="Employee #33"/>
      <sheetName val="Employee #34"/>
      <sheetName val="Employee #35"/>
    </sheetNames>
    <sheetDataSet>
      <sheetData sheetId="0">
        <row r="11">
          <cell r="U11" t="str">
            <v>Choose Your School</v>
          </cell>
          <cell r="W11" t="str">
            <v>Select Job Title</v>
          </cell>
          <cell r="X11" t="str">
            <v xml:space="preserve"> </v>
          </cell>
          <cell r="AA11" t="str">
            <v>Select Job Title</v>
          </cell>
          <cell r="AB11" t="str">
            <v xml:space="preserve"> </v>
          </cell>
        </row>
        <row r="12">
          <cell r="U12" t="str">
            <v>BRENDA HUNTER HEADSTART</v>
          </cell>
          <cell r="V12">
            <v>73</v>
          </cell>
          <cell r="W12" t="str">
            <v>REGULAR BUS DRIVER</v>
          </cell>
          <cell r="X12" t="str">
            <v>1110-2721-BK-000-</v>
          </cell>
          <cell r="Y12">
            <v>611621</v>
          </cell>
          <cell r="AA12" t="str">
            <v>REGULAR BUS DRIVER</v>
          </cell>
          <cell r="AB12">
            <v>50</v>
          </cell>
        </row>
        <row r="13">
          <cell r="U13" t="str">
            <v>COLLEGE OAKS ELEMENTARY</v>
          </cell>
          <cell r="V13">
            <v>10</v>
          </cell>
          <cell r="W13" t="str">
            <v>SPEC ED BUS DRIVER</v>
          </cell>
          <cell r="X13" t="str">
            <v>1110-2731-BK-000-</v>
          </cell>
          <cell r="Y13">
            <v>611621</v>
          </cell>
          <cell r="AA13" t="str">
            <v>SPEC ED BUS DRIVER</v>
          </cell>
          <cell r="AB13">
            <v>50</v>
          </cell>
        </row>
        <row r="14">
          <cell r="U14" t="str">
            <v>CYPRESS COVE ELEMENTARY</v>
          </cell>
          <cell r="V14">
            <v>45</v>
          </cell>
          <cell r="W14" t="str">
            <v>REGULAR BUS AIDE</v>
          </cell>
          <cell r="X14" t="str">
            <v>1110-2722-BK-000-</v>
          </cell>
          <cell r="Y14">
            <v>611521</v>
          </cell>
          <cell r="AA14" t="str">
            <v>REGULAR BUS AIDE</v>
          </cell>
          <cell r="AB14">
            <v>200</v>
          </cell>
        </row>
        <row r="15">
          <cell r="U15" t="str">
            <v>DEQUINCY ELEMENTARY</v>
          </cell>
          <cell r="V15">
            <v>81</v>
          </cell>
          <cell r="W15" t="str">
            <v>SPEC ED BUS AIDE</v>
          </cell>
          <cell r="X15" t="str">
            <v>1110-2732-BK-000-</v>
          </cell>
          <cell r="Y15">
            <v>611521</v>
          </cell>
          <cell r="AA15" t="str">
            <v>SPEC ED BUS AIDE</v>
          </cell>
          <cell r="AB15">
            <v>200</v>
          </cell>
        </row>
        <row r="16">
          <cell r="U16" t="str">
            <v>DEQUINCY PRIMARY</v>
          </cell>
          <cell r="V16">
            <v>13</v>
          </cell>
          <cell r="W16" t="str">
            <v>SUB REGULAR BUS DRIVER</v>
          </cell>
          <cell r="X16" t="str">
            <v>1110-2721-BK-000-</v>
          </cell>
          <cell r="Y16">
            <v>612412</v>
          </cell>
          <cell r="AA16" t="str">
            <v>SUB REGULAR BUS DRIVER</v>
          </cell>
          <cell r="AB16">
            <v>158</v>
          </cell>
        </row>
        <row r="17">
          <cell r="U17" t="str">
            <v>DOLBY ELEMENTARY</v>
          </cell>
          <cell r="V17">
            <v>16</v>
          </cell>
          <cell r="W17" t="str">
            <v>SUB SPEC ED BUS DRIVER</v>
          </cell>
          <cell r="X17" t="str">
            <v>1110-2731-BK-000-</v>
          </cell>
          <cell r="Y17">
            <v>612412</v>
          </cell>
          <cell r="AA17" t="str">
            <v>SUB SPEC ED BUS DRIVER</v>
          </cell>
          <cell r="AB17">
            <v>158</v>
          </cell>
        </row>
        <row r="18">
          <cell r="U18" t="str">
            <v>E K KEY ELEMENTARY</v>
          </cell>
          <cell r="V18">
            <v>30</v>
          </cell>
          <cell r="W18" t="str">
            <v>SUB REGULAR BUS AIDE</v>
          </cell>
          <cell r="X18" t="str">
            <v>1110-2722-BK-000-</v>
          </cell>
          <cell r="Y18">
            <v>612413</v>
          </cell>
          <cell r="AA18" t="str">
            <v>SUB REGULAR BUS AIDE</v>
          </cell>
          <cell r="AB18">
            <v>201</v>
          </cell>
        </row>
        <row r="19">
          <cell r="U19" t="str">
            <v>FAIRVIEW ELEMENTARY</v>
          </cell>
          <cell r="V19">
            <v>18</v>
          </cell>
          <cell r="W19" t="str">
            <v>SUB SPED ED BUS AIDE</v>
          </cell>
          <cell r="X19" t="str">
            <v>1110-2732-BK-000-</v>
          </cell>
          <cell r="Y19">
            <v>612413</v>
          </cell>
          <cell r="AA19" t="str">
            <v>SUB SPED ED BUS AIDE</v>
          </cell>
          <cell r="AB19">
            <v>201</v>
          </cell>
        </row>
        <row r="20">
          <cell r="U20" t="str">
            <v>FRASCH ELEMENTARY</v>
          </cell>
          <cell r="V20">
            <v>19</v>
          </cell>
        </row>
        <row r="21">
          <cell r="U21" t="str">
            <v>GILLIS ELEMENTARY</v>
          </cell>
          <cell r="V21">
            <v>68</v>
          </cell>
        </row>
        <row r="22">
          <cell r="U22" t="str">
            <v>HEADSTART ADMINISTRATION</v>
          </cell>
          <cell r="V22">
            <v>765</v>
          </cell>
        </row>
        <row r="23">
          <cell r="U23" t="str">
            <v>HENNING ELEMENTARY</v>
          </cell>
          <cell r="V23">
            <v>23</v>
          </cell>
        </row>
        <row r="24">
          <cell r="U24" t="str">
            <v>HENRY HEIGHTS ELEMENTARY</v>
          </cell>
          <cell r="V24">
            <v>24</v>
          </cell>
        </row>
        <row r="25">
          <cell r="U25" t="str">
            <v>J. I. WATSON ELEMENTARY</v>
          </cell>
          <cell r="V25">
            <v>60</v>
          </cell>
        </row>
        <row r="26">
          <cell r="U26" t="str">
            <v>KAUFMAN ELEMENTARY</v>
          </cell>
          <cell r="V26">
            <v>28</v>
          </cell>
        </row>
        <row r="27">
          <cell r="U27" t="str">
            <v>LEBLEU SETTLEMENT ELEM</v>
          </cell>
          <cell r="V27">
            <v>5</v>
          </cell>
        </row>
        <row r="28">
          <cell r="U28" t="str">
            <v>MAPLEWOOD ELEMENTARY</v>
          </cell>
          <cell r="V28">
            <v>82</v>
          </cell>
        </row>
        <row r="29">
          <cell r="U29" t="str">
            <v>MOSS BLUFF ELEMENTARY</v>
          </cell>
          <cell r="V29">
            <v>39</v>
          </cell>
        </row>
        <row r="30">
          <cell r="U30" t="str">
            <v>NELSON ELEMENTARY</v>
          </cell>
          <cell r="V30">
            <v>42</v>
          </cell>
        </row>
        <row r="31">
          <cell r="U31" t="str">
            <v>POSITIVE CONNECTIONS</v>
          </cell>
          <cell r="V31">
            <v>762</v>
          </cell>
        </row>
        <row r="32">
          <cell r="U32" t="str">
            <v>PRIEN LAKE ELEMENTARY</v>
          </cell>
          <cell r="V32">
            <v>46</v>
          </cell>
        </row>
        <row r="33">
          <cell r="U33" t="str">
            <v>R W VINCENT ELEMENTARY</v>
          </cell>
          <cell r="V33">
            <v>54</v>
          </cell>
        </row>
        <row r="34">
          <cell r="U34" t="str">
            <v>RALPH WILSON ELEMENTARY</v>
          </cell>
          <cell r="V34">
            <v>67</v>
          </cell>
        </row>
        <row r="35">
          <cell r="U35" t="str">
            <v>ST JOHN ELEMENTARY</v>
          </cell>
          <cell r="V35">
            <v>50</v>
          </cell>
        </row>
        <row r="36">
          <cell r="U36" t="str">
            <v>T S COOLEY ELEMENTARY</v>
          </cell>
          <cell r="V36">
            <v>12</v>
          </cell>
        </row>
        <row r="37">
          <cell r="U37" t="str">
            <v>VINCENT SETTLEMENT</v>
          </cell>
          <cell r="V37">
            <v>53</v>
          </cell>
        </row>
        <row r="38">
          <cell r="U38" t="str">
            <v>VINTON ELEMENTARY</v>
          </cell>
          <cell r="V38">
            <v>55</v>
          </cell>
        </row>
        <row r="39">
          <cell r="U39" t="str">
            <v>WATKINS ELEMENTARY</v>
          </cell>
          <cell r="V39">
            <v>59</v>
          </cell>
        </row>
        <row r="40">
          <cell r="U40" t="str">
            <v>WESTERN HEIGHTS ELEM</v>
          </cell>
          <cell r="V40">
            <v>63</v>
          </cell>
        </row>
        <row r="41">
          <cell r="U41" t="str">
            <v>WESTWOOD ELEMENTARY</v>
          </cell>
          <cell r="V41">
            <v>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workbookViewId="0">
      <selection activeCell="A27" sqref="A27"/>
    </sheetView>
  </sheetViews>
  <sheetFormatPr defaultRowHeight="15" x14ac:dyDescent="0.25"/>
  <cols>
    <col min="1" max="1" width="29.42578125" bestFit="1" customWidth="1"/>
    <col min="2" max="2" width="4" bestFit="1" customWidth="1"/>
    <col min="3" max="3" width="15.7109375" bestFit="1" customWidth="1"/>
    <col min="4" max="4" width="5" bestFit="1" customWidth="1"/>
    <col min="5" max="5" width="15.7109375" bestFit="1" customWidth="1"/>
    <col min="6" max="6" width="17" bestFit="1" customWidth="1"/>
    <col min="7" max="7" width="7" bestFit="1" customWidth="1"/>
  </cols>
  <sheetData>
    <row r="1" spans="1:11" ht="15.75" thickBot="1" x14ac:dyDescent="0.3">
      <c r="A1" s="36" t="s">
        <v>91</v>
      </c>
      <c r="B1" s="37"/>
      <c r="C1" s="40" t="s">
        <v>93</v>
      </c>
      <c r="D1" s="41" t="s">
        <v>1</v>
      </c>
      <c r="E1" s="40" t="s">
        <v>93</v>
      </c>
      <c r="F1" s="42" t="s">
        <v>1</v>
      </c>
      <c r="G1" s="42" t="s">
        <v>1</v>
      </c>
      <c r="J1" s="36"/>
      <c r="K1" s="37"/>
    </row>
    <row r="2" spans="1:11" ht="15.75" thickBot="1" x14ac:dyDescent="0.3">
      <c r="A2" s="37" t="s">
        <v>94</v>
      </c>
      <c r="B2" s="43">
        <v>4</v>
      </c>
      <c r="C2" s="37" t="s">
        <v>95</v>
      </c>
      <c r="D2" s="44">
        <v>9992</v>
      </c>
      <c r="E2" s="37" t="s">
        <v>95</v>
      </c>
      <c r="F2" s="44" t="s">
        <v>96</v>
      </c>
      <c r="G2" s="44">
        <v>611117</v>
      </c>
      <c r="J2" s="38"/>
      <c r="K2" s="39"/>
    </row>
    <row r="3" spans="1:11" ht="15.75" thickBot="1" x14ac:dyDescent="0.3">
      <c r="A3" s="37" t="s">
        <v>97</v>
      </c>
      <c r="B3" s="43">
        <v>45</v>
      </c>
      <c r="C3" s="37" t="s">
        <v>98</v>
      </c>
      <c r="D3" s="44">
        <v>9992</v>
      </c>
      <c r="E3" s="37" t="s">
        <v>98</v>
      </c>
      <c r="F3" s="44" t="s">
        <v>96</v>
      </c>
      <c r="G3" s="44">
        <v>611972</v>
      </c>
      <c r="J3" s="38"/>
      <c r="K3" s="39"/>
    </row>
    <row r="4" spans="1:11" ht="15.75" thickBot="1" x14ac:dyDescent="0.3">
      <c r="A4" s="45" t="s">
        <v>99</v>
      </c>
      <c r="B4" s="43">
        <v>81</v>
      </c>
      <c r="C4" s="45" t="s">
        <v>131</v>
      </c>
      <c r="D4" s="51">
        <v>9992</v>
      </c>
      <c r="E4" s="45" t="s">
        <v>131</v>
      </c>
      <c r="F4" s="51" t="s">
        <v>132</v>
      </c>
      <c r="G4" s="47">
        <v>611842</v>
      </c>
      <c r="J4" s="38"/>
      <c r="K4" s="39"/>
    </row>
    <row r="5" spans="1:11" ht="15.75" thickBot="1" x14ac:dyDescent="0.3">
      <c r="A5" s="45" t="s">
        <v>101</v>
      </c>
      <c r="B5" s="43">
        <v>16</v>
      </c>
      <c r="C5" s="37" t="s">
        <v>72</v>
      </c>
      <c r="D5" s="44">
        <v>9991</v>
      </c>
      <c r="E5" s="37" t="s">
        <v>72</v>
      </c>
      <c r="F5" s="44" t="s">
        <v>100</v>
      </c>
      <c r="G5" s="44">
        <v>611621</v>
      </c>
      <c r="J5" s="38"/>
      <c r="K5" s="39"/>
    </row>
    <row r="6" spans="1:11" ht="15.75" thickBot="1" x14ac:dyDescent="0.3">
      <c r="A6" s="45" t="s">
        <v>102</v>
      </c>
      <c r="B6" s="43">
        <v>30</v>
      </c>
      <c r="C6" s="45" t="s">
        <v>125</v>
      </c>
      <c r="D6" s="51">
        <v>9992</v>
      </c>
      <c r="E6" s="45" t="s">
        <v>125</v>
      </c>
      <c r="F6" s="46" t="s">
        <v>126</v>
      </c>
      <c r="G6" s="47">
        <v>611517</v>
      </c>
      <c r="J6" s="38"/>
      <c r="K6" s="39"/>
    </row>
    <row r="7" spans="1:11" ht="15.75" thickBot="1" x14ac:dyDescent="0.3">
      <c r="A7" s="45" t="s">
        <v>103</v>
      </c>
      <c r="B7" s="43">
        <v>18</v>
      </c>
      <c r="J7" s="38"/>
      <c r="K7" s="39"/>
    </row>
    <row r="8" spans="1:11" ht="15.75" thickBot="1" x14ac:dyDescent="0.3">
      <c r="A8" s="45" t="s">
        <v>104</v>
      </c>
      <c r="B8" s="43">
        <v>19</v>
      </c>
      <c r="J8" s="38"/>
      <c r="K8" s="39"/>
    </row>
    <row r="9" spans="1:11" ht="15.75" thickBot="1" x14ac:dyDescent="0.3">
      <c r="A9" s="45" t="s">
        <v>105</v>
      </c>
      <c r="B9" s="43">
        <v>68</v>
      </c>
      <c r="J9" s="38"/>
      <c r="K9" s="39"/>
    </row>
    <row r="10" spans="1:11" ht="15.75" thickBot="1" x14ac:dyDescent="0.3">
      <c r="A10" s="45" t="s">
        <v>106</v>
      </c>
      <c r="B10" s="43">
        <v>24</v>
      </c>
      <c r="J10" s="38"/>
      <c r="K10" s="39"/>
    </row>
    <row r="11" spans="1:11" ht="15.75" thickBot="1" x14ac:dyDescent="0.3">
      <c r="A11" s="45" t="s">
        <v>127</v>
      </c>
      <c r="B11" s="43">
        <v>60</v>
      </c>
      <c r="J11" s="38"/>
      <c r="K11" s="39"/>
    </row>
    <row r="12" spans="1:11" ht="15.75" thickBot="1" x14ac:dyDescent="0.3">
      <c r="A12" s="45" t="s">
        <v>107</v>
      </c>
      <c r="B12" s="43">
        <v>28</v>
      </c>
      <c r="J12" s="38"/>
      <c r="K12" s="39"/>
    </row>
    <row r="13" spans="1:11" ht="15.75" thickBot="1" x14ac:dyDescent="0.3">
      <c r="A13" s="45" t="s">
        <v>108</v>
      </c>
      <c r="B13" s="43">
        <v>5</v>
      </c>
      <c r="J13" s="38"/>
      <c r="K13" s="39"/>
    </row>
    <row r="14" spans="1:11" x14ac:dyDescent="0.25">
      <c r="A14" s="45" t="s">
        <v>109</v>
      </c>
      <c r="B14" s="43">
        <v>82</v>
      </c>
    </row>
    <row r="15" spans="1:11" x14ac:dyDescent="0.25">
      <c r="A15" s="45" t="s">
        <v>110</v>
      </c>
      <c r="B15" s="43">
        <v>39</v>
      </c>
    </row>
    <row r="16" spans="1:11" x14ac:dyDescent="0.25">
      <c r="A16" s="45" t="s">
        <v>111</v>
      </c>
      <c r="B16" s="43">
        <v>42</v>
      </c>
    </row>
    <row r="17" spans="1:7" x14ac:dyDescent="0.25">
      <c r="A17" s="45" t="s">
        <v>112</v>
      </c>
      <c r="B17" s="43">
        <v>46</v>
      </c>
    </row>
    <row r="18" spans="1:7" x14ac:dyDescent="0.25">
      <c r="A18" s="45" t="s">
        <v>128</v>
      </c>
      <c r="B18" s="43">
        <v>54</v>
      </c>
    </row>
    <row r="19" spans="1:7" x14ac:dyDescent="0.25">
      <c r="A19" s="45" t="s">
        <v>113</v>
      </c>
      <c r="B19" s="43">
        <v>50</v>
      </c>
    </row>
    <row r="20" spans="1:7" x14ac:dyDescent="0.25">
      <c r="A20" s="37" t="s">
        <v>114</v>
      </c>
      <c r="B20" s="43">
        <v>12</v>
      </c>
    </row>
    <row r="21" spans="1:7" x14ac:dyDescent="0.25">
      <c r="A21" s="45" t="s">
        <v>115</v>
      </c>
      <c r="B21" s="43">
        <v>53</v>
      </c>
    </row>
    <row r="22" spans="1:7" x14ac:dyDescent="0.25">
      <c r="A22" s="45" t="s">
        <v>116</v>
      </c>
      <c r="B22" s="43">
        <v>23</v>
      </c>
      <c r="C22" s="48"/>
    </row>
    <row r="23" spans="1:7" x14ac:dyDescent="0.25">
      <c r="A23" s="45" t="s">
        <v>117</v>
      </c>
      <c r="B23" s="43">
        <v>63</v>
      </c>
      <c r="C23" s="48"/>
    </row>
    <row r="24" spans="1:7" x14ac:dyDescent="0.25">
      <c r="A24" s="45" t="s">
        <v>118</v>
      </c>
      <c r="B24" s="43">
        <v>65</v>
      </c>
      <c r="C24" s="48"/>
    </row>
    <row r="25" spans="1:7" x14ac:dyDescent="0.25">
      <c r="C25" s="48"/>
    </row>
    <row r="26" spans="1:7" ht="15.75" thickBot="1" x14ac:dyDescent="0.3">
      <c r="C26" s="48"/>
    </row>
    <row r="27" spans="1:7" ht="15.75" thickBot="1" x14ac:dyDescent="0.3">
      <c r="A27" s="22"/>
      <c r="B27" s="23"/>
      <c r="C27" s="8"/>
      <c r="D27" s="18"/>
      <c r="E27" s="18"/>
      <c r="F27" s="8"/>
      <c r="G27" s="24"/>
    </row>
    <row r="28" spans="1:7" ht="15.75" thickBot="1" x14ac:dyDescent="0.3">
      <c r="A28" s="22"/>
      <c r="B28" s="23"/>
      <c r="C28" s="8"/>
      <c r="D28" s="18"/>
      <c r="E28" s="18"/>
      <c r="F28" s="8"/>
      <c r="G28" s="24"/>
    </row>
    <row r="29" spans="1:7" ht="15.75" thickBot="1" x14ac:dyDescent="0.3">
      <c r="A29" s="22"/>
      <c r="B29" s="23"/>
      <c r="C29" s="8"/>
      <c r="D29" s="18"/>
      <c r="E29" s="18"/>
      <c r="F29" s="8"/>
      <c r="G29" s="24"/>
    </row>
    <row r="30" spans="1:7" ht="15.75" thickBot="1" x14ac:dyDescent="0.3">
      <c r="A30" s="22"/>
      <c r="B30" s="23"/>
      <c r="C30" s="8"/>
      <c r="D30" s="18"/>
      <c r="E30" s="18"/>
      <c r="F30" s="8"/>
      <c r="G30" s="24"/>
    </row>
    <row r="31" spans="1:7" ht="15.75" thickBot="1" x14ac:dyDescent="0.3">
      <c r="A31" s="22"/>
      <c r="B31" s="23"/>
      <c r="C31" s="8"/>
      <c r="D31" s="18"/>
      <c r="E31" s="18"/>
      <c r="F31" s="8"/>
      <c r="G31" s="24"/>
    </row>
    <row r="32" spans="1:7" ht="15.75" thickBot="1" x14ac:dyDescent="0.3">
      <c r="A32" s="22"/>
      <c r="B32" s="23"/>
      <c r="C32" s="8"/>
      <c r="D32" s="18"/>
      <c r="E32" s="18"/>
      <c r="F32" s="8"/>
      <c r="G32" s="24"/>
    </row>
    <row r="33" spans="1:7" ht="15.75" thickBot="1" x14ac:dyDescent="0.3">
      <c r="A33" s="22"/>
      <c r="B33" s="23"/>
      <c r="C33" s="8"/>
      <c r="D33" s="18"/>
      <c r="E33" s="18"/>
      <c r="F33" s="8"/>
      <c r="G33" s="24"/>
    </row>
    <row r="34" spans="1:7" x14ac:dyDescent="0.25">
      <c r="A34" s="8"/>
      <c r="B34" s="8"/>
      <c r="C34" s="8"/>
      <c r="D34" s="18"/>
      <c r="E34" s="18"/>
      <c r="F34" s="8"/>
      <c r="G34" s="24"/>
    </row>
    <row r="35" spans="1:7" x14ac:dyDescent="0.25">
      <c r="A35" s="8"/>
      <c r="B35" s="8"/>
      <c r="C35" s="8"/>
      <c r="D35" s="18"/>
      <c r="E35" s="18"/>
      <c r="F35" s="8"/>
      <c r="G35" s="24"/>
    </row>
  </sheetData>
  <sheetProtection algorithmName="SHA-512" hashValue="BqeOv4VXh4WIxv1gjuamXhwCW/RcKARTV6UX+sm3vevgJxfk+ylL4BarO+jeM5YQXPtAi7wZ7mLSG2jFhxuXVw==" saltValue="3lNSUg5hK7aIVMswcerH6Q==" spinCount="100000" sheet="1" objects="1" scenarios="1" selectLockedCell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M/L19x0WnjhHQbGih12HBcsqD0ex4lUKT/CzJPm6/2t43iSvkDkzD0uGValJkG1FFrEWHFZ4CvK8aLGHldZuuA==" saltValue="eJrJ/FmKLZEUPz3EpCw03A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900-000000000000}"/>
    <dataValidation type="textLength" operator="equal" allowBlank="1" showInputMessage="1" showErrorMessage="1" promptTitle="Employee ID" prompt="7 digits, starts with 1" sqref="A4" xr:uid="{00000000-0002-0000-09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nJyX+HVR6r4SMcWDezEeByTZ3SOZXRzK/ifB7kNRcfgNHQMZd5QJ9QmXhK60r4rSG7uGcawVW4457f1vCC2aYQ==" saltValue="CKS8usGUpkkahYsIrbe/Rw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A00-000000000000}"/>
    <dataValidation type="textLength" operator="equal" allowBlank="1" showInputMessage="1" showErrorMessage="1" promptTitle="Employee ID" prompt="7 digits, starts with 1" sqref="A4" xr:uid="{00000000-0002-0000-0A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bDav2ZIxdmQWbGZFyvDK8lz9JqXSx2Q6CM0z0a0KElbB63m9rPNVEcPCbBfvnqiEX7/sMk+bC91anmZM2faKew==" saltValue="gbMotDxHgpwpwVskQ+su+w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B00-000000000000}"/>
    <dataValidation type="textLength" operator="equal" allowBlank="1" showInputMessage="1" showErrorMessage="1" promptTitle="Employee ID" prompt="7 digits, starts with 1" sqref="A4" xr:uid="{00000000-0002-0000-0B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sa8k4I5B0w3kYsAOgvzAoAcEkkb5jfBAJNfH2vh+nylvXSaOmR2EljeZHzdn2bccYlq5U+asUJOMkPGX5ol3Ew==" saltValue="T5Kwbvo3dOJ2OPs3S9D9Qw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C00-000000000000}"/>
    <dataValidation type="textLength" operator="equal" allowBlank="1" showInputMessage="1" showErrorMessage="1" promptTitle="Employee ID" prompt="7 digits, starts with 1" sqref="A4" xr:uid="{00000000-0002-0000-0C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5daBjEXdUiUF29O+ozqdN9zdJ6MnTH2ZZ0MvPqPea+bu/IPYzo4zp7D8u8cnkvepDO9gGEf3b9HGgaN8LtOZSA==" saltValue="+0bpPhe6Zi7zQ/4v40D9nQ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D00-000000000000}"/>
    <dataValidation type="textLength" operator="equal" allowBlank="1" showInputMessage="1" showErrorMessage="1" promptTitle="Employee ID" prompt="7 digits, starts with 1" sqref="A4" xr:uid="{00000000-0002-0000-0D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lQeKzHcTicWPXe+zdg09QNTGY0cnoye8utlIOkaNnOLXWggjgR3QGN4n4xmj0YAFMXI7AuW8jTv+GxRQRSIkEw==" saltValue="sdbS+Z+8jpm7s2lFXYiWeQ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E00-000000000000}"/>
    <dataValidation type="textLength" operator="equal" allowBlank="1" showInputMessage="1" showErrorMessage="1" promptTitle="Employee ID" prompt="7 digits, starts with 1" sqref="A4" xr:uid="{00000000-0002-0000-0E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D4UzbKQlpqZ0DAH3M066va4Hmqth+xu2zLBlbU4XbfsAWV0UrGg8Qa/0Xs99RjnGsl5ge1U2NyezrF2ZOpKFRQ==" saltValue="ybu8Mmqwe4Pwl0XeGfqQ3g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F00-000000000000}"/>
    <dataValidation type="textLength" operator="equal" allowBlank="1" showInputMessage="1" showErrorMessage="1" promptTitle="Employee ID" prompt="7 digits, starts with 1" sqref="A4" xr:uid="{00000000-0002-0000-0F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+pBe3jQ0ZiV1HlXr2bzW9j97ihxz3hoT3+w/IQ1XGVjSV6BIP0Bt8Sgdn9geAiXvvG/2sOytFqmPEWTu0jQxOQ==" saltValue="m/78N1S+W+0FfUrMUHUsSg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000-000000000000}"/>
    <dataValidation type="textLength" operator="equal" allowBlank="1" showInputMessage="1" showErrorMessage="1" promptTitle="Employee ID" prompt="7 digits, starts with 1" sqref="A4" xr:uid="{00000000-0002-0000-10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0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uz3W/3PbaNUP+Z9nlHJiJhhT94YQGxY/6OaeO+Wu93Snq76BlGrgIpmBgKVO/kEh6HZsJyPNNH0XX0beuyjyDg==" saltValue="osHOXSs2GpD6I30zYdGUPQ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100-000000000000}"/>
    <dataValidation type="textLength" operator="equal" allowBlank="1" showInputMessage="1" showErrorMessage="1" promptTitle="Employee ID" prompt="7 digits, starts with 1" sqref="A4" xr:uid="{00000000-0002-0000-11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pM6GjVdc455oT9NVjtjvneiLZd+4AumQxw0aS0m4ozbq9Jagnvw+S946lD+iskVnFF36LbpxMLpEHiY7iPrDZA==" saltValue="KHhnLaVTNWj9d0W6bZxNfQ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200-000000000000}"/>
    <dataValidation type="textLength" operator="equal" allowBlank="1" showInputMessage="1" showErrorMessage="1" promptTitle="Employee ID" prompt="7 digits, starts with 1" sqref="A4" xr:uid="{00000000-0002-0000-12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60"/>
  <sheetViews>
    <sheetView showGridLines="0" zoomScale="90" zoomScaleNormal="90" zoomScalePageLayoutView="70" workbookViewId="0">
      <selection activeCell="C6" sqref="C6:F6"/>
    </sheetView>
  </sheetViews>
  <sheetFormatPr defaultRowHeight="15" x14ac:dyDescent="0.25"/>
  <cols>
    <col min="1" max="1" width="4" style="53" customWidth="1"/>
    <col min="2" max="2" width="18.140625" style="53" customWidth="1"/>
    <col min="3" max="3" width="11.28515625" style="53" customWidth="1"/>
    <col min="4" max="4" width="7.7109375" style="61" customWidth="1"/>
    <col min="5" max="5" width="12.7109375" style="53" customWidth="1"/>
    <col min="6" max="6" width="14.42578125" style="53" customWidth="1"/>
    <col min="7" max="7" width="5.7109375" style="53" customWidth="1"/>
    <col min="8" max="8" width="6.7109375" style="53" customWidth="1"/>
    <col min="9" max="9" width="19.140625" style="53" customWidth="1"/>
    <col min="10" max="10" width="8.28515625" style="53" customWidth="1"/>
    <col min="11" max="11" width="25.5703125" style="53" customWidth="1"/>
    <col min="12" max="16384" width="9.140625" style="53"/>
  </cols>
  <sheetData>
    <row r="1" spans="1:11" ht="18.75" thickTop="1" x14ac:dyDescent="0.25">
      <c r="A1" s="133" t="s">
        <v>60</v>
      </c>
      <c r="B1" s="134"/>
      <c r="C1" s="135"/>
      <c r="D1" s="136" t="s">
        <v>81</v>
      </c>
      <c r="E1" s="137"/>
      <c r="F1" s="137"/>
      <c r="G1" s="137"/>
      <c r="H1" s="137"/>
      <c r="I1" s="137"/>
      <c r="J1" s="137"/>
      <c r="K1" s="52" t="s">
        <v>129</v>
      </c>
    </row>
    <row r="2" spans="1:11" ht="18" x14ac:dyDescent="0.25">
      <c r="A2" s="54" t="s">
        <v>122</v>
      </c>
      <c r="B2" s="55"/>
      <c r="C2" s="56"/>
      <c r="D2" s="136" t="s">
        <v>80</v>
      </c>
      <c r="E2" s="137"/>
      <c r="F2" s="137"/>
      <c r="G2" s="137"/>
      <c r="H2" s="137"/>
      <c r="I2" s="137"/>
      <c r="J2" s="137"/>
    </row>
    <row r="3" spans="1:11" ht="18" x14ac:dyDescent="0.25">
      <c r="A3" s="54" t="s">
        <v>123</v>
      </c>
      <c r="B3" s="57"/>
      <c r="C3" s="56"/>
      <c r="D3" s="138" t="s">
        <v>121</v>
      </c>
      <c r="E3" s="139"/>
      <c r="F3" s="139"/>
      <c r="G3" s="139"/>
      <c r="H3" s="139"/>
      <c r="I3" s="139"/>
      <c r="J3" s="139"/>
    </row>
    <row r="4" spans="1:11" ht="16.5" thickBot="1" x14ac:dyDescent="0.3">
      <c r="A4" s="58" t="s">
        <v>124</v>
      </c>
      <c r="B4" s="59"/>
      <c r="C4" s="60" t="s">
        <v>1</v>
      </c>
      <c r="E4" s="62"/>
      <c r="F4" s="62"/>
      <c r="G4" s="62"/>
      <c r="I4" s="63"/>
    </row>
    <row r="5" spans="1:11" ht="6.75" customHeight="1" thickTop="1" x14ac:dyDescent="0.25">
      <c r="A5" s="64"/>
      <c r="B5" s="64"/>
      <c r="C5" s="64"/>
      <c r="D5" s="64"/>
      <c r="E5" s="64"/>
      <c r="F5" s="64"/>
      <c r="G5" s="64"/>
      <c r="H5" s="65"/>
      <c r="I5" s="65"/>
      <c r="J5" s="65"/>
      <c r="K5" s="65"/>
    </row>
    <row r="6" spans="1:11" s="66" customFormat="1" ht="15.75" x14ac:dyDescent="0.25">
      <c r="A6" s="155" t="s">
        <v>79</v>
      </c>
      <c r="B6" s="155"/>
      <c r="C6" s="149" t="s">
        <v>91</v>
      </c>
      <c r="D6" s="149"/>
      <c r="E6" s="149"/>
      <c r="F6" s="149"/>
      <c r="I6" s="67" t="s">
        <v>84</v>
      </c>
      <c r="J6" s="148"/>
      <c r="K6" s="148"/>
    </row>
    <row r="7" spans="1:11" x14ac:dyDescent="0.25">
      <c r="A7" s="131" t="s">
        <v>16</v>
      </c>
      <c r="B7" s="131"/>
      <c r="C7" s="131"/>
      <c r="D7" s="131"/>
      <c r="E7" s="131"/>
      <c r="F7" s="131"/>
      <c r="G7" s="131"/>
      <c r="H7" s="79"/>
      <c r="I7" s="79"/>
    </row>
    <row r="8" spans="1:11" ht="10.5" customHeight="1" thickBot="1" x14ac:dyDescent="0.3">
      <c r="A8" s="132"/>
      <c r="B8" s="132"/>
      <c r="C8" s="132"/>
      <c r="D8" s="132"/>
      <c r="E8" s="132"/>
      <c r="F8" s="132"/>
      <c r="G8" s="132"/>
      <c r="H8" s="79"/>
      <c r="I8" s="79"/>
    </row>
    <row r="9" spans="1:11" s="68" customFormat="1" ht="30" customHeight="1" thickTop="1" thickBot="1" x14ac:dyDescent="0.3">
      <c r="A9" s="28"/>
      <c r="B9" s="29" t="s">
        <v>3</v>
      </c>
      <c r="C9" s="30" t="s">
        <v>82</v>
      </c>
      <c r="D9" s="29" t="s">
        <v>86</v>
      </c>
      <c r="E9" s="29" t="s">
        <v>87</v>
      </c>
      <c r="F9" s="29" t="s">
        <v>88</v>
      </c>
      <c r="G9" s="31" t="s">
        <v>83</v>
      </c>
      <c r="H9" s="31" t="s">
        <v>67</v>
      </c>
      <c r="I9" s="31" t="s">
        <v>62</v>
      </c>
      <c r="J9" s="31" t="s">
        <v>90</v>
      </c>
      <c r="K9" s="32" t="s">
        <v>85</v>
      </c>
    </row>
    <row r="10" spans="1:11" ht="17.100000000000001" customHeight="1" thickTop="1" x14ac:dyDescent="0.25">
      <c r="A10" s="33">
        <v>1</v>
      </c>
      <c r="B10" s="1" t="str">
        <f>IF('Employee #1'!$A$1&gt;0,'Employee #1'!$A$1," ")</f>
        <v xml:space="preserve"> </v>
      </c>
      <c r="C10" s="49" t="str">
        <f>IF('Employee #1'!$A$4&gt;0,'Employee #1'!$A$4," ")</f>
        <v xml:space="preserve"> </v>
      </c>
      <c r="D10" s="19" t="str">
        <f>IF('Employee #1'!$E$34=0," ",'Employee #1'!$E$34)</f>
        <v xml:space="preserve"> </v>
      </c>
      <c r="E10" s="129" t="str">
        <f>IF('Employee #1'!$F$34=0," ",'Employee #1'!$F$34)</f>
        <v xml:space="preserve"> </v>
      </c>
      <c r="F10" s="130" t="str">
        <f>IF('Employee #1'!$I$34=0," ",'Employee #1'!$I$34)</f>
        <v xml:space="preserve"> </v>
      </c>
      <c r="G10" s="50" t="str">
        <f>IF('Employee #1'!$I$2&gt;0,'Employee #1'!$I$2," ")</f>
        <v>055</v>
      </c>
      <c r="H10" s="6" t="str">
        <f>IF('Employee #1'!$I$1&gt;0,'Employee #1'!$I$1," ")</f>
        <v xml:space="preserve"> </v>
      </c>
      <c r="I10" s="6" t="str">
        <f>SUBSTITUTE(IF('Employee #1'!$H$5&gt;0,'Employee #1'!$H$5&amp;'Employee #1'!$J$5," "),"-","")</f>
        <v xml:space="preserve"> 000</v>
      </c>
      <c r="J10" s="6" t="str">
        <f>IF('Employee #1'!$H$6&gt;0,'Employee #1'!$H$6," ")</f>
        <v xml:space="preserve"> </v>
      </c>
      <c r="K10" s="27" t="str">
        <f>SUBSTITUTE(IF('Employee #1'!$D$4&gt;0,'Employee #1'!$D$4," "), "Select Type of Work Performed", "")</f>
        <v>EXTENDED CHILDCARE</v>
      </c>
    </row>
    <row r="11" spans="1:11" ht="17.100000000000001" customHeight="1" x14ac:dyDescent="0.25">
      <c r="A11" s="34">
        <v>2</v>
      </c>
      <c r="B11" s="1" t="str">
        <f>IF('Employee #2'!$A$1&gt;0,'Employee #2'!$A$1," ")</f>
        <v xml:space="preserve"> </v>
      </c>
      <c r="C11" s="49" t="str">
        <f>IF('Employee #2'!$A$4&gt;0,'Employee #2'!$A$4," ")</f>
        <v xml:space="preserve"> </v>
      </c>
      <c r="D11" s="19" t="str">
        <f>IF('Employee #2'!$E$34=0," ",'Employee #2'!$E$34)</f>
        <v xml:space="preserve"> </v>
      </c>
      <c r="E11" s="129" t="str">
        <f>IF('Employee #2'!$F$34=0," ",'Employee #2'!$F$34)</f>
        <v xml:space="preserve"> </v>
      </c>
      <c r="F11" s="130" t="str">
        <f>IF('Employee #2'!$I$34=0," ",'Employee #2'!$I$34)</f>
        <v xml:space="preserve"> </v>
      </c>
      <c r="G11" s="49" t="str">
        <f>IF('Employee #2'!$I$2&gt;0,'Employee #2'!$I$2," ")</f>
        <v>055</v>
      </c>
      <c r="H11" s="49" t="str">
        <f>IF('Employee #2'!$I$1&gt;0,'Employee #2'!$I$1," ")</f>
        <v xml:space="preserve"> </v>
      </c>
      <c r="I11" s="7" t="str">
        <f>SUBSTITUTE(IF('Employee #2'!$H$5&gt;0,'Employee #2'!$H$5&amp;'Employee #2'!$J$5," "),"-","")</f>
        <v xml:space="preserve"> 000</v>
      </c>
      <c r="J11" s="49" t="str">
        <f>IF('Employee #2'!$H$6&gt;0,'Employee #2'!$H$6," ")</f>
        <v xml:space="preserve"> </v>
      </c>
      <c r="K11" s="4" t="str">
        <f>SUBSTITUTE(IF('Employee #2'!$D$4&gt;0,'Employee #2'!$D$4," "), "Select Type of Work Performed", "")</f>
        <v>EXTENDED CHILDCARE</v>
      </c>
    </row>
    <row r="12" spans="1:11" ht="17.100000000000001" customHeight="1" x14ac:dyDescent="0.25">
      <c r="A12" s="34">
        <v>3</v>
      </c>
      <c r="B12" s="1" t="str">
        <f>IF('Employee #3'!$A$1&gt;0,'Employee #3'!$A$1," ")</f>
        <v xml:space="preserve"> </v>
      </c>
      <c r="C12" s="49" t="str">
        <f>IF('Employee #3'!$A$4&gt;0,'Employee #3'!$A$4," ")</f>
        <v xml:space="preserve"> </v>
      </c>
      <c r="D12" s="19" t="str">
        <f>IF('Employee #3'!$E$34=0," ",'Employee #3'!$E$34)</f>
        <v xml:space="preserve"> </v>
      </c>
      <c r="E12" s="129" t="str">
        <f>IF('Employee #3'!$F$34=0," ",'Employee #3'!$F$34)</f>
        <v xml:space="preserve"> </v>
      </c>
      <c r="F12" s="130" t="str">
        <f>IF('Employee #3'!$I$34=0," ",'Employee #3'!$I$34)</f>
        <v xml:space="preserve"> </v>
      </c>
      <c r="G12" s="49" t="str">
        <f>IF('Employee #3'!$I$2&gt;0,'Employee #3'!$I$2," ")</f>
        <v>055</v>
      </c>
      <c r="H12" s="49" t="str">
        <f>IF('Employee #3'!$I$1&gt;0,'Employee #3'!$I$1," ")</f>
        <v xml:space="preserve"> </v>
      </c>
      <c r="I12" s="7" t="str">
        <f>SUBSTITUTE(IF('Employee #3'!$H$5&gt;0,'Employee #3'!$H$5&amp;'Employee #3'!$J$5," "),"-","")</f>
        <v xml:space="preserve"> 000</v>
      </c>
      <c r="J12" s="49" t="str">
        <f>IF('Employee #3'!$H$6&gt;0,'Employee #3'!$H$6," ")</f>
        <v xml:space="preserve"> </v>
      </c>
      <c r="K12" s="4" t="str">
        <f>SUBSTITUTE(IF('Employee #3'!$D$4&gt;0,'Employee #3'!$D$4," "), "Select Type of Work Performed", "")</f>
        <v>EXTENDED CHILDCARE</v>
      </c>
    </row>
    <row r="13" spans="1:11" ht="17.100000000000001" customHeight="1" x14ac:dyDescent="0.25">
      <c r="A13" s="34">
        <v>4</v>
      </c>
      <c r="B13" s="1" t="str">
        <f>IF('Employee #4'!$A$1&gt;0,'Employee #4'!$A$1," ")</f>
        <v xml:space="preserve"> </v>
      </c>
      <c r="C13" s="49" t="str">
        <f>IF('Employee #4'!$A$4&gt;0,'Employee #4'!$A$4," ")</f>
        <v xml:space="preserve"> </v>
      </c>
      <c r="D13" s="19" t="str">
        <f>IF('Employee #4'!$E$34=0," ",'Employee #4'!$E$34)</f>
        <v xml:space="preserve"> </v>
      </c>
      <c r="E13" s="129" t="str">
        <f>IF('Employee #4'!$F$34=0," ",'Employee #4'!$F$34)</f>
        <v xml:space="preserve"> </v>
      </c>
      <c r="F13" s="130" t="str">
        <f>IF('Employee #4'!$I$34=0," ",'Employee #4'!$I$34)</f>
        <v xml:space="preserve"> </v>
      </c>
      <c r="G13" s="49" t="str">
        <f>IF('Employee #4'!$I$2&gt;0,'Employee #4'!$I$2," ")</f>
        <v>055</v>
      </c>
      <c r="H13" s="49" t="str">
        <f>IF('Employee #4'!$I$1&gt;0,'Employee #4'!$I$1," ")</f>
        <v xml:space="preserve"> </v>
      </c>
      <c r="I13" s="7" t="str">
        <f>SUBSTITUTE(IF('Employee #4'!$H$5&gt;0,'Employee #4'!$H$5&amp;'Employee #4'!$J$5," "),"-","")</f>
        <v xml:space="preserve"> 000</v>
      </c>
      <c r="J13" s="49" t="str">
        <f>IF('Employee #4'!$H$6&gt;0,'Employee #4'!$H$6," ")</f>
        <v xml:space="preserve"> </v>
      </c>
      <c r="K13" s="4" t="str">
        <f>SUBSTITUTE(IF('Employee #4'!$D$4&gt;0,'Employee #4'!$D$4," "), "Select Type of Work Performed", "")</f>
        <v>EXTENDED CHILDCARE</v>
      </c>
    </row>
    <row r="14" spans="1:11" ht="17.100000000000001" customHeight="1" x14ac:dyDescent="0.25">
      <c r="A14" s="34">
        <v>5</v>
      </c>
      <c r="B14" s="1" t="str">
        <f>IF('Employee #5'!$A$1&gt;0,'Employee #5'!$A$1," ")</f>
        <v xml:space="preserve"> </v>
      </c>
      <c r="C14" s="49" t="str">
        <f>IF('Employee #5'!$A$4&gt;0,'Employee #5'!$A$4," ")</f>
        <v xml:space="preserve"> </v>
      </c>
      <c r="D14" s="19" t="str">
        <f>IF('Employee #5'!$E$34=0," ",'Employee #5'!$E$34)</f>
        <v xml:space="preserve"> </v>
      </c>
      <c r="E14" s="129" t="str">
        <f>IF('Employee #5'!$F$34=0," ",'Employee #5'!$F$34)</f>
        <v xml:space="preserve"> </v>
      </c>
      <c r="F14" s="130" t="str">
        <f>IF('Employee #5'!$I$34=0," ",'Employee #5'!$I$34)</f>
        <v xml:space="preserve"> </v>
      </c>
      <c r="G14" s="49" t="str">
        <f>IF('Employee #5'!$I$2&gt;0,'Employee #5'!$I$2," ")</f>
        <v>055</v>
      </c>
      <c r="H14" s="49" t="str">
        <f>IF('Employee #5'!$I$1&gt;0,'Employee #5'!$I$1," ")</f>
        <v xml:space="preserve"> </v>
      </c>
      <c r="I14" s="7" t="str">
        <f>SUBSTITUTE(IF('Employee #5'!$H$5&gt;0,'Employee #5'!$H$5&amp;'Employee #5'!$J$5," "),"-","")</f>
        <v xml:space="preserve"> 000</v>
      </c>
      <c r="J14" s="49" t="str">
        <f>IF('Employee #5'!$H$6&gt;0,'Employee #5'!$H$6," ")</f>
        <v xml:space="preserve"> </v>
      </c>
      <c r="K14" s="4" t="str">
        <f>SUBSTITUTE(IF('Employee #5'!$D$4&gt;0,'Employee #5'!$D$4," "), "Select Type of Work Performed", "")</f>
        <v>EXTENDED CHILDCARE</v>
      </c>
    </row>
    <row r="15" spans="1:11" ht="17.100000000000001" customHeight="1" x14ac:dyDescent="0.25">
      <c r="A15" s="34">
        <v>6</v>
      </c>
      <c r="B15" s="1" t="str">
        <f>IF('Employee #6'!$A$1&gt;0,'Employee #6'!$A$1," ")</f>
        <v xml:space="preserve"> </v>
      </c>
      <c r="C15" s="49" t="str">
        <f>IF('Employee #6'!$A$4&gt;0,'Employee #6'!$A$4," ")</f>
        <v xml:space="preserve"> </v>
      </c>
      <c r="D15" s="19" t="str">
        <f>IF('Employee #6'!$E$34=0," ",'Employee #6'!$E$34)</f>
        <v xml:space="preserve"> </v>
      </c>
      <c r="E15" s="129" t="str">
        <f>IF('Employee #6'!$F$34=0," ",'Employee #6'!$F$34)</f>
        <v xml:space="preserve"> </v>
      </c>
      <c r="F15" s="130" t="str">
        <f>IF('Employee #6'!$I$34=0," ",'Employee #6'!$I$34)</f>
        <v xml:space="preserve"> </v>
      </c>
      <c r="G15" s="49" t="str">
        <f>IF('Employee #6'!$I$2&gt;0,'Employee #6'!$I$2," ")</f>
        <v>055</v>
      </c>
      <c r="H15" s="49" t="str">
        <f>IF('Employee #6'!$I$1&gt;0,'Employee #6'!$I$1," ")</f>
        <v xml:space="preserve"> </v>
      </c>
      <c r="I15" s="7" t="str">
        <f>SUBSTITUTE(IF('Employee #6'!$H$5&gt;0,'Employee #6'!$H$5&amp;'Employee #6'!$J$5," "),"-","")</f>
        <v xml:space="preserve"> 000</v>
      </c>
      <c r="J15" s="49" t="str">
        <f>IF('Employee #6'!$H$6&gt;0,'Employee #6'!$H$6," ")</f>
        <v xml:space="preserve"> </v>
      </c>
      <c r="K15" s="4" t="str">
        <f>SUBSTITUTE(IF('Employee #6'!$D$4&gt;0,'Employee #6'!$D$4," "), "Select Type of Work Performed", "")</f>
        <v>EXTENDED CHILDCARE</v>
      </c>
    </row>
    <row r="16" spans="1:11" ht="17.100000000000001" customHeight="1" x14ac:dyDescent="0.25">
      <c r="A16" s="34">
        <v>7</v>
      </c>
      <c r="B16" s="1" t="str">
        <f>IF('Employee #7'!$A$1&gt;0,'Employee #7'!$A$1," ")</f>
        <v xml:space="preserve"> </v>
      </c>
      <c r="C16" s="49" t="str">
        <f>IF('Employee #7'!$A$4&gt;0,'Employee #7'!$A$4," ")</f>
        <v xml:space="preserve"> </v>
      </c>
      <c r="D16" s="19" t="str">
        <f>IF('Employee #7'!$E$34=0," ",'Employee #7'!$E$34)</f>
        <v xml:space="preserve"> </v>
      </c>
      <c r="E16" s="129" t="str">
        <f>IF('Employee #7'!$F$34=0," ",'Employee #7'!$F$34)</f>
        <v xml:space="preserve"> </v>
      </c>
      <c r="F16" s="130" t="str">
        <f>IF('Employee #7'!$I$34=0," ",'Employee #7'!$I$34)</f>
        <v xml:space="preserve"> </v>
      </c>
      <c r="G16" s="49" t="str">
        <f>IF('Employee #7'!$I$2&gt;0,'Employee #7'!$I$2," ")</f>
        <v>055</v>
      </c>
      <c r="H16" s="49" t="str">
        <f>IF('Employee #7'!$I$1&gt;0,'Employee #7'!$I$1," ")</f>
        <v xml:space="preserve"> </v>
      </c>
      <c r="I16" s="7" t="str">
        <f>SUBSTITUTE(IF('Employee #7'!$H$5&gt;0,'Employee #7'!$H$5&amp;'Employee #7'!$J$5," "),"-","")</f>
        <v xml:space="preserve"> 000</v>
      </c>
      <c r="J16" s="49" t="str">
        <f>IF('Employee #7'!$H$6&gt;0,'Employee #7'!$H$6," ")</f>
        <v xml:space="preserve"> </v>
      </c>
      <c r="K16" s="4" t="str">
        <f>SUBSTITUTE(IF('Employee #7'!$D$4&gt;0,'Employee #7'!$D$4," "), "Select Type of Work Performed", "")</f>
        <v>EXTENDED CHILDCARE</v>
      </c>
    </row>
    <row r="17" spans="1:13" ht="17.100000000000001" customHeight="1" x14ac:dyDescent="0.25">
      <c r="A17" s="34">
        <v>8</v>
      </c>
      <c r="B17" s="1" t="str">
        <f>IF('Employee #8'!$A$1&gt;0,'Employee #8'!$A$1," ")</f>
        <v xml:space="preserve"> </v>
      </c>
      <c r="C17" s="49" t="str">
        <f>IF('Employee #8'!$A$4&gt;0,'Employee #8'!$A$4," ")</f>
        <v xml:space="preserve"> </v>
      </c>
      <c r="D17" s="19" t="str">
        <f>IF('Employee #8'!$E$34=0," ",'Employee #8'!$E$34)</f>
        <v xml:space="preserve"> </v>
      </c>
      <c r="E17" s="129" t="str">
        <f>IF('Employee #8'!$F$34=0," ",'Employee #8'!$F$34)</f>
        <v xml:space="preserve"> </v>
      </c>
      <c r="F17" s="130" t="str">
        <f>IF('Employee #8'!$I$34=0," ",'Employee #8'!$I$34)</f>
        <v xml:space="preserve"> </v>
      </c>
      <c r="G17" s="49" t="str">
        <f>IF('Employee #8'!$I$2&gt;0,'Employee #8'!$I$2," ")</f>
        <v>055</v>
      </c>
      <c r="H17" s="49" t="str">
        <f>IF('Employee #8'!$I$1&gt;0,'Employee #8'!$I$1," ")</f>
        <v xml:space="preserve"> </v>
      </c>
      <c r="I17" s="7" t="str">
        <f>SUBSTITUTE(IF('Employee #8'!$H$5&gt;0,'Employee #8'!$H$5&amp;'Employee #8'!$J$5," "),"-","")</f>
        <v xml:space="preserve"> 000</v>
      </c>
      <c r="J17" s="49" t="str">
        <f>IF('Employee #8'!$H$6&gt;0,'Employee #8'!$H$6," ")</f>
        <v xml:space="preserve"> </v>
      </c>
      <c r="K17" s="4" t="str">
        <f>SUBSTITUTE(IF('Employee #8'!$D$4&gt;0,'Employee #8'!$D$4," "), "Select Type of Work Performed", "")</f>
        <v>EXTENDED CHILDCARE</v>
      </c>
    </row>
    <row r="18" spans="1:13" ht="17.100000000000001" customHeight="1" x14ac:dyDescent="0.25">
      <c r="A18" s="34">
        <v>9</v>
      </c>
      <c r="B18" s="1" t="str">
        <f>IF('Employee #9'!$A$1&gt;0,'Employee #9'!$A$1," ")</f>
        <v xml:space="preserve"> </v>
      </c>
      <c r="C18" s="49" t="str">
        <f>IF('Employee #9'!$A$4&gt;0,'Employee #9'!$A$4," ")</f>
        <v xml:space="preserve"> </v>
      </c>
      <c r="D18" s="19" t="str">
        <f>IF('Employee #9'!$E$34=0," ",'Employee #9'!$E$34)</f>
        <v xml:space="preserve"> </v>
      </c>
      <c r="E18" s="129" t="str">
        <f>IF('Employee #9'!$F$34=0," ",'Employee #9'!$F$34)</f>
        <v xml:space="preserve"> </v>
      </c>
      <c r="F18" s="130" t="str">
        <f>IF('Employee #9'!$I$34=0," ",'Employee #9'!$I$34)</f>
        <v xml:space="preserve"> </v>
      </c>
      <c r="G18" s="49" t="str">
        <f>IF('Employee #9'!$I$2&gt;0,'Employee #9'!$I$2," ")</f>
        <v>055</v>
      </c>
      <c r="H18" s="49" t="str">
        <f>IF('Employee #9'!$I$1&gt;0,'Employee #9'!$I$1," ")</f>
        <v xml:space="preserve"> </v>
      </c>
      <c r="I18" s="7" t="str">
        <f>SUBSTITUTE(IF('Employee #9'!$H$5&gt;0,'Employee #9'!$H$5&amp;'Employee #9'!$J$5," "),"-","")</f>
        <v xml:space="preserve"> 000</v>
      </c>
      <c r="J18" s="49" t="str">
        <f>IF('Employee #9'!$H$6&gt;0,'Employee #9'!$H$6," ")</f>
        <v xml:space="preserve"> </v>
      </c>
      <c r="K18" s="4" t="str">
        <f>SUBSTITUTE(IF('Employee #9'!$D$4&gt;0,'Employee #9'!$D$4," "), "Select Type of Work Performed", "")</f>
        <v>EXTENDED CHILDCARE</v>
      </c>
    </row>
    <row r="19" spans="1:13" ht="17.100000000000001" customHeight="1" x14ac:dyDescent="0.25">
      <c r="A19" s="34">
        <v>10</v>
      </c>
      <c r="B19" s="1" t="str">
        <f>IF('Employee #10'!$A$1&gt;0,'Employee #10'!$A$1," ")</f>
        <v xml:space="preserve"> </v>
      </c>
      <c r="C19" s="49" t="str">
        <f>IF('Employee #10'!$A$4&gt;0,'Employee #10'!$A$4," ")</f>
        <v xml:space="preserve"> </v>
      </c>
      <c r="D19" s="19" t="str">
        <f>IF('Employee #10'!$E$34=0," ",'Employee #10'!$E$34)</f>
        <v xml:space="preserve"> </v>
      </c>
      <c r="E19" s="129" t="str">
        <f>IF('Employee #10'!$F$34=0," ",'Employee #10'!$F$34)</f>
        <v xml:space="preserve"> </v>
      </c>
      <c r="F19" s="130" t="str">
        <f>IF('Employee #10'!$I$34=0," ",'Employee #10'!$I$34)</f>
        <v xml:space="preserve"> </v>
      </c>
      <c r="G19" s="49" t="str">
        <f>IF('Employee #10'!$I$2&gt;0,'Employee #10'!$I$2," ")</f>
        <v>055</v>
      </c>
      <c r="H19" s="49" t="str">
        <f>IF('Employee #10'!$I$1&gt;0,'Employee #10'!$I$1," ")</f>
        <v xml:space="preserve"> </v>
      </c>
      <c r="I19" s="7" t="str">
        <f>SUBSTITUTE(IF('Employee #10'!$H$5&gt;0,'Employee #10'!$H$5&amp;'Employee #10'!$J$5," "),"-","")</f>
        <v xml:space="preserve"> 000</v>
      </c>
      <c r="J19" s="49" t="str">
        <f>IF('Employee #10'!$H$6&gt;0,'Employee #10'!$H$6," ")</f>
        <v xml:space="preserve"> </v>
      </c>
      <c r="K19" s="4" t="str">
        <f>SUBSTITUTE(IF('Employee #10'!$D$4&gt;0,'Employee #10'!$D$4," "), "Select Type of Work Performed", "")</f>
        <v>EXTENDED CHILDCARE</v>
      </c>
    </row>
    <row r="20" spans="1:13" ht="17.100000000000001" customHeight="1" x14ac:dyDescent="0.25">
      <c r="A20" s="34">
        <v>11</v>
      </c>
      <c r="B20" s="1" t="str">
        <f>IF('Employee #11'!$A$1&gt;0,'Employee #11'!$A$1," ")</f>
        <v xml:space="preserve"> </v>
      </c>
      <c r="C20" s="49" t="str">
        <f>IF('Employee #11'!$A$4&gt;0,'Employee #11'!$A$4," ")</f>
        <v xml:space="preserve"> </v>
      </c>
      <c r="D20" s="19" t="str">
        <f>IF('Employee #11'!$E$34=0," ",'Employee #11'!$E$34)</f>
        <v xml:space="preserve"> </v>
      </c>
      <c r="E20" s="129" t="str">
        <f>IF('Employee #11'!$F$34=0," ",'Employee #11'!$F$34)</f>
        <v xml:space="preserve"> </v>
      </c>
      <c r="F20" s="130" t="str">
        <f>IF('Employee #11'!$I$34=0," ",'Employee #11'!$I$34)</f>
        <v xml:space="preserve"> </v>
      </c>
      <c r="G20" s="49" t="str">
        <f>IF('Employee #11'!$I$2&gt;0,'Employee #11'!$I$2," ")</f>
        <v>055</v>
      </c>
      <c r="H20" s="49" t="str">
        <f>IF('Employee #11'!$I$1&gt;0,'Employee #11'!$I$1," ")</f>
        <v xml:space="preserve"> </v>
      </c>
      <c r="I20" s="7" t="str">
        <f>SUBSTITUTE(IF('Employee #11'!$H$5&gt;0,'Employee #11'!$H$5&amp;'Employee #11'!$J$5," "),"-","")</f>
        <v xml:space="preserve"> 000</v>
      </c>
      <c r="J20" s="49" t="str">
        <f>IF('Employee #11'!$H$6&gt;0,'Employee #11'!$H$6," ")</f>
        <v xml:space="preserve"> </v>
      </c>
      <c r="K20" s="4" t="str">
        <f>SUBSTITUTE(IF('Employee #11'!$D$4&gt;0,'Employee #11'!$D$4," "), "Select Type of Work Performed", "")</f>
        <v>EXTENDED CHILDCARE</v>
      </c>
    </row>
    <row r="21" spans="1:13" ht="17.100000000000001" customHeight="1" x14ac:dyDescent="0.25">
      <c r="A21" s="34">
        <v>12</v>
      </c>
      <c r="B21" s="1" t="str">
        <f>IF('Employee #12'!$A$1&gt;0,'Employee #12'!$A$1," ")</f>
        <v xml:space="preserve"> </v>
      </c>
      <c r="C21" s="49" t="str">
        <f>IF('Employee #12'!$A$4&gt;0,'Employee #12'!$A$4," ")</f>
        <v xml:space="preserve"> </v>
      </c>
      <c r="D21" s="19" t="str">
        <f>IF('Employee #12'!$E$34=0," ",'Employee #12'!$E$34)</f>
        <v xml:space="preserve"> </v>
      </c>
      <c r="E21" s="129" t="str">
        <f>IF('Employee #12'!$F$34=0," ",'Employee #12'!$F$34)</f>
        <v xml:space="preserve"> </v>
      </c>
      <c r="F21" s="130" t="str">
        <f>IF('Employee #12'!$I$34=0," ",'Employee #12'!$I$34)</f>
        <v xml:space="preserve"> </v>
      </c>
      <c r="G21" s="49" t="str">
        <f>IF('Employee #12'!$I$2&gt;0,'Employee #12'!$I$2," ")</f>
        <v>055</v>
      </c>
      <c r="H21" s="49" t="str">
        <f>IF('Employee #12'!$I$1&gt;0,'Employee #12'!$I$1," ")</f>
        <v xml:space="preserve"> </v>
      </c>
      <c r="I21" s="7" t="str">
        <f>SUBSTITUTE(IF('Employee #12'!$H$5&gt;0,'Employee #12'!$H$5&amp;'Employee #12'!$J$5," "),"-","")</f>
        <v xml:space="preserve"> 000</v>
      </c>
      <c r="J21" s="49" t="str">
        <f>IF('Employee #12'!$H$6&gt;0,'Employee #12'!$H$6," ")</f>
        <v xml:space="preserve"> </v>
      </c>
      <c r="K21" s="4" t="str">
        <f>SUBSTITUTE(IF('Employee #12'!$D$4&gt;0,'Employee #12'!$D$4," "), "Select Type of Work Performed", "")</f>
        <v>EXTENDED CHILDCARE</v>
      </c>
    </row>
    <row r="22" spans="1:13" ht="17.100000000000001" customHeight="1" x14ac:dyDescent="0.25">
      <c r="A22" s="34">
        <v>13</v>
      </c>
      <c r="B22" s="1" t="str">
        <f>IF('Employee #13'!$A$1&gt;0,'Employee #13'!$A$1," ")</f>
        <v xml:space="preserve"> </v>
      </c>
      <c r="C22" s="49" t="str">
        <f>IF('Employee #13'!$A$4&gt;0,'Employee #13'!$A$4," ")</f>
        <v xml:space="preserve"> </v>
      </c>
      <c r="D22" s="19" t="str">
        <f>IF('Employee #13'!$E$34=0," ",'Employee #13'!$E$34)</f>
        <v xml:space="preserve"> </v>
      </c>
      <c r="E22" s="129" t="str">
        <f>IF('Employee #13'!$F$34=0," ",'Employee #13'!$F$34)</f>
        <v xml:space="preserve"> </v>
      </c>
      <c r="F22" s="130" t="str">
        <f>IF('Employee #13'!$I$34=0," ",'Employee #13'!$I$34)</f>
        <v xml:space="preserve"> </v>
      </c>
      <c r="G22" s="49" t="str">
        <f>IF('Employee #13'!$I$2&gt;0,'Employee #13'!$I$2," ")</f>
        <v>055</v>
      </c>
      <c r="H22" s="49" t="str">
        <f>IF('Employee #13'!$I$1&gt;0,'Employee #13'!$I$1," ")</f>
        <v xml:space="preserve"> </v>
      </c>
      <c r="I22" s="7" t="str">
        <f>SUBSTITUTE(IF('Employee #13'!$H$5&gt;0,'Employee #13'!$H$5&amp;'Employee #13'!$J$5," "),"-","")</f>
        <v xml:space="preserve"> 000</v>
      </c>
      <c r="J22" s="49" t="str">
        <f>IF('Employee #13'!$H$6&gt;0,'Employee #13'!$H$6," ")</f>
        <v xml:space="preserve"> </v>
      </c>
      <c r="K22" s="4" t="str">
        <f>SUBSTITUTE(IF('Employee #13'!$D$4&gt;0,'Employee #13'!$D$4," "), "Select Type of Work Performed", "")</f>
        <v>EXTENDED CHILDCARE</v>
      </c>
    </row>
    <row r="23" spans="1:13" ht="17.100000000000001" customHeight="1" x14ac:dyDescent="0.25">
      <c r="A23" s="34">
        <v>14</v>
      </c>
      <c r="B23" s="1" t="str">
        <f>IF('Employee #14'!$A$1&gt;0,'Employee #14'!$A$1," ")</f>
        <v xml:space="preserve"> </v>
      </c>
      <c r="C23" s="49" t="str">
        <f>IF('Employee #14'!$A$4&gt;0,'Employee #14'!$A$4," ")</f>
        <v xml:space="preserve"> </v>
      </c>
      <c r="D23" s="19" t="str">
        <f>IF('Employee #14'!$E$34=0," ",'Employee #14'!$E$34)</f>
        <v xml:space="preserve"> </v>
      </c>
      <c r="E23" s="129" t="str">
        <f>IF('Employee #14'!$F$34=0," ",'Employee #14'!$F$34)</f>
        <v xml:space="preserve"> </v>
      </c>
      <c r="F23" s="130" t="str">
        <f>IF('Employee #14'!$I$34=0," ",'Employee #14'!$I$34)</f>
        <v xml:space="preserve"> </v>
      </c>
      <c r="G23" s="49" t="str">
        <f>IF('Employee #14'!$I$2&gt;0,'Employee #14'!$I$2," ")</f>
        <v>055</v>
      </c>
      <c r="H23" s="49" t="str">
        <f>IF('Employee #14'!$I$1&gt;0,'Employee #14'!$I$1," ")</f>
        <v xml:space="preserve"> </v>
      </c>
      <c r="I23" s="7" t="str">
        <f>SUBSTITUTE(IF('Employee #14'!$H$5&gt;0,'Employee #14'!$H$5&amp;'Employee #14'!$J$5," "),"-","")</f>
        <v xml:space="preserve"> 000</v>
      </c>
      <c r="J23" s="49" t="str">
        <f>IF('Employee #14'!$H$6&gt;0,'Employee #14'!$H$6," ")</f>
        <v xml:space="preserve"> </v>
      </c>
      <c r="K23" s="4" t="str">
        <f>SUBSTITUTE(IF('Employee #14'!$D$4&gt;0,'Employee #14'!$D$4," "), "Select Type of Work Performed", "")</f>
        <v>EXTENDED CHILDCARE</v>
      </c>
    </row>
    <row r="24" spans="1:13" ht="17.100000000000001" customHeight="1" x14ac:dyDescent="0.25">
      <c r="A24" s="34">
        <v>15</v>
      </c>
      <c r="B24" s="1" t="str">
        <f>IF('Employee #15'!$A$1&gt;0,'Employee #15'!$A$1," ")</f>
        <v xml:space="preserve"> </v>
      </c>
      <c r="C24" s="49" t="str">
        <f>IF('Employee #15'!$A$4&gt;0,'Employee #15'!$A$4," ")</f>
        <v xml:space="preserve"> </v>
      </c>
      <c r="D24" s="19" t="str">
        <f>IF('Employee #15'!$E$34=0," ",'Employee #15'!$E$34)</f>
        <v xml:space="preserve"> </v>
      </c>
      <c r="E24" s="129" t="str">
        <f>IF('Employee #15'!$F$34=0," ",'Employee #15'!$F$34)</f>
        <v xml:space="preserve"> </v>
      </c>
      <c r="F24" s="130" t="str">
        <f>IF('Employee #15'!$I$34=0," ",'Employee #15'!$I$34)</f>
        <v xml:space="preserve"> </v>
      </c>
      <c r="G24" s="49" t="str">
        <f>IF('Employee #15'!$I$2&gt;0,'Employee #15'!$I$2," ")</f>
        <v>055</v>
      </c>
      <c r="H24" s="49" t="str">
        <f>IF('Employee #15'!$I$1&gt;0,'Employee #15'!$I$1," ")</f>
        <v xml:space="preserve"> </v>
      </c>
      <c r="I24" s="7" t="str">
        <f>SUBSTITUTE(IF('Employee #15'!$H$5&gt;0,'Employee #15'!$H$5&amp;'Employee #15'!$J$5," "),"-","")</f>
        <v xml:space="preserve"> 000</v>
      </c>
      <c r="J24" s="49" t="str">
        <f>IF('Employee #15'!$H$6&gt;0,'Employee #15'!$H$6," ")</f>
        <v xml:space="preserve"> </v>
      </c>
      <c r="K24" s="4" t="str">
        <f>SUBSTITUTE(IF('Employee #15'!$D$4&gt;0,'Employee #15'!$D$4," "), "Select Type of Work Performed", "")</f>
        <v>EXTENDED CHILDCARE</v>
      </c>
    </row>
    <row r="25" spans="1:13" ht="17.100000000000001" customHeight="1" x14ac:dyDescent="0.25">
      <c r="A25" s="34">
        <v>16</v>
      </c>
      <c r="B25" s="1" t="str">
        <f>IF('Employee #16'!$A$1&gt;0,'Employee #16'!$A$1," ")</f>
        <v xml:space="preserve"> </v>
      </c>
      <c r="C25" s="49" t="str">
        <f>IF('Employee #16'!$A$4&gt;0,'Employee #16'!$A$4," ")</f>
        <v xml:space="preserve"> </v>
      </c>
      <c r="D25" s="19" t="str">
        <f>IF('Employee #16'!$E$34=0," ",'Employee #16'!$E$34)</f>
        <v xml:space="preserve"> </v>
      </c>
      <c r="E25" s="129" t="str">
        <f>IF('Employee #16'!$F$34=0," ",'Employee #16'!$F$34)</f>
        <v xml:space="preserve"> </v>
      </c>
      <c r="F25" s="130" t="str">
        <f>IF('Employee #16'!$I$34=0," ",'Employee #16'!$I$34)</f>
        <v xml:space="preserve"> </v>
      </c>
      <c r="G25" s="49" t="str">
        <f>IF('Employee #16'!$I$2&gt;0,'Employee #16'!$I$2," ")</f>
        <v>055</v>
      </c>
      <c r="H25" s="49" t="str">
        <f>IF('Employee #16'!$I$1&gt;0,'Employee #16'!$I$1," ")</f>
        <v xml:space="preserve"> </v>
      </c>
      <c r="I25" s="7" t="str">
        <f>SUBSTITUTE(IF('Employee #16'!$H$5&gt;0,'Employee #16'!$H$5&amp;'Employee #16'!$J$5," "),"-","")</f>
        <v xml:space="preserve"> 000</v>
      </c>
      <c r="J25" s="49" t="str">
        <f>IF('Employee #16'!$H$6&gt;0,'Employee #16'!$H$6," ")</f>
        <v xml:space="preserve"> </v>
      </c>
      <c r="K25" s="4" t="str">
        <f>SUBSTITUTE(IF('Employee #16'!$D$4&gt;0,'Employee #16'!$D$4," "), "Select Type of Work Performed", "")</f>
        <v>EXTENDED CHILDCARE</v>
      </c>
    </row>
    <row r="26" spans="1:13" ht="17.100000000000001" customHeight="1" x14ac:dyDescent="0.25">
      <c r="A26" s="34">
        <v>17</v>
      </c>
      <c r="B26" s="1" t="str">
        <f>IF('Employee #17'!$A$1&gt;0,'Employee #17'!$A$1," ")</f>
        <v xml:space="preserve"> </v>
      </c>
      <c r="C26" s="49" t="str">
        <f>IF('Employee #17'!$A$4&gt;0,'Employee #17'!$A$4," ")</f>
        <v xml:space="preserve"> </v>
      </c>
      <c r="D26" s="19" t="str">
        <f>IF('Employee #17'!$E$34=0," ",'Employee #17'!$E$34)</f>
        <v xml:space="preserve"> </v>
      </c>
      <c r="E26" s="129" t="str">
        <f>IF('Employee #17'!$F$34=0," ",'Employee #17'!$F$34)</f>
        <v xml:space="preserve"> </v>
      </c>
      <c r="F26" s="130" t="str">
        <f>IF('Employee #17'!$I$34=0," ",'Employee #17'!$I$34)</f>
        <v xml:space="preserve"> </v>
      </c>
      <c r="G26" s="49" t="str">
        <f>IF('Employee #17'!$I$2&gt;0,'Employee #17'!$I$2," ")</f>
        <v>055</v>
      </c>
      <c r="H26" s="49" t="str">
        <f>IF('Employee #17'!$I$1&gt;0,'Employee #17'!$I$1," ")</f>
        <v xml:space="preserve"> </v>
      </c>
      <c r="I26" s="7" t="str">
        <f>SUBSTITUTE(IF('Employee #17'!$H$5&gt;0,'Employee #17'!$H$5&amp;'Employee #17'!$J$5," "),"-","")</f>
        <v xml:space="preserve"> 000</v>
      </c>
      <c r="J26" s="49" t="str">
        <f>IF('Employee #17'!$H$6&gt;0,'Employee #17'!$H$6," ")</f>
        <v xml:space="preserve"> </v>
      </c>
      <c r="K26" s="4" t="str">
        <f>SUBSTITUTE(IF('Employee #17'!$D$4&gt;0,'Employee #17'!$D$4," "), "Select Type of Work Performed", "")</f>
        <v>EXTENDED CHILDCARE</v>
      </c>
    </row>
    <row r="27" spans="1:13" ht="17.100000000000001" customHeight="1" x14ac:dyDescent="0.25">
      <c r="A27" s="34">
        <v>18</v>
      </c>
      <c r="B27" s="1" t="str">
        <f>IF('Employee #18'!$A$1&gt;0,'Employee #18'!$A$1," ")</f>
        <v xml:space="preserve"> </v>
      </c>
      <c r="C27" s="49" t="str">
        <f>IF('Employee #18'!$A$4&gt;0,'Employee #18'!$A$4," ")</f>
        <v xml:space="preserve"> </v>
      </c>
      <c r="D27" s="19" t="str">
        <f>IF('Employee #18'!$E$34=0," ",'Employee #18'!$E$34)</f>
        <v xml:space="preserve"> </v>
      </c>
      <c r="E27" s="129" t="str">
        <f>IF('Employee #18'!$F$34=0," ",'Employee #18'!$F$34)</f>
        <v xml:space="preserve"> </v>
      </c>
      <c r="F27" s="130" t="str">
        <f>IF('Employee #18'!$I$34=0," ",'Employee #18'!$I$34)</f>
        <v xml:space="preserve"> </v>
      </c>
      <c r="G27" s="49" t="str">
        <f>IF('Employee #18'!$I$2&gt;0,'Employee #18'!$I$2," ")</f>
        <v>055</v>
      </c>
      <c r="H27" s="49" t="str">
        <f>IF('Employee #18'!$I$1&gt;0,'Employee #18'!$I$1," ")</f>
        <v xml:space="preserve"> </v>
      </c>
      <c r="I27" s="7" t="str">
        <f>SUBSTITUTE(IF('Employee #18'!$H$5&gt;0,'Employee #18'!$H$5&amp;'Employee #18'!$J$5," "),"-","")</f>
        <v xml:space="preserve"> 000</v>
      </c>
      <c r="J27" s="49" t="str">
        <f>IF('Employee #18'!$H$6&gt;0,'Employee #18'!$H$6," ")</f>
        <v xml:space="preserve"> </v>
      </c>
      <c r="K27" s="4" t="str">
        <f>SUBSTITUTE(IF('Employee #18'!$D$4&gt;0,'Employee #18'!$D$4," "), "Select Type of Work Performed", "")</f>
        <v>EXTENDED CHILDCARE</v>
      </c>
      <c r="M27" s="69"/>
    </row>
    <row r="28" spans="1:13" ht="17.100000000000001" customHeight="1" x14ac:dyDescent="0.25">
      <c r="A28" s="34">
        <v>19</v>
      </c>
      <c r="B28" s="1" t="str">
        <f>IF('Employee #19'!$A$1&gt;0,'Employee #19'!$A$1," ")</f>
        <v xml:space="preserve"> </v>
      </c>
      <c r="C28" s="49" t="str">
        <f>IF('Employee #19'!$A$4&gt;0,'Employee #19'!$A$4," ")</f>
        <v xml:space="preserve"> </v>
      </c>
      <c r="D28" s="19" t="str">
        <f>IF('Employee #19'!$E$34=0," ",'Employee #19'!$E$34)</f>
        <v xml:space="preserve"> </v>
      </c>
      <c r="E28" s="129" t="str">
        <f>IF('Employee #19'!$F$34=0," ",'Employee #19'!$F$34)</f>
        <v xml:space="preserve"> </v>
      </c>
      <c r="F28" s="130" t="str">
        <f>IF('Employee #19'!$I$34=0," ",'Employee #19'!$I$34)</f>
        <v xml:space="preserve"> </v>
      </c>
      <c r="G28" s="49" t="str">
        <f>IF('Employee #19'!$I$2&gt;0,'Employee #19'!$I$2," ")</f>
        <v>055</v>
      </c>
      <c r="H28" s="49" t="str">
        <f>IF('Employee #19'!$I$1&gt;0,'Employee #19'!$I$1," ")</f>
        <v xml:space="preserve"> </v>
      </c>
      <c r="I28" s="7" t="str">
        <f>SUBSTITUTE(IF('Employee #19'!$H$5&gt;0,'Employee #19'!$H$5&amp;'Employee #19'!$J$5," "),"-","")</f>
        <v xml:space="preserve"> 000</v>
      </c>
      <c r="J28" s="49" t="str">
        <f>IF('Employee #19'!$H$6&gt;0,'Employee #19'!$H$6," ")</f>
        <v xml:space="preserve"> </v>
      </c>
      <c r="K28" s="4" t="str">
        <f>SUBSTITUTE(IF('Employee #19'!$D$4&gt;0,'Employee #19'!$D$4," "), "Select Type of Work Performed", "")</f>
        <v>EXTENDED CHILDCARE</v>
      </c>
    </row>
    <row r="29" spans="1:13" ht="17.100000000000001" customHeight="1" x14ac:dyDescent="0.25">
      <c r="A29" s="34">
        <v>20</v>
      </c>
      <c r="B29" s="1" t="str">
        <f>IF('Employee #20'!$A$1&gt;0,'Employee #20'!$A$1," ")</f>
        <v xml:space="preserve"> </v>
      </c>
      <c r="C29" s="49" t="str">
        <f>IF('Employee #20'!$A$4&gt;0,'Employee #20'!$A$4," ")</f>
        <v xml:space="preserve"> </v>
      </c>
      <c r="D29" s="19" t="str">
        <f>IF('Employee #20'!$E$34=0," ",'Employee #20'!$E$34)</f>
        <v xml:space="preserve"> </v>
      </c>
      <c r="E29" s="129" t="str">
        <f>IF('Employee #20'!$F$34=0," ",'Employee #20'!$F$34)</f>
        <v xml:space="preserve"> </v>
      </c>
      <c r="F29" s="130" t="str">
        <f>IF('Employee #20'!$I$34=0," ",'Employee #20'!$I$34)</f>
        <v xml:space="preserve"> </v>
      </c>
      <c r="G29" s="49" t="str">
        <f>IF('Employee #20'!$I$2&gt;0,'Employee #20'!$I$2," ")</f>
        <v>055</v>
      </c>
      <c r="H29" s="49" t="str">
        <f>IF('Employee #20'!$I$1&gt;0,'Employee #20'!$I$1," ")</f>
        <v xml:space="preserve"> </v>
      </c>
      <c r="I29" s="7" t="str">
        <f>SUBSTITUTE(IF('Employee #20'!$H$5&gt;0,'Employee #20'!$H$5&amp;'Employee #20'!$J$5," "),"-","")</f>
        <v xml:space="preserve"> 000</v>
      </c>
      <c r="J29" s="49" t="str">
        <f>IF('Employee #20'!$H$6&gt;0,'Employee #20'!$H$6," ")</f>
        <v xml:space="preserve"> </v>
      </c>
      <c r="K29" s="4" t="str">
        <f>SUBSTITUTE(IF('Employee #20'!$D$4&gt;0,'Employee #20'!$D$4," "), "Select Type of Work Performed", "")</f>
        <v>EXTENDED CHILDCARE</v>
      </c>
    </row>
    <row r="30" spans="1:13" ht="17.100000000000001" customHeight="1" x14ac:dyDescent="0.25">
      <c r="A30" s="34">
        <v>21</v>
      </c>
      <c r="B30" s="1" t="str">
        <f>IF('Employee #21'!$A$1&gt;0,'Employee #21'!$A$1," ")</f>
        <v xml:space="preserve"> </v>
      </c>
      <c r="C30" s="49" t="str">
        <f>IF('Employee #21'!$A$4&gt;0,'Employee #21'!$A$4," ")</f>
        <v xml:space="preserve"> </v>
      </c>
      <c r="D30" s="19" t="str">
        <f>IF('Employee #21'!$E$34=0," ",'Employee #21'!$E$34)</f>
        <v xml:space="preserve"> </v>
      </c>
      <c r="E30" s="129" t="str">
        <f>IF('Employee #21'!$F$34=0," ",'Employee #21'!$F$34)</f>
        <v xml:space="preserve"> </v>
      </c>
      <c r="F30" s="130" t="str">
        <f>IF('Employee #21'!$I$34=0," ",'Employee #21'!$I$34)</f>
        <v xml:space="preserve"> </v>
      </c>
      <c r="G30" s="49" t="str">
        <f>IF('Employee #21'!$I$2&gt;0,'Employee #21'!$I$2," ")</f>
        <v>055</v>
      </c>
      <c r="H30" s="49" t="str">
        <f>IF('Employee #21'!$I$1&gt;0,'Employee #21'!$I$1," ")</f>
        <v xml:space="preserve"> </v>
      </c>
      <c r="I30" s="7" t="str">
        <f>SUBSTITUTE(IF('Employee #21'!$H$5&gt;0,'Employee #21'!$H$5&amp;'Employee #21'!$J$5," "),"-","")</f>
        <v xml:space="preserve"> 000</v>
      </c>
      <c r="J30" s="49" t="str">
        <f>IF('Employee #21'!$H$6&gt;0,'Employee #21'!$H$6," ")</f>
        <v xml:space="preserve"> </v>
      </c>
      <c r="K30" s="4" t="str">
        <f>SUBSTITUTE(IF('Employee #21'!$D$4&gt;0,'Employee #21'!$D$4," "), "Select Type of Work Performed", "")</f>
        <v>EXTENDED CHILDCARE</v>
      </c>
    </row>
    <row r="31" spans="1:13" ht="17.100000000000001" customHeight="1" x14ac:dyDescent="0.25">
      <c r="A31" s="34">
        <v>22</v>
      </c>
      <c r="B31" s="1" t="str">
        <f>IF('Employee #22'!$A$1&gt;0,'Employee #22'!$A$1," ")</f>
        <v xml:space="preserve"> </v>
      </c>
      <c r="C31" s="49" t="str">
        <f>IF('Employee #22'!$A$4&gt;0,'Employee #22'!$A$4," ")</f>
        <v xml:space="preserve"> </v>
      </c>
      <c r="D31" s="19" t="str">
        <f>IF('Employee #22'!$E$34=0," ",'Employee #22'!$E$34)</f>
        <v xml:space="preserve"> </v>
      </c>
      <c r="E31" s="129" t="str">
        <f>IF('Employee #22'!$F$34=0," ",'Employee #22'!$F$34)</f>
        <v xml:space="preserve"> </v>
      </c>
      <c r="F31" s="130" t="str">
        <f>IF('Employee #22'!$I$34=0," ",'Employee #22'!$I$34)</f>
        <v xml:space="preserve"> </v>
      </c>
      <c r="G31" s="49" t="str">
        <f>IF('Employee #22'!$I$2&gt;0,'Employee #22'!$I$2," ")</f>
        <v>055</v>
      </c>
      <c r="H31" s="49" t="str">
        <f>IF('Employee #22'!$I$1&gt;0,'Employee #22'!$I$1," ")</f>
        <v xml:space="preserve"> </v>
      </c>
      <c r="I31" s="7" t="str">
        <f>SUBSTITUTE(IF('Employee #22'!$H$5&gt;0,'Employee #22'!$H$5&amp;'Employee #22'!$J$5," "),"-","")</f>
        <v xml:space="preserve"> 000</v>
      </c>
      <c r="J31" s="49" t="str">
        <f>IF('Employee #22'!$H$6&gt;0,'Employee #22'!$H$6," ")</f>
        <v xml:space="preserve"> </v>
      </c>
      <c r="K31" s="4" t="str">
        <f>SUBSTITUTE(IF('Employee #22'!$D$4&gt;0,'Employee #22'!$D$4," "), "Select Type of Work Performed", "")</f>
        <v>EXTENDED CHILDCARE</v>
      </c>
    </row>
    <row r="32" spans="1:13" ht="17.100000000000001" customHeight="1" x14ac:dyDescent="0.25">
      <c r="A32" s="34">
        <v>23</v>
      </c>
      <c r="B32" s="1" t="str">
        <f>IF('Employee #23'!$A$1&gt;0,'Employee #23'!$A$1," ")</f>
        <v xml:space="preserve"> </v>
      </c>
      <c r="C32" s="49" t="str">
        <f>IF('Employee #23'!$A$4&gt;0,'Employee #23'!$A$4," ")</f>
        <v xml:space="preserve"> </v>
      </c>
      <c r="D32" s="19" t="str">
        <f>IF('Employee #23'!$E$34=0," ",'Employee #23'!$E$34)</f>
        <v xml:space="preserve"> </v>
      </c>
      <c r="E32" s="129" t="str">
        <f>IF('Employee #23'!$F$34=0," ",'Employee #23'!$F$34)</f>
        <v xml:space="preserve"> </v>
      </c>
      <c r="F32" s="130" t="str">
        <f>IF('Employee #23'!$I$34=0," ",'Employee #23'!$I$34)</f>
        <v xml:space="preserve"> </v>
      </c>
      <c r="G32" s="49" t="str">
        <f>IF('Employee #23'!$I$2&gt;0,'Employee #23'!$I$2," ")</f>
        <v>055</v>
      </c>
      <c r="H32" s="49" t="str">
        <f>IF('Employee #23'!$I$1&gt;0,'Employee #23'!$I$1," ")</f>
        <v xml:space="preserve"> </v>
      </c>
      <c r="I32" s="7" t="str">
        <f>SUBSTITUTE(IF('Employee #23'!$H$5&gt;0,'Employee #23'!$H$5&amp;'Employee #23'!$J$5," "),"-","")</f>
        <v xml:space="preserve"> 000</v>
      </c>
      <c r="J32" s="49" t="str">
        <f>IF('Employee #23'!$H$6&gt;0,'Employee #23'!$H$6," ")</f>
        <v xml:space="preserve"> </v>
      </c>
      <c r="K32" s="4" t="str">
        <f>SUBSTITUTE(IF('Employee #23'!$D$4&gt;0,'Employee #23'!$D$4," "), "Select Type of Work Performed", "")</f>
        <v>EXTENDED CHILDCARE</v>
      </c>
    </row>
    <row r="33" spans="1:11" ht="17.100000000000001" customHeight="1" x14ac:dyDescent="0.25">
      <c r="A33" s="34">
        <v>24</v>
      </c>
      <c r="B33" s="1" t="str">
        <f>IF('Employee #24'!$A$1&gt;0,'Employee #24'!$A$1," ")</f>
        <v xml:space="preserve"> </v>
      </c>
      <c r="C33" s="49" t="str">
        <f>IF('Employee #24'!$A$4&gt;0,'Employee #24'!$A$4," ")</f>
        <v xml:space="preserve"> </v>
      </c>
      <c r="D33" s="19" t="str">
        <f>IF('Employee #24'!$E$34=0," ",'Employee #24'!$E$34)</f>
        <v xml:space="preserve"> </v>
      </c>
      <c r="E33" s="129" t="str">
        <f>IF('Employee #24'!$F$34=0," ",'Employee #24'!$F$34)</f>
        <v xml:space="preserve"> </v>
      </c>
      <c r="F33" s="130" t="str">
        <f>IF('Employee #24'!$I$34=0," ",'Employee #24'!$I$34)</f>
        <v xml:space="preserve"> </v>
      </c>
      <c r="G33" s="49" t="str">
        <f>IF('Employee #24'!$I$2&gt;0,'Employee #24'!$I$2," ")</f>
        <v>055</v>
      </c>
      <c r="H33" s="49" t="str">
        <f>IF('Employee #24'!$I$1&gt;0,'Employee #24'!$I$1," ")</f>
        <v xml:space="preserve"> </v>
      </c>
      <c r="I33" s="7" t="str">
        <f>SUBSTITUTE(IF('Employee #24'!$H$5&gt;0,'Employee #24'!$H$5&amp;'Employee #24'!$J$5," "),"-","")</f>
        <v xml:space="preserve"> 000</v>
      </c>
      <c r="J33" s="49" t="str">
        <f>IF('Employee #24'!$H$6&gt;0,'Employee #24'!$H$6," ")</f>
        <v xml:space="preserve"> </v>
      </c>
      <c r="K33" s="4" t="str">
        <f>SUBSTITUTE(IF('Employee #24'!$D$4&gt;0,'Employee #24'!$D$4," "), "Select Type of Work Performed", "")</f>
        <v>EXTENDED CHILDCARE</v>
      </c>
    </row>
    <row r="34" spans="1:11" ht="17.100000000000001" customHeight="1" x14ac:dyDescent="0.25">
      <c r="A34" s="34">
        <v>25</v>
      </c>
      <c r="B34" s="1" t="str">
        <f>IF('Employee #25'!$A$1&gt;0,'Employee #25'!$A$1," ")</f>
        <v xml:space="preserve"> </v>
      </c>
      <c r="C34" s="49" t="str">
        <f>IF('Employee #25'!$A$4&gt;0,'Employee #25'!$A$4," ")</f>
        <v xml:space="preserve"> </v>
      </c>
      <c r="D34" s="19" t="str">
        <f>IF('Employee #25'!$E$34=0," ",'Employee #25'!$E$34)</f>
        <v xml:space="preserve"> </v>
      </c>
      <c r="E34" s="129" t="str">
        <f>IF('Employee #25'!$F$34=0," ",'Employee #25'!$F$34)</f>
        <v xml:space="preserve"> </v>
      </c>
      <c r="F34" s="130" t="str">
        <f>IF('Employee #25'!$I$34=0," ",'Employee #25'!$I$34)</f>
        <v xml:space="preserve"> </v>
      </c>
      <c r="G34" s="49" t="str">
        <f>IF('Employee #25'!$I$2&gt;0,'Employee #25'!$I$2," ")</f>
        <v>055</v>
      </c>
      <c r="H34" s="49" t="str">
        <f>IF('Employee #25'!$I$1&gt;0,'Employee #25'!$I$1," ")</f>
        <v xml:space="preserve"> </v>
      </c>
      <c r="I34" s="7" t="str">
        <f>SUBSTITUTE(IF('Employee #25'!$H$5&gt;0,'Employee #25'!$H$5&amp;'Employee #25'!$J$5," "),"-","")</f>
        <v xml:space="preserve"> 000</v>
      </c>
      <c r="J34" s="49" t="str">
        <f>IF('Employee #25'!$H$6&gt;0,'Employee #25'!$H$6," ")</f>
        <v xml:space="preserve"> </v>
      </c>
      <c r="K34" s="4" t="str">
        <f>SUBSTITUTE(IF('Employee #25'!$D$4&gt;0,'Employee #25'!$D$4," "), "Select Type of Work Performed", "")</f>
        <v>EXTENDED CHILDCARE</v>
      </c>
    </row>
    <row r="35" spans="1:11" ht="17.100000000000001" customHeight="1" x14ac:dyDescent="0.25">
      <c r="A35" s="34">
        <v>26</v>
      </c>
      <c r="B35" s="1" t="str">
        <f>IF('Employee #26'!$A$1&gt;0,'Employee #26'!$A$1," ")</f>
        <v xml:space="preserve"> </v>
      </c>
      <c r="C35" s="49" t="str">
        <f>IF('Employee #26'!$A$4&gt;0,'Employee #26'!$A$4," ")</f>
        <v xml:space="preserve"> </v>
      </c>
      <c r="D35" s="19" t="str">
        <f>IF('Employee #26'!$E$34=0," ",'Employee #26'!$E$34)</f>
        <v xml:space="preserve"> </v>
      </c>
      <c r="E35" s="129" t="str">
        <f>IF('Employee #26'!$F$34=0," ",'Employee #26'!$F$34)</f>
        <v xml:space="preserve"> </v>
      </c>
      <c r="F35" s="130" t="str">
        <f>IF('Employee #26'!$I$34=0," ",'Employee #26'!$I$34)</f>
        <v xml:space="preserve"> </v>
      </c>
      <c r="G35" s="49" t="str">
        <f>IF('Employee #26'!$I$2&gt;0,'Employee #26'!$I$2," ")</f>
        <v>055</v>
      </c>
      <c r="H35" s="49" t="str">
        <f>IF('Employee #26'!$I$1&gt;0,'Employee #26'!$I$1," ")</f>
        <v xml:space="preserve"> </v>
      </c>
      <c r="I35" s="7" t="str">
        <f>SUBSTITUTE(IF('Employee #26'!$H$5&gt;0,'Employee #26'!$H$5&amp;'Employee #26'!$J$5," "),"-","")</f>
        <v xml:space="preserve"> 000</v>
      </c>
      <c r="J35" s="49" t="str">
        <f>IF('Employee #26'!$H$6&gt;0,'Employee #26'!$H$6," ")</f>
        <v xml:space="preserve"> </v>
      </c>
      <c r="K35" s="4" t="str">
        <f>SUBSTITUTE(IF('Employee #26'!$D$4&gt;0,'Employee #26'!$D$4," "), "Select Type of Work Performed", "")</f>
        <v>EXTENDED CHILDCARE</v>
      </c>
    </row>
    <row r="36" spans="1:11" ht="17.100000000000001" customHeight="1" x14ac:dyDescent="0.25">
      <c r="A36" s="34">
        <v>27</v>
      </c>
      <c r="B36" s="1" t="str">
        <f>IF('Employee #27'!$A$1&gt;0,'Employee #27'!$A$1," ")</f>
        <v xml:space="preserve"> </v>
      </c>
      <c r="C36" s="49" t="str">
        <f>IF('Employee #27'!$A$4&gt;0,'Employee #27'!$A$4," ")</f>
        <v xml:space="preserve"> </v>
      </c>
      <c r="D36" s="19" t="str">
        <f>IF('Employee #27'!$E$34=0," ",'Employee #27'!$E$34)</f>
        <v xml:space="preserve"> </v>
      </c>
      <c r="E36" s="129" t="str">
        <f>IF('Employee #27'!$F$34=0," ",'Employee #27'!$F$34)</f>
        <v xml:space="preserve"> </v>
      </c>
      <c r="F36" s="130" t="str">
        <f>IF('Employee #27'!$I$34=0," ",'Employee #27'!$I$34)</f>
        <v xml:space="preserve"> </v>
      </c>
      <c r="G36" s="49" t="str">
        <f>IF('Employee #27'!$I$2&gt;0,'Employee #27'!$I$2," ")</f>
        <v>055</v>
      </c>
      <c r="H36" s="49" t="str">
        <f>IF('Employee #27'!$I$1&gt;0,'Employee #27'!$I$1," ")</f>
        <v xml:space="preserve"> </v>
      </c>
      <c r="I36" s="7" t="str">
        <f>SUBSTITUTE(IF('Employee #27'!$H$5&gt;0,'Employee #27'!$H$5&amp;'Employee #27'!$J$5," "),"-","")</f>
        <v xml:space="preserve"> 000</v>
      </c>
      <c r="J36" s="49" t="str">
        <f>IF('Employee #27'!$H$6&gt;0,'Employee #27'!$H$6," ")</f>
        <v xml:space="preserve"> </v>
      </c>
      <c r="K36" s="4" t="str">
        <f>SUBSTITUTE(IF('Employee #27'!$D$4&gt;0,'Employee #27'!$D$4," "), "Select Type of Work Performed", "")</f>
        <v>EXTENDED CHILDCARE</v>
      </c>
    </row>
    <row r="37" spans="1:11" ht="17.100000000000001" customHeight="1" x14ac:dyDescent="0.25">
      <c r="A37" s="34">
        <v>28</v>
      </c>
      <c r="B37" s="1" t="str">
        <f>IF('Employee #28'!$A$1&gt;0,'Employee #28'!$A$1," ")</f>
        <v xml:space="preserve"> </v>
      </c>
      <c r="C37" s="49" t="str">
        <f>IF('Employee #28'!$A$4&gt;0,'Employee #28'!$A$4," ")</f>
        <v xml:space="preserve"> </v>
      </c>
      <c r="D37" s="19" t="str">
        <f>IF('Employee #28'!$E$34=0," ",'Employee #28'!$E$34)</f>
        <v xml:space="preserve"> </v>
      </c>
      <c r="E37" s="129" t="str">
        <f>IF('Employee #28'!$F$34=0," ",'Employee #28'!$F$34)</f>
        <v xml:space="preserve"> </v>
      </c>
      <c r="F37" s="130" t="str">
        <f>IF('Employee #28'!$I$34=0," ",'Employee #28'!$I$34)</f>
        <v xml:space="preserve"> </v>
      </c>
      <c r="G37" s="49" t="str">
        <f>IF('Employee #28'!$I$2&gt;0,'Employee #28'!$I$2," ")</f>
        <v>055</v>
      </c>
      <c r="H37" s="49" t="str">
        <f>IF('Employee #28'!$I$1&gt;0,'Employee #28'!$I$1," ")</f>
        <v xml:space="preserve"> </v>
      </c>
      <c r="I37" s="7" t="str">
        <f>SUBSTITUTE(IF('Employee #28'!$H$5&gt;0,'Employee #28'!$H$5&amp;'Employee #28'!$J$5," "),"-","")</f>
        <v xml:space="preserve"> 000</v>
      </c>
      <c r="J37" s="49" t="str">
        <f>IF('Employee #28'!$H$6&gt;0,'Employee #28'!$H$6," ")</f>
        <v xml:space="preserve"> </v>
      </c>
      <c r="K37" s="4" t="str">
        <f>SUBSTITUTE(IF('Employee #28'!$D$4&gt;0,'Employee #28'!$D$4," "), "Select Type of Work Performed", "")</f>
        <v>EXTENDED CHILDCARE</v>
      </c>
    </row>
    <row r="38" spans="1:11" ht="17.100000000000001" customHeight="1" x14ac:dyDescent="0.25">
      <c r="A38" s="34">
        <v>29</v>
      </c>
      <c r="B38" s="1" t="str">
        <f>IF('Employee #29'!$A$1&gt;0,'Employee #29'!$A$1," ")</f>
        <v xml:space="preserve"> </v>
      </c>
      <c r="C38" s="49" t="str">
        <f>IF('Employee #29'!$A$4&gt;0,'Employee #29'!$A$4," ")</f>
        <v xml:space="preserve"> </v>
      </c>
      <c r="D38" s="19" t="str">
        <f>IF('Employee #29'!$E$34=0," ",'Employee #29'!$E$34)</f>
        <v xml:space="preserve"> </v>
      </c>
      <c r="E38" s="129" t="str">
        <f>IF('Employee #29'!$F$34=0," ",'Employee #29'!$F$34)</f>
        <v xml:space="preserve"> </v>
      </c>
      <c r="F38" s="130" t="str">
        <f>IF('Employee #29'!$I$34=0," ",'Employee #29'!$I$34)</f>
        <v xml:space="preserve"> </v>
      </c>
      <c r="G38" s="49" t="str">
        <f>IF('Employee #29'!$I$2&gt;0,'Employee #29'!$I$2," ")</f>
        <v>055</v>
      </c>
      <c r="H38" s="49" t="str">
        <f>IF('Employee #29'!$I$1&gt;0,'Employee #29'!$I$1," ")</f>
        <v xml:space="preserve"> </v>
      </c>
      <c r="I38" s="7" t="str">
        <f>SUBSTITUTE(IF('Employee #29'!$H$5&gt;0,'Employee #29'!$H$5&amp;'Employee #29'!$J$5," "),"-","")</f>
        <v xml:space="preserve"> 000</v>
      </c>
      <c r="J38" s="49" t="str">
        <f>IF('Employee #29'!$H$6&gt;0,'Employee #29'!$H$6," ")</f>
        <v xml:space="preserve"> </v>
      </c>
      <c r="K38" s="4" t="str">
        <f>SUBSTITUTE(IF('Employee #29'!$D$4&gt;0,'Employee #29'!$D$4," "), "Select Type of Work Performed", "")</f>
        <v>EXTENDED CHILDCARE</v>
      </c>
    </row>
    <row r="39" spans="1:11" ht="17.100000000000001" customHeight="1" x14ac:dyDescent="0.25">
      <c r="A39" s="34">
        <v>30</v>
      </c>
      <c r="B39" s="1" t="str">
        <f>IF('Employee #30'!$A$1&gt;0,'Employee #30'!$A$1," ")</f>
        <v xml:space="preserve"> </v>
      </c>
      <c r="C39" s="49" t="str">
        <f>IF('Employee #30'!$A$4&gt;0,'Employee #30'!$A$4," ")</f>
        <v xml:space="preserve"> </v>
      </c>
      <c r="D39" s="19" t="str">
        <f>IF('Employee #30'!$E$34=0," ",'Employee #30'!$E$34)</f>
        <v xml:space="preserve"> </v>
      </c>
      <c r="E39" s="129" t="str">
        <f>IF('Employee #30'!$F$34=0," ",'Employee #30'!$F$34)</f>
        <v xml:space="preserve"> </v>
      </c>
      <c r="F39" s="130" t="str">
        <f>IF('Employee #30'!$I$34=0," ",'Employee #30'!$I$34)</f>
        <v xml:space="preserve"> </v>
      </c>
      <c r="G39" s="49" t="str">
        <f>IF('Employee #30'!$I$2&gt;0,'Employee #30'!$I$2," ")</f>
        <v>055</v>
      </c>
      <c r="H39" s="49" t="str">
        <f>IF('Employee #30'!$I$1&gt;0,'Employee #30'!$I$1," ")</f>
        <v xml:space="preserve"> </v>
      </c>
      <c r="I39" s="7" t="str">
        <f>SUBSTITUTE(IF('Employee #30'!$H$5&gt;0,'Employee #30'!$H$5&amp;'Employee #30'!$J$5," "),"-","")</f>
        <v xml:space="preserve"> 000</v>
      </c>
      <c r="J39" s="49" t="str">
        <f>IF('Employee #30'!$H$6&gt;0,'Employee #30'!$H$6," ")</f>
        <v xml:space="preserve"> </v>
      </c>
      <c r="K39" s="4" t="str">
        <f>SUBSTITUTE(IF('Employee #30'!$D$4&gt;0,'Employee #30'!$D$4," "), "Select Type of Work Performed", "")</f>
        <v>EXTENDED CHILDCARE</v>
      </c>
    </row>
    <row r="40" spans="1:11" ht="17.100000000000001" customHeight="1" x14ac:dyDescent="0.25">
      <c r="A40" s="34">
        <v>31</v>
      </c>
      <c r="B40" s="1" t="str">
        <f>IF('Employee #31'!$A$1&gt;0,'Employee #31'!$A$1," ")</f>
        <v xml:space="preserve"> </v>
      </c>
      <c r="C40" s="49" t="str">
        <f>IF('Employee #31'!$A$4&gt;0,'Employee #31'!$A$4," ")</f>
        <v xml:space="preserve"> </v>
      </c>
      <c r="D40" s="19" t="str">
        <f>IF('Employee #31'!$E$34=0," ",'Employee #31'!$E$34)</f>
        <v xml:space="preserve"> </v>
      </c>
      <c r="E40" s="129" t="str">
        <f>IF('Employee #31'!$F$34=0," ",'Employee #31'!$F$34)</f>
        <v xml:space="preserve"> </v>
      </c>
      <c r="F40" s="130" t="str">
        <f>IF('Employee #31'!$I$34=0," ",'Employee #31'!$I$34)</f>
        <v xml:space="preserve"> </v>
      </c>
      <c r="G40" s="49" t="str">
        <f>IF('Employee #31'!$I$2&gt;0,'Employee #31'!$I$2," ")</f>
        <v>055</v>
      </c>
      <c r="H40" s="49" t="str">
        <f>IF('Employee #31'!$I$1&gt;0,'Employee #31'!$I$1," ")</f>
        <v xml:space="preserve"> </v>
      </c>
      <c r="I40" s="7" t="str">
        <f>SUBSTITUTE(IF('Employee #31'!$H$5&gt;0,'Employee #31'!$H$5&amp;'Employee #31'!$J$5," "),"-","")</f>
        <v xml:space="preserve"> 000</v>
      </c>
      <c r="J40" s="49" t="str">
        <f>IF('Employee #31'!$H$6&gt;0,'Employee #31'!$H$6," ")</f>
        <v xml:space="preserve"> </v>
      </c>
      <c r="K40" s="4" t="str">
        <f>SUBSTITUTE(IF('Employee #31'!$D$4&gt;0,'Employee #31'!$D$4," "), "Select Type of Work Performed", "")</f>
        <v>EXTENDED CHILDCARE</v>
      </c>
    </row>
    <row r="41" spans="1:11" ht="17.100000000000001" customHeight="1" x14ac:dyDescent="0.25">
      <c r="A41" s="34">
        <v>32</v>
      </c>
      <c r="B41" s="1" t="str">
        <f>IF('Employee #32'!$A$1&gt;0,'Employee #32'!$A$1," ")</f>
        <v xml:space="preserve"> </v>
      </c>
      <c r="C41" s="49" t="str">
        <f>IF('Employee #32'!$A$4&gt;0,'Employee #32'!$A$4," ")</f>
        <v xml:space="preserve"> </v>
      </c>
      <c r="D41" s="19" t="str">
        <f>IF('Employee #32'!$E$34=0," ",'Employee #32'!$E$34)</f>
        <v xml:space="preserve"> </v>
      </c>
      <c r="E41" s="129" t="str">
        <f>IF('Employee #32'!$F$34=0," ",'Employee #32'!$F$34)</f>
        <v xml:space="preserve"> </v>
      </c>
      <c r="F41" s="130" t="str">
        <f>IF('Employee #32'!$I$34=0," ",'Employee #32'!$I$34)</f>
        <v xml:space="preserve"> </v>
      </c>
      <c r="G41" s="49" t="str">
        <f>IF('Employee #32'!$I$2&gt;0,'Employee #32'!$I$2," ")</f>
        <v>055</v>
      </c>
      <c r="H41" s="49" t="str">
        <f>IF('Employee #32'!$I$1&gt;0,'Employee #32'!$I$1," ")</f>
        <v xml:space="preserve"> </v>
      </c>
      <c r="I41" s="7" t="str">
        <f>SUBSTITUTE(IF('Employee #32'!$H$5&gt;0,'Employee #32'!$H$5&amp;'Employee #32'!$J$5," "),"-","")</f>
        <v xml:space="preserve"> 000</v>
      </c>
      <c r="J41" s="49" t="str">
        <f>IF('Employee #32'!$H$6&gt;0,'Employee #32'!$H$6," ")</f>
        <v xml:space="preserve"> </v>
      </c>
      <c r="K41" s="4" t="str">
        <f>SUBSTITUTE(IF('Employee #32'!$D$4&gt;0,'Employee #32'!$D$4," "), "Select Type of Work Performed", "")</f>
        <v>EXTENDED CHILDCARE</v>
      </c>
    </row>
    <row r="42" spans="1:11" ht="17.100000000000001" customHeight="1" x14ac:dyDescent="0.25">
      <c r="A42" s="34">
        <v>33</v>
      </c>
      <c r="B42" s="1" t="str">
        <f>IF('Employee #33'!$A$1&gt;0,'Employee #33'!$A$1," ")</f>
        <v xml:space="preserve"> </v>
      </c>
      <c r="C42" s="49" t="str">
        <f>IF('Employee #33'!$A$4&gt;0,'Employee #33'!$A$4," ")</f>
        <v xml:space="preserve"> </v>
      </c>
      <c r="D42" s="19" t="str">
        <f>IF('Employee #33'!$E$34=0," ",'Employee #33'!$E$34)</f>
        <v xml:space="preserve"> </v>
      </c>
      <c r="E42" s="129" t="str">
        <f>IF('Employee #33'!$F$34=0," ",'Employee #33'!$F$34)</f>
        <v xml:space="preserve"> </v>
      </c>
      <c r="F42" s="130" t="str">
        <f>IF('Employee #33'!$I$34=0," ",'Employee #33'!$I$34)</f>
        <v xml:space="preserve"> </v>
      </c>
      <c r="G42" s="49" t="str">
        <f>IF('Employee #33'!$I$2&gt;0,'Employee #33'!$I$2," ")</f>
        <v>055</v>
      </c>
      <c r="H42" s="49" t="str">
        <f>IF('Employee #33'!$I$1&gt;0,'Employee #33'!$I$1," ")</f>
        <v xml:space="preserve"> </v>
      </c>
      <c r="I42" s="7" t="str">
        <f>SUBSTITUTE(IF('Employee #33'!$H$5&gt;0,'Employee #33'!$H$5&amp;'Employee #33'!$J$5," "),"-","")</f>
        <v xml:space="preserve"> 000</v>
      </c>
      <c r="J42" s="49" t="str">
        <f>IF('Employee #33'!$H$6&gt;0,'Employee #33'!$H$6," ")</f>
        <v xml:space="preserve"> </v>
      </c>
      <c r="K42" s="4" t="str">
        <f>SUBSTITUTE(IF('Employee #33'!$D$4&gt;0,'Employee #33'!$D$4," "), "Select Type of Work Performed", "")</f>
        <v>EXTENDED CHILDCARE</v>
      </c>
    </row>
    <row r="43" spans="1:11" ht="17.100000000000001" customHeight="1" x14ac:dyDescent="0.25">
      <c r="A43" s="34">
        <v>34</v>
      </c>
      <c r="B43" s="1" t="str">
        <f>IF('Employee #34'!$A$1&gt;0,'Employee #34'!$A$1," ")</f>
        <v xml:space="preserve"> </v>
      </c>
      <c r="C43" s="49" t="str">
        <f>IF('Employee #34'!$A$4&gt;0,'Employee #34'!$A$4," ")</f>
        <v xml:space="preserve"> </v>
      </c>
      <c r="D43" s="19" t="str">
        <f>IF('Employee #34'!$E$34=0," ",'Employee #34'!$E$34)</f>
        <v xml:space="preserve"> </v>
      </c>
      <c r="E43" s="129" t="str">
        <f>IF('Employee #34'!$F$34=0," ",'Employee #34'!$F$34)</f>
        <v xml:space="preserve"> </v>
      </c>
      <c r="F43" s="130" t="str">
        <f>IF('Employee #34'!$I$34=0," ",'Employee #34'!$I$34)</f>
        <v xml:space="preserve"> </v>
      </c>
      <c r="G43" s="49" t="str">
        <f>IF('Employee #34'!$I$2&gt;0,'Employee #34'!$I$2," ")</f>
        <v>055</v>
      </c>
      <c r="H43" s="49" t="str">
        <f>IF('Employee #34'!$I$1&gt;0,'Employee #34'!$I$1," ")</f>
        <v xml:space="preserve"> </v>
      </c>
      <c r="I43" s="7" t="str">
        <f>SUBSTITUTE(IF('Employee #34'!$H$5&gt;0,'Employee #34'!$H$5&amp;'Employee #34'!$J$5," "),"-","")</f>
        <v xml:space="preserve"> 000</v>
      </c>
      <c r="J43" s="49" t="str">
        <f>IF('Employee #34'!$H$6&gt;0,'Employee #34'!$H$6," ")</f>
        <v xml:space="preserve"> </v>
      </c>
      <c r="K43" s="4" t="str">
        <f>SUBSTITUTE(IF('Employee #34'!$D$4&gt;0,'Employee #34'!$D$4," "), "Select Type of Work Performed", "")</f>
        <v>EXTENDED CHILDCARE</v>
      </c>
    </row>
    <row r="44" spans="1:11" ht="17.100000000000001" customHeight="1" x14ac:dyDescent="0.25">
      <c r="A44" s="34">
        <v>35</v>
      </c>
      <c r="B44" s="1" t="str">
        <f>IF('Employee #35'!$A$1&gt;0,'Employee #35'!$A$1," ")</f>
        <v xml:space="preserve"> </v>
      </c>
      <c r="C44" s="49" t="str">
        <f>IF('Employee #35'!$A$4&gt;0,'Employee #35'!$A$4," ")</f>
        <v xml:space="preserve"> </v>
      </c>
      <c r="D44" s="19" t="str">
        <f>IF('Employee #35'!$E$34=0," ",'Employee #35'!$E$34)</f>
        <v xml:space="preserve"> </v>
      </c>
      <c r="E44" s="129" t="str">
        <f>IF('Employee #35'!$F$34=0," ",'Employee #35'!$F$34)</f>
        <v xml:space="preserve"> </v>
      </c>
      <c r="F44" s="130" t="str">
        <f>IF('Employee #35'!$I$34=0," ",'Employee #35'!$I$34)</f>
        <v xml:space="preserve"> </v>
      </c>
      <c r="G44" s="49" t="str">
        <f>IF('Employee #35'!$I$2&gt;0,'Employee #35'!$I$2," ")</f>
        <v>055</v>
      </c>
      <c r="H44" s="49" t="str">
        <f>IF('Employee #35'!$I$1&gt;0,'Employee #35'!$I$1," ")</f>
        <v xml:space="preserve"> </v>
      </c>
      <c r="I44" s="7" t="str">
        <f>SUBSTITUTE(IF('Employee #35'!$H$5&gt;0,'Employee #35'!$H$5&amp;'Employee #35'!$J$5," "),"-","")</f>
        <v xml:space="preserve"> 000</v>
      </c>
      <c r="J44" s="49" t="str">
        <f>IF('Employee #35'!$H$6&gt;0,'Employee #35'!$H$6," ")</f>
        <v xml:space="preserve"> </v>
      </c>
      <c r="K44" s="4" t="str">
        <f>SUBSTITUTE(IF('Employee #35'!$D$4&gt;0,'Employee #35'!$D$4," "), "Select Type of Work Performed", "")</f>
        <v>EXTENDED CHILDCARE</v>
      </c>
    </row>
    <row r="45" spans="1:11" ht="17.100000000000001" customHeight="1" thickBot="1" x14ac:dyDescent="0.3">
      <c r="A45" s="35"/>
      <c r="B45" s="153" t="s">
        <v>17</v>
      </c>
      <c r="C45" s="153"/>
      <c r="D45" s="153"/>
      <c r="E45" s="154"/>
      <c r="F45" s="2">
        <f>ROUND(SUM(F10:F44),2)</f>
        <v>0</v>
      </c>
      <c r="G45" s="3"/>
      <c r="H45" s="3"/>
      <c r="I45" s="26"/>
      <c r="J45" s="3"/>
      <c r="K45" s="5"/>
    </row>
    <row r="46" spans="1:11" ht="16.5" thickTop="1" thickBot="1" x14ac:dyDescent="0.3">
      <c r="G46" s="70"/>
    </row>
    <row r="47" spans="1:11" ht="15.75" thickTop="1" x14ac:dyDescent="0.25">
      <c r="B47" s="143" t="s">
        <v>78</v>
      </c>
      <c r="C47" s="144"/>
      <c r="D47" s="145"/>
    </row>
    <row r="48" spans="1:11" x14ac:dyDescent="0.25">
      <c r="B48" s="71" t="s">
        <v>130</v>
      </c>
      <c r="C48" s="141"/>
      <c r="D48" s="142"/>
      <c r="G48" s="72"/>
    </row>
    <row r="49" spans="1:10" x14ac:dyDescent="0.25">
      <c r="B49" s="71" t="s">
        <v>77</v>
      </c>
      <c r="C49" s="151"/>
      <c r="D49" s="152"/>
      <c r="G49" s="72"/>
    </row>
    <row r="50" spans="1:10" ht="15.75" thickBot="1" x14ac:dyDescent="0.3">
      <c r="B50" s="73"/>
      <c r="C50" s="74"/>
      <c r="D50" s="75"/>
      <c r="G50" s="76"/>
    </row>
    <row r="51" spans="1:10" ht="15.75" thickTop="1" x14ac:dyDescent="0.25">
      <c r="E51" s="72"/>
      <c r="F51" s="72"/>
      <c r="G51" s="72"/>
    </row>
    <row r="52" spans="1:10" x14ac:dyDescent="0.25">
      <c r="A52" s="77" t="s">
        <v>18</v>
      </c>
      <c r="B52" s="77"/>
      <c r="H52" s="78" t="s">
        <v>19</v>
      </c>
    </row>
    <row r="53" spans="1:10" x14ac:dyDescent="0.25">
      <c r="A53" s="150"/>
      <c r="B53" s="150"/>
      <c r="C53" s="150"/>
      <c r="D53" s="150"/>
      <c r="H53" s="79"/>
      <c r="I53" s="79"/>
      <c r="J53" s="79"/>
    </row>
    <row r="54" spans="1:10" x14ac:dyDescent="0.25">
      <c r="A54" s="147"/>
      <c r="B54" s="147"/>
      <c r="C54" s="147"/>
      <c r="D54" s="147"/>
      <c r="H54" s="80"/>
      <c r="I54" s="80"/>
      <c r="J54" s="80"/>
    </row>
    <row r="55" spans="1:10" x14ac:dyDescent="0.25">
      <c r="A55" s="146" t="s">
        <v>20</v>
      </c>
      <c r="B55" s="146"/>
      <c r="C55" s="146"/>
      <c r="H55" s="81" t="s">
        <v>21</v>
      </c>
      <c r="I55" s="81"/>
      <c r="J55" s="81"/>
    </row>
    <row r="56" spans="1:10" x14ac:dyDescent="0.25">
      <c r="C56" s="147"/>
      <c r="D56" s="147"/>
      <c r="I56" s="82"/>
      <c r="J56" s="82"/>
    </row>
    <row r="57" spans="1:10" x14ac:dyDescent="0.25">
      <c r="C57" s="77" t="s">
        <v>22</v>
      </c>
      <c r="I57" s="77" t="s">
        <v>22</v>
      </c>
      <c r="J57" s="61"/>
    </row>
    <row r="59" spans="1:10" x14ac:dyDescent="0.25">
      <c r="A59" s="140"/>
      <c r="B59" s="140"/>
      <c r="C59" s="140"/>
      <c r="D59" s="140"/>
      <c r="E59" s="140"/>
      <c r="F59" s="140"/>
      <c r="G59" s="140"/>
    </row>
    <row r="60" spans="1:10" x14ac:dyDescent="0.25">
      <c r="A60" s="140"/>
      <c r="B60" s="140"/>
      <c r="C60" s="140"/>
      <c r="D60" s="140"/>
      <c r="E60" s="140"/>
      <c r="F60" s="140"/>
      <c r="G60" s="140"/>
    </row>
  </sheetData>
  <sheetProtection algorithmName="SHA-512" hashValue="B0MK9JwJNQ7zw818ZAjiF8SONdWso4ULo7XyK9N0r01t6gl/Ygzqp029tcN+C9r3DAYlZcyT4qz4mrfEcf3/Dw==" saltValue="fxJ3u8ZVaa1wKQv4GpL7CA==" spinCount="100000" sheet="1" objects="1" scenarios="1" selectLockedCells="1"/>
  <mergeCells count="15">
    <mergeCell ref="A1:C1"/>
    <mergeCell ref="D1:J1"/>
    <mergeCell ref="D2:J2"/>
    <mergeCell ref="D3:J3"/>
    <mergeCell ref="A59:G60"/>
    <mergeCell ref="C48:D48"/>
    <mergeCell ref="B47:D47"/>
    <mergeCell ref="A55:C55"/>
    <mergeCell ref="C56:D56"/>
    <mergeCell ref="J6:K6"/>
    <mergeCell ref="C6:F6"/>
    <mergeCell ref="A53:D54"/>
    <mergeCell ref="C49:D49"/>
    <mergeCell ref="B45:E45"/>
    <mergeCell ref="A6:B6"/>
  </mergeCells>
  <phoneticPr fontId="15" type="noConversion"/>
  <printOptions horizontalCentered="1"/>
  <pageMargins left="0.25" right="0.25" top="0.5" bottom="0.5" header="0.3" footer="0.3"/>
  <pageSetup scale="74" orientation="portrait" r:id="rId1"/>
  <headerFooter>
    <oddFooter>&amp;C&amp;"-,Bold"NOTE: IF SUPPLEMENTAL PAY IS BEING PAID BY A SCHOOL FUND, PLEASE ATTACH YOUR SCHOOL CHECK TO THIS FORM.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DATA!$A$1:$A$24</xm:f>
          </x14:formula1>
          <xm:sqref>C6:F6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zM5SOWagXW8Md1UKuKwOGs/ls9wPdr0jJbfyzGM3W85sP+7ScHQKrC8rStyFmDPaQtFpFAHvIJiiWoppUBT0cQ==" saltValue="JwnBtwTGguAxrlFHP33BuA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300-000000000000}"/>
    <dataValidation type="textLength" operator="equal" allowBlank="1" showInputMessage="1" showErrorMessage="1" promptTitle="Employee ID" prompt="7 digits, starts with 1" sqref="A4" xr:uid="{00000000-0002-0000-13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3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6jiKAwZEA7biJW1Snmf19Sn8VTHrMELuBJxIi9UqsWJu8VKjoBd9TV0ZiAi4T+IGjsr/w0ep7fH5mrP8aHPHcA==" saltValue="bSDLGU6l4oOh8z/C6SCRMQ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400-000000000000}"/>
    <dataValidation type="textLength" operator="equal" allowBlank="1" showInputMessage="1" showErrorMessage="1" promptTitle="Employee ID" prompt="7 digits, starts with 1" sqref="A4" xr:uid="{00000000-0002-0000-14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4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IV24/hBfbNXp2Ns33tR8JGHpENh2Pa2WFe4kR5CsO38d9qxw2xgABEu5Vl7+TG6PVOnNym7PXARJ9+ETIJSXpw==" saltValue="+DV6Scz2+XvD5NIZNYeczQ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500-000000000000}"/>
    <dataValidation type="textLength" operator="equal" allowBlank="1" showInputMessage="1" showErrorMessage="1" promptTitle="Employee ID" prompt="7 digits, starts with 1" sqref="A4" xr:uid="{00000000-0002-0000-15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5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ordM1cO1FD57C/tHeG72pkNBDEr8YRH13E9U9XvEyj4s9pHKAnTbMMjIfWlYYZBmGJFXXs2BPpx6HckEMcZThw==" saltValue="tHy+NiL8Kr9c7yqo5MGxnQ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600-000000000000}"/>
    <dataValidation type="textLength" operator="equal" allowBlank="1" showInputMessage="1" showErrorMessage="1" promptTitle="Employee ID" prompt="7 digits, starts with 1" sqref="A4" xr:uid="{00000000-0002-0000-16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6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cOK8/WReaUKOJRjOFyB0Z6pEZ1Dbkh5CArADLK49mtHSXQ7jBW9e5K21DF4/e8gpmj8ekCRiyd3KMOWwkzzzrw==" saltValue="IJiBA2RuloiEQu91eLpD2w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700-000000000000}"/>
    <dataValidation type="textLength" operator="equal" allowBlank="1" showInputMessage="1" showErrorMessage="1" promptTitle="Employee ID" prompt="7 digits, starts with 1" sqref="A4" xr:uid="{00000000-0002-0000-17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7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2INa3kI+ajC7Vfx7+quO5F4cUH14iyr4kFTq3x+BOdv28HOJ2sSwtyf1gLkVM9jieHzrjpRXJOobLJgU+s1isQ==" saltValue="xpK2L2LwPxh1AYCb7v6bhQ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800-000000000000}"/>
    <dataValidation type="textLength" operator="equal" allowBlank="1" showInputMessage="1" showErrorMessage="1" promptTitle="Employee ID" prompt="7 digits, starts with 1" sqref="A4" xr:uid="{00000000-0002-0000-18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8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VdRqO3E+L9GHdBtOBc3FPfGEMRs7KBCPR1aRjSk44TwlwfJg20+1hnbLlELZWCxJWYwybrSla8BMK5NrvwATMw==" saltValue="ip/yjVe06aOyHPQ8Egglcw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900-000000000000}"/>
    <dataValidation type="textLength" operator="equal" allowBlank="1" showInputMessage="1" showErrorMessage="1" promptTitle="Employee ID" prompt="7 digits, starts with 1" sqref="A4" xr:uid="{00000000-0002-0000-19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9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u4olo8cDfDJoUjHZjkLyv5ed5QNLoEljjhlSqYMeF3+w9MikQk1zkOsrAFERVinrq56BwKvOeg6xA21gd0wMMg==" saltValue="Hq14jR7ppYKKPaNnT37prg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A00-000000000000}"/>
    <dataValidation type="textLength" operator="equal" allowBlank="1" showInputMessage="1" showErrorMessage="1" promptTitle="Employee ID" prompt="7 digits, starts with 1" sqref="A4" xr:uid="{00000000-0002-0000-1A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A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anPhIuePwgLg7oKtrJ56vqBax0Xs+M2TxI3QBlqtkpnl+29+AZofZ0HzMQym5DJnuEiRB6100bcs1e0Tmab39Q==" saltValue="7KIsGAY4BDKsQELPj27o0g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B00-000000000000}"/>
    <dataValidation type="textLength" operator="equal" allowBlank="1" showInputMessage="1" showErrorMessage="1" promptTitle="Employee ID" prompt="7 digits, starts with 1" sqref="A4" xr:uid="{00000000-0002-0000-1B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B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dkcnjpQusBAoj9L2Ztzvq4xL8+7jj4bGnvkxgr2UHnJ7iFkMyb4HsyMVAo64klC3oIle6uzufNhK95AlwbzTmw==" saltValue="FM1Eleo1du8IW1/ahOMxyQ==" spinCount="100000" sheet="1" objects="1" scenarios="1" selectLockedCells="1"/>
  <mergeCells count="29">
    <mergeCell ref="E9:E10"/>
    <mergeCell ref="F9:F10"/>
    <mergeCell ref="C34:D34"/>
    <mergeCell ref="G9:G10"/>
    <mergeCell ref="A1:C1"/>
    <mergeCell ref="A2:C2"/>
    <mergeCell ref="I2:J2"/>
    <mergeCell ref="I1:J1"/>
    <mergeCell ref="A7:B7"/>
    <mergeCell ref="D7:F7"/>
    <mergeCell ref="H7:I7"/>
    <mergeCell ref="H4:J4"/>
    <mergeCell ref="H5:I5"/>
    <mergeCell ref="A41:J41"/>
    <mergeCell ref="C37:E37"/>
    <mergeCell ref="C38:D38"/>
    <mergeCell ref="A4:B4"/>
    <mergeCell ref="H6:J6"/>
    <mergeCell ref="H9:H10"/>
    <mergeCell ref="I9:I10"/>
    <mergeCell ref="J9:J10"/>
    <mergeCell ref="D6:F6"/>
    <mergeCell ref="D4:F4"/>
    <mergeCell ref="A6:B6"/>
    <mergeCell ref="A5:B5"/>
    <mergeCell ref="D5:F5"/>
    <mergeCell ref="G36:J39"/>
    <mergeCell ref="A40:J40"/>
    <mergeCell ref="B9:B10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C00-000000000000}"/>
    <dataValidation type="textLength" operator="equal" allowBlank="1" showInputMessage="1" showErrorMessage="1" promptTitle="Employee ID" prompt="7 digits, starts with 1" sqref="A4" xr:uid="{00000000-0002-0000-1C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C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workbookViewId="0">
      <selection activeCell="B12" sqref="B12"/>
    </sheetView>
  </sheetViews>
  <sheetFormatPr defaultRowHeight="15" x14ac:dyDescent="0.25"/>
  <cols>
    <col min="1" max="1" width="22.7109375" customWidth="1"/>
  </cols>
  <sheetData>
    <row r="1" spans="1:2" x14ac:dyDescent="0.25">
      <c r="A1" t="s">
        <v>64</v>
      </c>
      <c r="B1" t="s">
        <v>67</v>
      </c>
    </row>
    <row r="2" spans="1:2" x14ac:dyDescent="0.25">
      <c r="A2" t="s">
        <v>74</v>
      </c>
      <c r="B2">
        <v>9992</v>
      </c>
    </row>
    <row r="3" spans="1:2" ht="14.45" x14ac:dyDescent="0.3">
      <c r="A3" t="s">
        <v>72</v>
      </c>
      <c r="B3">
        <v>9991</v>
      </c>
    </row>
    <row r="4" spans="1:2" ht="14.45" x14ac:dyDescent="0.3">
      <c r="A4" t="s">
        <v>73</v>
      </c>
      <c r="B4">
        <v>9991</v>
      </c>
    </row>
    <row r="5" spans="1:2" ht="14.45" x14ac:dyDescent="0.3">
      <c r="A5" t="s">
        <v>65</v>
      </c>
      <c r="B5">
        <v>9993</v>
      </c>
    </row>
    <row r="6" spans="1:2" ht="14.45" x14ac:dyDescent="0.3">
      <c r="A6" t="s">
        <v>75</v>
      </c>
      <c r="B6">
        <v>9992</v>
      </c>
    </row>
    <row r="7" spans="1:2" x14ac:dyDescent="0.25">
      <c r="A7" t="s">
        <v>68</v>
      </c>
      <c r="B7">
        <v>9995</v>
      </c>
    </row>
    <row r="8" spans="1:2" x14ac:dyDescent="0.25">
      <c r="A8" t="s">
        <v>66</v>
      </c>
      <c r="B8">
        <v>9994</v>
      </c>
    </row>
    <row r="9" spans="1:2" x14ac:dyDescent="0.25">
      <c r="A9" t="s">
        <v>69</v>
      </c>
      <c r="B9">
        <v>9992</v>
      </c>
    </row>
    <row r="10" spans="1:2" x14ac:dyDescent="0.25">
      <c r="A10" t="s">
        <v>70</v>
      </c>
      <c r="B10">
        <v>9992</v>
      </c>
    </row>
    <row r="11" spans="1:2" x14ac:dyDescent="0.25">
      <c r="A11" t="s">
        <v>131</v>
      </c>
      <c r="B11">
        <v>9992</v>
      </c>
    </row>
    <row r="12" spans="1:2" x14ac:dyDescent="0.25">
      <c r="A12" t="s">
        <v>71</v>
      </c>
      <c r="B12">
        <v>9992</v>
      </c>
    </row>
  </sheetData>
  <sheetProtection algorithmName="SHA-512" hashValue="dSVD4iTinl+DD/222dA836EseDD4wg+L6b5o/Y/TNH1bXbi02/279B1YzSvP6xyhWVhSpDg+6UAMMZ503avkTQ==" saltValue="lzLhum/CxfWdOSTNc/RmRg==" spinCount="100000" sheet="1" objects="1" scenarios="1" selectLockedCells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v9OTXCSgK4W4qXGkfua7Sngoe8FaZG59s4EZxC0haK2zm925c2xU76hS6XgSS8gBAHfUIc2PlwXzrff5NZvB8A==" saltValue="4/7eSx6li6DpGvsiwapw7Q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D00-000000000000}"/>
    <dataValidation type="textLength" operator="equal" allowBlank="1" showInputMessage="1" showErrorMessage="1" promptTitle="Employee ID" prompt="7 digits, starts with 1" sqref="A4" xr:uid="{00000000-0002-0000-1D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D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4o05Lt5oRjA27oVSt/ABPEbDxOPfemjMZb7bCF0Y5UtkzO5XDI3+JsdplMuhxGe+dNLHTCW8a1B+YPohGnseHA==" saltValue="Xp2vpwrJAo7NuHn1wCarYw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E00-000000000000}"/>
    <dataValidation type="textLength" operator="equal" allowBlank="1" showInputMessage="1" showErrorMessage="1" promptTitle="Employee ID" prompt="7 digits, starts with 1" sqref="A4" xr:uid="{00000000-0002-0000-1E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E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jed+ZE85Rv7pyVXZVPc60Fb7K4ZGapravcEzzjFGo6h7DwRSYKLkiSkIlxSFXFvFfQkcYq3R8AeBHe/VCHmMsg==" saltValue="ey6oKpMG87r/Uk7yAZC7pw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F00-000000000000}"/>
    <dataValidation type="textLength" operator="equal" allowBlank="1" showInputMessage="1" showErrorMessage="1" promptTitle="Employee ID" prompt="7 digits, starts with 1" sqref="A4" xr:uid="{00000000-0002-0000-1F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F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tnrM0IHMHIJfN/1+L1/1TdU9Fkqgyh0z89q2cFgDi3+UkL4zJEoNLyr8n9xKFIIlynK3Gt3G2o0+bxkFX2+bcA==" saltValue="XxcR0zsmxh422qbw6ox2yA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000-000000000000}"/>
    <dataValidation type="textLength" operator="equal" allowBlank="1" showInputMessage="1" showErrorMessage="1" promptTitle="Employee ID" prompt="7 digits, starts with 1" sqref="A4" xr:uid="{00000000-0002-0000-20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0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lKuWNY1z5Rci8kgk2ImmkUtLTxBjMih/J+ACEv/quVt+KddMdMRP9xw4uEeT/O7mkDetYC6LpGpZAmLMIDcI5A==" saltValue="GRb7OGs7TpkpkkJynKYaug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100-000000000000}"/>
    <dataValidation type="textLength" operator="equal" allowBlank="1" showInputMessage="1" showErrorMessage="1" promptTitle="Employee ID" prompt="7 digits, starts with 1" sqref="A4" xr:uid="{00000000-0002-0000-21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1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R8p8KsIAyrDj5RqPBQvtMgY76V3c6ksnZmhSsdtsIoCREMMLv787E72FCyvPSI+hYEaD5Pp3q4XZf+Ioh/2SVA==" saltValue="vWUGcGRyIoM45Lmv4fFjcw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200-000000000000}"/>
    <dataValidation type="textLength" operator="equal" allowBlank="1" showInputMessage="1" showErrorMessage="1" promptTitle="Employee ID" prompt="7 digits, starts with 1" sqref="A4" xr:uid="{00000000-0002-0000-22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2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JfMu9eHJmE/rdCMjBxCx5k+lMJ+dkeMCOKZv1CMNVqISxzYBlGWRzcHCMFAijFxkBXEiGMSdFFjeUIzL8/r54w==" saltValue="PntFCRWHCmfqQbfWiM5F+A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300-000000000000}"/>
    <dataValidation type="textLength" operator="equal" allowBlank="1" showInputMessage="1" showErrorMessage="1" promptTitle="Employee ID" prompt="7 digits, starts with 1" sqref="A4" xr:uid="{00000000-0002-0000-23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3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/ltDp3j44MYwmIF3UYetdLPdsL8WcV1qULCC3FloF7UaESy9tBI30nubB/XkZARWe3Do8nXzziIaox/0bA/5Eg==" saltValue="FDZ+1L/iOxWhjT+eeYGkyw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400-000000000000}"/>
    <dataValidation type="textLength" operator="equal" allowBlank="1" showInputMessage="1" showErrorMessage="1" promptTitle="Employee ID" prompt="7 digits, starts with 1" sqref="A4" xr:uid="{00000000-0002-0000-24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4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/nLQcoFdj84872F8YVo/HLYH7ySHmOF+RSZpHAmtc9RT/nAG/sZDtiGMw6OmjulFfXWTt0nRZpXuxZk8Lip/6w==" saltValue="J22rleg9xLCPe5w7RfKxAA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500-000000000000}"/>
    <dataValidation type="textLength" operator="equal" allowBlank="1" showInputMessage="1" showErrorMessage="1" promptTitle="Employee ID" prompt="7 digits, starts with 1" sqref="A4" xr:uid="{00000000-0002-0000-25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5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7"/>
  <dimension ref="A1:A36"/>
  <sheetViews>
    <sheetView topLeftCell="A4" workbookViewId="0">
      <selection activeCell="D14" sqref="D14"/>
    </sheetView>
  </sheetViews>
  <sheetFormatPr defaultRowHeight="15" x14ac:dyDescent="0.25"/>
  <cols>
    <col min="1" max="1" width="13.42578125" bestFit="1" customWidth="1"/>
  </cols>
  <sheetData>
    <row r="1" spans="1:1" x14ac:dyDescent="0.25">
      <c r="A1" t="s">
        <v>58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  <row r="8" spans="1:1" x14ac:dyDescent="0.25">
      <c r="A8" t="s">
        <v>29</v>
      </c>
    </row>
    <row r="9" spans="1:1" x14ac:dyDescent="0.25">
      <c r="A9" t="s">
        <v>30</v>
      </c>
    </row>
    <row r="10" spans="1:1" x14ac:dyDescent="0.25">
      <c r="A10" t="s">
        <v>31</v>
      </c>
    </row>
    <row r="11" spans="1:1" x14ac:dyDescent="0.25">
      <c r="A11" t="s">
        <v>32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ht="14.45" x14ac:dyDescent="0.3">
      <c r="A20" t="s">
        <v>41</v>
      </c>
    </row>
    <row r="21" spans="1:1" ht="14.45" x14ac:dyDescent="0.3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  <row r="26" spans="1:1" x14ac:dyDescent="0.25">
      <c r="A26" t="s">
        <v>47</v>
      </c>
    </row>
    <row r="27" spans="1:1" x14ac:dyDescent="0.25">
      <c r="A27" t="s">
        <v>48</v>
      </c>
    </row>
    <row r="28" spans="1:1" x14ac:dyDescent="0.25">
      <c r="A28" t="s">
        <v>49</v>
      </c>
    </row>
    <row r="29" spans="1:1" x14ac:dyDescent="0.25">
      <c r="A29" t="s">
        <v>50</v>
      </c>
    </row>
    <row r="30" spans="1:1" x14ac:dyDescent="0.25">
      <c r="A30" t="s">
        <v>51</v>
      </c>
    </row>
    <row r="31" spans="1:1" x14ac:dyDescent="0.25">
      <c r="A31" t="s">
        <v>52</v>
      </c>
    </row>
    <row r="32" spans="1:1" x14ac:dyDescent="0.25">
      <c r="A32" t="s">
        <v>53</v>
      </c>
    </row>
    <row r="33" spans="1:1" x14ac:dyDescent="0.25">
      <c r="A33" t="s">
        <v>54</v>
      </c>
    </row>
    <row r="34" spans="1:1" x14ac:dyDescent="0.25">
      <c r="A34" t="s">
        <v>55</v>
      </c>
    </row>
    <row r="35" spans="1:1" x14ac:dyDescent="0.25">
      <c r="A35" t="s">
        <v>56</v>
      </c>
    </row>
    <row r="36" spans="1:1" x14ac:dyDescent="0.25">
      <c r="A36" t="s">
        <v>57</v>
      </c>
    </row>
  </sheetData>
  <sheetProtection algorithmName="SHA-512" hashValue="wCYsFMu8UfwSOJsEypUimCz94HLfl8wLQJkhUtVZU/LoeW46joqSqF4Wb76KtdpUlizkHRjflNkvQe5ggUsFtw==" saltValue="iYPVRBTL9JCeqkT11dmyHg==" spinCount="100000" sheet="1" objects="1" scenarios="1" selectLockedCells="1"/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N40"/>
  <sheetViews>
    <sheetView showGridLines="0" tabSelected="1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</sheetData>
  <sheetProtection algorithmName="SHA-512" hashValue="7J9mB0c+cYg+vq1U4XVPZWRzdRkxR2aZtU/Z1YhDcQKdLwAkzoefIN05Px5oL36gCt1B9khuD3oBAlArW7qa0Q==" saltValue="3ko28jO/C6lmzND/IrHMOg==" spinCount="100000" sheet="1" objects="1" scenarios="1" selectLockedCells="1"/>
  <mergeCells count="28">
    <mergeCell ref="H5:I5"/>
    <mergeCell ref="H4:J4"/>
    <mergeCell ref="D7:F7"/>
    <mergeCell ref="F9:F10"/>
    <mergeCell ref="E9:E10"/>
    <mergeCell ref="D6:F6"/>
    <mergeCell ref="C34:D34"/>
    <mergeCell ref="J9:J10"/>
    <mergeCell ref="I9:I10"/>
    <mergeCell ref="H6:J6"/>
    <mergeCell ref="H9:H10"/>
    <mergeCell ref="G9:G10"/>
    <mergeCell ref="I1:J1"/>
    <mergeCell ref="I2:J2"/>
    <mergeCell ref="A1:C1"/>
    <mergeCell ref="A40:J40"/>
    <mergeCell ref="C38:D38"/>
    <mergeCell ref="C37:E37"/>
    <mergeCell ref="B9:B10"/>
    <mergeCell ref="A7:B7"/>
    <mergeCell ref="A4:B4"/>
    <mergeCell ref="A5:B5"/>
    <mergeCell ref="H7:I7"/>
    <mergeCell ref="A6:B6"/>
    <mergeCell ref="D5:F5"/>
    <mergeCell ref="D4:F4"/>
    <mergeCell ref="G36:J39"/>
    <mergeCell ref="A2:C2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03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3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18"/>
  <dimension ref="A1"/>
  <sheetViews>
    <sheetView workbookViewId="0"/>
  </sheetViews>
  <sheetFormatPr defaultRowHeight="15" x14ac:dyDescent="0.25"/>
  <sheetData>
    <row r="1" spans="1:1" x14ac:dyDescent="0.25">
      <c r="A1" t="str">
        <f>SheetNames!A2</f>
        <v>Employee #1</v>
      </c>
    </row>
  </sheetData>
  <sheetProtection algorithmName="SHA-512" hashValue="kEjRYC3xZOV2j9A/+tNCNUB3Ql8bTvrnC7Bsbm33pHcNxG4xNeqO4JGd/2gZ3V5GtIrTi/1hYoN4aENgwfk56A==" saltValue="bE2AjdsCEY9PTPpAcTr8Ow==" spinCount="100000" sheet="1" objects="1" scenarios="1" selectLockedCells="1"/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1"/>
  <sheetViews>
    <sheetView showGridLines="0" zoomScale="90" zoomScaleNormal="90" workbookViewId="0">
      <selection activeCell="D16" sqref="D16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9/u/MDiunwmQZZvGmVffMmk5gnGs9NNMQkPGSO9Keiiz0FJ3srI7xpRVNJwCl0Al3mqyJEOqVe9GAfT1rlVNgg==" saltValue="iSXIM/iu/oF19CxC0eg0KA==" spinCount="100000" sheet="1" objects="1" scenarios="1" selectLockedCells="1"/>
  <mergeCells count="29">
    <mergeCell ref="A41:J41"/>
    <mergeCell ref="C37:E37"/>
    <mergeCell ref="C38:D38"/>
    <mergeCell ref="I1:J1"/>
    <mergeCell ref="D6:F6"/>
    <mergeCell ref="D4:F4"/>
    <mergeCell ref="A6:B6"/>
    <mergeCell ref="A5:B5"/>
    <mergeCell ref="D5:F5"/>
    <mergeCell ref="A4:B4"/>
    <mergeCell ref="H6:J6"/>
    <mergeCell ref="A2:C2"/>
    <mergeCell ref="A40:J40"/>
    <mergeCell ref="G36:J39"/>
    <mergeCell ref="A7:B7"/>
    <mergeCell ref="D7:F7"/>
    <mergeCell ref="I2:J2"/>
    <mergeCell ref="C34:D34"/>
    <mergeCell ref="H4:J4"/>
    <mergeCell ref="H5:I5"/>
    <mergeCell ref="A1:C1"/>
    <mergeCell ref="H7:I7"/>
    <mergeCell ref="B9:B10"/>
    <mergeCell ref="E9:E10"/>
    <mergeCell ref="F9:F10"/>
    <mergeCell ref="G9:G10"/>
    <mergeCell ref="H9:H10"/>
    <mergeCell ref="I9:I10"/>
    <mergeCell ref="J9:J10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400-000000000000}"/>
    <dataValidation type="textLength" operator="equal" allowBlank="1" showInputMessage="1" showErrorMessage="1" promptTitle="Employee ID" prompt="7 digits, starts with 1" sqref="A4" xr:uid="{00000000-0002-0000-04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6Rn4CO+ReCYFXpGthF/Z8oCmCaw6CeGEKoqHSSC4PF3S7YYh5PqkCsBh2jG2OYWztiPjhQiZGIDSqrkZjwsOxA==" saltValue="4WOE7VQMxDAkUu4rkns+Fg==" spinCount="100000" sheet="1" objects="1" scenarios="1" selectLockedCells="1"/>
  <mergeCells count="29">
    <mergeCell ref="C34:D34"/>
    <mergeCell ref="A2:C2"/>
    <mergeCell ref="A4:B4"/>
    <mergeCell ref="G9:G10"/>
    <mergeCell ref="H6:J6"/>
    <mergeCell ref="A7:B7"/>
    <mergeCell ref="D7:F7"/>
    <mergeCell ref="H7:I7"/>
    <mergeCell ref="B9:B10"/>
    <mergeCell ref="E9:E10"/>
    <mergeCell ref="F9:F10"/>
    <mergeCell ref="H4:J4"/>
    <mergeCell ref="H5:I5"/>
    <mergeCell ref="A1:C1"/>
    <mergeCell ref="A41:J41"/>
    <mergeCell ref="C37:E37"/>
    <mergeCell ref="C38:D38"/>
    <mergeCell ref="D4:F4"/>
    <mergeCell ref="A6:B6"/>
    <mergeCell ref="A5:B5"/>
    <mergeCell ref="D5:F5"/>
    <mergeCell ref="H9:H10"/>
    <mergeCell ref="I9:I10"/>
    <mergeCell ref="J9:J10"/>
    <mergeCell ref="D6:F6"/>
    <mergeCell ref="I2:J2"/>
    <mergeCell ref="I1:J1"/>
    <mergeCell ref="G36:J39"/>
    <mergeCell ref="A40:J40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500-000000000000}"/>
    <dataValidation type="textLength" operator="equal" allowBlank="1" showInputMessage="1" showErrorMessage="1" promptTitle="Employee ID" prompt="7 digits, starts with 1" sqref="A4" xr:uid="{00000000-0002-0000-05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lXfHTzgzsgEerK+9J+xzwAKaq/9MzIqYROHdMm3r4C9eNfkRttbinERhln+DdOV3x9hIVfrAwvb2O6f0/k97rQ==" saltValue="vIyguXgvocT1g9VJ4+0ILQ==" spinCount="100000" sheet="1" objects="1" scenarios="1" selectLockedCells="1"/>
  <mergeCells count="29">
    <mergeCell ref="C34:D34"/>
    <mergeCell ref="A2:C2"/>
    <mergeCell ref="A4:B4"/>
    <mergeCell ref="G9:G10"/>
    <mergeCell ref="H6:J6"/>
    <mergeCell ref="A7:B7"/>
    <mergeCell ref="D7:F7"/>
    <mergeCell ref="H7:I7"/>
    <mergeCell ref="B9:B10"/>
    <mergeCell ref="E9:E10"/>
    <mergeCell ref="F9:F10"/>
    <mergeCell ref="H4:J4"/>
    <mergeCell ref="H5:I5"/>
    <mergeCell ref="A1:C1"/>
    <mergeCell ref="A41:J41"/>
    <mergeCell ref="C37:E37"/>
    <mergeCell ref="C38:D38"/>
    <mergeCell ref="D4:F4"/>
    <mergeCell ref="A6:B6"/>
    <mergeCell ref="A5:B5"/>
    <mergeCell ref="D5:F5"/>
    <mergeCell ref="H9:H10"/>
    <mergeCell ref="I9:I10"/>
    <mergeCell ref="J9:J10"/>
    <mergeCell ref="D6:F6"/>
    <mergeCell ref="I2:J2"/>
    <mergeCell ref="I1:J1"/>
    <mergeCell ref="G36:J39"/>
    <mergeCell ref="A40:J40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600-000000000000}"/>
    <dataValidation type="textLength" operator="equal" allowBlank="1" showInputMessage="1" showErrorMessage="1" promptTitle="Employee ID" prompt="7 digits, starts with 1" sqref="A4" xr:uid="{00000000-0002-0000-06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ky12TcF+/XDSj3/7xI1odhQdKKa0wDfYVOgERRuRrxGBqi31l8YQtlBQM5g4cTlKhOFr3femKAlbA9dUHngUJQ==" saltValue="p4mZbrttH8TDHaT+paFADQ==" spinCount="100000" sheet="1" objects="1" scenarios="1" selectLockedCells="1"/>
  <mergeCells count="29">
    <mergeCell ref="C34:D34"/>
    <mergeCell ref="A2:C2"/>
    <mergeCell ref="A4:B4"/>
    <mergeCell ref="G9:G10"/>
    <mergeCell ref="H6:J6"/>
    <mergeCell ref="A7:B7"/>
    <mergeCell ref="D7:F7"/>
    <mergeCell ref="H7:I7"/>
    <mergeCell ref="B9:B10"/>
    <mergeCell ref="E9:E10"/>
    <mergeCell ref="F9:F10"/>
    <mergeCell ref="H4:J4"/>
    <mergeCell ref="H5:I5"/>
    <mergeCell ref="A1:C1"/>
    <mergeCell ref="A41:J41"/>
    <mergeCell ref="C37:E37"/>
    <mergeCell ref="C38:D38"/>
    <mergeCell ref="D4:F4"/>
    <mergeCell ref="A6:B6"/>
    <mergeCell ref="A5:B5"/>
    <mergeCell ref="D5:F5"/>
    <mergeCell ref="H9:H10"/>
    <mergeCell ref="I9:I10"/>
    <mergeCell ref="J9:J10"/>
    <mergeCell ref="D6:F6"/>
    <mergeCell ref="I2:J2"/>
    <mergeCell ref="I1:J1"/>
    <mergeCell ref="G36:J39"/>
    <mergeCell ref="A40:J40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700-000000000000}"/>
    <dataValidation type="textLength" operator="equal" allowBlank="1" showInputMessage="1" showErrorMessage="1" promptTitle="Employee ID" prompt="7 digits, starts with 1" sqref="A4" xr:uid="{00000000-0002-0000-07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2000000}">
          <x14:formula1>
            <xm:f>DATA!$C$1:$C$6</xm:f>
          </x14:formula1>
          <xm:sqref>D6:F6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3" customWidth="1"/>
    <col min="2" max="2" width="24.42578125" style="53" customWidth="1"/>
    <col min="3" max="4" width="12.42578125" style="53" customWidth="1"/>
    <col min="5" max="5" width="11.140625" style="53" customWidth="1"/>
    <col min="6" max="6" width="14.140625" style="53" customWidth="1"/>
    <col min="7" max="7" width="14.5703125" style="53" customWidth="1"/>
    <col min="8" max="8" width="12.7109375" style="53" customWidth="1"/>
    <col min="9" max="9" width="13.5703125" style="53" customWidth="1"/>
    <col min="10" max="10" width="14" style="53" customWidth="1"/>
    <col min="11" max="16384" width="9.140625" style="53"/>
  </cols>
  <sheetData>
    <row r="1" spans="1:14" s="84" customFormat="1" ht="18" customHeight="1" thickTop="1" x14ac:dyDescent="0.25">
      <c r="A1" s="160"/>
      <c r="B1" s="160"/>
      <c r="C1" s="160"/>
      <c r="D1" s="83"/>
      <c r="E1" s="53"/>
      <c r="F1" s="53"/>
      <c r="H1" s="85" t="s">
        <v>0</v>
      </c>
      <c r="I1" s="156" t="str">
        <f>VLOOKUP(D6,JobClass,2,FALSE)</f>
        <v xml:space="preserve"> </v>
      </c>
      <c r="J1" s="157"/>
      <c r="K1" s="53"/>
      <c r="L1" s="53"/>
      <c r="M1" s="53"/>
    </row>
    <row r="2" spans="1:14" s="84" customFormat="1" ht="16.5" customHeight="1" x14ac:dyDescent="0.25">
      <c r="A2" s="167" t="s">
        <v>89</v>
      </c>
      <c r="B2" s="167"/>
      <c r="C2" s="167"/>
      <c r="D2" s="53"/>
      <c r="E2" s="53"/>
      <c r="F2" s="53"/>
      <c r="H2" s="86" t="s">
        <v>2</v>
      </c>
      <c r="I2" s="158" t="s">
        <v>120</v>
      </c>
      <c r="J2" s="159"/>
      <c r="K2" s="53"/>
      <c r="L2" s="53"/>
      <c r="M2" s="53"/>
    </row>
    <row r="3" spans="1:14" s="84" customFormat="1" ht="10.5" customHeight="1" thickBot="1" x14ac:dyDescent="0.3">
      <c r="A3" s="87"/>
      <c r="B3" s="87"/>
      <c r="C3" s="88"/>
      <c r="D3" s="89"/>
      <c r="G3" s="90"/>
      <c r="H3" s="91"/>
      <c r="I3" s="92" t="s">
        <v>60</v>
      </c>
      <c r="J3" s="93"/>
      <c r="K3" s="53"/>
      <c r="L3" s="53"/>
      <c r="M3" s="53"/>
    </row>
    <row r="4" spans="1:14" s="84" customFormat="1" ht="18" customHeight="1" thickTop="1" x14ac:dyDescent="0.25">
      <c r="A4" s="168"/>
      <c r="B4" s="168"/>
      <c r="C4" s="94"/>
      <c r="D4" s="172" t="s">
        <v>119</v>
      </c>
      <c r="E4" s="172"/>
      <c r="F4" s="172"/>
      <c r="G4" s="95"/>
      <c r="H4" s="181"/>
      <c r="I4" s="181"/>
      <c r="J4" s="181"/>
      <c r="K4" s="96"/>
      <c r="L4" s="96"/>
      <c r="M4" s="88"/>
    </row>
    <row r="5" spans="1:14" ht="16.5" customHeight="1" x14ac:dyDescent="0.25">
      <c r="A5" s="167" t="s">
        <v>82</v>
      </c>
      <c r="B5" s="167"/>
      <c r="D5" s="167" t="s">
        <v>92</v>
      </c>
      <c r="E5" s="167"/>
      <c r="F5" s="167"/>
      <c r="G5" s="97" t="s">
        <v>62</v>
      </c>
      <c r="H5" s="180" t="str">
        <f>VLOOKUP(D6,BudgetCode1,2,FALSE)</f>
        <v xml:space="preserve"> </v>
      </c>
      <c r="I5" s="180"/>
      <c r="J5" s="25" t="str">
        <f>TEXT(VLOOKUP(A6,LOC,2,FALSE), "000")</f>
        <v>000</v>
      </c>
      <c r="K5" s="72"/>
      <c r="L5" s="72"/>
    </row>
    <row r="6" spans="1:14" ht="18" customHeight="1" x14ac:dyDescent="0.25">
      <c r="A6" s="170" t="str">
        <f>Summary!$C$6</f>
        <v>Choose Your School</v>
      </c>
      <c r="B6" s="171" t="s">
        <v>1</v>
      </c>
      <c r="D6" s="186" t="s">
        <v>93</v>
      </c>
      <c r="E6" s="186"/>
      <c r="F6" s="186"/>
      <c r="G6" s="97" t="s">
        <v>63</v>
      </c>
      <c r="H6" s="179" t="str">
        <f>VLOOKUP(D6,BudgetCode1,3,FALSE)</f>
        <v xml:space="preserve"> </v>
      </c>
      <c r="I6" s="179"/>
      <c r="J6" s="179"/>
      <c r="M6" s="98"/>
      <c r="N6" s="98"/>
    </row>
    <row r="7" spans="1:14" ht="16.5" customHeight="1" x14ac:dyDescent="0.25">
      <c r="A7" s="167" t="s">
        <v>4</v>
      </c>
      <c r="B7" s="167"/>
      <c r="C7" s="99"/>
      <c r="D7" s="167" t="s">
        <v>5</v>
      </c>
      <c r="E7" s="167"/>
      <c r="F7" s="167"/>
      <c r="G7" s="100"/>
      <c r="H7" s="169"/>
      <c r="I7" s="169"/>
      <c r="J7" s="99"/>
      <c r="K7" s="99"/>
      <c r="L7" s="99"/>
    </row>
    <row r="8" spans="1:14" ht="8.25" customHeight="1" thickBot="1" x14ac:dyDescent="0.3"/>
    <row r="9" spans="1:14" ht="15.75" customHeight="1" thickTop="1" x14ac:dyDescent="0.25">
      <c r="A9" s="101"/>
      <c r="B9" s="165" t="s">
        <v>6</v>
      </c>
      <c r="C9" s="102" t="s">
        <v>7</v>
      </c>
      <c r="D9" s="103"/>
      <c r="E9" s="184" t="s">
        <v>61</v>
      </c>
      <c r="F9" s="182" t="s">
        <v>8</v>
      </c>
      <c r="G9" s="177" t="s">
        <v>9</v>
      </c>
      <c r="H9" s="177" t="s">
        <v>10</v>
      </c>
      <c r="I9" s="177" t="s">
        <v>11</v>
      </c>
      <c r="J9" s="175" t="s">
        <v>59</v>
      </c>
    </row>
    <row r="10" spans="1:14" ht="24.75" customHeight="1" thickBot="1" x14ac:dyDescent="0.3">
      <c r="A10" s="104"/>
      <c r="B10" s="166"/>
      <c r="C10" s="105" t="s">
        <v>12</v>
      </c>
      <c r="D10" s="106" t="s">
        <v>13</v>
      </c>
      <c r="E10" s="185"/>
      <c r="F10" s="183"/>
      <c r="G10" s="178"/>
      <c r="H10" s="178"/>
      <c r="I10" s="178"/>
      <c r="J10" s="176"/>
    </row>
    <row r="11" spans="1:14" ht="16.5" customHeight="1" x14ac:dyDescent="0.25">
      <c r="A11" s="107">
        <v>1</v>
      </c>
      <c r="B11" s="9"/>
      <c r="C11" s="10"/>
      <c r="D11" s="10"/>
      <c r="E11" s="20"/>
      <c r="F11" s="126"/>
      <c r="G11" s="11">
        <f t="shared" ref="G11:G33" si="0">IF(E11=" ", " ",ROUND(E11*F11,2))</f>
        <v>0</v>
      </c>
      <c r="H11" s="12"/>
      <c r="I11" s="13">
        <f>IF(AND(G11=" ",H11=" ")," ",ROUND(SUM(G11:H11),2))</f>
        <v>0</v>
      </c>
      <c r="J11" s="14"/>
    </row>
    <row r="12" spans="1:14" ht="16.5" customHeight="1" x14ac:dyDescent="0.25">
      <c r="A12" s="108">
        <v>2</v>
      </c>
      <c r="B12" s="9"/>
      <c r="C12" s="10"/>
      <c r="D12" s="10"/>
      <c r="E12" s="20"/>
      <c r="F12" s="127">
        <f>IFERROR($F$11, $F$11)</f>
        <v>0</v>
      </c>
      <c r="G12" s="11">
        <f t="shared" si="0"/>
        <v>0</v>
      </c>
      <c r="H12" s="12"/>
      <c r="I12" s="13">
        <f t="shared" ref="I12:I33" si="1">IF(AND(G12=" ",H12=" ")," ",ROUND(SUM(G12:H12),2))</f>
        <v>0</v>
      </c>
      <c r="J12" s="14"/>
    </row>
    <row r="13" spans="1:14" ht="16.5" customHeight="1" x14ac:dyDescent="0.25">
      <c r="A13" s="108">
        <v>3</v>
      </c>
      <c r="B13" s="9"/>
      <c r="C13" s="10"/>
      <c r="D13" s="10"/>
      <c r="E13" s="20"/>
      <c r="F13" s="127">
        <f t="shared" ref="F13:F33" si="2">IFERROR($F$11, $F$11)</f>
        <v>0</v>
      </c>
      <c r="G13" s="11">
        <f t="shared" si="0"/>
        <v>0</v>
      </c>
      <c r="H13" s="12"/>
      <c r="I13" s="13">
        <f t="shared" si="1"/>
        <v>0</v>
      </c>
      <c r="J13" s="14"/>
    </row>
    <row r="14" spans="1:14" ht="16.5" customHeight="1" x14ac:dyDescent="0.25">
      <c r="A14" s="108">
        <v>4</v>
      </c>
      <c r="B14" s="9"/>
      <c r="C14" s="10"/>
      <c r="D14" s="10"/>
      <c r="E14" s="20"/>
      <c r="F14" s="127">
        <f t="shared" si="2"/>
        <v>0</v>
      </c>
      <c r="G14" s="11">
        <f t="shared" si="0"/>
        <v>0</v>
      </c>
      <c r="H14" s="12"/>
      <c r="I14" s="13">
        <f t="shared" si="1"/>
        <v>0</v>
      </c>
      <c r="J14" s="14"/>
    </row>
    <row r="15" spans="1:14" ht="16.5" customHeight="1" x14ac:dyDescent="0.25">
      <c r="A15" s="108">
        <v>5</v>
      </c>
      <c r="B15" s="9"/>
      <c r="C15" s="10"/>
      <c r="D15" s="10"/>
      <c r="E15" s="20"/>
      <c r="F15" s="127">
        <f t="shared" si="2"/>
        <v>0</v>
      </c>
      <c r="G15" s="11">
        <f t="shared" si="0"/>
        <v>0</v>
      </c>
      <c r="H15" s="12"/>
      <c r="I15" s="13">
        <f t="shared" si="1"/>
        <v>0</v>
      </c>
      <c r="J15" s="14"/>
    </row>
    <row r="16" spans="1:14" ht="16.5" customHeight="1" x14ac:dyDescent="0.25">
      <c r="A16" s="108">
        <v>6</v>
      </c>
      <c r="B16" s="9"/>
      <c r="C16" s="10"/>
      <c r="D16" s="10"/>
      <c r="E16" s="20"/>
      <c r="F16" s="127">
        <f t="shared" si="2"/>
        <v>0</v>
      </c>
      <c r="G16" s="11">
        <f t="shared" si="0"/>
        <v>0</v>
      </c>
      <c r="H16" s="12"/>
      <c r="I16" s="13">
        <f t="shared" si="1"/>
        <v>0</v>
      </c>
      <c r="J16" s="14"/>
    </row>
    <row r="17" spans="1:10" ht="16.5" customHeight="1" x14ac:dyDescent="0.25">
      <c r="A17" s="108">
        <v>7</v>
      </c>
      <c r="B17" s="9"/>
      <c r="C17" s="10"/>
      <c r="D17" s="10"/>
      <c r="E17" s="20"/>
      <c r="F17" s="127">
        <f t="shared" si="2"/>
        <v>0</v>
      </c>
      <c r="G17" s="11">
        <f t="shared" si="0"/>
        <v>0</v>
      </c>
      <c r="H17" s="12"/>
      <c r="I17" s="13">
        <f t="shared" si="1"/>
        <v>0</v>
      </c>
      <c r="J17" s="14"/>
    </row>
    <row r="18" spans="1:10" ht="16.5" customHeight="1" x14ac:dyDescent="0.25">
      <c r="A18" s="108">
        <v>8</v>
      </c>
      <c r="B18" s="9"/>
      <c r="C18" s="10"/>
      <c r="D18" s="10"/>
      <c r="E18" s="20"/>
      <c r="F18" s="127">
        <f t="shared" si="2"/>
        <v>0</v>
      </c>
      <c r="G18" s="11">
        <f t="shared" si="0"/>
        <v>0</v>
      </c>
      <c r="H18" s="12"/>
      <c r="I18" s="13">
        <f t="shared" si="1"/>
        <v>0</v>
      </c>
      <c r="J18" s="14"/>
    </row>
    <row r="19" spans="1:10" ht="16.5" customHeight="1" x14ac:dyDescent="0.25">
      <c r="A19" s="108">
        <v>9</v>
      </c>
      <c r="B19" s="9"/>
      <c r="C19" s="10"/>
      <c r="D19" s="10"/>
      <c r="E19" s="20"/>
      <c r="F19" s="127">
        <f t="shared" si="2"/>
        <v>0</v>
      </c>
      <c r="G19" s="11">
        <f t="shared" si="0"/>
        <v>0</v>
      </c>
      <c r="H19" s="12"/>
      <c r="I19" s="13">
        <f t="shared" si="1"/>
        <v>0</v>
      </c>
      <c r="J19" s="14"/>
    </row>
    <row r="20" spans="1:10" ht="16.5" customHeight="1" x14ac:dyDescent="0.25">
      <c r="A20" s="108">
        <v>10</v>
      </c>
      <c r="B20" s="9"/>
      <c r="C20" s="10"/>
      <c r="D20" s="10"/>
      <c r="E20" s="20"/>
      <c r="F20" s="127">
        <f t="shared" si="2"/>
        <v>0</v>
      </c>
      <c r="G20" s="11">
        <f t="shared" si="0"/>
        <v>0</v>
      </c>
      <c r="H20" s="12"/>
      <c r="I20" s="13">
        <f t="shared" si="1"/>
        <v>0</v>
      </c>
      <c r="J20" s="14"/>
    </row>
    <row r="21" spans="1:10" ht="16.5" customHeight="1" x14ac:dyDescent="0.25">
      <c r="A21" s="108">
        <v>11</v>
      </c>
      <c r="B21" s="9"/>
      <c r="C21" s="10"/>
      <c r="D21" s="10"/>
      <c r="E21" s="20"/>
      <c r="F21" s="127">
        <f t="shared" si="2"/>
        <v>0</v>
      </c>
      <c r="G21" s="11">
        <f t="shared" si="0"/>
        <v>0</v>
      </c>
      <c r="H21" s="12"/>
      <c r="I21" s="13">
        <f t="shared" si="1"/>
        <v>0</v>
      </c>
      <c r="J21" s="14"/>
    </row>
    <row r="22" spans="1:10" ht="16.5" customHeight="1" x14ac:dyDescent="0.25">
      <c r="A22" s="108">
        <v>12</v>
      </c>
      <c r="B22" s="9"/>
      <c r="C22" s="10"/>
      <c r="D22" s="10"/>
      <c r="E22" s="20"/>
      <c r="F22" s="127">
        <f t="shared" si="2"/>
        <v>0</v>
      </c>
      <c r="G22" s="11">
        <f t="shared" si="0"/>
        <v>0</v>
      </c>
      <c r="H22" s="12"/>
      <c r="I22" s="13">
        <f t="shared" si="1"/>
        <v>0</v>
      </c>
      <c r="J22" s="14"/>
    </row>
    <row r="23" spans="1:10" ht="16.5" customHeight="1" x14ac:dyDescent="0.25">
      <c r="A23" s="108">
        <v>13</v>
      </c>
      <c r="B23" s="9"/>
      <c r="C23" s="10"/>
      <c r="D23" s="10"/>
      <c r="E23" s="20"/>
      <c r="F23" s="127">
        <f t="shared" si="2"/>
        <v>0</v>
      </c>
      <c r="G23" s="11">
        <f t="shared" si="0"/>
        <v>0</v>
      </c>
      <c r="H23" s="12"/>
      <c r="I23" s="13">
        <f t="shared" si="1"/>
        <v>0</v>
      </c>
      <c r="J23" s="14"/>
    </row>
    <row r="24" spans="1:10" ht="16.5" customHeight="1" x14ac:dyDescent="0.25">
      <c r="A24" s="108">
        <v>14</v>
      </c>
      <c r="B24" s="9"/>
      <c r="C24" s="10"/>
      <c r="D24" s="10"/>
      <c r="E24" s="20"/>
      <c r="F24" s="127">
        <f t="shared" si="2"/>
        <v>0</v>
      </c>
      <c r="G24" s="11">
        <f t="shared" si="0"/>
        <v>0</v>
      </c>
      <c r="H24" s="12"/>
      <c r="I24" s="13">
        <f t="shared" si="1"/>
        <v>0</v>
      </c>
      <c r="J24" s="14"/>
    </row>
    <row r="25" spans="1:10" ht="16.5" customHeight="1" x14ac:dyDescent="0.25">
      <c r="A25" s="108">
        <v>15</v>
      </c>
      <c r="B25" s="9"/>
      <c r="C25" s="10"/>
      <c r="D25" s="10"/>
      <c r="E25" s="20"/>
      <c r="F25" s="127">
        <f t="shared" si="2"/>
        <v>0</v>
      </c>
      <c r="G25" s="11">
        <f t="shared" si="0"/>
        <v>0</v>
      </c>
      <c r="H25" s="12"/>
      <c r="I25" s="13">
        <f t="shared" si="1"/>
        <v>0</v>
      </c>
      <c r="J25" s="14"/>
    </row>
    <row r="26" spans="1:10" ht="16.5" customHeight="1" x14ac:dyDescent="0.25">
      <c r="A26" s="108">
        <v>16</v>
      </c>
      <c r="B26" s="9"/>
      <c r="C26" s="10"/>
      <c r="D26" s="10"/>
      <c r="E26" s="20"/>
      <c r="F26" s="127">
        <f t="shared" si="2"/>
        <v>0</v>
      </c>
      <c r="G26" s="11">
        <f t="shared" si="0"/>
        <v>0</v>
      </c>
      <c r="H26" s="12"/>
      <c r="I26" s="13">
        <f t="shared" si="1"/>
        <v>0</v>
      </c>
      <c r="J26" s="14"/>
    </row>
    <row r="27" spans="1:10" ht="16.5" customHeight="1" x14ac:dyDescent="0.25">
      <c r="A27" s="108">
        <v>17</v>
      </c>
      <c r="B27" s="9"/>
      <c r="C27" s="10"/>
      <c r="D27" s="10"/>
      <c r="E27" s="20"/>
      <c r="F27" s="127">
        <f t="shared" si="2"/>
        <v>0</v>
      </c>
      <c r="G27" s="11">
        <f t="shared" si="0"/>
        <v>0</v>
      </c>
      <c r="H27" s="12"/>
      <c r="I27" s="13">
        <f t="shared" si="1"/>
        <v>0</v>
      </c>
      <c r="J27" s="14"/>
    </row>
    <row r="28" spans="1:10" ht="16.5" customHeight="1" x14ac:dyDescent="0.25">
      <c r="A28" s="108">
        <v>18</v>
      </c>
      <c r="B28" s="9"/>
      <c r="C28" s="10"/>
      <c r="D28" s="10"/>
      <c r="E28" s="20"/>
      <c r="F28" s="127">
        <f t="shared" si="2"/>
        <v>0</v>
      </c>
      <c r="G28" s="11">
        <f t="shared" si="0"/>
        <v>0</v>
      </c>
      <c r="H28" s="12"/>
      <c r="I28" s="13">
        <f t="shared" si="1"/>
        <v>0</v>
      </c>
      <c r="J28" s="14"/>
    </row>
    <row r="29" spans="1:10" ht="16.5" customHeight="1" x14ac:dyDescent="0.25">
      <c r="A29" s="108">
        <v>19</v>
      </c>
      <c r="B29" s="9"/>
      <c r="C29" s="10"/>
      <c r="D29" s="10"/>
      <c r="E29" s="20"/>
      <c r="F29" s="127">
        <f t="shared" si="2"/>
        <v>0</v>
      </c>
      <c r="G29" s="11">
        <f t="shared" si="0"/>
        <v>0</v>
      </c>
      <c r="H29" s="12"/>
      <c r="I29" s="13">
        <f t="shared" si="1"/>
        <v>0</v>
      </c>
      <c r="J29" s="14"/>
    </row>
    <row r="30" spans="1:10" ht="16.5" customHeight="1" x14ac:dyDescent="0.25">
      <c r="A30" s="108">
        <v>20</v>
      </c>
      <c r="B30" s="9"/>
      <c r="C30" s="10"/>
      <c r="D30" s="10"/>
      <c r="E30" s="20"/>
      <c r="F30" s="127">
        <f t="shared" si="2"/>
        <v>0</v>
      </c>
      <c r="G30" s="11">
        <f t="shared" si="0"/>
        <v>0</v>
      </c>
      <c r="H30" s="12"/>
      <c r="I30" s="13">
        <f t="shared" si="1"/>
        <v>0</v>
      </c>
      <c r="J30" s="14"/>
    </row>
    <row r="31" spans="1:10" ht="16.5" customHeight="1" x14ac:dyDescent="0.25">
      <c r="A31" s="108">
        <v>21</v>
      </c>
      <c r="B31" s="9"/>
      <c r="C31" s="10"/>
      <c r="D31" s="10"/>
      <c r="E31" s="20"/>
      <c r="F31" s="127">
        <f t="shared" si="2"/>
        <v>0</v>
      </c>
      <c r="G31" s="11">
        <f t="shared" si="0"/>
        <v>0</v>
      </c>
      <c r="H31" s="12"/>
      <c r="I31" s="13">
        <f t="shared" si="1"/>
        <v>0</v>
      </c>
      <c r="J31" s="14"/>
    </row>
    <row r="32" spans="1:10" ht="16.5" customHeight="1" x14ac:dyDescent="0.25">
      <c r="A32" s="108">
        <v>22</v>
      </c>
      <c r="B32" s="9"/>
      <c r="C32" s="10"/>
      <c r="D32" s="10"/>
      <c r="E32" s="20"/>
      <c r="F32" s="127">
        <f t="shared" si="2"/>
        <v>0</v>
      </c>
      <c r="G32" s="11">
        <f t="shared" si="0"/>
        <v>0</v>
      </c>
      <c r="H32" s="12"/>
      <c r="I32" s="13">
        <f t="shared" si="1"/>
        <v>0</v>
      </c>
      <c r="J32" s="14"/>
    </row>
    <row r="33" spans="1:13" ht="16.5" customHeight="1" x14ac:dyDescent="0.25">
      <c r="A33" s="108">
        <v>23</v>
      </c>
      <c r="B33" s="9"/>
      <c r="C33" s="10"/>
      <c r="D33" s="10"/>
      <c r="E33" s="20"/>
      <c r="F33" s="127">
        <f t="shared" si="2"/>
        <v>0</v>
      </c>
      <c r="G33" s="11">
        <f t="shared" si="0"/>
        <v>0</v>
      </c>
      <c r="H33" s="12"/>
      <c r="I33" s="13">
        <f t="shared" si="1"/>
        <v>0</v>
      </c>
      <c r="J33" s="14"/>
    </row>
    <row r="34" spans="1:13" ht="16.5" customHeight="1" thickBot="1" x14ac:dyDescent="0.3">
      <c r="A34" s="109" t="s">
        <v>1</v>
      </c>
      <c r="B34" s="110" t="s">
        <v>1</v>
      </c>
      <c r="C34" s="174" t="s">
        <v>14</v>
      </c>
      <c r="D34" s="174"/>
      <c r="E34" s="15">
        <f>SUM(E11:E33)</f>
        <v>0</v>
      </c>
      <c r="F34" s="128">
        <f>IFERROR(AVERAGE(F11:F33), "")</f>
        <v>0</v>
      </c>
      <c r="G34" s="16">
        <f>SUM(G11:G33)</f>
        <v>0</v>
      </c>
      <c r="H34" s="16">
        <f>SUM(H11:H33)</f>
        <v>0</v>
      </c>
      <c r="I34" s="17">
        <f>SUM(I11:I33)</f>
        <v>0</v>
      </c>
      <c r="J34" s="111"/>
    </row>
    <row r="35" spans="1:13" ht="7.5" customHeight="1" thickTop="1" thickBot="1" x14ac:dyDescent="0.3">
      <c r="K35" s="72"/>
    </row>
    <row r="36" spans="1:13" ht="16.5" customHeight="1" thickTop="1" x14ac:dyDescent="0.25">
      <c r="B36" s="112"/>
      <c r="C36" s="113"/>
      <c r="D36" s="113"/>
      <c r="E36" s="114"/>
      <c r="G36" s="173"/>
      <c r="H36" s="173"/>
      <c r="I36" s="173"/>
      <c r="J36" s="173"/>
      <c r="K36" s="72"/>
    </row>
    <row r="37" spans="1:13" ht="16.5" customHeight="1" x14ac:dyDescent="0.25">
      <c r="A37" s="115"/>
      <c r="B37" s="116" t="s">
        <v>76</v>
      </c>
      <c r="C37" s="163">
        <f>Summary!C48</f>
        <v>0</v>
      </c>
      <c r="D37" s="163"/>
      <c r="E37" s="164"/>
      <c r="G37" s="173"/>
      <c r="H37" s="173"/>
      <c r="I37" s="173"/>
      <c r="J37" s="173"/>
      <c r="K37" s="117"/>
      <c r="L37" s="117"/>
      <c r="M37" s="72"/>
    </row>
    <row r="38" spans="1:13" s="118" customFormat="1" ht="16.5" customHeight="1" x14ac:dyDescent="0.25">
      <c r="B38" s="116" t="s">
        <v>77</v>
      </c>
      <c r="C38" s="162">
        <f>Summary!C49</f>
        <v>0</v>
      </c>
      <c r="D38" s="162"/>
      <c r="E38" s="21"/>
      <c r="F38" s="53"/>
      <c r="G38" s="173"/>
      <c r="H38" s="173"/>
      <c r="I38" s="173"/>
      <c r="J38" s="173"/>
      <c r="K38" s="119"/>
      <c r="L38" s="119"/>
      <c r="M38" s="120"/>
    </row>
    <row r="39" spans="1:13" s="118" customFormat="1" ht="5.25" customHeight="1" thickBot="1" x14ac:dyDescent="0.3">
      <c r="B39" s="121"/>
      <c r="C39" s="122"/>
      <c r="D39" s="123"/>
      <c r="E39" s="124"/>
      <c r="F39" s="53"/>
      <c r="G39" s="173"/>
      <c r="H39" s="173"/>
      <c r="I39" s="173"/>
      <c r="J39" s="173"/>
      <c r="K39" s="125"/>
      <c r="L39" s="125"/>
      <c r="M39" s="120"/>
    </row>
    <row r="40" spans="1:13" ht="15.75" thickTop="1" x14ac:dyDescent="0.25">
      <c r="A40" s="161" t="s">
        <v>15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3" x14ac:dyDescent="0.25">
      <c r="A41" s="161" t="s">
        <v>15</v>
      </c>
      <c r="B41" s="161"/>
      <c r="C41" s="161"/>
      <c r="D41" s="161"/>
      <c r="E41" s="161"/>
      <c r="F41" s="161"/>
      <c r="G41" s="161"/>
      <c r="H41" s="161"/>
      <c r="I41" s="161"/>
      <c r="J41" s="161"/>
    </row>
  </sheetData>
  <sheetProtection algorithmName="SHA-512" hashValue="qsQUpIADr7WR7JX3zwwX1jZIeSV0iUzOuq7TC0Nq+lgkGasg4boeDIuymQc7A4X4mSwPd/yRQjNI/VoTb3EiVw==" saltValue="xNTrZOuKNQPZ2bDUVseiww==" spinCount="100000" sheet="1" objects="1" scenarios="1" selectLockedCells="1"/>
  <mergeCells count="29">
    <mergeCell ref="G36:J39"/>
    <mergeCell ref="A40:J40"/>
    <mergeCell ref="A2:C2"/>
    <mergeCell ref="A41:J41"/>
    <mergeCell ref="C37:E37"/>
    <mergeCell ref="C38:D38"/>
    <mergeCell ref="A7:B7"/>
    <mergeCell ref="D7:F7"/>
    <mergeCell ref="H7:I7"/>
    <mergeCell ref="A6:B6"/>
    <mergeCell ref="A5:B5"/>
    <mergeCell ref="D5:F5"/>
    <mergeCell ref="D6:F6"/>
    <mergeCell ref="H4:J4"/>
    <mergeCell ref="H5:I5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</mergeCells>
  <phoneticPr fontId="15" type="noConversion"/>
  <dataValidations count="2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800-000000000000}"/>
    <dataValidation type="textLength" operator="equal" allowBlank="1" showInputMessage="1" showErrorMessage="1" promptTitle="Employee ID" prompt="7 digits, starts with 1" sqref="A4" xr:uid="{00000000-0002-0000-0800-000001000000}">
      <formula1>7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Extended Child Care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2000000}">
          <x14:formula1>
            <xm:f>DATA!$C$1:$C$6</xm:f>
          </x14:formula1>
          <xm:sqref>D6:F6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46</vt:i4>
      </vt:variant>
    </vt:vector>
  </HeadingPairs>
  <TitlesOfParts>
    <vt:vector size="86" baseType="lpstr">
      <vt:lpstr>DATA</vt:lpstr>
      <vt:lpstr>Summary</vt:lpstr>
      <vt:lpstr>Job Titles</vt:lpstr>
      <vt:lpstr>Employee #1</vt:lpstr>
      <vt:lpstr>Employee #2</vt:lpstr>
      <vt:lpstr>Employee #3</vt:lpstr>
      <vt:lpstr>Employee #4</vt:lpstr>
      <vt:lpstr>Employee #5</vt:lpstr>
      <vt:lpstr>Employee #6</vt:lpstr>
      <vt:lpstr>Employee #7</vt:lpstr>
      <vt:lpstr>Employee #8</vt:lpstr>
      <vt:lpstr>Employee #9</vt:lpstr>
      <vt:lpstr>Employee #10</vt:lpstr>
      <vt:lpstr>Employee #11</vt:lpstr>
      <vt:lpstr>Employee #12</vt:lpstr>
      <vt:lpstr>Employee #13</vt:lpstr>
      <vt:lpstr>Employee #14</vt:lpstr>
      <vt:lpstr>Employee #15</vt:lpstr>
      <vt:lpstr>Employee #16</vt:lpstr>
      <vt:lpstr>Employee #17</vt:lpstr>
      <vt:lpstr>Employee #18</vt:lpstr>
      <vt:lpstr>Employee #19</vt:lpstr>
      <vt:lpstr>Employee #20</vt:lpstr>
      <vt:lpstr>Employee #21</vt:lpstr>
      <vt:lpstr>Employee #22</vt:lpstr>
      <vt:lpstr>Employee #23</vt:lpstr>
      <vt:lpstr>Employee #24</vt:lpstr>
      <vt:lpstr>Employee #25</vt:lpstr>
      <vt:lpstr>Employee #26</vt:lpstr>
      <vt:lpstr>Employee #27</vt:lpstr>
      <vt:lpstr>Employee #28</vt:lpstr>
      <vt:lpstr>Employee #29</vt:lpstr>
      <vt:lpstr>Employee #30</vt:lpstr>
      <vt:lpstr>Employee #31</vt:lpstr>
      <vt:lpstr>Employee #32</vt:lpstr>
      <vt:lpstr>Employee #33</vt:lpstr>
      <vt:lpstr>Employee #34</vt:lpstr>
      <vt:lpstr>Employee #35</vt:lpstr>
      <vt:lpstr>SheetNames</vt:lpstr>
      <vt:lpstr>Sheet3</vt:lpstr>
      <vt:lpstr>BUDGETCODE</vt:lpstr>
      <vt:lpstr>BudgetCode1</vt:lpstr>
      <vt:lpstr>job_title_name</vt:lpstr>
      <vt:lpstr>JobClass</vt:lpstr>
      <vt:lpstr>JobClass12</vt:lpstr>
      <vt:lpstr>JobTitle</vt:lpstr>
      <vt:lpstr>Jobtitle1</vt:lpstr>
      <vt:lpstr>LOC</vt:lpstr>
      <vt:lpstr>Paycode</vt:lpstr>
      <vt:lpstr>'Employee #1'!Print_Area</vt:lpstr>
      <vt:lpstr>'Employee #10'!Print_Area</vt:lpstr>
      <vt:lpstr>'Employee #11'!Print_Area</vt:lpstr>
      <vt:lpstr>'Employee #12'!Print_Area</vt:lpstr>
      <vt:lpstr>'Employee #13'!Print_Area</vt:lpstr>
      <vt:lpstr>'Employee #14'!Print_Area</vt:lpstr>
      <vt:lpstr>'Employee #15'!Print_Area</vt:lpstr>
      <vt:lpstr>'Employee #16'!Print_Area</vt:lpstr>
      <vt:lpstr>'Employee #17'!Print_Area</vt:lpstr>
      <vt:lpstr>'Employee #18'!Print_Area</vt:lpstr>
      <vt:lpstr>'Employee #19'!Print_Area</vt:lpstr>
      <vt:lpstr>'Employee #2'!Print_Area</vt:lpstr>
      <vt:lpstr>'Employee #20'!Print_Area</vt:lpstr>
      <vt:lpstr>'Employee #21'!Print_Area</vt:lpstr>
      <vt:lpstr>'Employee #22'!Print_Area</vt:lpstr>
      <vt:lpstr>'Employee #23'!Print_Area</vt:lpstr>
      <vt:lpstr>'Employee #24'!Print_Area</vt:lpstr>
      <vt:lpstr>'Employee #25'!Print_Area</vt:lpstr>
      <vt:lpstr>'Employee #26'!Print_Area</vt:lpstr>
      <vt:lpstr>'Employee #27'!Print_Area</vt:lpstr>
      <vt:lpstr>'Employee #28'!Print_Area</vt:lpstr>
      <vt:lpstr>'Employee #29'!Print_Area</vt:lpstr>
      <vt:lpstr>'Employee #3'!Print_Area</vt:lpstr>
      <vt:lpstr>'Employee #30'!Print_Area</vt:lpstr>
      <vt:lpstr>'Employee #31'!Print_Area</vt:lpstr>
      <vt:lpstr>'Employee #32'!Print_Area</vt:lpstr>
      <vt:lpstr>'Employee #33'!Print_Area</vt:lpstr>
      <vt:lpstr>'Employee #34'!Print_Area</vt:lpstr>
      <vt:lpstr>'Employee #35'!Print_Area</vt:lpstr>
      <vt:lpstr>'Employee #4'!Print_Area</vt:lpstr>
      <vt:lpstr>'Employee #5'!Print_Area</vt:lpstr>
      <vt:lpstr>'Employee #6'!Print_Area</vt:lpstr>
      <vt:lpstr>'Employee #7'!Print_Area</vt:lpstr>
      <vt:lpstr>'Employee #8'!Print_Area</vt:lpstr>
      <vt:lpstr>'Employee #9'!Print_Area</vt:lpstr>
      <vt:lpstr>SCHOOL</vt:lpstr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lisa.mullett</dc:creator>
  <cp:lastModifiedBy>snyder, john</cp:lastModifiedBy>
  <cp:lastPrinted>2017-10-30T23:19:54Z</cp:lastPrinted>
  <dcterms:created xsi:type="dcterms:W3CDTF">2010-03-09T15:22:09Z</dcterms:created>
  <dcterms:modified xsi:type="dcterms:W3CDTF">2021-09-30T21:36:13Z</dcterms:modified>
</cp:coreProperties>
</file>