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ow\Documents\"/>
    </mc:Choice>
  </mc:AlternateContent>
  <xr:revisionPtr revIDLastSave="0" documentId="13_ncr:1_{0616DC69-FD96-4750-9688-F071EDC8D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1 (2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4" l="1"/>
  <c r="E22" i="4"/>
  <c r="E28" i="4"/>
  <c r="D22" i="4"/>
  <c r="D29" i="4"/>
  <c r="D31" i="4"/>
  <c r="E10" i="4"/>
  <c r="D10" i="4"/>
  <c r="D12" i="4"/>
  <c r="E11" i="1"/>
  <c r="D11" i="1"/>
  <c r="D13" i="1"/>
  <c r="E29" i="4"/>
  <c r="E31" i="4"/>
  <c r="H32" i="4"/>
  <c r="D34" i="4"/>
  <c r="D33" i="4"/>
  <c r="D15" i="1"/>
  <c r="D18" i="1"/>
  <c r="D17" i="1"/>
  <c r="D16" i="1"/>
  <c r="D17" i="4"/>
  <c r="D16" i="4"/>
  <c r="D15" i="4"/>
  <c r="D14" i="4"/>
</calcChain>
</file>

<file path=xl/sharedStrings.xml><?xml version="1.0" encoding="utf-8"?>
<sst xmlns="http://schemas.openxmlformats.org/spreadsheetml/2006/main" count="57" uniqueCount="34">
  <si>
    <t>For trips that the Bus Remains</t>
  </si>
  <si>
    <t>Week Day Hourly Rate</t>
  </si>
  <si>
    <t xml:space="preserve">ONLY FILL IN YELLOW BOXES </t>
  </si>
  <si>
    <t>Miles</t>
  </si>
  <si>
    <t>Hours</t>
  </si>
  <si>
    <t>Milage Rate</t>
  </si>
  <si>
    <t>8421 Gerber Rd to School</t>
  </si>
  <si>
    <t>School to Destination &amp; Back</t>
  </si>
  <si>
    <t>School to 8421 Gerber Rd</t>
  </si>
  <si>
    <t>Additional 1 hour charge</t>
  </si>
  <si>
    <r>
      <t xml:space="preserve">Total Estimated Cost </t>
    </r>
    <r>
      <rPr>
        <b/>
        <u/>
        <sz val="10"/>
        <rFont val="Arial"/>
        <family val="2"/>
      </rPr>
      <t>Weekday</t>
    </r>
  </si>
  <si>
    <t>Total Estimated Cost Weekend and Holiday</t>
  </si>
  <si>
    <t>For trips that are Drop's &amp; Pick's</t>
  </si>
  <si>
    <t>School to Destination</t>
  </si>
  <si>
    <t>Destination to Gerber Rd</t>
  </si>
  <si>
    <t>Gerber to Destination</t>
  </si>
  <si>
    <t xml:space="preserve">Destination to School </t>
  </si>
  <si>
    <t>Processing Fee</t>
  </si>
  <si>
    <t>Total Estimated Cost Weekend</t>
  </si>
  <si>
    <t>Total Estimated Cost Holiday</t>
  </si>
  <si>
    <t>Total Estimated Cost Overnight</t>
  </si>
  <si>
    <t>Weekend Hourly Rate</t>
  </si>
  <si>
    <t>Holiday Hourly Rate</t>
  </si>
  <si>
    <t>Overnight Hourly Rate</t>
  </si>
  <si>
    <r>
      <t xml:space="preserve">Deadhead Fee </t>
    </r>
    <r>
      <rPr>
        <sz val="9"/>
        <color indexed="8"/>
        <rFont val="Calibri"/>
        <family val="2"/>
      </rPr>
      <t>(to and from school)</t>
    </r>
  </si>
  <si>
    <t>Hour Minimums</t>
  </si>
  <si>
    <t>6 hours</t>
  </si>
  <si>
    <t>8 hours per day</t>
  </si>
  <si>
    <t>FCUSD TRIP ESTIMATOR</t>
  </si>
  <si>
    <t>Per Bus Total</t>
  </si>
  <si>
    <t xml:space="preserve">Please note this estimate does not include required meal reimbursement, toll , parking, or hotel rooms for overnight or over 16 hour trips. Please contact Dispatch at 916-294-9100 for more info on these type of trips. </t>
  </si>
  <si>
    <t>1. Please remember to estimate for each bus needed. If the trip will be a drop and return you will need to estimate the drop and return as a separate trip.                                                                                                                              2. Any trips needing a W/C bus must be requested and Estimated as a separate trip.                                                        3. Large busses hold 56 students 2 two a seat (Middle school and up) or 71 Students 3 to a seat (K-5).</t>
  </si>
  <si>
    <t>Total Estimated Cost Overnight per day</t>
  </si>
  <si>
    <t>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</si>
</sst>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2" fontId="4" fillId="0" borderId="3" xfId="0" applyNumberFormat="1" applyFont="1" applyBorder="1"/>
    <xf numFmtId="2" fontId="4" fillId="0" borderId="4" xfId="0" applyNumberFormat="1" applyFont="1" applyBorder="1"/>
    <xf numFmtId="0" fontId="0" fillId="0" borderId="5" xfId="0" applyBorder="1"/>
    <xf numFmtId="0" fontId="0" fillId="0" borderId="0" xfId="0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2" fontId="0" fillId="0" borderId="10" xfId="0" applyNumberFormat="1" applyFill="1" applyBorder="1"/>
    <xf numFmtId="2" fontId="0" fillId="0" borderId="11" xfId="0" applyNumberFormat="1" applyFill="1" applyBorder="1"/>
    <xf numFmtId="0" fontId="0" fillId="0" borderId="12" xfId="0" applyBorder="1"/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14" xfId="0" applyNumberFormat="1" applyFill="1" applyBorder="1"/>
    <xf numFmtId="2" fontId="0" fillId="0" borderId="15" xfId="0" applyNumberFormat="1" applyFill="1" applyBorder="1"/>
    <xf numFmtId="0" fontId="0" fillId="0" borderId="7" xfId="0" applyBorder="1"/>
    <xf numFmtId="0" fontId="3" fillId="3" borderId="16" xfId="0" applyFont="1" applyFill="1" applyBorder="1"/>
    <xf numFmtId="0" fontId="0" fillId="3" borderId="16" xfId="0" applyFill="1" applyBorder="1"/>
    <xf numFmtId="2" fontId="0" fillId="3" borderId="16" xfId="0" applyNumberFormat="1" applyFill="1" applyBorder="1"/>
    <xf numFmtId="0" fontId="4" fillId="4" borderId="16" xfId="0" applyFont="1" applyFill="1" applyBorder="1"/>
    <xf numFmtId="2" fontId="4" fillId="4" borderId="16" xfId="0" applyNumberFormat="1" applyFont="1" applyFill="1" applyBorder="1"/>
    <xf numFmtId="2" fontId="0" fillId="0" borderId="0" xfId="0" applyNumberFormat="1"/>
    <xf numFmtId="0" fontId="4" fillId="0" borderId="17" xfId="0" applyFont="1" applyBorder="1"/>
    <xf numFmtId="2" fontId="4" fillId="0" borderId="18" xfId="0" applyNumberFormat="1" applyFont="1" applyBorder="1"/>
    <xf numFmtId="2" fontId="4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0" fillId="0" borderId="35" xfId="0" applyNumberFormat="1" applyBorder="1"/>
    <xf numFmtId="2" fontId="0" fillId="0" borderId="36" xfId="0" applyNumberFormat="1" applyBorder="1"/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2" fontId="0" fillId="0" borderId="42" xfId="0" applyNumberFormat="1" applyBorder="1"/>
    <xf numFmtId="2" fontId="0" fillId="0" borderId="43" xfId="0" applyNumberFormat="1" applyBorder="1"/>
    <xf numFmtId="0" fontId="4" fillId="4" borderId="44" xfId="0" applyFont="1" applyFill="1" applyBorder="1"/>
    <xf numFmtId="2" fontId="4" fillId="4" borderId="44" xfId="0" applyNumberFormat="1" applyFont="1" applyFill="1" applyBorder="1"/>
    <xf numFmtId="0" fontId="4" fillId="5" borderId="16" xfId="0" applyFont="1" applyFill="1" applyBorder="1"/>
    <xf numFmtId="2" fontId="4" fillId="5" borderId="16" xfId="0" applyNumberFormat="1" applyFont="1" applyFill="1" applyBorder="1"/>
    <xf numFmtId="0" fontId="8" fillId="0" borderId="0" xfId="0" applyFont="1"/>
    <xf numFmtId="0" fontId="0" fillId="0" borderId="0" xfId="0" applyProtection="1"/>
    <xf numFmtId="0" fontId="3" fillId="0" borderId="0" xfId="0" applyFont="1" applyProtection="1"/>
    <xf numFmtId="0" fontId="4" fillId="0" borderId="1" xfId="0" applyFont="1" applyBorder="1" applyProtection="1"/>
    <xf numFmtId="0" fontId="4" fillId="0" borderId="2" xfId="0" applyFont="1" applyBorder="1" applyProtection="1"/>
    <xf numFmtId="2" fontId="4" fillId="0" borderId="3" xfId="0" applyNumberFormat="1" applyFont="1" applyBorder="1" applyProtection="1"/>
    <xf numFmtId="2" fontId="4" fillId="0" borderId="4" xfId="0" applyNumberFormat="1" applyFont="1" applyBorder="1" applyProtection="1"/>
    <xf numFmtId="0" fontId="0" fillId="0" borderId="5" xfId="0" applyBorder="1" applyProtection="1"/>
    <xf numFmtId="0" fontId="0" fillId="0" borderId="0" xfId="0" applyBorder="1" applyProtection="1"/>
    <xf numFmtId="2" fontId="0" fillId="0" borderId="6" xfId="0" applyNumberFormat="1" applyBorder="1" applyProtection="1"/>
    <xf numFmtId="2" fontId="0" fillId="0" borderId="7" xfId="0" applyNumberFormat="1" applyBorder="1" applyProtection="1"/>
    <xf numFmtId="0" fontId="0" fillId="0" borderId="8" xfId="0" applyBorder="1" applyProtection="1"/>
    <xf numFmtId="0" fontId="0" fillId="0" borderId="9" xfId="0" applyBorder="1" applyProtection="1"/>
    <xf numFmtId="2" fontId="0" fillId="0" borderId="10" xfId="0" applyNumberFormat="1" applyFill="1" applyBorder="1" applyProtection="1"/>
    <xf numFmtId="2" fontId="0" fillId="0" borderId="11" xfId="0" applyNumberForma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2" fontId="0" fillId="0" borderId="14" xfId="0" applyNumberFormat="1" applyFill="1" applyBorder="1" applyProtection="1"/>
    <xf numFmtId="2" fontId="0" fillId="0" borderId="15" xfId="0" applyNumberFormat="1" applyFill="1" applyBorder="1" applyProtection="1"/>
    <xf numFmtId="0" fontId="0" fillId="0" borderId="7" xfId="0" applyBorder="1" applyProtection="1"/>
    <xf numFmtId="0" fontId="3" fillId="3" borderId="16" xfId="0" applyFont="1" applyFill="1" applyBorder="1" applyProtection="1"/>
    <xf numFmtId="0" fontId="0" fillId="3" borderId="16" xfId="0" applyFill="1" applyBorder="1" applyProtection="1"/>
    <xf numFmtId="2" fontId="0" fillId="3" borderId="16" xfId="0" applyNumberFormat="1" applyFill="1" applyBorder="1" applyProtection="1"/>
    <xf numFmtId="0" fontId="4" fillId="4" borderId="16" xfId="0" applyFont="1" applyFill="1" applyBorder="1" applyProtection="1"/>
    <xf numFmtId="2" fontId="4" fillId="4" borderId="16" xfId="0" applyNumberFormat="1" applyFont="1" applyFill="1" applyBorder="1" applyProtection="1"/>
    <xf numFmtId="0" fontId="4" fillId="5" borderId="16" xfId="0" applyFont="1" applyFill="1" applyBorder="1" applyProtection="1"/>
    <xf numFmtId="2" fontId="0" fillId="5" borderId="16" xfId="0" applyNumberFormat="1" applyFill="1" applyBorder="1" applyProtection="1"/>
    <xf numFmtId="2" fontId="4" fillId="5" borderId="16" xfId="0" applyNumberFormat="1" applyFont="1" applyFill="1" applyBorder="1" applyProtection="1"/>
    <xf numFmtId="0" fontId="4" fillId="7" borderId="16" xfId="0" applyFont="1" applyFill="1" applyBorder="1" applyProtection="1"/>
    <xf numFmtId="2" fontId="4" fillId="7" borderId="16" xfId="0" applyNumberFormat="1" applyFont="1" applyFill="1" applyBorder="1" applyProtection="1"/>
    <xf numFmtId="2" fontId="4" fillId="7" borderId="16" xfId="0" applyNumberFormat="1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 vertical="center"/>
    </xf>
    <xf numFmtId="2" fontId="1" fillId="4" borderId="0" xfId="0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9" fillId="0" borderId="45" xfId="0" applyFont="1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8" fillId="6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E9" sqref="E9"/>
    </sheetView>
  </sheetViews>
  <sheetFormatPr defaultRowHeight="15" x14ac:dyDescent="0.25"/>
  <cols>
    <col min="3" max="3" width="11" customWidth="1"/>
    <col min="4" max="4" width="9.140625" style="26"/>
    <col min="5" max="5" width="13.7109375" style="26" customWidth="1"/>
    <col min="7" max="7" width="29" customWidth="1"/>
  </cols>
  <sheetData>
    <row r="1" spans="1:8" s="60" customFormat="1" ht="102" customHeight="1" x14ac:dyDescent="0.3">
      <c r="A1" s="96" t="s">
        <v>31</v>
      </c>
      <c r="B1" s="96"/>
      <c r="C1" s="96"/>
      <c r="D1" s="96"/>
      <c r="E1" s="96"/>
      <c r="F1" s="96"/>
      <c r="G1" s="96"/>
      <c r="H1" s="96"/>
    </row>
    <row r="2" spans="1:8" x14ac:dyDescent="0.25">
      <c r="A2" s="91" t="s">
        <v>28</v>
      </c>
      <c r="B2" s="91"/>
      <c r="C2" s="91"/>
      <c r="D2" s="92"/>
      <c r="E2" s="92"/>
      <c r="F2" s="61"/>
      <c r="G2" s="61" t="s">
        <v>23</v>
      </c>
      <c r="H2" s="61">
        <v>40</v>
      </c>
    </row>
    <row r="3" spans="1:8" x14ac:dyDescent="0.25">
      <c r="A3" s="91"/>
      <c r="B3" s="91"/>
      <c r="C3" s="91"/>
      <c r="D3" s="92"/>
      <c r="E3" s="92"/>
      <c r="F3" s="61"/>
      <c r="G3" s="62" t="s">
        <v>22</v>
      </c>
      <c r="H3" s="61">
        <v>60</v>
      </c>
    </row>
    <row r="4" spans="1:8" ht="18" x14ac:dyDescent="0.25">
      <c r="A4" s="93" t="s">
        <v>29</v>
      </c>
      <c r="B4" s="93"/>
      <c r="C4" s="93"/>
      <c r="D4" s="93"/>
      <c r="E4" s="93"/>
      <c r="F4" s="61"/>
      <c r="G4" s="61" t="s">
        <v>1</v>
      </c>
      <c r="H4" s="61">
        <v>40</v>
      </c>
    </row>
    <row r="5" spans="1:8" ht="18.75" thickBot="1" x14ac:dyDescent="0.3">
      <c r="A5" s="94" t="s">
        <v>2</v>
      </c>
      <c r="B5" s="95"/>
      <c r="C5" s="95"/>
      <c r="D5" s="95"/>
      <c r="E5" s="95"/>
      <c r="F5" s="61"/>
      <c r="G5" s="62" t="s">
        <v>21</v>
      </c>
      <c r="H5" s="61">
        <v>40</v>
      </c>
    </row>
    <row r="6" spans="1:8" ht="15.75" thickTop="1" x14ac:dyDescent="0.25">
      <c r="A6" s="63"/>
      <c r="B6" s="64"/>
      <c r="C6" s="64"/>
      <c r="D6" s="65" t="s">
        <v>3</v>
      </c>
      <c r="E6" s="66" t="s">
        <v>4</v>
      </c>
      <c r="F6" s="61"/>
      <c r="G6" s="61" t="s">
        <v>5</v>
      </c>
      <c r="H6" s="61">
        <v>2.5</v>
      </c>
    </row>
    <row r="7" spans="1:8" x14ac:dyDescent="0.25">
      <c r="A7" s="67"/>
      <c r="B7" s="68"/>
      <c r="C7" s="68"/>
      <c r="D7" s="69"/>
      <c r="E7" s="70"/>
      <c r="F7" s="61"/>
      <c r="G7" s="61"/>
      <c r="H7" s="61"/>
    </row>
    <row r="8" spans="1:8" ht="15.75" thickBot="1" x14ac:dyDescent="0.3">
      <c r="A8" s="71"/>
      <c r="B8" s="72"/>
      <c r="C8" s="72"/>
      <c r="D8" s="73"/>
      <c r="E8" s="74"/>
      <c r="F8" s="61"/>
      <c r="G8" s="61"/>
      <c r="H8" s="61"/>
    </row>
    <row r="9" spans="1:8" ht="15.75" thickBot="1" x14ac:dyDescent="0.3">
      <c r="A9" s="75" t="s">
        <v>7</v>
      </c>
      <c r="B9" s="76"/>
      <c r="C9" s="76"/>
      <c r="D9" s="16">
        <v>0</v>
      </c>
      <c r="E9" s="17">
        <v>0</v>
      </c>
      <c r="F9" s="61"/>
      <c r="G9" s="61"/>
      <c r="H9" s="61"/>
    </row>
    <row r="10" spans="1:8" ht="15.75" thickBot="1" x14ac:dyDescent="0.3">
      <c r="A10" s="75"/>
      <c r="B10" s="76"/>
      <c r="C10" s="76"/>
      <c r="D10" s="77"/>
      <c r="E10" s="78"/>
      <c r="F10" s="61"/>
      <c r="G10" s="61"/>
      <c r="H10" s="61"/>
    </row>
    <row r="11" spans="1:8" x14ac:dyDescent="0.25">
      <c r="A11" s="67"/>
      <c r="B11" s="68"/>
      <c r="C11" s="68"/>
      <c r="D11" s="69">
        <f>SUM(D8+D9+D10)</f>
        <v>0</v>
      </c>
      <c r="E11" s="70">
        <f>SUM(E8+E9+I15+E10)</f>
        <v>0</v>
      </c>
      <c r="F11" s="61"/>
      <c r="G11" s="61"/>
      <c r="H11" s="61"/>
    </row>
    <row r="12" spans="1:8" x14ac:dyDescent="0.25">
      <c r="A12" s="67"/>
      <c r="B12" s="68"/>
      <c r="C12" s="68"/>
      <c r="D12" s="69"/>
      <c r="E12" s="70"/>
      <c r="F12" s="61"/>
      <c r="G12" s="61"/>
      <c r="H12" s="61"/>
    </row>
    <row r="13" spans="1:8" x14ac:dyDescent="0.25">
      <c r="A13" s="67" t="s">
        <v>24</v>
      </c>
      <c r="B13" s="68"/>
      <c r="C13" s="68"/>
      <c r="D13" s="69">
        <f>SUM(D11*H6)</f>
        <v>0</v>
      </c>
      <c r="E13" s="70"/>
      <c r="F13" s="61"/>
      <c r="G13" s="61"/>
      <c r="H13" s="61"/>
    </row>
    <row r="14" spans="1:8" ht="15.75" thickBot="1" x14ac:dyDescent="0.3">
      <c r="A14" s="67" t="s">
        <v>17</v>
      </c>
      <c r="B14" s="68"/>
      <c r="C14" s="68"/>
      <c r="D14" s="69">
        <v>10</v>
      </c>
      <c r="E14" s="70"/>
      <c r="F14" s="61"/>
      <c r="G14" s="61" t="s">
        <v>25</v>
      </c>
      <c r="H14" s="79"/>
    </row>
    <row r="15" spans="1:8" ht="16.5" thickTop="1" thickBot="1" x14ac:dyDescent="0.3">
      <c r="A15" s="80" t="s">
        <v>10</v>
      </c>
      <c r="B15" s="81"/>
      <c r="C15" s="81"/>
      <c r="D15" s="82">
        <f>SUM(D14+D13+E9*H4)</f>
        <v>10</v>
      </c>
      <c r="E15" s="82"/>
      <c r="F15" s="61"/>
      <c r="G15" s="61"/>
      <c r="H15" s="61"/>
    </row>
    <row r="16" spans="1:8" ht="16.5" thickTop="1" thickBot="1" x14ac:dyDescent="0.3">
      <c r="A16" s="83" t="s">
        <v>18</v>
      </c>
      <c r="B16" s="83"/>
      <c r="C16" s="83"/>
      <c r="D16" s="84">
        <f>IF(E9&lt;6,6*H4+D13+D14,E9*H4+D13+D14)</f>
        <v>250</v>
      </c>
      <c r="E16" s="84"/>
      <c r="F16" s="61"/>
      <c r="G16" s="61" t="s">
        <v>26</v>
      </c>
      <c r="H16" s="61"/>
    </row>
    <row r="17" spans="1:8" ht="16.5" thickTop="1" thickBot="1" x14ac:dyDescent="0.3">
      <c r="A17" s="85" t="s">
        <v>19</v>
      </c>
      <c r="B17" s="85"/>
      <c r="C17" s="85"/>
      <c r="D17" s="86">
        <f>IF(E9&lt;6,6*H3+D13+D14,E9*H3+D13+D14)</f>
        <v>370</v>
      </c>
      <c r="E17" s="87"/>
      <c r="F17" s="61"/>
      <c r="G17" s="61" t="s">
        <v>26</v>
      </c>
      <c r="H17" s="61"/>
    </row>
    <row r="18" spans="1:8" ht="16.5" thickTop="1" thickBot="1" x14ac:dyDescent="0.3">
      <c r="A18" s="88" t="s">
        <v>32</v>
      </c>
      <c r="B18" s="88"/>
      <c r="C18" s="88"/>
      <c r="D18" s="89">
        <f>IF(E9&lt;16,16*H2+D13+D14,E9*H2+D13+D14)</f>
        <v>650</v>
      </c>
      <c r="E18" s="90" t="s">
        <v>33</v>
      </c>
      <c r="F18" s="61"/>
      <c r="G18" s="61" t="s">
        <v>27</v>
      </c>
      <c r="H18" s="61"/>
    </row>
    <row r="19" spans="1:8" ht="15.75" thickTop="1" x14ac:dyDescent="0.25"/>
    <row r="20" spans="1:8" x14ac:dyDescent="0.25">
      <c r="A20" s="97" t="s">
        <v>30</v>
      </c>
      <c r="B20" s="97"/>
      <c r="C20" s="97"/>
      <c r="D20" s="97"/>
      <c r="E20" s="97"/>
    </row>
    <row r="21" spans="1:8" x14ac:dyDescent="0.25">
      <c r="A21" s="97"/>
      <c r="B21" s="97"/>
      <c r="C21" s="97"/>
      <c r="D21" s="97"/>
      <c r="E21" s="97"/>
    </row>
    <row r="22" spans="1:8" ht="30" customHeight="1" x14ac:dyDescent="0.25">
      <c r="A22" s="97"/>
      <c r="B22" s="97"/>
      <c r="C22" s="97"/>
      <c r="D22" s="97"/>
      <c r="E22" s="97"/>
    </row>
  </sheetData>
  <sheetProtection password="C716" sheet="1" selectLockedCells="1"/>
  <mergeCells count="5">
    <mergeCell ref="A2:E3"/>
    <mergeCell ref="A4:E4"/>
    <mergeCell ref="A5:E5"/>
    <mergeCell ref="A1:H1"/>
    <mergeCell ref="A20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workbookViewId="0">
      <selection activeCell="E35" sqref="E35"/>
    </sheetView>
  </sheetViews>
  <sheetFormatPr defaultRowHeight="15" x14ac:dyDescent="0.25"/>
  <cols>
    <col min="3" max="3" width="11" customWidth="1"/>
    <col min="4" max="4" width="9.140625" style="26"/>
    <col min="5" max="5" width="13.7109375" style="26" customWidth="1"/>
    <col min="7" max="7" width="29" customWidth="1"/>
  </cols>
  <sheetData>
    <row r="1" spans="1:8" x14ac:dyDescent="0.25">
      <c r="A1" s="98" t="s">
        <v>28</v>
      </c>
      <c r="B1" s="98"/>
      <c r="C1" s="98"/>
      <c r="D1" s="99"/>
      <c r="E1" s="99"/>
      <c r="G1" t="s">
        <v>23</v>
      </c>
      <c r="H1">
        <v>40</v>
      </c>
    </row>
    <row r="2" spans="1:8" x14ac:dyDescent="0.25">
      <c r="A2" s="98"/>
      <c r="B2" s="98"/>
      <c r="C2" s="98"/>
      <c r="D2" s="99"/>
      <c r="E2" s="99"/>
      <c r="G2" s="1" t="s">
        <v>22</v>
      </c>
      <c r="H2">
        <v>60</v>
      </c>
    </row>
    <row r="3" spans="1:8" ht="18" x14ac:dyDescent="0.25">
      <c r="A3" s="100" t="s">
        <v>0</v>
      </c>
      <c r="B3" s="100"/>
      <c r="C3" s="100"/>
      <c r="D3" s="100"/>
      <c r="E3" s="100"/>
      <c r="G3" t="s">
        <v>1</v>
      </c>
      <c r="H3">
        <v>35</v>
      </c>
    </row>
    <row r="4" spans="1:8" ht="18.75" thickBot="1" x14ac:dyDescent="0.3">
      <c r="A4" s="101" t="s">
        <v>2</v>
      </c>
      <c r="B4" s="102"/>
      <c r="C4" s="102"/>
      <c r="D4" s="102"/>
      <c r="E4" s="102"/>
      <c r="G4" s="1" t="s">
        <v>21</v>
      </c>
      <c r="H4">
        <v>35</v>
      </c>
    </row>
    <row r="5" spans="1:8" ht="15.75" thickTop="1" x14ac:dyDescent="0.25">
      <c r="A5" s="2"/>
      <c r="B5" s="3"/>
      <c r="C5" s="3"/>
      <c r="D5" s="4" t="s">
        <v>3</v>
      </c>
      <c r="E5" s="5" t="s">
        <v>4</v>
      </c>
      <c r="G5" t="s">
        <v>5</v>
      </c>
      <c r="H5">
        <v>2</v>
      </c>
    </row>
    <row r="6" spans="1:8" x14ac:dyDescent="0.25">
      <c r="A6" s="6"/>
      <c r="B6" s="7"/>
      <c r="C6" s="7"/>
      <c r="D6" s="8"/>
      <c r="E6" s="9"/>
    </row>
    <row r="7" spans="1:8" ht="15.75" thickBot="1" x14ac:dyDescent="0.3">
      <c r="A7" s="10"/>
      <c r="B7" s="11"/>
      <c r="C7" s="11"/>
      <c r="D7" s="12"/>
      <c r="E7" s="13"/>
    </row>
    <row r="8" spans="1:8" ht="15.75" thickBot="1" x14ac:dyDescent="0.3">
      <c r="A8" s="14" t="s">
        <v>7</v>
      </c>
      <c r="B8" s="15"/>
      <c r="C8" s="15"/>
      <c r="D8" s="16">
        <v>10</v>
      </c>
      <c r="E8" s="17">
        <v>10</v>
      </c>
    </row>
    <row r="9" spans="1:8" ht="15.75" thickBot="1" x14ac:dyDescent="0.3">
      <c r="A9" s="14"/>
      <c r="B9" s="15"/>
      <c r="C9" s="15"/>
      <c r="D9" s="18"/>
      <c r="E9" s="19"/>
    </row>
    <row r="10" spans="1:8" x14ac:dyDescent="0.25">
      <c r="A10" s="6"/>
      <c r="B10" s="7"/>
      <c r="C10" s="7"/>
      <c r="D10" s="8">
        <f>SUM(D7+D8+D9)</f>
        <v>10</v>
      </c>
      <c r="E10" s="9">
        <f>SUM(E7+E8+I14+E9)</f>
        <v>10</v>
      </c>
    </row>
    <row r="11" spans="1:8" x14ac:dyDescent="0.25">
      <c r="A11" s="6"/>
      <c r="B11" s="7"/>
      <c r="C11" s="7"/>
      <c r="D11" s="8"/>
      <c r="E11" s="9"/>
    </row>
    <row r="12" spans="1:8" x14ac:dyDescent="0.25">
      <c r="A12" s="6" t="s">
        <v>24</v>
      </c>
      <c r="B12" s="7"/>
      <c r="C12" s="7"/>
      <c r="D12" s="8">
        <f>SUM(D10*H5)</f>
        <v>20</v>
      </c>
      <c r="E12" s="9"/>
    </row>
    <row r="13" spans="1:8" ht="15.75" thickBot="1" x14ac:dyDescent="0.3">
      <c r="A13" s="6" t="s">
        <v>17</v>
      </c>
      <c r="B13" s="7"/>
      <c r="C13" s="7"/>
      <c r="D13" s="8">
        <v>10</v>
      </c>
      <c r="E13" s="9"/>
      <c r="G13" t="s">
        <v>25</v>
      </c>
      <c r="H13" s="20"/>
    </row>
    <row r="14" spans="1:8" ht="16.5" thickTop="1" thickBot="1" x14ac:dyDescent="0.3">
      <c r="A14" s="21" t="s">
        <v>10</v>
      </c>
      <c r="B14" s="22"/>
      <c r="C14" s="22"/>
      <c r="D14" s="23">
        <f>SUM(D13+D12+E8*H3)</f>
        <v>380</v>
      </c>
      <c r="E14" s="23"/>
    </row>
    <row r="15" spans="1:8" ht="16.5" thickTop="1" thickBot="1" x14ac:dyDescent="0.3">
      <c r="A15" s="24" t="s">
        <v>18</v>
      </c>
      <c r="B15" s="24"/>
      <c r="C15" s="24"/>
      <c r="D15" s="25">
        <f>IF(E8&lt;6,6*H3+D12+D13,E8*H3+D12+D13)</f>
        <v>380</v>
      </c>
      <c r="E15" s="25"/>
      <c r="G15" t="s">
        <v>26</v>
      </c>
    </row>
    <row r="16" spans="1:8" ht="16.5" thickTop="1" thickBot="1" x14ac:dyDescent="0.3">
      <c r="A16" s="58" t="s">
        <v>19</v>
      </c>
      <c r="B16" s="58"/>
      <c r="C16" s="58"/>
      <c r="D16" s="23">
        <f>IF(E8&lt;6,6*H2+D12+D13,E8*H2+D12+D13)</f>
        <v>630</v>
      </c>
      <c r="E16" s="59"/>
      <c r="G16" t="s">
        <v>26</v>
      </c>
    </row>
    <row r="17" spans="1:8" ht="16.5" thickTop="1" thickBot="1" x14ac:dyDescent="0.3">
      <c r="A17" s="58" t="s">
        <v>20</v>
      </c>
      <c r="B17" s="58"/>
      <c r="C17" s="58"/>
      <c r="D17" s="25">
        <f>IF(E8&lt;16,16*H1+D12+D13,E8*H1+D12+D13)</f>
        <v>670</v>
      </c>
      <c r="E17" s="59"/>
      <c r="G17" t="s">
        <v>27</v>
      </c>
    </row>
    <row r="18" spans="1:8" ht="18.75" thickTop="1" x14ac:dyDescent="0.25">
      <c r="A18" s="100" t="s">
        <v>12</v>
      </c>
      <c r="B18" s="100"/>
      <c r="C18" s="100"/>
      <c r="D18" s="100"/>
      <c r="E18" s="100"/>
    </row>
    <row r="19" spans="1:8" ht="15.75" thickBot="1" x14ac:dyDescent="0.3"/>
    <row r="20" spans="1:8" ht="15.75" thickTop="1" x14ac:dyDescent="0.25">
      <c r="A20" s="2"/>
      <c r="B20" s="3"/>
      <c r="C20" s="27"/>
      <c r="D20" s="28" t="s">
        <v>3</v>
      </c>
      <c r="E20" s="29" t="s">
        <v>4</v>
      </c>
    </row>
    <row r="21" spans="1:8" x14ac:dyDescent="0.25">
      <c r="A21" s="30"/>
      <c r="B21" s="31"/>
      <c r="C21" s="32"/>
      <c r="D21" s="33"/>
      <c r="E21" s="34"/>
    </row>
    <row r="22" spans="1:8" ht="15.75" thickBot="1" x14ac:dyDescent="0.3">
      <c r="A22" s="35" t="s">
        <v>6</v>
      </c>
      <c r="B22" s="36"/>
      <c r="C22" s="37"/>
      <c r="D22" s="12">
        <f>D7</f>
        <v>0</v>
      </c>
      <c r="E22" s="13">
        <f>E7</f>
        <v>0</v>
      </c>
    </row>
    <row r="23" spans="1:8" ht="15.75" thickBot="1" x14ac:dyDescent="0.3">
      <c r="A23" s="14" t="s">
        <v>13</v>
      </c>
      <c r="B23" s="15"/>
      <c r="C23" s="38"/>
      <c r="D23" s="16"/>
      <c r="E23" s="17"/>
    </row>
    <row r="24" spans="1:8" ht="15.75" thickBot="1" x14ac:dyDescent="0.3">
      <c r="A24" s="39" t="s">
        <v>14</v>
      </c>
      <c r="B24" s="40"/>
      <c r="C24" s="41"/>
      <c r="D24" s="16"/>
      <c r="E24" s="17"/>
    </row>
    <row r="25" spans="1:8" x14ac:dyDescent="0.25">
      <c r="A25" s="42"/>
      <c r="B25" s="43"/>
      <c r="C25" s="44"/>
      <c r="D25" s="45"/>
      <c r="E25" s="46"/>
    </row>
    <row r="26" spans="1:8" ht="15.75" thickBot="1" x14ac:dyDescent="0.3">
      <c r="A26" s="35" t="s">
        <v>15</v>
      </c>
      <c r="B26" s="36"/>
      <c r="C26" s="37"/>
      <c r="D26" s="47"/>
      <c r="E26" s="48"/>
    </row>
    <row r="27" spans="1:8" ht="15.75" thickBot="1" x14ac:dyDescent="0.3">
      <c r="A27" s="39" t="s">
        <v>16</v>
      </c>
      <c r="B27" s="40"/>
      <c r="C27" s="41"/>
      <c r="D27" s="16"/>
      <c r="E27" s="17"/>
    </row>
    <row r="28" spans="1:8" ht="15.75" thickBot="1" x14ac:dyDescent="0.3">
      <c r="A28" s="39" t="s">
        <v>8</v>
      </c>
      <c r="B28" s="40"/>
      <c r="C28" s="41"/>
      <c r="D28" s="18">
        <f>D22</f>
        <v>0</v>
      </c>
      <c r="E28" s="19">
        <f>E22</f>
        <v>0</v>
      </c>
    </row>
    <row r="29" spans="1:8" x14ac:dyDescent="0.25">
      <c r="A29" s="49"/>
      <c r="B29" s="50"/>
      <c r="C29" s="50"/>
      <c r="D29" s="45">
        <f>SUM(D22+D23+D24+D26+D27+D28)</f>
        <v>0</v>
      </c>
      <c r="E29" s="46">
        <f>SUM(E22+E23+E24+E26+E27+E28)</f>
        <v>0</v>
      </c>
    </row>
    <row r="30" spans="1:8" x14ac:dyDescent="0.25">
      <c r="A30" s="6"/>
      <c r="B30" s="7"/>
      <c r="C30" s="7"/>
      <c r="D30" s="33"/>
      <c r="E30" s="34"/>
    </row>
    <row r="31" spans="1:8" x14ac:dyDescent="0.25">
      <c r="A31" s="30"/>
      <c r="B31" s="31"/>
      <c r="C31" s="31"/>
      <c r="D31" s="33">
        <f>SUM(D29*2.75)</f>
        <v>0</v>
      </c>
      <c r="E31" s="34">
        <f>IF(E29&gt;8,(8*$D$13)+((E29-8)*($D$13*1.5)),E29*$D$13)</f>
        <v>0</v>
      </c>
    </row>
    <row r="32" spans="1:8" ht="15.75" thickBot="1" x14ac:dyDescent="0.3">
      <c r="A32" s="51" t="s">
        <v>9</v>
      </c>
      <c r="B32" s="52"/>
      <c r="C32" s="53"/>
      <c r="D32" s="54">
        <v>25.9</v>
      </c>
      <c r="E32" s="55"/>
      <c r="H32">
        <f>IF(E29&gt;8,(8*H4)+((E29-8)*(H4*1.5)),E29*H4)</f>
        <v>0</v>
      </c>
    </row>
    <row r="33" spans="1:5" ht="16.5" thickTop="1" thickBot="1" x14ac:dyDescent="0.3">
      <c r="A33" s="21" t="s">
        <v>10</v>
      </c>
      <c r="B33" s="22"/>
      <c r="C33" s="22"/>
      <c r="D33" s="23">
        <f>SUM(D32+D31+E31)</f>
        <v>25.9</v>
      </c>
      <c r="E33" s="23"/>
    </row>
    <row r="34" spans="1:5" ht="16.5" thickTop="1" thickBot="1" x14ac:dyDescent="0.3">
      <c r="A34" s="56" t="s">
        <v>11</v>
      </c>
      <c r="B34" s="56"/>
      <c r="C34" s="56"/>
      <c r="D34" s="57">
        <f>SUM(D31+D32+H32)</f>
        <v>25.9</v>
      </c>
      <c r="E34" s="57"/>
    </row>
    <row r="35" spans="1:5" ht="15.75" thickTop="1" x14ac:dyDescent="0.25"/>
  </sheetData>
  <mergeCells count="4">
    <mergeCell ref="A1:E2"/>
    <mergeCell ref="A3:E3"/>
    <mergeCell ref="A4:E4"/>
    <mergeCell ref="A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Company>Folsom Cordova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Snow</dc:creator>
  <cp:lastModifiedBy>James Snow</cp:lastModifiedBy>
  <dcterms:created xsi:type="dcterms:W3CDTF">2017-05-18T19:07:35Z</dcterms:created>
  <dcterms:modified xsi:type="dcterms:W3CDTF">2022-06-24T15:35:55Z</dcterms:modified>
</cp:coreProperties>
</file>