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_FromServer\rbedard\___AAA   Sue Pierce File Folder\Sue Pierce Files\FY 2022 RECORDS\FY 2022 Budget Presentation\"/>
    </mc:Choice>
  </mc:AlternateContent>
  <bookViews>
    <workbookView xWindow="240" yWindow="108" windowWidth="11376" windowHeight="6612"/>
  </bookViews>
  <sheets>
    <sheet name="Chronicle Public Hearg Notice" sheetId="5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6" i="5" l="1"/>
  <c r="K18" i="5"/>
  <c r="L18" i="5"/>
  <c r="K20" i="5"/>
  <c r="L20" i="5"/>
  <c r="K22" i="5"/>
  <c r="L22" i="5"/>
  <c r="K24" i="5"/>
  <c r="L24" i="5"/>
  <c r="K28" i="5"/>
  <c r="L28" i="5"/>
  <c r="E30" i="5"/>
  <c r="F30" i="5"/>
  <c r="G30" i="5"/>
  <c r="H30" i="5"/>
  <c r="I30" i="5"/>
  <c r="I38" i="5" s="1"/>
  <c r="J30" i="5"/>
  <c r="J38" i="5" s="1"/>
  <c r="K32" i="5"/>
  <c r="L32" i="5"/>
  <c r="K34" i="5"/>
  <c r="L34" i="5"/>
  <c r="K36" i="5"/>
  <c r="L36" i="5"/>
  <c r="K30" i="5" l="1"/>
  <c r="L30" i="5"/>
  <c r="L38" i="5" s="1"/>
  <c r="K38" i="5"/>
</calcChain>
</file>

<file path=xl/sharedStrings.xml><?xml version="1.0" encoding="utf-8"?>
<sst xmlns="http://schemas.openxmlformats.org/spreadsheetml/2006/main" count="43" uniqueCount="36">
  <si>
    <t>CLASSIFICATION</t>
  </si>
  <si>
    <t>BUDGET</t>
  </si>
  <si>
    <t>Administration</t>
  </si>
  <si>
    <t>Instruction</t>
  </si>
  <si>
    <t>Other Services</t>
  </si>
  <si>
    <t>Programs with Other Systems</t>
  </si>
  <si>
    <t>TOTAL BUDGET</t>
  </si>
  <si>
    <t>Windle Field</t>
  </si>
  <si>
    <t>School Committee (Salaries Elected)</t>
  </si>
  <si>
    <t>High School Athletic Department</t>
  </si>
  <si>
    <t>Operation &amp; Maint. of Plant</t>
  </si>
  <si>
    <t>PERCENT</t>
  </si>
  <si>
    <t>INCREASE</t>
  </si>
  <si>
    <t>MILLBURY PUBLIC SCHOOLS</t>
  </si>
  <si>
    <t>OFFICE OF THE SUPERINTENDENT</t>
  </si>
  <si>
    <t>EXPENSES</t>
  </si>
  <si>
    <t>DOLLAR</t>
  </si>
  <si>
    <t>2006-07</t>
  </si>
  <si>
    <t>2007-08</t>
  </si>
  <si>
    <t>NOTICE OF HEARING</t>
  </si>
  <si>
    <t xml:space="preserve">Pursuant to General Laws, Chapter 71, Section 38N, The Millbury School Committee will hold a </t>
  </si>
  <si>
    <t>Jennifer B. Nietupski, Chairperson</t>
  </si>
  <si>
    <t>Replacement of Motor Vehicle</t>
  </si>
  <si>
    <t>Christopher J. Wilbur, Vice Chairperson</t>
  </si>
  <si>
    <t>Julia Lagerholm</t>
  </si>
  <si>
    <t>2020-21</t>
  </si>
  <si>
    <t>SC VOTED</t>
  </si>
  <si>
    <t>Nicholas J. Lazzaro</t>
  </si>
  <si>
    <t>SCHOOL COMMITTEE VOTED FY22 BUDGET</t>
  </si>
  <si>
    <t>public hearing on its 2021-22 Proposed Budget in the Millbury High School Media Center</t>
  </si>
  <si>
    <t>FY 2022</t>
  </si>
  <si>
    <t>2021-22</t>
  </si>
  <si>
    <t>Copies of the FY 2022 Proposed Budget may be obtained at www.millburyschools.org</t>
  </si>
  <si>
    <t>Jessica L. Bristol</t>
  </si>
  <si>
    <t xml:space="preserve">at 7:00PM on Wednesday, February 24, 2021 unless Governor Baker's capacity and gathering </t>
  </si>
  <si>
    <t>restrictions are not lifted. In that case, we will meet virtually by Zoom ID 865-9234-7264, PW 380140.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</si>
</sst>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sz val="10"/>
      <name val="Arial"/>
    </font>
    <font>
      <b/>
      <sz val="10"/>
      <name val="Geneva"/>
    </font>
    <font>
      <sz val="10"/>
      <name val="Geneva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5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0" borderId="0" xfId="0" applyFont="1"/>
    <xf numFmtId="15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14" fontId="1" fillId="0" borderId="0" xfId="0" applyNumberFormat="1" applyFont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/>
    <xf numFmtId="3" fontId="1" fillId="2" borderId="3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3" fontId="1" fillId="2" borderId="2" xfId="0" applyNumberFormat="1" applyFont="1" applyFill="1" applyBorder="1"/>
    <xf numFmtId="10" fontId="1" fillId="0" borderId="0" xfId="0" applyNumberFormat="1" applyFont="1"/>
    <xf numFmtId="3" fontId="1" fillId="0" borderId="0" xfId="0" applyNumberFormat="1" applyFont="1" applyAlignment="1">
      <alignment horizontal="fill"/>
    </xf>
    <xf numFmtId="10" fontId="1" fillId="0" borderId="0" xfId="0" applyNumberFormat="1" applyFont="1" applyAlignment="1">
      <alignment horizontal="fill"/>
    </xf>
    <xf numFmtId="3" fontId="1" fillId="2" borderId="1" xfId="0" applyNumberFormat="1" applyFont="1" applyFill="1" applyBorder="1"/>
    <xf numFmtId="10" fontId="1" fillId="2" borderId="1" xfId="0" applyNumberFormat="1" applyFont="1" applyFill="1" applyBorder="1"/>
    <xf numFmtId="10" fontId="1" fillId="0" borderId="0" xfId="0" applyNumberFormat="1" applyFont="1" applyBorder="1"/>
    <xf numFmtId="0" fontId="0" fillId="0" borderId="0" xfId="0" applyFill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1" fillId="0" borderId="0" xfId="0" applyNumberFormat="1" applyFont="1" applyFill="1"/>
    <xf numFmtId="15" fontId="3" fillId="0" borderId="0" xfId="0" applyNumberFormat="1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ont="1" applyFill="1" applyAlignment="1">
      <alignment horizontal="left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15" fontId="6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" workbookViewId="0">
      <selection activeCell="Q14" sqref="Q14"/>
    </sheetView>
  </sheetViews>
  <sheetFormatPr defaultRowHeight="13.2"/>
  <cols>
    <col min="1" max="1" width="6.33203125" customWidth="1"/>
    <col min="2" max="2" width="7.5546875" customWidth="1"/>
    <col min="3" max="3" width="7.88671875" customWidth="1"/>
    <col min="4" max="4" width="9.88671875" customWidth="1"/>
    <col min="5" max="7" width="13.33203125" hidden="1" customWidth="1"/>
    <col min="8" max="8" width="12.109375" hidden="1" customWidth="1"/>
    <col min="9" max="9" width="13.33203125" customWidth="1"/>
    <col min="10" max="10" width="14" customWidth="1"/>
    <col min="11" max="12" width="11.44140625" customWidth="1"/>
  </cols>
  <sheetData>
    <row r="1" spans="1:12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43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>
      <c r="A5" s="9"/>
      <c r="B5" s="9"/>
      <c r="C5" s="8"/>
      <c r="D5" s="8"/>
      <c r="E5" s="10"/>
      <c r="F5" s="10"/>
      <c r="G5" s="10"/>
      <c r="H5" s="10"/>
      <c r="I5" s="1"/>
      <c r="K5" s="11"/>
      <c r="L5" s="8"/>
    </row>
    <row r="6" spans="1:12">
      <c r="A6" s="9" t="s">
        <v>20</v>
      </c>
      <c r="B6" s="9"/>
      <c r="C6" s="8"/>
      <c r="D6" s="8"/>
      <c r="E6" s="10"/>
      <c r="F6" s="10"/>
      <c r="G6" s="10"/>
      <c r="H6" s="10"/>
      <c r="I6" s="1"/>
      <c r="K6" s="11"/>
      <c r="L6" s="8"/>
    </row>
    <row r="7" spans="1:12">
      <c r="A7" s="38" t="s">
        <v>29</v>
      </c>
      <c r="B7" s="33"/>
      <c r="C7" s="34"/>
      <c r="D7" s="34"/>
      <c r="E7" s="35"/>
      <c r="F7" s="35"/>
      <c r="G7" s="35"/>
      <c r="H7" s="35"/>
      <c r="I7" s="36"/>
      <c r="J7" s="30"/>
      <c r="K7" s="44"/>
      <c r="L7" s="34"/>
    </row>
    <row r="8" spans="1:12">
      <c r="A8" s="38" t="s">
        <v>34</v>
      </c>
      <c r="B8" s="33"/>
      <c r="C8" s="34"/>
      <c r="D8" s="34"/>
      <c r="E8" s="35"/>
      <c r="F8" s="35"/>
      <c r="G8" s="35"/>
      <c r="H8" s="35"/>
      <c r="I8" s="36"/>
      <c r="K8" s="11"/>
      <c r="L8" s="8"/>
    </row>
    <row r="9" spans="1:12">
      <c r="A9" s="38" t="s">
        <v>35</v>
      </c>
      <c r="B9" s="33"/>
      <c r="C9" s="34"/>
      <c r="D9" s="34"/>
      <c r="E9" s="35"/>
      <c r="F9" s="35"/>
      <c r="G9" s="35"/>
      <c r="H9" s="35"/>
      <c r="I9" s="36"/>
      <c r="K9" s="11"/>
      <c r="L9" s="8"/>
    </row>
    <row r="10" spans="1:12">
      <c r="A10" s="38"/>
      <c r="B10" s="33"/>
      <c r="C10" s="34"/>
      <c r="D10" s="34"/>
      <c r="E10" s="35"/>
      <c r="F10" s="35"/>
      <c r="G10" s="35"/>
      <c r="H10" s="35"/>
      <c r="I10" s="36"/>
      <c r="K10" s="11"/>
      <c r="L10" s="8"/>
    </row>
    <row r="11" spans="1:12">
      <c r="A11" s="9"/>
      <c r="B11" s="9"/>
      <c r="C11" s="8"/>
      <c r="D11" s="8"/>
      <c r="E11" s="10"/>
      <c r="F11" s="10"/>
      <c r="G11" s="10"/>
      <c r="H11" s="10"/>
      <c r="I11" s="1"/>
      <c r="J11" s="7">
        <v>44209</v>
      </c>
      <c r="K11" s="12"/>
      <c r="L11" s="13"/>
    </row>
    <row r="12" spans="1:12">
      <c r="A12" s="9"/>
      <c r="B12" s="9"/>
      <c r="C12" s="8"/>
      <c r="D12" s="8"/>
      <c r="E12" s="10"/>
      <c r="F12" s="10"/>
      <c r="G12" s="10"/>
      <c r="H12" s="10"/>
      <c r="I12" s="1"/>
      <c r="J12" s="42" t="s">
        <v>30</v>
      </c>
      <c r="K12" s="42"/>
      <c r="L12" s="42"/>
    </row>
    <row r="13" spans="1:12">
      <c r="A13" s="14"/>
      <c r="B13" s="14"/>
      <c r="C13" s="15"/>
      <c r="D13" s="15"/>
      <c r="E13" s="16"/>
      <c r="F13" s="16"/>
      <c r="G13" s="16"/>
      <c r="H13" s="16"/>
      <c r="I13" s="16"/>
      <c r="J13" s="40" t="s">
        <v>26</v>
      </c>
      <c r="K13" s="17"/>
      <c r="L13" s="17"/>
    </row>
    <row r="14" spans="1:12">
      <c r="A14" s="18"/>
      <c r="B14" s="18" t="s">
        <v>0</v>
      </c>
      <c r="C14" s="17"/>
      <c r="D14" s="17"/>
      <c r="E14" s="19" t="s">
        <v>1</v>
      </c>
      <c r="F14" s="19" t="s">
        <v>15</v>
      </c>
      <c r="G14" s="19" t="s">
        <v>1</v>
      </c>
      <c r="H14" s="19" t="s">
        <v>15</v>
      </c>
      <c r="I14" s="19" t="s">
        <v>1</v>
      </c>
      <c r="J14" s="19" t="s">
        <v>1</v>
      </c>
      <c r="K14" s="20" t="s">
        <v>11</v>
      </c>
      <c r="L14" s="20" t="s">
        <v>16</v>
      </c>
    </row>
    <row r="15" spans="1:12">
      <c r="A15" s="18"/>
      <c r="B15" s="18"/>
      <c r="C15" s="17"/>
      <c r="D15" s="17"/>
      <c r="E15" s="19" t="s">
        <v>17</v>
      </c>
      <c r="F15" s="19" t="s">
        <v>17</v>
      </c>
      <c r="G15" s="19" t="s">
        <v>18</v>
      </c>
      <c r="H15" s="19" t="s">
        <v>18</v>
      </c>
      <c r="I15" s="39" t="s">
        <v>25</v>
      </c>
      <c r="J15" s="39" t="s">
        <v>31</v>
      </c>
      <c r="K15" s="20" t="s">
        <v>12</v>
      </c>
      <c r="L15" s="20" t="s">
        <v>12</v>
      </c>
    </row>
    <row r="16" spans="1:12">
      <c r="A16" s="21"/>
      <c r="B16" s="21"/>
      <c r="C16" s="22"/>
      <c r="D16" s="22"/>
      <c r="E16" s="23"/>
      <c r="F16" s="23"/>
      <c r="G16" s="23"/>
      <c r="H16" s="23"/>
      <c r="I16" s="23"/>
      <c r="J16" s="23"/>
      <c r="K16" s="22"/>
      <c r="L16" s="22"/>
    </row>
    <row r="17" spans="1:18">
      <c r="A17" s="9"/>
      <c r="B17" s="9"/>
      <c r="C17" s="8"/>
      <c r="D17" s="8"/>
      <c r="E17" s="10"/>
      <c r="F17" s="10"/>
      <c r="G17" s="10"/>
      <c r="H17" s="10"/>
      <c r="I17" s="10"/>
      <c r="J17" s="10"/>
      <c r="K17" s="8"/>
      <c r="L17" s="8"/>
    </row>
    <row r="18" spans="1:18">
      <c r="A18" s="9">
        <v>1000</v>
      </c>
      <c r="B18" s="9" t="s">
        <v>2</v>
      </c>
      <c r="C18" s="8"/>
      <c r="D18" s="8"/>
      <c r="E18" s="10">
        <v>377950</v>
      </c>
      <c r="F18" s="10">
        <v>412052</v>
      </c>
      <c r="G18" s="10">
        <v>499404</v>
      </c>
      <c r="H18" s="10">
        <v>526713</v>
      </c>
      <c r="I18" s="35">
        <v>696862</v>
      </c>
      <c r="J18" s="35">
        <v>737437</v>
      </c>
      <c r="K18" s="24">
        <f>(J18-I18)/I18</f>
        <v>5.8225301422663307E-2</v>
      </c>
      <c r="L18" s="10">
        <f>J18-I18</f>
        <v>40575</v>
      </c>
      <c r="R18" s="30"/>
    </row>
    <row r="19" spans="1:18">
      <c r="A19" s="9"/>
      <c r="B19" s="9"/>
      <c r="C19" s="8"/>
      <c r="D19" s="8"/>
      <c r="E19" s="10"/>
      <c r="F19" s="10"/>
      <c r="G19" s="10"/>
      <c r="I19" s="35"/>
      <c r="J19" s="30"/>
      <c r="K19" s="24"/>
      <c r="L19" s="10"/>
    </row>
    <row r="20" spans="1:18">
      <c r="A20" s="9">
        <v>2000</v>
      </c>
      <c r="B20" s="9" t="s">
        <v>3</v>
      </c>
      <c r="C20" s="8"/>
      <c r="D20" s="8"/>
      <c r="E20" s="10">
        <v>11156809</v>
      </c>
      <c r="F20" s="2">
        <v>11313775</v>
      </c>
      <c r="G20" s="10">
        <v>11513496</v>
      </c>
      <c r="H20" s="10">
        <v>11495751</v>
      </c>
      <c r="I20" s="35">
        <v>15938545</v>
      </c>
      <c r="J20" s="35">
        <v>16408101</v>
      </c>
      <c r="K20" s="24">
        <f>(J20-I20)/I20</f>
        <v>2.9460405576544158E-2</v>
      </c>
      <c r="L20" s="10">
        <f>J20-I20</f>
        <v>469556</v>
      </c>
    </row>
    <row r="21" spans="1:18">
      <c r="A21" s="9"/>
      <c r="B21" s="9"/>
      <c r="C21" s="8"/>
      <c r="D21" s="8"/>
      <c r="E21" s="10"/>
      <c r="F21" s="10"/>
      <c r="G21" s="10"/>
      <c r="I21" s="35"/>
      <c r="J21" s="30"/>
      <c r="K21" s="24"/>
      <c r="L21" s="10"/>
    </row>
    <row r="22" spans="1:18">
      <c r="A22" s="9">
        <v>3000</v>
      </c>
      <c r="B22" s="9" t="s">
        <v>4</v>
      </c>
      <c r="C22" s="8"/>
      <c r="D22" s="8"/>
      <c r="E22" s="10">
        <v>1248792</v>
      </c>
      <c r="F22" s="2">
        <v>1246236</v>
      </c>
      <c r="G22" s="10">
        <v>1340943</v>
      </c>
      <c r="H22" s="10">
        <v>1376589</v>
      </c>
      <c r="I22" s="35">
        <v>2487571</v>
      </c>
      <c r="J22" s="35">
        <v>2469451</v>
      </c>
      <c r="K22" s="24">
        <f>(J22-I22)/I22</f>
        <v>-7.2842141993133061E-3</v>
      </c>
      <c r="L22" s="10">
        <f>J22-I22</f>
        <v>-18120</v>
      </c>
    </row>
    <row r="23" spans="1:18">
      <c r="A23" s="9"/>
      <c r="B23" s="9"/>
      <c r="C23" s="8"/>
      <c r="D23" s="8"/>
      <c r="E23" s="10"/>
      <c r="F23" s="10"/>
      <c r="G23" s="10"/>
      <c r="I23" s="35"/>
      <c r="J23" s="30"/>
      <c r="K23" s="24"/>
      <c r="L23" s="10"/>
    </row>
    <row r="24" spans="1:18">
      <c r="A24" s="9">
        <v>4000</v>
      </c>
      <c r="B24" s="9" t="s">
        <v>10</v>
      </c>
      <c r="C24" s="8"/>
      <c r="D24" s="8"/>
      <c r="E24" s="10">
        <v>1774432</v>
      </c>
      <c r="F24" s="2">
        <v>1783528</v>
      </c>
      <c r="G24" s="10">
        <v>1794099</v>
      </c>
      <c r="H24" s="10">
        <v>1807736</v>
      </c>
      <c r="I24" s="35">
        <v>1788403</v>
      </c>
      <c r="J24" s="35">
        <v>1861950</v>
      </c>
      <c r="K24" s="24">
        <f>(J24-I24)/I24</f>
        <v>4.1124399813688525E-2</v>
      </c>
      <c r="L24" s="10">
        <f>J24-I24</f>
        <v>73547</v>
      </c>
    </row>
    <row r="25" spans="1:18" hidden="1">
      <c r="A25" s="9"/>
      <c r="B25" s="9"/>
      <c r="C25" s="8"/>
      <c r="D25" s="8"/>
      <c r="E25" s="10"/>
      <c r="F25" s="10"/>
      <c r="G25" s="10"/>
      <c r="I25" s="35"/>
      <c r="J25" s="30"/>
      <c r="K25" s="24"/>
      <c r="L25" s="10"/>
    </row>
    <row r="26" spans="1:18" hidden="1">
      <c r="A26" s="9">
        <v>7000</v>
      </c>
      <c r="B26" s="9" t="s">
        <v>22</v>
      </c>
      <c r="C26" s="8"/>
      <c r="D26" s="8"/>
      <c r="E26" s="10"/>
      <c r="F26" s="10"/>
      <c r="G26" s="10"/>
      <c r="I26" s="35"/>
      <c r="J26" s="37"/>
      <c r="K26" s="24"/>
      <c r="L26" s="10">
        <f>J26-I26</f>
        <v>0</v>
      </c>
    </row>
    <row r="27" spans="1:18">
      <c r="A27" s="9"/>
      <c r="B27" s="9"/>
      <c r="C27" s="8"/>
      <c r="D27" s="8"/>
      <c r="E27" s="10"/>
      <c r="F27" s="10"/>
      <c r="G27" s="10"/>
      <c r="I27" s="35"/>
      <c r="J27" s="30"/>
      <c r="K27" s="24"/>
      <c r="L27" s="10"/>
    </row>
    <row r="28" spans="1:18">
      <c r="A28" s="9">
        <v>9000</v>
      </c>
      <c r="B28" s="9" t="s">
        <v>5</v>
      </c>
      <c r="C28" s="8"/>
      <c r="D28" s="3"/>
      <c r="E28" s="10">
        <v>489248</v>
      </c>
      <c r="F28" s="10">
        <v>420063</v>
      </c>
      <c r="G28" s="10">
        <v>618073</v>
      </c>
      <c r="H28" s="10">
        <v>796204</v>
      </c>
      <c r="I28" s="35">
        <v>1815106</v>
      </c>
      <c r="J28" s="35">
        <v>1831080</v>
      </c>
      <c r="K28" s="24">
        <f>(J28-I28)/I28</f>
        <v>8.8005879546428686E-3</v>
      </c>
      <c r="L28" s="10">
        <f>J28-I28</f>
        <v>15974</v>
      </c>
    </row>
    <row r="29" spans="1:18">
      <c r="A29" s="9"/>
      <c r="B29" s="9"/>
      <c r="C29" s="8"/>
      <c r="D29" s="8"/>
      <c r="E29" s="25"/>
      <c r="F29" s="25"/>
      <c r="G29" s="25"/>
      <c r="H29" s="25"/>
      <c r="I29" s="25"/>
      <c r="J29" s="25"/>
      <c r="K29" s="26"/>
      <c r="L29" s="8"/>
    </row>
    <row r="30" spans="1:18">
      <c r="A30" s="4"/>
      <c r="B30" s="4"/>
      <c r="C30" s="5"/>
      <c r="D30" s="5"/>
      <c r="E30" s="27">
        <f t="shared" ref="E30:J30" si="0">SUM(E18:E29)</f>
        <v>15047231</v>
      </c>
      <c r="F30" s="27">
        <f t="shared" si="0"/>
        <v>15175654</v>
      </c>
      <c r="G30" s="27">
        <f t="shared" si="0"/>
        <v>15766015</v>
      </c>
      <c r="H30" s="27">
        <f t="shared" si="0"/>
        <v>16002993</v>
      </c>
      <c r="I30" s="27">
        <f t="shared" si="0"/>
        <v>22726487</v>
      </c>
      <c r="J30" s="27">
        <f t="shared" si="0"/>
        <v>23308019</v>
      </c>
      <c r="K30" s="28">
        <f>(J30-I30)/I30</f>
        <v>2.5588292638453098E-2</v>
      </c>
      <c r="L30" s="27">
        <f>SUM(L18:L29)</f>
        <v>581532</v>
      </c>
    </row>
    <row r="31" spans="1:18">
      <c r="A31" s="9"/>
      <c r="B31" s="9"/>
      <c r="C31" s="8"/>
      <c r="D31" s="8"/>
      <c r="E31" s="25"/>
      <c r="F31" s="25"/>
      <c r="G31" s="25"/>
      <c r="H31" s="25"/>
      <c r="I31" s="25"/>
      <c r="J31" s="25"/>
      <c r="L31" s="8"/>
    </row>
    <row r="32" spans="1:18">
      <c r="A32" s="9" t="s">
        <v>7</v>
      </c>
      <c r="B32" s="9"/>
      <c r="C32" s="8"/>
      <c r="D32" s="8"/>
      <c r="E32" s="10">
        <v>15480</v>
      </c>
      <c r="F32" s="10">
        <v>14381</v>
      </c>
      <c r="G32" s="10">
        <v>15832</v>
      </c>
      <c r="H32" s="10">
        <v>13003</v>
      </c>
      <c r="I32" s="35">
        <v>13000</v>
      </c>
      <c r="J32" s="35">
        <v>17300</v>
      </c>
      <c r="K32" s="24">
        <f>(J32-I32)/I32</f>
        <v>0.33076923076923076</v>
      </c>
      <c r="L32" s="10">
        <f>J32-I32</f>
        <v>4300</v>
      </c>
    </row>
    <row r="33" spans="1:12">
      <c r="A33" s="9"/>
      <c r="B33" s="9"/>
      <c r="C33" s="8"/>
      <c r="D33" s="8"/>
      <c r="E33" s="10"/>
      <c r="F33" s="10"/>
      <c r="G33" s="10"/>
      <c r="I33" s="35"/>
      <c r="J33" s="30"/>
      <c r="K33" s="29"/>
      <c r="L33" s="10"/>
    </row>
    <row r="34" spans="1:12">
      <c r="A34" s="9" t="s">
        <v>8</v>
      </c>
      <c r="B34" s="9"/>
      <c r="C34" s="8"/>
      <c r="D34" s="8"/>
      <c r="E34" s="10">
        <v>10123</v>
      </c>
      <c r="F34" s="10">
        <v>10123</v>
      </c>
      <c r="G34" s="10">
        <v>10123</v>
      </c>
      <c r="H34" s="10">
        <v>10126</v>
      </c>
      <c r="I34" s="35">
        <v>10224</v>
      </c>
      <c r="J34" s="35">
        <v>10224</v>
      </c>
      <c r="K34" s="24">
        <f>(J34-I34)/I34</f>
        <v>0</v>
      </c>
      <c r="L34" s="10">
        <f>J34-I34</f>
        <v>0</v>
      </c>
    </row>
    <row r="35" spans="1:12">
      <c r="A35" s="9"/>
      <c r="B35" s="9"/>
      <c r="C35" s="8"/>
      <c r="D35" s="8"/>
      <c r="E35" s="10"/>
      <c r="F35" s="10"/>
      <c r="G35" s="10"/>
      <c r="I35" s="35"/>
      <c r="J35" s="30"/>
      <c r="K35" s="29"/>
      <c r="L35" s="10"/>
    </row>
    <row r="36" spans="1:12">
      <c r="A36" s="9" t="s">
        <v>9</v>
      </c>
      <c r="B36" s="9"/>
      <c r="C36" s="8"/>
      <c r="D36" s="8"/>
      <c r="E36" s="10">
        <v>87128</v>
      </c>
      <c r="F36" s="10">
        <v>87035</v>
      </c>
      <c r="G36" s="10">
        <v>97747</v>
      </c>
      <c r="H36" s="10">
        <v>97479</v>
      </c>
      <c r="I36" s="35">
        <v>205510</v>
      </c>
      <c r="J36" s="35">
        <v>208080</v>
      </c>
      <c r="K36" s="24">
        <f>(J36-I36)/I36</f>
        <v>1.2505474186170989E-2</v>
      </c>
      <c r="L36" s="10">
        <f>J36-I36</f>
        <v>2570</v>
      </c>
    </row>
    <row r="37" spans="1:12">
      <c r="A37" s="9"/>
      <c r="B37" s="9"/>
      <c r="C37" s="8"/>
      <c r="D37" s="8"/>
      <c r="E37" s="10"/>
      <c r="F37" s="10"/>
      <c r="G37" s="10"/>
      <c r="H37" s="10"/>
      <c r="I37" s="10"/>
      <c r="J37" s="10"/>
      <c r="K37" s="24"/>
      <c r="L37" s="10"/>
    </row>
    <row r="38" spans="1:12">
      <c r="A38" s="4" t="s">
        <v>6</v>
      </c>
      <c r="B38" s="31"/>
      <c r="C38" s="32"/>
      <c r="D38" s="32"/>
      <c r="E38" s="27"/>
      <c r="F38" s="27"/>
      <c r="G38" s="27"/>
      <c r="H38" s="27"/>
      <c r="I38" s="27">
        <f>SUM(I30:I37)</f>
        <v>22955221</v>
      </c>
      <c r="J38" s="27">
        <f>SUM(J30:J37)</f>
        <v>23543623</v>
      </c>
      <c r="K38" s="28">
        <f>(J38-I38)/I38</f>
        <v>2.5632600095638374E-2</v>
      </c>
      <c r="L38" s="27">
        <f>SUM(L30:L37)</f>
        <v>588402</v>
      </c>
    </row>
    <row r="39" spans="1:12">
      <c r="A39" s="9"/>
      <c r="B39" s="9"/>
      <c r="C39" s="8"/>
      <c r="D39" s="8"/>
      <c r="E39" s="10"/>
      <c r="F39" s="10"/>
      <c r="G39" s="10"/>
      <c r="H39" s="10"/>
      <c r="I39" s="10"/>
      <c r="J39" s="10"/>
      <c r="K39" s="8"/>
      <c r="L39" s="8"/>
    </row>
    <row r="40" spans="1:12">
      <c r="A40" s="6" t="s">
        <v>32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2" spans="1:12">
      <c r="I42" s="30" t="s">
        <v>21</v>
      </c>
    </row>
    <row r="43" spans="1:12">
      <c r="I43" s="30" t="s">
        <v>23</v>
      </c>
    </row>
    <row r="44" spans="1:12">
      <c r="I44" s="30" t="s">
        <v>24</v>
      </c>
    </row>
    <row r="45" spans="1:12">
      <c r="I45" s="30" t="s">
        <v>27</v>
      </c>
    </row>
    <row r="46" spans="1:12">
      <c r="I46" s="30" t="s">
        <v>33</v>
      </c>
    </row>
  </sheetData>
  <mergeCells count="5">
    <mergeCell ref="A1:L1"/>
    <mergeCell ref="A2:L2"/>
    <mergeCell ref="A3:L3"/>
    <mergeCell ref="J12:L12"/>
    <mergeCell ref="A4:L4"/>
  </mergeCells>
  <phoneticPr fontId="5" type="noConversion"/>
  <printOptions horizontalCentered="1"/>
  <pageMargins left="0.5" right="0.6" top="0.25" bottom="0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Chronicle Public Hearg Notice</vt:lpstr>
      <vt:lpstr>Sheet2</vt:lpstr>
      <vt:lpstr>Sheet3</vt:lpstr>
    </vt:vector>
  </TitlesOfParts>
  <Company>Millbury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Office</dc:creator>
  <cp:lastModifiedBy>Bedard, Richard</cp:lastModifiedBy>
  <cp:lastPrinted>2021-01-28T15:30:32Z</cp:lastPrinted>
  <dcterms:created xsi:type="dcterms:W3CDTF">1997-10-06T19:59:08Z</dcterms:created>
  <dcterms:modified xsi:type="dcterms:W3CDTF">2021-01-28T15:30:59Z</dcterms:modified>
</cp:coreProperties>
</file>